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90" yWindow="3180" windowWidth="19095" windowHeight="12015" firstSheet="14" activeTab="22"/>
  </bookViews>
  <sheets>
    <sheet name="nhập T.1" sheetId="1" r:id="rId1"/>
    <sheet name="xuất T.1" sheetId="2" r:id="rId2"/>
    <sheet name="nhập T.2" sheetId="3" r:id="rId3"/>
    <sheet name="xuất T.2" sheetId="4" r:id="rId4"/>
    <sheet name="nhập T.3" sheetId="5" r:id="rId5"/>
    <sheet name="xuất T.3" sheetId="6" r:id="rId6"/>
    <sheet name="nhập T.4" sheetId="7" r:id="rId7"/>
    <sheet name="xuất T.4" sheetId="8" r:id="rId8"/>
    <sheet name="nhập T.5" sheetId="9" r:id="rId9"/>
    <sheet name="xuất T.5" sheetId="10" r:id="rId10"/>
    <sheet name="nhập T.6" sheetId="11" r:id="rId11"/>
    <sheet name="xuất T.6" sheetId="12" r:id="rId12"/>
    <sheet name="nhập t.7" sheetId="13" r:id="rId13"/>
    <sheet name="xuất T.7" sheetId="14" r:id="rId14"/>
    <sheet name="nhập T.8" sheetId="15" r:id="rId15"/>
    <sheet name="xuất T.8" sheetId="16" r:id="rId16"/>
    <sheet name="nhập T.9" sheetId="17" r:id="rId17"/>
    <sheet name="xuất T.9" sheetId="18" r:id="rId18"/>
    <sheet name="nhập T.10" sheetId="19" r:id="rId19"/>
    <sheet name="xuất T.10" sheetId="20" r:id="rId20"/>
    <sheet name="nhập T.11" sheetId="21" r:id="rId21"/>
    <sheet name="xuất T.11" sheetId="22" r:id="rId22"/>
    <sheet name="nhập T.12" sheetId="23" r:id="rId23"/>
    <sheet name="xuất T.12" sheetId="24" r:id="rId24"/>
  </sheets>
  <definedNames>
    <definedName name="_xlnm._FilterDatabase" localSheetId="0" hidden="1">'nhập T.1'!$A$10:$K$288</definedName>
    <definedName name="_xlnm._FilterDatabase" localSheetId="18" hidden="1">'nhập T.10'!$A$10:$K$10</definedName>
    <definedName name="_xlnm._FilterDatabase" localSheetId="20" hidden="1">'nhập T.11'!$A$10:$K$326</definedName>
    <definedName name="_xlnm._FilterDatabase" localSheetId="2" hidden="1">'nhập T.2'!$A$10:$K$326</definedName>
    <definedName name="_xlnm._FilterDatabase" localSheetId="4" hidden="1">'nhập T.3'!$A$10:$K$10</definedName>
    <definedName name="_xlnm._FilterDatabase" localSheetId="6" hidden="1">'nhập T.4'!$A$10:$K$283</definedName>
    <definedName name="_xlnm._FilterDatabase" localSheetId="8" hidden="1">'nhập T.5'!$A$10:$K$326</definedName>
    <definedName name="_xlnm._FilterDatabase" localSheetId="10" hidden="1">'nhập T.6'!$A$10:$K$326</definedName>
    <definedName name="_xlnm._FilterDatabase" localSheetId="12" hidden="1">'nhập t.7'!$A$10:$K$326</definedName>
    <definedName name="_xlnm._FilterDatabase" localSheetId="14" hidden="1">'nhập T.8'!$A$10:$K$326</definedName>
    <definedName name="_xlnm._FilterDatabase" localSheetId="16" hidden="1">'nhập T.9'!$A$10:$K$326</definedName>
    <definedName name="_xlnm._FilterDatabase" localSheetId="3" hidden="1">'xuất T.2'!$A$10:$I$244</definedName>
    <definedName name="_xlnm._FilterDatabase" localSheetId="7" hidden="1">'xuất T.4'!$A$10:$I$230</definedName>
    <definedName name="_xlnm._FilterDatabase" localSheetId="11" hidden="1">'xuất T.6'!$A$10:$I$244</definedName>
    <definedName name="_xlnm._FilterDatabase" localSheetId="13" hidden="1">'xuất T.7'!$A$10:$I$244</definedName>
    <definedName name="_xlnm._FilterDatabase" localSheetId="15" hidden="1">'xuất T.8'!$A$10:$I$244</definedName>
  </definedNames>
  <calcPr calcId="124519"/>
</workbook>
</file>

<file path=xl/calcChain.xml><?xml version="1.0" encoding="utf-8"?>
<calcChain xmlns="http://schemas.openxmlformats.org/spreadsheetml/2006/main">
  <c r="I162" i="23"/>
  <c r="B249" i="21"/>
  <c r="B250" s="1"/>
  <c r="B251" s="1"/>
  <c r="B252" s="1"/>
  <c r="B253" s="1"/>
  <c r="B254" s="1"/>
  <c r="B255" s="1"/>
  <c r="B256" s="1"/>
  <c r="B257" s="1"/>
  <c r="C249"/>
  <c r="C250" s="1"/>
  <c r="C251" s="1"/>
  <c r="C252" s="1"/>
  <c r="C253" s="1"/>
  <c r="C254" s="1"/>
  <c r="C255" s="1"/>
  <c r="C256" s="1"/>
  <c r="C257" s="1"/>
  <c r="D249"/>
  <c r="D250" s="1"/>
  <c r="D251" s="1"/>
  <c r="D252" s="1"/>
  <c r="D253" s="1"/>
  <c r="D254" s="1"/>
  <c r="D255" s="1"/>
  <c r="D256" s="1"/>
  <c r="D257" s="1"/>
  <c r="B240"/>
  <c r="B241" s="1"/>
  <c r="B242" s="1"/>
  <c r="B243" s="1"/>
  <c r="B244" s="1"/>
  <c r="B245" s="1"/>
  <c r="B246" s="1"/>
  <c r="B247" s="1"/>
  <c r="C240"/>
  <c r="C241" s="1"/>
  <c r="C242" s="1"/>
  <c r="C243" s="1"/>
  <c r="C244" s="1"/>
  <c r="C245" s="1"/>
  <c r="C246" s="1"/>
  <c r="C247" s="1"/>
  <c r="D240"/>
  <c r="D241" s="1"/>
  <c r="D242" s="1"/>
  <c r="D243" s="1"/>
  <c r="D244" s="1"/>
  <c r="D245" s="1"/>
  <c r="D246" s="1"/>
  <c r="D247" s="1"/>
  <c r="B235"/>
  <c r="B236" s="1"/>
  <c r="B237" s="1"/>
  <c r="B238" s="1"/>
  <c r="C235"/>
  <c r="C236" s="1"/>
  <c r="C237" s="1"/>
  <c r="C238" s="1"/>
  <c r="D235"/>
  <c r="D236" s="1"/>
  <c r="D237" s="1"/>
  <c r="D238" s="1"/>
  <c r="B226"/>
  <c r="B227" s="1"/>
  <c r="B228" s="1"/>
  <c r="B229" s="1"/>
  <c r="B230" s="1"/>
  <c r="B231" s="1"/>
  <c r="B232" s="1"/>
  <c r="B233" s="1"/>
  <c r="C226"/>
  <c r="C227" s="1"/>
  <c r="C228" s="1"/>
  <c r="C229" s="1"/>
  <c r="C230" s="1"/>
  <c r="C231" s="1"/>
  <c r="C232" s="1"/>
  <c r="C233" s="1"/>
  <c r="D226"/>
  <c r="D227" s="1"/>
  <c r="D228" s="1"/>
  <c r="D229" s="1"/>
  <c r="D230" s="1"/>
  <c r="D231" s="1"/>
  <c r="D232" s="1"/>
  <c r="D233" s="1"/>
  <c r="B206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C206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D206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B200"/>
  <c r="B201" s="1"/>
  <c r="B202" s="1"/>
  <c r="B203" s="1"/>
  <c r="B204" s="1"/>
  <c r="C200"/>
  <c r="C201" s="1"/>
  <c r="C202" s="1"/>
  <c r="C203" s="1"/>
  <c r="C204" s="1"/>
  <c r="D200"/>
  <c r="D201" s="1"/>
  <c r="D202" s="1"/>
  <c r="D203" s="1"/>
  <c r="D204" s="1"/>
  <c r="B195"/>
  <c r="B196" s="1"/>
  <c r="B197" s="1"/>
  <c r="B198" s="1"/>
  <c r="C195"/>
  <c r="C196" s="1"/>
  <c r="C197" s="1"/>
  <c r="C198" s="1"/>
  <c r="D195"/>
  <c r="D196" s="1"/>
  <c r="D197" s="1"/>
  <c r="D198" s="1"/>
  <c r="B188"/>
  <c r="B189" s="1"/>
  <c r="B190" s="1"/>
  <c r="B191" s="1"/>
  <c r="B192" s="1"/>
  <c r="B193" s="1"/>
  <c r="C188"/>
  <c r="C189" s="1"/>
  <c r="C190" s="1"/>
  <c r="C191" s="1"/>
  <c r="C192" s="1"/>
  <c r="C193" s="1"/>
  <c r="D188"/>
  <c r="D189" s="1"/>
  <c r="D190" s="1"/>
  <c r="D191" s="1"/>
  <c r="D192" s="1"/>
  <c r="D193" s="1"/>
  <c r="B181"/>
  <c r="B182" s="1"/>
  <c r="B183" s="1"/>
  <c r="B184" s="1"/>
  <c r="B185" s="1"/>
  <c r="B186" s="1"/>
  <c r="C181"/>
  <c r="C182" s="1"/>
  <c r="C183" s="1"/>
  <c r="C184" s="1"/>
  <c r="C185" s="1"/>
  <c r="C186" s="1"/>
  <c r="D181"/>
  <c r="D182" s="1"/>
  <c r="D183" s="1"/>
  <c r="D184" s="1"/>
  <c r="D185" s="1"/>
  <c r="D186" s="1"/>
  <c r="B174"/>
  <c r="B175" s="1"/>
  <c r="B176" s="1"/>
  <c r="B177" s="1"/>
  <c r="B178" s="1"/>
  <c r="B179" s="1"/>
  <c r="C174"/>
  <c r="C175" s="1"/>
  <c r="C176" s="1"/>
  <c r="C177" s="1"/>
  <c r="C178" s="1"/>
  <c r="C179" s="1"/>
  <c r="D174"/>
  <c r="D175" s="1"/>
  <c r="D176" s="1"/>
  <c r="D177" s="1"/>
  <c r="D178" s="1"/>
  <c r="D179" s="1"/>
  <c r="B167"/>
  <c r="B168" s="1"/>
  <c r="B169" s="1"/>
  <c r="B170" s="1"/>
  <c r="B171" s="1"/>
  <c r="B172" s="1"/>
  <c r="C167"/>
  <c r="C168" s="1"/>
  <c r="C169" s="1"/>
  <c r="C170" s="1"/>
  <c r="C171" s="1"/>
  <c r="C172" s="1"/>
  <c r="D167"/>
  <c r="D168" s="1"/>
  <c r="D169" s="1"/>
  <c r="D170" s="1"/>
  <c r="D171" s="1"/>
  <c r="D172" s="1"/>
  <c r="B163"/>
  <c r="B164" s="1"/>
  <c r="B165" s="1"/>
  <c r="C163"/>
  <c r="C164" s="1"/>
  <c r="C165" s="1"/>
  <c r="D163"/>
  <c r="D164" s="1"/>
  <c r="D165" s="1"/>
  <c r="B159"/>
  <c r="B160" s="1"/>
  <c r="B161" s="1"/>
  <c r="C159"/>
  <c r="C160" s="1"/>
  <c r="C161" s="1"/>
  <c r="D159"/>
  <c r="D160" s="1"/>
  <c r="D161" s="1"/>
  <c r="B150"/>
  <c r="B151" s="1"/>
  <c r="B152" s="1"/>
  <c r="C150"/>
  <c r="C151" s="1"/>
  <c r="C152" s="1"/>
  <c r="D150"/>
  <c r="D151" s="1"/>
  <c r="D152" s="1"/>
  <c r="B134"/>
  <c r="B135" s="1"/>
  <c r="B136" s="1"/>
  <c r="B137" s="1"/>
  <c r="B138" s="1"/>
  <c r="B139" s="1"/>
  <c r="B140" s="1"/>
  <c r="B141" s="1"/>
  <c r="C134"/>
  <c r="C135" s="1"/>
  <c r="C136" s="1"/>
  <c r="C137" s="1"/>
  <c r="C138" s="1"/>
  <c r="C139" s="1"/>
  <c r="C140" s="1"/>
  <c r="C141" s="1"/>
  <c r="D134"/>
  <c r="D135" s="1"/>
  <c r="D136" s="1"/>
  <c r="D137" s="1"/>
  <c r="D138" s="1"/>
  <c r="D139" s="1"/>
  <c r="D140" s="1"/>
  <c r="D141" s="1"/>
  <c r="B129"/>
  <c r="B130" s="1"/>
  <c r="B131" s="1"/>
  <c r="B132" s="1"/>
  <c r="C129"/>
  <c r="C130" s="1"/>
  <c r="C131" s="1"/>
  <c r="C132" s="1"/>
  <c r="D129"/>
  <c r="D130" s="1"/>
  <c r="D131" s="1"/>
  <c r="D132" s="1"/>
  <c r="B115"/>
  <c r="B116" s="1"/>
  <c r="B117" s="1"/>
  <c r="B118" s="1"/>
  <c r="C115"/>
  <c r="C116" s="1"/>
  <c r="C117" s="1"/>
  <c r="C118" s="1"/>
  <c r="D115"/>
  <c r="D116" s="1"/>
  <c r="D117" s="1"/>
  <c r="D118" s="1"/>
  <c r="B94"/>
  <c r="B95" s="1"/>
  <c r="B96" s="1"/>
  <c r="B97" s="1"/>
  <c r="C94"/>
  <c r="C95" s="1"/>
  <c r="C96" s="1"/>
  <c r="C97" s="1"/>
  <c r="D94"/>
  <c r="D95" s="1"/>
  <c r="D96" s="1"/>
  <c r="D97" s="1"/>
  <c r="B87"/>
  <c r="B88" s="1"/>
  <c r="B89" s="1"/>
  <c r="B90" s="1"/>
  <c r="C87"/>
  <c r="C88" s="1"/>
  <c r="C89" s="1"/>
  <c r="C90" s="1"/>
  <c r="D87"/>
  <c r="D88" s="1"/>
  <c r="D89" s="1"/>
  <c r="D90" s="1"/>
  <c r="B83"/>
  <c r="B84" s="1"/>
  <c r="B85" s="1"/>
  <c r="C83"/>
  <c r="C84" s="1"/>
  <c r="C85" s="1"/>
  <c r="D83"/>
  <c r="D84" s="1"/>
  <c r="D85" s="1"/>
  <c r="B69"/>
  <c r="B70" s="1"/>
  <c r="B71" s="1"/>
  <c r="B72" s="1"/>
  <c r="B73" s="1"/>
  <c r="C69"/>
  <c r="C70" s="1"/>
  <c r="C71" s="1"/>
  <c r="C72" s="1"/>
  <c r="C73" s="1"/>
  <c r="D69"/>
  <c r="D70" s="1"/>
  <c r="D71" s="1"/>
  <c r="D72" s="1"/>
  <c r="D73" s="1"/>
  <c r="B65"/>
  <c r="B66" s="1"/>
  <c r="B67" s="1"/>
  <c r="C65"/>
  <c r="C66" s="1"/>
  <c r="C67" s="1"/>
  <c r="D65"/>
  <c r="D66" s="1"/>
  <c r="D67" s="1"/>
  <c r="B60"/>
  <c r="B61" s="1"/>
  <c r="C60"/>
  <c r="C61" s="1"/>
  <c r="D60"/>
  <c r="D61" s="1"/>
  <c r="B51"/>
  <c r="B52" s="1"/>
  <c r="B53" s="1"/>
  <c r="B54" s="1"/>
  <c r="B55" s="1"/>
  <c r="B56" s="1"/>
  <c r="B57" s="1"/>
  <c r="B58" s="1"/>
  <c r="C51"/>
  <c r="C52" s="1"/>
  <c r="C53" s="1"/>
  <c r="C54" s="1"/>
  <c r="C55" s="1"/>
  <c r="C56" s="1"/>
  <c r="C57" s="1"/>
  <c r="C58" s="1"/>
  <c r="D51"/>
  <c r="D52" s="1"/>
  <c r="D53" s="1"/>
  <c r="D54" s="1"/>
  <c r="D55" s="1"/>
  <c r="D56" s="1"/>
  <c r="D57" s="1"/>
  <c r="D58" s="1"/>
  <c r="B48"/>
  <c r="B49" s="1"/>
  <c r="C48"/>
  <c r="C49" s="1"/>
  <c r="D48"/>
  <c r="D49" s="1"/>
  <c r="B38"/>
  <c r="B39" s="1"/>
  <c r="B40" s="1"/>
  <c r="B41" s="1"/>
  <c r="B42" s="1"/>
  <c r="B43" s="1"/>
  <c r="C38"/>
  <c r="C39" s="1"/>
  <c r="C40" s="1"/>
  <c r="C41" s="1"/>
  <c r="C42" s="1"/>
  <c r="C43" s="1"/>
  <c r="D38"/>
  <c r="D39" s="1"/>
  <c r="D40" s="1"/>
  <c r="D41" s="1"/>
  <c r="D42" s="1"/>
  <c r="D43" s="1"/>
  <c r="B31"/>
  <c r="B32" s="1"/>
  <c r="B33" s="1"/>
  <c r="B34" s="1"/>
  <c r="B35" s="1"/>
  <c r="B36" s="1"/>
  <c r="C31"/>
  <c r="C32" s="1"/>
  <c r="C33" s="1"/>
  <c r="C34" s="1"/>
  <c r="C35" s="1"/>
  <c r="C36" s="1"/>
  <c r="D31"/>
  <c r="D32" s="1"/>
  <c r="D33" s="1"/>
  <c r="D34" s="1"/>
  <c r="D35" s="1"/>
  <c r="D36" s="1"/>
  <c r="B26"/>
  <c r="B27" s="1"/>
  <c r="B28" s="1"/>
  <c r="C26"/>
  <c r="C27" s="1"/>
  <c r="C28" s="1"/>
  <c r="D26"/>
  <c r="D27" s="1"/>
  <c r="D28" s="1"/>
  <c r="B21"/>
  <c r="B22" s="1"/>
  <c r="B23" s="1"/>
  <c r="C21"/>
  <c r="C22" s="1"/>
  <c r="C23" s="1"/>
  <c r="D21"/>
  <c r="D22" s="1"/>
  <c r="D23" s="1"/>
  <c r="B12"/>
  <c r="B13" s="1"/>
  <c r="B14" s="1"/>
  <c r="B15" s="1"/>
  <c r="B16" s="1"/>
  <c r="B17" s="1"/>
  <c r="B18" s="1"/>
  <c r="B19" s="1"/>
  <c r="C12"/>
  <c r="C13" s="1"/>
  <c r="C14" s="1"/>
  <c r="C15" s="1"/>
  <c r="C16" s="1"/>
  <c r="C17" s="1"/>
  <c r="C18" s="1"/>
  <c r="C19" s="1"/>
  <c r="D12"/>
  <c r="D13" s="1"/>
  <c r="D14" s="1"/>
  <c r="D15" s="1"/>
  <c r="D16" s="1"/>
  <c r="D17" s="1"/>
  <c r="D18" s="1"/>
  <c r="D19" s="1"/>
  <c r="B224" i="19"/>
  <c r="C224"/>
  <c r="C225" s="1"/>
  <c r="C226" s="1"/>
  <c r="C227" s="1"/>
  <c r="C228" s="1"/>
  <c r="C229" s="1"/>
  <c r="C230" s="1"/>
  <c r="D224"/>
  <c r="B225"/>
  <c r="D225"/>
  <c r="D226" s="1"/>
  <c r="D227" s="1"/>
  <c r="D228" s="1"/>
  <c r="D229" s="1"/>
  <c r="D230" s="1"/>
  <c r="B226"/>
  <c r="B227"/>
  <c r="B228" s="1"/>
  <c r="B229" s="1"/>
  <c r="B230" s="1"/>
  <c r="B223"/>
  <c r="C223"/>
  <c r="D223"/>
  <c r="B215"/>
  <c r="C215"/>
  <c r="C216" s="1"/>
  <c r="C217" s="1"/>
  <c r="C218" s="1"/>
  <c r="C219" s="1"/>
  <c r="C220" s="1"/>
  <c r="C221" s="1"/>
  <c r="D215"/>
  <c r="D216" s="1"/>
  <c r="D217" s="1"/>
  <c r="D218" s="1"/>
  <c r="D219" s="1"/>
  <c r="D220" s="1"/>
  <c r="D221" s="1"/>
  <c r="B216"/>
  <c r="B217"/>
  <c r="B218"/>
  <c r="B219" s="1"/>
  <c r="B220" s="1"/>
  <c r="B221" s="1"/>
  <c r="B214"/>
  <c r="C214"/>
  <c r="D214"/>
  <c r="I212" i="21"/>
  <c r="I18"/>
  <c r="B205" i="19"/>
  <c r="B206" s="1"/>
  <c r="B207" s="1"/>
  <c r="C205"/>
  <c r="C206" s="1"/>
  <c r="C207" s="1"/>
  <c r="B204"/>
  <c r="C204"/>
  <c r="D204"/>
  <c r="D205" s="1"/>
  <c r="D206" s="1"/>
  <c r="D207" s="1"/>
  <c r="B140"/>
  <c r="B141" s="1"/>
  <c r="B142" s="1"/>
  <c r="B143" s="1"/>
  <c r="B144" s="1"/>
  <c r="B139"/>
  <c r="C139"/>
  <c r="C140" s="1"/>
  <c r="C141" s="1"/>
  <c r="C142" s="1"/>
  <c r="C143" s="1"/>
  <c r="C144" s="1"/>
  <c r="D139"/>
  <c r="D140" s="1"/>
  <c r="D141" s="1"/>
  <c r="D142" s="1"/>
  <c r="D143" s="1"/>
  <c r="D144" s="1"/>
  <c r="D47"/>
  <c r="D48" s="1"/>
  <c r="D49" s="1"/>
  <c r="D50" s="1"/>
  <c r="D51" s="1"/>
  <c r="D52" s="1"/>
  <c r="B46"/>
  <c r="B47" s="1"/>
  <c r="B48" s="1"/>
  <c r="B49" s="1"/>
  <c r="B50" s="1"/>
  <c r="B51" s="1"/>
  <c r="B52" s="1"/>
  <c r="C46"/>
  <c r="C47" s="1"/>
  <c r="C48" s="1"/>
  <c r="C49" s="1"/>
  <c r="C50" s="1"/>
  <c r="C51" s="1"/>
  <c r="C52" s="1"/>
  <c r="D46"/>
  <c r="C154"/>
  <c r="C155" s="1"/>
  <c r="D154"/>
  <c r="D155" s="1"/>
  <c r="B153"/>
  <c r="B154" s="1"/>
  <c r="B155" s="1"/>
  <c r="C153"/>
  <c r="D153"/>
  <c r="C173"/>
  <c r="C174" s="1"/>
  <c r="D173"/>
  <c r="D174" s="1"/>
  <c r="B172"/>
  <c r="B173" s="1"/>
  <c r="B174" s="1"/>
  <c r="C172"/>
  <c r="D172"/>
  <c r="C186"/>
  <c r="C187" s="1"/>
  <c r="D186"/>
  <c r="D187" s="1"/>
  <c r="B185"/>
  <c r="B186" s="1"/>
  <c r="B187" s="1"/>
  <c r="C185"/>
  <c r="D185"/>
  <c r="C197"/>
  <c r="C198" s="1"/>
  <c r="C199" s="1"/>
  <c r="D197"/>
  <c r="D198" s="1"/>
  <c r="D199" s="1"/>
  <c r="B196"/>
  <c r="B197" s="1"/>
  <c r="B198" s="1"/>
  <c r="B199" s="1"/>
  <c r="C196"/>
  <c r="D196"/>
  <c r="B20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C20"/>
  <c r="C2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B19"/>
  <c r="C19"/>
  <c r="D19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B163"/>
  <c r="B164" s="1"/>
  <c r="B165" s="1"/>
  <c r="C163"/>
  <c r="C164" s="1"/>
  <c r="C165" s="1"/>
  <c r="B162"/>
  <c r="C162"/>
  <c r="D162"/>
  <c r="D163" s="1"/>
  <c r="D164" s="1"/>
  <c r="D165" s="1"/>
  <c r="D210"/>
  <c r="B209"/>
  <c r="B210" s="1"/>
  <c r="C209"/>
  <c r="C210" s="1"/>
  <c r="D209"/>
  <c r="B180"/>
  <c r="B181" s="1"/>
  <c r="B182" s="1"/>
  <c r="B183" s="1"/>
  <c r="C180"/>
  <c r="C181" s="1"/>
  <c r="C182" s="1"/>
  <c r="C183" s="1"/>
  <c r="D180"/>
  <c r="D181" s="1"/>
  <c r="D182" s="1"/>
  <c r="D183" s="1"/>
  <c r="D193"/>
  <c r="D194" s="1"/>
  <c r="B192"/>
  <c r="B193" s="1"/>
  <c r="B194" s="1"/>
  <c r="C192"/>
  <c r="C193" s="1"/>
  <c r="C194" s="1"/>
  <c r="D192"/>
  <c r="D113"/>
  <c r="D114" s="1"/>
  <c r="D115" s="1"/>
  <c r="D116" s="1"/>
  <c r="B112"/>
  <c r="B113" s="1"/>
  <c r="B114" s="1"/>
  <c r="B115" s="1"/>
  <c r="B116" s="1"/>
  <c r="C112"/>
  <c r="C113" s="1"/>
  <c r="C114" s="1"/>
  <c r="C115" s="1"/>
  <c r="C116" s="1"/>
  <c r="D112"/>
  <c r="C120"/>
  <c r="C121" s="1"/>
  <c r="C122" s="1"/>
  <c r="C123" s="1"/>
  <c r="C124" s="1"/>
  <c r="C125" s="1"/>
  <c r="C126" s="1"/>
  <c r="D120"/>
  <c r="D121" s="1"/>
  <c r="D122" s="1"/>
  <c r="D123" s="1"/>
  <c r="D124" s="1"/>
  <c r="D125" s="1"/>
  <c r="D126" s="1"/>
  <c r="B119"/>
  <c r="B120" s="1"/>
  <c r="B121" s="1"/>
  <c r="B122" s="1"/>
  <c r="B123" s="1"/>
  <c r="B124" s="1"/>
  <c r="B125" s="1"/>
  <c r="B126" s="1"/>
  <c r="C119"/>
  <c r="D119"/>
  <c r="B87"/>
  <c r="B88" s="1"/>
  <c r="B89" s="1"/>
  <c r="B90" s="1"/>
  <c r="B91" s="1"/>
  <c r="C87"/>
  <c r="C88" s="1"/>
  <c r="C89" s="1"/>
  <c r="C90" s="1"/>
  <c r="C91" s="1"/>
  <c r="B86"/>
  <c r="C86"/>
  <c r="D86"/>
  <c r="D87" s="1"/>
  <c r="D88" s="1"/>
  <c r="D89" s="1"/>
  <c r="D90" s="1"/>
  <c r="D91" s="1"/>
  <c r="B99"/>
  <c r="B100" s="1"/>
  <c r="B101" s="1"/>
  <c r="B102" s="1"/>
  <c r="B103" s="1"/>
  <c r="B104" s="1"/>
  <c r="C99"/>
  <c r="C100" s="1"/>
  <c r="C101" s="1"/>
  <c r="C102" s="1"/>
  <c r="C103" s="1"/>
  <c r="C104" s="1"/>
  <c r="D99"/>
  <c r="D100" s="1"/>
  <c r="D101" s="1"/>
  <c r="D102" s="1"/>
  <c r="D103" s="1"/>
  <c r="D104" s="1"/>
  <c r="C83"/>
  <c r="C84" s="1"/>
  <c r="D83"/>
  <c r="D84" s="1"/>
  <c r="B82"/>
  <c r="B83" s="1"/>
  <c r="B84" s="1"/>
  <c r="C82"/>
  <c r="D82"/>
  <c r="C62"/>
  <c r="C63" s="1"/>
  <c r="C64" s="1"/>
  <c r="C65" s="1"/>
  <c r="C66" s="1"/>
  <c r="C67" s="1"/>
  <c r="D62"/>
  <c r="D63" s="1"/>
  <c r="D64" s="1"/>
  <c r="D65" s="1"/>
  <c r="D66" s="1"/>
  <c r="D67" s="1"/>
  <c r="B61"/>
  <c r="B62" s="1"/>
  <c r="B63" s="1"/>
  <c r="B64" s="1"/>
  <c r="B65" s="1"/>
  <c r="B66" s="1"/>
  <c r="B67" s="1"/>
  <c r="C61"/>
  <c r="D61"/>
  <c r="B55"/>
  <c r="B56" s="1"/>
  <c r="B57" s="1"/>
  <c r="B58" s="1"/>
  <c r="B59" s="1"/>
  <c r="C55"/>
  <c r="C56" s="1"/>
  <c r="C57" s="1"/>
  <c r="C58" s="1"/>
  <c r="C59" s="1"/>
  <c r="B54"/>
  <c r="C54"/>
  <c r="D54"/>
  <c r="D55" s="1"/>
  <c r="D56" s="1"/>
  <c r="D57" s="1"/>
  <c r="D58" s="1"/>
  <c r="D59" s="1"/>
  <c r="B13" i="17"/>
  <c r="B14" s="1"/>
  <c r="B15" s="1"/>
  <c r="B16" s="1"/>
  <c r="B17" s="1"/>
  <c r="C13"/>
  <c r="C14" s="1"/>
  <c r="C15" s="1"/>
  <c r="C16" s="1"/>
  <c r="C17" s="1"/>
  <c r="D13"/>
  <c r="D14" s="1"/>
  <c r="D15" s="1"/>
  <c r="D16" s="1"/>
  <c r="D17" s="1"/>
  <c r="B74"/>
  <c r="B75" s="1"/>
  <c r="B76" s="1"/>
  <c r="B77" s="1"/>
  <c r="B78" s="1"/>
  <c r="B79" s="1"/>
  <c r="B80" s="1"/>
  <c r="C74"/>
  <c r="C75" s="1"/>
  <c r="C76" s="1"/>
  <c r="C77" s="1"/>
  <c r="C78" s="1"/>
  <c r="C79" s="1"/>
  <c r="C80" s="1"/>
  <c r="D74"/>
  <c r="D75" s="1"/>
  <c r="D76" s="1"/>
  <c r="D77" s="1"/>
  <c r="D78" s="1"/>
  <c r="D79" s="1"/>
  <c r="D80" s="1"/>
  <c r="B94"/>
  <c r="B95" s="1"/>
  <c r="B96" s="1"/>
  <c r="C94"/>
  <c r="C95" s="1"/>
  <c r="C96" s="1"/>
  <c r="D94"/>
  <c r="D95" s="1"/>
  <c r="D96" s="1"/>
  <c r="B117"/>
  <c r="B118" s="1"/>
  <c r="B119" s="1"/>
  <c r="B120" s="1"/>
  <c r="C117"/>
  <c r="C118" s="1"/>
  <c r="C119" s="1"/>
  <c r="C120" s="1"/>
  <c r="D117"/>
  <c r="D118" s="1"/>
  <c r="D119" s="1"/>
  <c r="D120" s="1"/>
  <c r="B101"/>
  <c r="B102" s="1"/>
  <c r="B103" s="1"/>
  <c r="C101"/>
  <c r="C102" s="1"/>
  <c r="C103" s="1"/>
  <c r="D101"/>
  <c r="D102" s="1"/>
  <c r="D103" s="1"/>
  <c r="B61"/>
  <c r="B62" s="1"/>
  <c r="C61"/>
  <c r="C62" s="1"/>
  <c r="D61"/>
  <c r="D62" s="1"/>
  <c r="B43"/>
  <c r="B44" s="1"/>
  <c r="C43"/>
  <c r="C44" s="1"/>
  <c r="D43"/>
  <c r="D44" s="1"/>
  <c r="B35"/>
  <c r="B36" s="1"/>
  <c r="B37" s="1"/>
  <c r="B38" s="1"/>
  <c r="C35"/>
  <c r="C36" s="1"/>
  <c r="C37" s="1"/>
  <c r="C38" s="1"/>
  <c r="D35"/>
  <c r="D36" s="1"/>
  <c r="D37" s="1"/>
  <c r="D38" s="1"/>
  <c r="B169"/>
  <c r="B170" s="1"/>
  <c r="B171" s="1"/>
  <c r="B172" s="1"/>
  <c r="B173" s="1"/>
  <c r="B174" s="1"/>
  <c r="B175" s="1"/>
  <c r="B176" s="1"/>
  <c r="B177" s="1"/>
  <c r="C169"/>
  <c r="C170" s="1"/>
  <c r="C171" s="1"/>
  <c r="C172" s="1"/>
  <c r="C173" s="1"/>
  <c r="C174" s="1"/>
  <c r="C175" s="1"/>
  <c r="C176" s="1"/>
  <c r="C177" s="1"/>
  <c r="D169"/>
  <c r="D170" s="1"/>
  <c r="D171" s="1"/>
  <c r="D172" s="1"/>
  <c r="D173" s="1"/>
  <c r="D174" s="1"/>
  <c r="D175" s="1"/>
  <c r="D176" s="1"/>
  <c r="D177" s="1"/>
  <c r="B83"/>
  <c r="B84" s="1"/>
  <c r="B85" s="1"/>
  <c r="C83"/>
  <c r="C84" s="1"/>
  <c r="C85" s="1"/>
  <c r="D83"/>
  <c r="D84" s="1"/>
  <c r="D85" s="1"/>
  <c r="B151"/>
  <c r="B152" s="1"/>
  <c r="C151"/>
  <c r="C152" s="1"/>
  <c r="D151"/>
  <c r="D152" s="1"/>
  <c r="B66"/>
  <c r="B67" s="1"/>
  <c r="B65"/>
  <c r="C65"/>
  <c r="C66" s="1"/>
  <c r="C67" s="1"/>
  <c r="D65"/>
  <c r="D66" s="1"/>
  <c r="D67" s="1"/>
  <c r="B142"/>
  <c r="B143" s="1"/>
  <c r="B144" s="1"/>
  <c r="B145" s="1"/>
  <c r="B146" s="1"/>
  <c r="B147" s="1"/>
  <c r="B148" s="1"/>
  <c r="B149" s="1"/>
  <c r="C142"/>
  <c r="C143" s="1"/>
  <c r="C144" s="1"/>
  <c r="C145" s="1"/>
  <c r="C146" s="1"/>
  <c r="C147" s="1"/>
  <c r="C148" s="1"/>
  <c r="C149" s="1"/>
  <c r="D142"/>
  <c r="D143" s="1"/>
  <c r="D144" s="1"/>
  <c r="D145" s="1"/>
  <c r="D146" s="1"/>
  <c r="D147" s="1"/>
  <c r="D148" s="1"/>
  <c r="D149" s="1"/>
  <c r="B30"/>
  <c r="B31" s="1"/>
  <c r="B32" s="1"/>
  <c r="B33" s="1"/>
  <c r="C30"/>
  <c r="C31" s="1"/>
  <c r="C32" s="1"/>
  <c r="C33" s="1"/>
  <c r="D30"/>
  <c r="D31" s="1"/>
  <c r="D32" s="1"/>
  <c r="D33" s="1"/>
  <c r="B21"/>
  <c r="B22" s="1"/>
  <c r="B23" s="1"/>
  <c r="B24" s="1"/>
  <c r="B25" s="1"/>
  <c r="B26" s="1"/>
  <c r="B27" s="1"/>
  <c r="B28" s="1"/>
  <c r="C21"/>
  <c r="C22" s="1"/>
  <c r="C23" s="1"/>
  <c r="C24" s="1"/>
  <c r="C25" s="1"/>
  <c r="C26" s="1"/>
  <c r="C27" s="1"/>
  <c r="C28" s="1"/>
  <c r="D21"/>
  <c r="D22" s="1"/>
  <c r="D23" s="1"/>
  <c r="D24" s="1"/>
  <c r="D25" s="1"/>
  <c r="D26" s="1"/>
  <c r="D27" s="1"/>
  <c r="D28" s="1"/>
  <c r="B210"/>
  <c r="B211" s="1"/>
  <c r="B212" s="1"/>
  <c r="B213" s="1"/>
  <c r="B214" s="1"/>
  <c r="B215" s="1"/>
  <c r="B216" s="1"/>
  <c r="B217" s="1"/>
  <c r="C210"/>
  <c r="C211" s="1"/>
  <c r="C212" s="1"/>
  <c r="C213" s="1"/>
  <c r="C214" s="1"/>
  <c r="C215" s="1"/>
  <c r="C216" s="1"/>
  <c r="C217" s="1"/>
  <c r="D210"/>
  <c r="D211" s="1"/>
  <c r="D212" s="1"/>
  <c r="D213" s="1"/>
  <c r="D214" s="1"/>
  <c r="D215" s="1"/>
  <c r="D216" s="1"/>
  <c r="D217" s="1"/>
  <c r="B197"/>
  <c r="B198" s="1"/>
  <c r="B199" s="1"/>
  <c r="B200" s="1"/>
  <c r="B201" s="1"/>
  <c r="B202" s="1"/>
  <c r="B203" s="1"/>
  <c r="C197"/>
  <c r="C198" s="1"/>
  <c r="C199" s="1"/>
  <c r="C200" s="1"/>
  <c r="C201" s="1"/>
  <c r="C202" s="1"/>
  <c r="C203" s="1"/>
  <c r="D197"/>
  <c r="D198" s="1"/>
  <c r="D199" s="1"/>
  <c r="D200" s="1"/>
  <c r="D201" s="1"/>
  <c r="D202" s="1"/>
  <c r="D203" s="1"/>
  <c r="B154"/>
  <c r="B155" s="1"/>
  <c r="B156" s="1"/>
  <c r="B157" s="1"/>
  <c r="B158" s="1"/>
  <c r="B159" s="1"/>
  <c r="B160" s="1"/>
  <c r="B161" s="1"/>
  <c r="C154"/>
  <c r="C155" s="1"/>
  <c r="C156" s="1"/>
  <c r="C157" s="1"/>
  <c r="C158" s="1"/>
  <c r="C159" s="1"/>
  <c r="C160" s="1"/>
  <c r="C161" s="1"/>
  <c r="D154"/>
  <c r="D155" s="1"/>
  <c r="D156" s="1"/>
  <c r="D157" s="1"/>
  <c r="D158" s="1"/>
  <c r="D159" s="1"/>
  <c r="D160" s="1"/>
  <c r="D161" s="1"/>
  <c r="B224"/>
  <c r="B225" s="1"/>
  <c r="B226" s="1"/>
  <c r="B227" s="1"/>
  <c r="B228" s="1"/>
  <c r="B229" s="1"/>
  <c r="B230" s="1"/>
  <c r="B231" s="1"/>
  <c r="B232" s="1"/>
  <c r="C224"/>
  <c r="C225" s="1"/>
  <c r="C226" s="1"/>
  <c r="C227" s="1"/>
  <c r="C228" s="1"/>
  <c r="C229" s="1"/>
  <c r="C230" s="1"/>
  <c r="C231" s="1"/>
  <c r="C232" s="1"/>
  <c r="D224"/>
  <c r="D225" s="1"/>
  <c r="D226" s="1"/>
  <c r="D227" s="1"/>
  <c r="D228" s="1"/>
  <c r="D229" s="1"/>
  <c r="D230" s="1"/>
  <c r="D231" s="1"/>
  <c r="D232" s="1"/>
  <c r="B205"/>
  <c r="B206" s="1"/>
  <c r="B207" s="1"/>
  <c r="B208" s="1"/>
  <c r="C205"/>
  <c r="C206" s="1"/>
  <c r="C207" s="1"/>
  <c r="C208" s="1"/>
  <c r="D205"/>
  <c r="D206" s="1"/>
  <c r="D207" s="1"/>
  <c r="D208" s="1"/>
  <c r="B105"/>
  <c r="B106" s="1"/>
  <c r="B107" s="1"/>
  <c r="C105"/>
  <c r="C106" s="1"/>
  <c r="C107" s="1"/>
  <c r="D105"/>
  <c r="D106" s="1"/>
  <c r="D107" s="1"/>
  <c r="B179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C179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D179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B173" i="18"/>
  <c r="C173"/>
  <c r="C174" s="1"/>
  <c r="C175" s="1"/>
  <c r="C176" s="1"/>
  <c r="D173"/>
  <c r="B174"/>
  <c r="D174"/>
  <c r="D175" s="1"/>
  <c r="D176" s="1"/>
  <c r="B175"/>
  <c r="B176"/>
  <c r="B172"/>
  <c r="C172"/>
  <c r="D172"/>
  <c r="B149"/>
  <c r="C149"/>
  <c r="C150" s="1"/>
  <c r="C151" s="1"/>
  <c r="D149"/>
  <c r="B150"/>
  <c r="D150"/>
  <c r="D151" s="1"/>
  <c r="B151"/>
  <c r="B148"/>
  <c r="C148"/>
  <c r="D148"/>
  <c r="B144"/>
  <c r="B145" s="1"/>
  <c r="B146" s="1"/>
  <c r="C144"/>
  <c r="D144"/>
  <c r="C145"/>
  <c r="C146" s="1"/>
  <c r="D145"/>
  <c r="D146"/>
  <c r="B143"/>
  <c r="C143"/>
  <c r="D143"/>
  <c r="B129"/>
  <c r="B130" s="1"/>
  <c r="B131" s="1"/>
  <c r="B132" s="1"/>
  <c r="B133" s="1"/>
  <c r="C129"/>
  <c r="D129"/>
  <c r="C130"/>
  <c r="C131" s="1"/>
  <c r="C132" s="1"/>
  <c r="C133" s="1"/>
  <c r="D130"/>
  <c r="D131"/>
  <c r="D132" s="1"/>
  <c r="D133" s="1"/>
  <c r="B128"/>
  <c r="C128"/>
  <c r="D128"/>
  <c r="B116"/>
  <c r="C116"/>
  <c r="C117" s="1"/>
  <c r="D116"/>
  <c r="B117"/>
  <c r="D117"/>
  <c r="B115"/>
  <c r="C115"/>
  <c r="D115"/>
  <c r="B104"/>
  <c r="C104"/>
  <c r="C105" s="1"/>
  <c r="C106" s="1"/>
  <c r="D104"/>
  <c r="B105"/>
  <c r="D105"/>
  <c r="D106" s="1"/>
  <c r="B106"/>
  <c r="B103"/>
  <c r="C103"/>
  <c r="D103"/>
  <c r="B95"/>
  <c r="B96" s="1"/>
  <c r="B97" s="1"/>
  <c r="B98" s="1"/>
  <c r="C95"/>
  <c r="D95"/>
  <c r="C96"/>
  <c r="C97" s="1"/>
  <c r="C98" s="1"/>
  <c r="D96"/>
  <c r="D97"/>
  <c r="D98" s="1"/>
  <c r="B94"/>
  <c r="C94"/>
  <c r="D94"/>
  <c r="B79"/>
  <c r="C79"/>
  <c r="C80" s="1"/>
  <c r="C81" s="1"/>
  <c r="C82" s="1"/>
  <c r="D79"/>
  <c r="B80"/>
  <c r="D80"/>
  <c r="D81" s="1"/>
  <c r="D82" s="1"/>
  <c r="B81"/>
  <c r="B82"/>
  <c r="B78"/>
  <c r="C78"/>
  <c r="D78"/>
  <c r="B62"/>
  <c r="B63" s="1"/>
  <c r="B64" s="1"/>
  <c r="B65" s="1"/>
  <c r="B66" s="1"/>
  <c r="C62"/>
  <c r="D62"/>
  <c r="C63"/>
  <c r="C64" s="1"/>
  <c r="C65" s="1"/>
  <c r="C66" s="1"/>
  <c r="D63"/>
  <c r="D64"/>
  <c r="D65" s="1"/>
  <c r="D66" s="1"/>
  <c r="B61"/>
  <c r="C61"/>
  <c r="D61"/>
  <c r="B38"/>
  <c r="C38"/>
  <c r="C39" s="1"/>
  <c r="C40" s="1"/>
  <c r="C41" s="1"/>
  <c r="C42" s="1"/>
  <c r="D38"/>
  <c r="B39"/>
  <c r="D39"/>
  <c r="D40" s="1"/>
  <c r="D41" s="1"/>
  <c r="D42" s="1"/>
  <c r="B40"/>
  <c r="B41"/>
  <c r="B42" s="1"/>
  <c r="B37"/>
  <c r="C37"/>
  <c r="D37"/>
  <c r="B30"/>
  <c r="B31" s="1"/>
  <c r="C30"/>
  <c r="D30"/>
  <c r="C31"/>
  <c r="D31"/>
  <c r="B29"/>
  <c r="C29"/>
  <c r="D29"/>
  <c r="B20"/>
  <c r="B21" s="1"/>
  <c r="B22" s="1"/>
  <c r="B23" s="1"/>
  <c r="B24" s="1"/>
  <c r="C20"/>
  <c r="D20"/>
  <c r="C21"/>
  <c r="C22" s="1"/>
  <c r="C23" s="1"/>
  <c r="C24" s="1"/>
  <c r="D21"/>
  <c r="D22"/>
  <c r="D23" s="1"/>
  <c r="D24" s="1"/>
  <c r="B19"/>
  <c r="C19"/>
  <c r="D19"/>
  <c r="B13"/>
  <c r="C13"/>
  <c r="C14" s="1"/>
  <c r="C15" s="1"/>
  <c r="C16" s="1"/>
  <c r="C17" s="1"/>
  <c r="D13"/>
  <c r="D14" s="1"/>
  <c r="D15" s="1"/>
  <c r="D16" s="1"/>
  <c r="D17" s="1"/>
  <c r="B14"/>
  <c r="B15"/>
  <c r="B16"/>
  <c r="B17" s="1"/>
  <c r="B12"/>
  <c r="C12"/>
  <c r="D12"/>
  <c r="I175"/>
  <c r="B215" i="12" l="1"/>
  <c r="B216" s="1"/>
  <c r="B217" s="1"/>
  <c r="C215"/>
  <c r="D215"/>
  <c r="C216"/>
  <c r="C217" s="1"/>
  <c r="D216"/>
  <c r="D217"/>
  <c r="B214"/>
  <c r="C214"/>
  <c r="D214"/>
  <c r="B206"/>
  <c r="B207" s="1"/>
  <c r="B208" s="1"/>
  <c r="B209" s="1"/>
  <c r="C206"/>
  <c r="D206"/>
  <c r="C207"/>
  <c r="C208" s="1"/>
  <c r="C209" s="1"/>
  <c r="D207"/>
  <c r="D208"/>
  <c r="D209" s="1"/>
  <c r="B205"/>
  <c r="C205"/>
  <c r="D205"/>
  <c r="B181"/>
  <c r="B182" s="1"/>
  <c r="B183" s="1"/>
  <c r="B184" s="1"/>
  <c r="B185" s="1"/>
  <c r="B186" s="1"/>
  <c r="C181"/>
  <c r="D181"/>
  <c r="C182"/>
  <c r="C183" s="1"/>
  <c r="C184" s="1"/>
  <c r="C185" s="1"/>
  <c r="C186" s="1"/>
  <c r="D182"/>
  <c r="D183"/>
  <c r="D184" s="1"/>
  <c r="D185" s="1"/>
  <c r="D186" s="1"/>
  <c r="B180"/>
  <c r="C180"/>
  <c r="D180"/>
  <c r="B175"/>
  <c r="C175"/>
  <c r="C176" s="1"/>
  <c r="C177" s="1"/>
  <c r="C178" s="1"/>
  <c r="D175"/>
  <c r="B176"/>
  <c r="D176"/>
  <c r="D177" s="1"/>
  <c r="D178" s="1"/>
  <c r="B177"/>
  <c r="B178"/>
  <c r="B174"/>
  <c r="C174"/>
  <c r="D174"/>
  <c r="B163"/>
  <c r="B164" s="1"/>
  <c r="B165" s="1"/>
  <c r="B166" s="1"/>
  <c r="C163"/>
  <c r="D163"/>
  <c r="C164"/>
  <c r="C165" s="1"/>
  <c r="C166" s="1"/>
  <c r="D164"/>
  <c r="D165"/>
  <c r="D166" s="1"/>
  <c r="B162"/>
  <c r="C162"/>
  <c r="D162"/>
  <c r="B145"/>
  <c r="C145"/>
  <c r="C146" s="1"/>
  <c r="C147" s="1"/>
  <c r="C148" s="1"/>
  <c r="C149" s="1"/>
  <c r="C150" s="1"/>
  <c r="D145"/>
  <c r="B146"/>
  <c r="D146"/>
  <c r="D147" s="1"/>
  <c r="D148" s="1"/>
  <c r="D149" s="1"/>
  <c r="D150" s="1"/>
  <c r="B147"/>
  <c r="B148"/>
  <c r="B149" s="1"/>
  <c r="B150" s="1"/>
  <c r="B144"/>
  <c r="C144"/>
  <c r="D144"/>
  <c r="B137"/>
  <c r="C137"/>
  <c r="C138" s="1"/>
  <c r="C139" s="1"/>
  <c r="C140" s="1"/>
  <c r="C141" s="1"/>
  <c r="C142" s="1"/>
  <c r="D137"/>
  <c r="B138"/>
  <c r="D138"/>
  <c r="D139" s="1"/>
  <c r="D140" s="1"/>
  <c r="D141" s="1"/>
  <c r="D142" s="1"/>
  <c r="B139"/>
  <c r="B140"/>
  <c r="B141" s="1"/>
  <c r="B142" s="1"/>
  <c r="B136"/>
  <c r="C136"/>
  <c r="D136"/>
  <c r="B129"/>
  <c r="B130" s="1"/>
  <c r="B131" s="1"/>
  <c r="B132" s="1"/>
  <c r="B133" s="1"/>
  <c r="C129"/>
  <c r="D129"/>
  <c r="C130"/>
  <c r="C131" s="1"/>
  <c r="C132" s="1"/>
  <c r="C133" s="1"/>
  <c r="D130"/>
  <c r="D131"/>
  <c r="D132" s="1"/>
  <c r="D133" s="1"/>
  <c r="B128"/>
  <c r="C128"/>
  <c r="D128"/>
  <c r="B93"/>
  <c r="B94" s="1"/>
  <c r="B95" s="1"/>
  <c r="B96" s="1"/>
  <c r="C93"/>
  <c r="D93"/>
  <c r="C94"/>
  <c r="C95" s="1"/>
  <c r="C96" s="1"/>
  <c r="D94"/>
  <c r="D95"/>
  <c r="D96" s="1"/>
  <c r="B92"/>
  <c r="C92"/>
  <c r="D92"/>
  <c r="B85"/>
  <c r="C85"/>
  <c r="C86" s="1"/>
  <c r="C87" s="1"/>
  <c r="C88" s="1"/>
  <c r="C89" s="1"/>
  <c r="C90" s="1"/>
  <c r="D85"/>
  <c r="B86"/>
  <c r="D86"/>
  <c r="D87" s="1"/>
  <c r="D88" s="1"/>
  <c r="D89" s="1"/>
  <c r="D90" s="1"/>
  <c r="B87"/>
  <c r="B88"/>
  <c r="B89" s="1"/>
  <c r="B90" s="1"/>
  <c r="B84"/>
  <c r="C84"/>
  <c r="D84"/>
  <c r="B76"/>
  <c r="C76"/>
  <c r="C77" s="1"/>
  <c r="C78" s="1"/>
  <c r="C79" s="1"/>
  <c r="D76"/>
  <c r="B77"/>
  <c r="D77"/>
  <c r="D78" s="1"/>
  <c r="D79" s="1"/>
  <c r="B78"/>
  <c r="B79"/>
  <c r="B75"/>
  <c r="C75"/>
  <c r="D75"/>
  <c r="B64"/>
  <c r="C64"/>
  <c r="C65" s="1"/>
  <c r="C66" s="1"/>
  <c r="C67" s="1"/>
  <c r="C68" s="1"/>
  <c r="C69" s="1"/>
  <c r="D64"/>
  <c r="B65"/>
  <c r="D65"/>
  <c r="D66" s="1"/>
  <c r="D67" s="1"/>
  <c r="D68" s="1"/>
  <c r="D69" s="1"/>
  <c r="B66"/>
  <c r="B67"/>
  <c r="B68" s="1"/>
  <c r="B69" s="1"/>
  <c r="B63"/>
  <c r="C63"/>
  <c r="D63"/>
  <c r="B56"/>
  <c r="C56"/>
  <c r="C57" s="1"/>
  <c r="C58" s="1"/>
  <c r="C59" s="1"/>
  <c r="C60" s="1"/>
  <c r="C61" s="1"/>
  <c r="D56"/>
  <c r="B57"/>
  <c r="D57"/>
  <c r="D58" s="1"/>
  <c r="D59" s="1"/>
  <c r="D60" s="1"/>
  <c r="D61" s="1"/>
  <c r="B58"/>
  <c r="B59"/>
  <c r="B60" s="1"/>
  <c r="B61" s="1"/>
  <c r="B55"/>
  <c r="C55"/>
  <c r="D55"/>
  <c r="B46"/>
  <c r="C46"/>
  <c r="C47" s="1"/>
  <c r="C48" s="1"/>
  <c r="C49" s="1"/>
  <c r="C50" s="1"/>
  <c r="D46"/>
  <c r="B47"/>
  <c r="D47"/>
  <c r="D48" s="1"/>
  <c r="D49" s="1"/>
  <c r="D50" s="1"/>
  <c r="B48"/>
  <c r="B49"/>
  <c r="B50" s="1"/>
  <c r="B45"/>
  <c r="C45"/>
  <c r="D45"/>
  <c r="B27"/>
  <c r="C27"/>
  <c r="C28" s="1"/>
  <c r="D27"/>
  <c r="B28"/>
  <c r="D28"/>
  <c r="B26"/>
  <c r="C26"/>
  <c r="D26"/>
  <c r="B20"/>
  <c r="B21" s="1"/>
  <c r="B22" s="1"/>
  <c r="B23" s="1"/>
  <c r="B24" s="1"/>
  <c r="C20"/>
  <c r="D20"/>
  <c r="C21"/>
  <c r="C22" s="1"/>
  <c r="C23" s="1"/>
  <c r="C24" s="1"/>
  <c r="D21"/>
  <c r="D22"/>
  <c r="D23" s="1"/>
  <c r="D24" s="1"/>
  <c r="B19"/>
  <c r="C19"/>
  <c r="D19"/>
  <c r="D14"/>
  <c r="C14"/>
  <c r="B14"/>
  <c r="D13"/>
  <c r="C13"/>
  <c r="B13"/>
  <c r="B12"/>
  <c r="C12"/>
  <c r="D12"/>
  <c r="B183" i="14"/>
  <c r="C183"/>
  <c r="C184" s="1"/>
  <c r="C185" s="1"/>
  <c r="C186" s="1"/>
  <c r="D183"/>
  <c r="B184"/>
  <c r="D184"/>
  <c r="D185" s="1"/>
  <c r="D186" s="1"/>
  <c r="B185"/>
  <c r="B186"/>
  <c r="B182"/>
  <c r="C182"/>
  <c r="D182"/>
  <c r="B174"/>
  <c r="B175" s="1"/>
  <c r="B176" s="1"/>
  <c r="B177" s="1"/>
  <c r="B178" s="1"/>
  <c r="C174"/>
  <c r="D174"/>
  <c r="C175"/>
  <c r="C176" s="1"/>
  <c r="C177" s="1"/>
  <c r="C178" s="1"/>
  <c r="D175"/>
  <c r="D176"/>
  <c r="D177" s="1"/>
  <c r="D178" s="1"/>
  <c r="B173"/>
  <c r="C173"/>
  <c r="D173"/>
  <c r="B153"/>
  <c r="B154" s="1"/>
  <c r="C153"/>
  <c r="D153"/>
  <c r="C154"/>
  <c r="D154"/>
  <c r="B152"/>
  <c r="C152"/>
  <c r="D152"/>
  <c r="B141"/>
  <c r="C141"/>
  <c r="C142" s="1"/>
  <c r="C143" s="1"/>
  <c r="C144" s="1"/>
  <c r="C145" s="1"/>
  <c r="C146" s="1"/>
  <c r="C147" s="1"/>
  <c r="D141"/>
  <c r="B142"/>
  <c r="D142"/>
  <c r="D143" s="1"/>
  <c r="D144" s="1"/>
  <c r="D145" s="1"/>
  <c r="D146" s="1"/>
  <c r="D147" s="1"/>
  <c r="B143"/>
  <c r="B144"/>
  <c r="B145" s="1"/>
  <c r="B146" s="1"/>
  <c r="B147" s="1"/>
  <c r="B140"/>
  <c r="C140"/>
  <c r="D140"/>
  <c r="B133"/>
  <c r="B134" s="1"/>
  <c r="B135" s="1"/>
  <c r="C133"/>
  <c r="D133"/>
  <c r="C134"/>
  <c r="C135" s="1"/>
  <c r="D134"/>
  <c r="D135"/>
  <c r="B132"/>
  <c r="C132"/>
  <c r="D132"/>
  <c r="B127"/>
  <c r="C127"/>
  <c r="C128" s="1"/>
  <c r="C129" s="1"/>
  <c r="C130" s="1"/>
  <c r="D127"/>
  <c r="B128"/>
  <c r="D128"/>
  <c r="D129" s="1"/>
  <c r="D130" s="1"/>
  <c r="B129"/>
  <c r="B130"/>
  <c r="B126"/>
  <c r="C126"/>
  <c r="D126"/>
  <c r="B117"/>
  <c r="B118" s="1"/>
  <c r="B119" s="1"/>
  <c r="C117"/>
  <c r="D117"/>
  <c r="C118"/>
  <c r="C119" s="1"/>
  <c r="D118"/>
  <c r="D119"/>
  <c r="B116"/>
  <c r="C116"/>
  <c r="D116"/>
  <c r="B102"/>
  <c r="C102"/>
  <c r="C103" s="1"/>
  <c r="C104" s="1"/>
  <c r="C105" s="1"/>
  <c r="D102"/>
  <c r="B103"/>
  <c r="D103"/>
  <c r="D104" s="1"/>
  <c r="D105" s="1"/>
  <c r="B104"/>
  <c r="B105"/>
  <c r="B101"/>
  <c r="C101"/>
  <c r="D101"/>
  <c r="B83"/>
  <c r="B84" s="1"/>
  <c r="B85" s="1"/>
  <c r="B86" s="1"/>
  <c r="C83"/>
  <c r="D83"/>
  <c r="C84"/>
  <c r="C85" s="1"/>
  <c r="C86" s="1"/>
  <c r="D84"/>
  <c r="D85"/>
  <c r="D86" s="1"/>
  <c r="B82"/>
  <c r="C82"/>
  <c r="D82"/>
  <c r="B68"/>
  <c r="C68"/>
  <c r="C69" s="1"/>
  <c r="C70" s="1"/>
  <c r="C71" s="1"/>
  <c r="D68"/>
  <c r="B69"/>
  <c r="D69"/>
  <c r="D70" s="1"/>
  <c r="D71" s="1"/>
  <c r="B70"/>
  <c r="B71"/>
  <c r="B67"/>
  <c r="C67"/>
  <c r="D67"/>
  <c r="B63"/>
  <c r="C63"/>
  <c r="C64" s="1"/>
  <c r="C65" s="1"/>
  <c r="D63"/>
  <c r="B64"/>
  <c r="D64"/>
  <c r="D65" s="1"/>
  <c r="B65"/>
  <c r="B62"/>
  <c r="C62"/>
  <c r="D62"/>
  <c r="B61"/>
  <c r="C61"/>
  <c r="D61"/>
  <c r="B55"/>
  <c r="C55"/>
  <c r="C56" s="1"/>
  <c r="C57" s="1"/>
  <c r="C58" s="1"/>
  <c r="C59" s="1"/>
  <c r="D55"/>
  <c r="B56"/>
  <c r="D56"/>
  <c r="D57" s="1"/>
  <c r="D58" s="1"/>
  <c r="D59" s="1"/>
  <c r="B57"/>
  <c r="B58"/>
  <c r="B59" s="1"/>
  <c r="B54"/>
  <c r="C54"/>
  <c r="D54"/>
  <c r="B33"/>
  <c r="C33"/>
  <c r="C34" s="1"/>
  <c r="D33"/>
  <c r="B34"/>
  <c r="D34"/>
  <c r="B32"/>
  <c r="C32"/>
  <c r="D32"/>
  <c r="B20"/>
  <c r="B21" s="1"/>
  <c r="B22" s="1"/>
  <c r="B23" s="1"/>
  <c r="C20"/>
  <c r="D20"/>
  <c r="C21"/>
  <c r="C22" s="1"/>
  <c r="C23" s="1"/>
  <c r="D21"/>
  <c r="D22"/>
  <c r="D23" s="1"/>
  <c r="B19"/>
  <c r="C19"/>
  <c r="D19"/>
  <c r="B14"/>
  <c r="C14"/>
  <c r="C15" s="1"/>
  <c r="C16" s="1"/>
  <c r="D14"/>
  <c r="B15"/>
  <c r="D15"/>
  <c r="D16" s="1"/>
  <c r="B16"/>
  <c r="B13"/>
  <c r="C13"/>
  <c r="D13"/>
  <c r="B21" i="15"/>
  <c r="B22" s="1"/>
  <c r="B23" s="1"/>
  <c r="B24" s="1"/>
  <c r="B25" s="1"/>
  <c r="B26" s="1"/>
  <c r="B27" s="1"/>
  <c r="B28" s="1"/>
  <c r="C21"/>
  <c r="C22" s="1"/>
  <c r="C23" s="1"/>
  <c r="C24" s="1"/>
  <c r="C25" s="1"/>
  <c r="C26" s="1"/>
  <c r="C27" s="1"/>
  <c r="C28" s="1"/>
  <c r="D21"/>
  <c r="D22" s="1"/>
  <c r="D23" s="1"/>
  <c r="D24" s="1"/>
  <c r="D25" s="1"/>
  <c r="D26" s="1"/>
  <c r="D27" s="1"/>
  <c r="D28" s="1"/>
  <c r="B39"/>
  <c r="B40" s="1"/>
  <c r="B41" s="1"/>
  <c r="B42" s="1"/>
  <c r="B43" s="1"/>
  <c r="B44" s="1"/>
  <c r="B45" s="1"/>
  <c r="B46" s="1"/>
  <c r="C39"/>
  <c r="C40" s="1"/>
  <c r="C41" s="1"/>
  <c r="C42" s="1"/>
  <c r="C43" s="1"/>
  <c r="C44" s="1"/>
  <c r="C45" s="1"/>
  <c r="C46" s="1"/>
  <c r="D39"/>
  <c r="D40" s="1"/>
  <c r="D41" s="1"/>
  <c r="D42" s="1"/>
  <c r="D43" s="1"/>
  <c r="D44" s="1"/>
  <c r="D45" s="1"/>
  <c r="D46" s="1"/>
  <c r="B163"/>
  <c r="B164" s="1"/>
  <c r="B165" s="1"/>
  <c r="B166" s="1"/>
  <c r="B167" s="1"/>
  <c r="C163"/>
  <c r="C164" s="1"/>
  <c r="C165" s="1"/>
  <c r="C166" s="1"/>
  <c r="C167" s="1"/>
  <c r="D163"/>
  <c r="D164" s="1"/>
  <c r="D165" s="1"/>
  <c r="D166" s="1"/>
  <c r="D167" s="1"/>
  <c r="B52"/>
  <c r="B53" s="1"/>
  <c r="B54" s="1"/>
  <c r="B55" s="1"/>
  <c r="B56" s="1"/>
  <c r="B57" s="1"/>
  <c r="B58" s="1"/>
  <c r="B59" s="1"/>
  <c r="C52"/>
  <c r="C53" s="1"/>
  <c r="C54" s="1"/>
  <c r="C55" s="1"/>
  <c r="C56" s="1"/>
  <c r="C57" s="1"/>
  <c r="C58" s="1"/>
  <c r="C59" s="1"/>
  <c r="D52"/>
  <c r="D53" s="1"/>
  <c r="D54" s="1"/>
  <c r="D55" s="1"/>
  <c r="D56" s="1"/>
  <c r="D57" s="1"/>
  <c r="D58" s="1"/>
  <c r="D59" s="1"/>
  <c r="B13"/>
  <c r="B14" s="1"/>
  <c r="B15" s="1"/>
  <c r="B16" s="1"/>
  <c r="B17" s="1"/>
  <c r="B18" s="1"/>
  <c r="B19" s="1"/>
  <c r="C13"/>
  <c r="C14" s="1"/>
  <c r="C15" s="1"/>
  <c r="C16" s="1"/>
  <c r="C17" s="1"/>
  <c r="C18" s="1"/>
  <c r="C19" s="1"/>
  <c r="D13"/>
  <c r="D14" s="1"/>
  <c r="D15" s="1"/>
  <c r="D16" s="1"/>
  <c r="D17" s="1"/>
  <c r="D18" s="1"/>
  <c r="D19" s="1"/>
  <c r="B131"/>
  <c r="B132" s="1"/>
  <c r="B133" s="1"/>
  <c r="C131"/>
  <c r="C132" s="1"/>
  <c r="C133" s="1"/>
  <c r="D131"/>
  <c r="D132" s="1"/>
  <c r="D133" s="1"/>
  <c r="B277"/>
  <c r="B278" s="1"/>
  <c r="B279" s="1"/>
  <c r="B280" s="1"/>
  <c r="B281" s="1"/>
  <c r="B282" s="1"/>
  <c r="B283" s="1"/>
  <c r="B284" s="1"/>
  <c r="C277"/>
  <c r="C278" s="1"/>
  <c r="C279" s="1"/>
  <c r="C280" s="1"/>
  <c r="C281" s="1"/>
  <c r="C282" s="1"/>
  <c r="C283" s="1"/>
  <c r="C284" s="1"/>
  <c r="D277"/>
  <c r="D278" s="1"/>
  <c r="D279" s="1"/>
  <c r="D280" s="1"/>
  <c r="D281" s="1"/>
  <c r="D282" s="1"/>
  <c r="D283" s="1"/>
  <c r="D284" s="1"/>
  <c r="B286"/>
  <c r="B287" s="1"/>
  <c r="B288" s="1"/>
  <c r="C286"/>
  <c r="C287" s="1"/>
  <c r="C288" s="1"/>
  <c r="D286"/>
  <c r="D287" s="1"/>
  <c r="D288" s="1"/>
  <c r="B263"/>
  <c r="B264" s="1"/>
  <c r="B265" s="1"/>
  <c r="B266" s="1"/>
  <c r="B267" s="1"/>
  <c r="B268" s="1"/>
  <c r="B269" s="1"/>
  <c r="B270" s="1"/>
  <c r="B271" s="1"/>
  <c r="B272" s="1"/>
  <c r="C263"/>
  <c r="C264" s="1"/>
  <c r="C265" s="1"/>
  <c r="C266" s="1"/>
  <c r="C267" s="1"/>
  <c r="C268" s="1"/>
  <c r="C269" s="1"/>
  <c r="C270" s="1"/>
  <c r="C271" s="1"/>
  <c r="C272" s="1"/>
  <c r="D263"/>
  <c r="D264" s="1"/>
  <c r="D265" s="1"/>
  <c r="D266" s="1"/>
  <c r="D267" s="1"/>
  <c r="D268" s="1"/>
  <c r="D269" s="1"/>
  <c r="D270" s="1"/>
  <c r="D271" s="1"/>
  <c r="D272" s="1"/>
  <c r="B204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C204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D204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B122"/>
  <c r="B123" s="1"/>
  <c r="B124" s="1"/>
  <c r="B125" s="1"/>
  <c r="B126" s="1"/>
  <c r="B127" s="1"/>
  <c r="B128" s="1"/>
  <c r="B129" s="1"/>
  <c r="C122"/>
  <c r="C123" s="1"/>
  <c r="C124" s="1"/>
  <c r="C125" s="1"/>
  <c r="C126" s="1"/>
  <c r="C127" s="1"/>
  <c r="C128" s="1"/>
  <c r="C129" s="1"/>
  <c r="D122"/>
  <c r="D123" s="1"/>
  <c r="D124" s="1"/>
  <c r="D125" s="1"/>
  <c r="D126" s="1"/>
  <c r="D127" s="1"/>
  <c r="D128" s="1"/>
  <c r="D129" s="1"/>
  <c r="B195"/>
  <c r="B196" s="1"/>
  <c r="B197" s="1"/>
  <c r="B198" s="1"/>
  <c r="B199" s="1"/>
  <c r="B200" s="1"/>
  <c r="B201" s="1"/>
  <c r="B202" s="1"/>
  <c r="C195"/>
  <c r="C196" s="1"/>
  <c r="C197" s="1"/>
  <c r="C198" s="1"/>
  <c r="C199" s="1"/>
  <c r="C200" s="1"/>
  <c r="C201" s="1"/>
  <c r="C202" s="1"/>
  <c r="D195"/>
  <c r="D196" s="1"/>
  <c r="D197" s="1"/>
  <c r="D198" s="1"/>
  <c r="D199" s="1"/>
  <c r="D200" s="1"/>
  <c r="D201" s="1"/>
  <c r="D202" s="1"/>
  <c r="B179"/>
  <c r="B180" s="1"/>
  <c r="B181" s="1"/>
  <c r="B182" s="1"/>
  <c r="B183" s="1"/>
  <c r="B184" s="1"/>
  <c r="B185" s="1"/>
  <c r="C179"/>
  <c r="C180" s="1"/>
  <c r="C181" s="1"/>
  <c r="C182" s="1"/>
  <c r="C183" s="1"/>
  <c r="C184" s="1"/>
  <c r="C185" s="1"/>
  <c r="D179"/>
  <c r="D180" s="1"/>
  <c r="D181" s="1"/>
  <c r="D182" s="1"/>
  <c r="D183" s="1"/>
  <c r="D184" s="1"/>
  <c r="D185" s="1"/>
  <c r="B248"/>
  <c r="B249" s="1"/>
  <c r="B250" s="1"/>
  <c r="B251" s="1"/>
  <c r="B252" s="1"/>
  <c r="B253" s="1"/>
  <c r="B254" s="1"/>
  <c r="B255" s="1"/>
  <c r="C248"/>
  <c r="C249" s="1"/>
  <c r="C250" s="1"/>
  <c r="C251" s="1"/>
  <c r="C252" s="1"/>
  <c r="C253" s="1"/>
  <c r="C254" s="1"/>
  <c r="C255" s="1"/>
  <c r="D248"/>
  <c r="D249" s="1"/>
  <c r="D250" s="1"/>
  <c r="D251" s="1"/>
  <c r="D252" s="1"/>
  <c r="D253" s="1"/>
  <c r="D254" s="1"/>
  <c r="D255" s="1"/>
  <c r="B151"/>
  <c r="B152" s="1"/>
  <c r="B153" s="1"/>
  <c r="C151"/>
  <c r="C152" s="1"/>
  <c r="C153" s="1"/>
  <c r="D151"/>
  <c r="D152" s="1"/>
  <c r="D153" s="1"/>
  <c r="B239"/>
  <c r="B240" s="1"/>
  <c r="B241" s="1"/>
  <c r="C239"/>
  <c r="C240" s="1"/>
  <c r="C241" s="1"/>
  <c r="D239"/>
  <c r="D240" s="1"/>
  <c r="D241" s="1"/>
  <c r="B188"/>
  <c r="B189" s="1"/>
  <c r="B190" s="1"/>
  <c r="B191" s="1"/>
  <c r="C188"/>
  <c r="C189" s="1"/>
  <c r="C190" s="1"/>
  <c r="C191" s="1"/>
  <c r="D188"/>
  <c r="D189" s="1"/>
  <c r="D190" s="1"/>
  <c r="D191" s="1"/>
  <c r="B169"/>
  <c r="B170" s="1"/>
  <c r="B171" s="1"/>
  <c r="B172" s="1"/>
  <c r="C169"/>
  <c r="C170" s="1"/>
  <c r="C171" s="1"/>
  <c r="C172" s="1"/>
  <c r="D169"/>
  <c r="D170" s="1"/>
  <c r="D171" s="1"/>
  <c r="D172" s="1"/>
  <c r="B158"/>
  <c r="B159" s="1"/>
  <c r="B160" s="1"/>
  <c r="C158"/>
  <c r="C159" s="1"/>
  <c r="C160" s="1"/>
  <c r="D158"/>
  <c r="D159" s="1"/>
  <c r="D160" s="1"/>
  <c r="B144"/>
  <c r="B145" s="1"/>
  <c r="B146" s="1"/>
  <c r="B147" s="1"/>
  <c r="B148" s="1"/>
  <c r="B149" s="1"/>
  <c r="C144"/>
  <c r="C145" s="1"/>
  <c r="C146" s="1"/>
  <c r="C147" s="1"/>
  <c r="C148" s="1"/>
  <c r="C149" s="1"/>
  <c r="D144"/>
  <c r="D145" s="1"/>
  <c r="D146" s="1"/>
  <c r="D147" s="1"/>
  <c r="D148" s="1"/>
  <c r="D149" s="1"/>
  <c r="B89"/>
  <c r="B90" s="1"/>
  <c r="B91" s="1"/>
  <c r="B92" s="1"/>
  <c r="C89"/>
  <c r="C90" s="1"/>
  <c r="C91" s="1"/>
  <c r="C92" s="1"/>
  <c r="D89"/>
  <c r="D90" s="1"/>
  <c r="D91" s="1"/>
  <c r="D92" s="1"/>
  <c r="B136"/>
  <c r="B137" s="1"/>
  <c r="B138" s="1"/>
  <c r="B139" s="1"/>
  <c r="B140" s="1"/>
  <c r="B141" s="1"/>
  <c r="B142" s="1"/>
  <c r="C136"/>
  <c r="C137" s="1"/>
  <c r="C138" s="1"/>
  <c r="C139" s="1"/>
  <c r="C140" s="1"/>
  <c r="C141" s="1"/>
  <c r="C142" s="1"/>
  <c r="D136"/>
  <c r="D137" s="1"/>
  <c r="D138" s="1"/>
  <c r="D139" s="1"/>
  <c r="D140" s="1"/>
  <c r="D141" s="1"/>
  <c r="D142" s="1"/>
  <c r="B98"/>
  <c r="B99" s="1"/>
  <c r="B100" s="1"/>
  <c r="B101" s="1"/>
  <c r="B102" s="1"/>
  <c r="B103" s="1"/>
  <c r="B104" s="1"/>
  <c r="C98"/>
  <c r="C99" s="1"/>
  <c r="C100" s="1"/>
  <c r="C101" s="1"/>
  <c r="C102" s="1"/>
  <c r="C103" s="1"/>
  <c r="C104" s="1"/>
  <c r="D98"/>
  <c r="D99" s="1"/>
  <c r="D100" s="1"/>
  <c r="D101" s="1"/>
  <c r="D102" s="1"/>
  <c r="D103" s="1"/>
  <c r="D104" s="1"/>
  <c r="B85"/>
  <c r="B86" s="1"/>
  <c r="C85"/>
  <c r="C86" s="1"/>
  <c r="D85"/>
  <c r="D86" s="1"/>
  <c r="B81"/>
  <c r="B82" s="1"/>
  <c r="B83" s="1"/>
  <c r="C81"/>
  <c r="C82" s="1"/>
  <c r="C83" s="1"/>
  <c r="D81"/>
  <c r="D82" s="1"/>
  <c r="D83" s="1"/>
  <c r="B75"/>
  <c r="B76" s="1"/>
  <c r="B77" s="1"/>
  <c r="C75"/>
  <c r="C76" s="1"/>
  <c r="C77" s="1"/>
  <c r="D75"/>
  <c r="D76" s="1"/>
  <c r="D77" s="1"/>
  <c r="B71"/>
  <c r="B72" s="1"/>
  <c r="B73" s="1"/>
  <c r="C71"/>
  <c r="C72" s="1"/>
  <c r="C73" s="1"/>
  <c r="D71"/>
  <c r="D72" s="1"/>
  <c r="D73" s="1"/>
  <c r="B34"/>
  <c r="B35" s="1"/>
  <c r="B36" s="1"/>
  <c r="B37" s="1"/>
  <c r="C34"/>
  <c r="C35" s="1"/>
  <c r="C36" s="1"/>
  <c r="C37" s="1"/>
  <c r="D34"/>
  <c r="D35" s="1"/>
  <c r="D36" s="1"/>
  <c r="D37" s="1"/>
  <c r="B63"/>
  <c r="B64" s="1"/>
  <c r="B65" s="1"/>
  <c r="B66" s="1"/>
  <c r="B67" s="1"/>
  <c r="B68" s="1"/>
  <c r="B69" s="1"/>
  <c r="C63"/>
  <c r="C64" s="1"/>
  <c r="C65" s="1"/>
  <c r="C66" s="1"/>
  <c r="C67" s="1"/>
  <c r="C68" s="1"/>
  <c r="C69" s="1"/>
  <c r="D63"/>
  <c r="D64" s="1"/>
  <c r="D65" s="1"/>
  <c r="D66" s="1"/>
  <c r="D67" s="1"/>
  <c r="D68" s="1"/>
  <c r="D69" s="1"/>
  <c r="D211" i="16"/>
  <c r="D212" s="1"/>
  <c r="D213" s="1"/>
  <c r="B210"/>
  <c r="B211" s="1"/>
  <c r="B212" s="1"/>
  <c r="B213" s="1"/>
  <c r="C210"/>
  <c r="C211" s="1"/>
  <c r="C212" s="1"/>
  <c r="C213" s="1"/>
  <c r="D210"/>
  <c r="C197"/>
  <c r="C198" s="1"/>
  <c r="C199" s="1"/>
  <c r="D197"/>
  <c r="D198" s="1"/>
  <c r="D199" s="1"/>
  <c r="B196"/>
  <c r="B197" s="1"/>
  <c r="B198" s="1"/>
  <c r="B199" s="1"/>
  <c r="C196"/>
  <c r="D196"/>
  <c r="B184"/>
  <c r="B185" s="1"/>
  <c r="C184"/>
  <c r="C185" s="1"/>
  <c r="B183"/>
  <c r="C183"/>
  <c r="D183"/>
  <c r="D184" s="1"/>
  <c r="D185" s="1"/>
  <c r="B179"/>
  <c r="B180" s="1"/>
  <c r="B181" s="1"/>
  <c r="C179"/>
  <c r="C180" s="1"/>
  <c r="C181" s="1"/>
  <c r="B178"/>
  <c r="C178"/>
  <c r="D178"/>
  <c r="D179" s="1"/>
  <c r="D180" s="1"/>
  <c r="D181" s="1"/>
  <c r="B170"/>
  <c r="B171" s="1"/>
  <c r="B172" s="1"/>
  <c r="B173" s="1"/>
  <c r="B174" s="1"/>
  <c r="B175" s="1"/>
  <c r="B169"/>
  <c r="C169"/>
  <c r="C170" s="1"/>
  <c r="C171" s="1"/>
  <c r="C172" s="1"/>
  <c r="C173" s="1"/>
  <c r="C174" s="1"/>
  <c r="C175" s="1"/>
  <c r="D169"/>
  <c r="D170" s="1"/>
  <c r="D171" s="1"/>
  <c r="D172" s="1"/>
  <c r="D173" s="1"/>
  <c r="D174" s="1"/>
  <c r="D175" s="1"/>
  <c r="C153"/>
  <c r="C154" s="1"/>
  <c r="C155" s="1"/>
  <c r="C156" s="1"/>
  <c r="D153"/>
  <c r="D154" s="1"/>
  <c r="D155" s="1"/>
  <c r="D156" s="1"/>
  <c r="B152"/>
  <c r="B153" s="1"/>
  <c r="B154" s="1"/>
  <c r="B155" s="1"/>
  <c r="B156" s="1"/>
  <c r="C152"/>
  <c r="D152"/>
  <c r="B142"/>
  <c r="B143" s="1"/>
  <c r="B144" s="1"/>
  <c r="B145" s="1"/>
  <c r="C142"/>
  <c r="C143" s="1"/>
  <c r="C144" s="1"/>
  <c r="C145" s="1"/>
  <c r="B141"/>
  <c r="C141"/>
  <c r="D141"/>
  <c r="D142" s="1"/>
  <c r="D143" s="1"/>
  <c r="D144" s="1"/>
  <c r="D145" s="1"/>
  <c r="B130"/>
  <c r="B131"/>
  <c r="B132" s="1"/>
  <c r="B129"/>
  <c r="C129"/>
  <c r="C130" s="1"/>
  <c r="C131" s="1"/>
  <c r="C132" s="1"/>
  <c r="D129"/>
  <c r="D130" s="1"/>
  <c r="D131" s="1"/>
  <c r="D132" s="1"/>
  <c r="C120"/>
  <c r="D120"/>
  <c r="B119"/>
  <c r="B120" s="1"/>
  <c r="C119"/>
  <c r="D119"/>
  <c r="B94"/>
  <c r="B95" s="1"/>
  <c r="B96" s="1"/>
  <c r="B97" s="1"/>
  <c r="B98" s="1"/>
  <c r="C94"/>
  <c r="C95" s="1"/>
  <c r="C96" s="1"/>
  <c r="C97" s="1"/>
  <c r="C98" s="1"/>
  <c r="B93"/>
  <c r="C93"/>
  <c r="D93"/>
  <c r="D94" s="1"/>
  <c r="D95" s="1"/>
  <c r="D96" s="1"/>
  <c r="D97" s="1"/>
  <c r="D98" s="1"/>
  <c r="B89"/>
  <c r="B90" s="1"/>
  <c r="B91" s="1"/>
  <c r="B88"/>
  <c r="C88"/>
  <c r="C89" s="1"/>
  <c r="C90" s="1"/>
  <c r="C91" s="1"/>
  <c r="D88"/>
  <c r="D89" s="1"/>
  <c r="D90" s="1"/>
  <c r="D91" s="1"/>
  <c r="C66"/>
  <c r="C67" s="1"/>
  <c r="C68" s="1"/>
  <c r="C69" s="1"/>
  <c r="C70" s="1"/>
  <c r="C71" s="1"/>
  <c r="D66"/>
  <c r="D67" s="1"/>
  <c r="D68" s="1"/>
  <c r="D69" s="1"/>
  <c r="D70" s="1"/>
  <c r="D71" s="1"/>
  <c r="B65"/>
  <c r="B66" s="1"/>
  <c r="B67" s="1"/>
  <c r="B68" s="1"/>
  <c r="B69" s="1"/>
  <c r="B70" s="1"/>
  <c r="B71" s="1"/>
  <c r="C65"/>
  <c r="D65"/>
  <c r="B54"/>
  <c r="B55" s="1"/>
  <c r="B56" s="1"/>
  <c r="C54"/>
  <c r="C55" s="1"/>
  <c r="C56" s="1"/>
  <c r="B53"/>
  <c r="C53"/>
  <c r="D53"/>
  <c r="D54" s="1"/>
  <c r="D55" s="1"/>
  <c r="D56" s="1"/>
  <c r="B44"/>
  <c r="B45" s="1"/>
  <c r="B46" s="1"/>
  <c r="B47" s="1"/>
  <c r="B48" s="1"/>
  <c r="B49" s="1"/>
  <c r="B50" s="1"/>
  <c r="B43"/>
  <c r="C43"/>
  <c r="C44" s="1"/>
  <c r="C45" s="1"/>
  <c r="C46" s="1"/>
  <c r="C47" s="1"/>
  <c r="C48" s="1"/>
  <c r="C49" s="1"/>
  <c r="C50" s="1"/>
  <c r="D43"/>
  <c r="D44" s="1"/>
  <c r="D45" s="1"/>
  <c r="D46" s="1"/>
  <c r="D47" s="1"/>
  <c r="D48" s="1"/>
  <c r="D49" s="1"/>
  <c r="D50" s="1"/>
  <c r="D28"/>
  <c r="D29" s="1"/>
  <c r="B27"/>
  <c r="B28" s="1"/>
  <c r="B29" s="1"/>
  <c r="C27"/>
  <c r="C28" s="1"/>
  <c r="C29" s="1"/>
  <c r="D27"/>
  <c r="D20"/>
  <c r="D21" s="1"/>
  <c r="D22" s="1"/>
  <c r="B19"/>
  <c r="B20" s="1"/>
  <c r="B21" s="1"/>
  <c r="B22" s="1"/>
  <c r="C19"/>
  <c r="C20" s="1"/>
  <c r="C21" s="1"/>
  <c r="C22" s="1"/>
  <c r="D19"/>
  <c r="I126" i="15"/>
  <c r="B242" i="13"/>
  <c r="B243" s="1"/>
  <c r="B244" s="1"/>
  <c r="B245" s="1"/>
  <c r="B246" s="1"/>
  <c r="B247" s="1"/>
  <c r="C242"/>
  <c r="C243" s="1"/>
  <c r="C244" s="1"/>
  <c r="C245" s="1"/>
  <c r="C246" s="1"/>
  <c r="C247" s="1"/>
  <c r="D242"/>
  <c r="D243" s="1"/>
  <c r="D244" s="1"/>
  <c r="D245" s="1"/>
  <c r="D246" s="1"/>
  <c r="D247" s="1"/>
  <c r="B95"/>
  <c r="B96" s="1"/>
  <c r="B97" s="1"/>
  <c r="B98" s="1"/>
  <c r="B99" s="1"/>
  <c r="B100" s="1"/>
  <c r="B101" s="1"/>
  <c r="B102" s="1"/>
  <c r="C95"/>
  <c r="C96" s="1"/>
  <c r="C97" s="1"/>
  <c r="C98" s="1"/>
  <c r="C99" s="1"/>
  <c r="C100" s="1"/>
  <c r="C101" s="1"/>
  <c r="C102" s="1"/>
  <c r="D95"/>
  <c r="D96" s="1"/>
  <c r="D97" s="1"/>
  <c r="D98" s="1"/>
  <c r="D99" s="1"/>
  <c r="D100" s="1"/>
  <c r="D101" s="1"/>
  <c r="D102" s="1"/>
  <c r="B84"/>
  <c r="B85" s="1"/>
  <c r="B86" s="1"/>
  <c r="C84"/>
  <c r="C85" s="1"/>
  <c r="C86" s="1"/>
  <c r="D84"/>
  <c r="D85" s="1"/>
  <c r="D86" s="1"/>
  <c r="B202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C202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D202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B17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C17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D17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B154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C154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D154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B47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C47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D47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B42"/>
  <c r="B43" s="1"/>
  <c r="B44" s="1"/>
  <c r="B41"/>
  <c r="C41"/>
  <c r="C42" s="1"/>
  <c r="C43" s="1"/>
  <c r="C44" s="1"/>
  <c r="D41"/>
  <c r="D42" s="1"/>
  <c r="D43" s="1"/>
  <c r="D44" s="1"/>
  <c r="B143"/>
  <c r="B144" s="1"/>
  <c r="B145" s="1"/>
  <c r="B146" s="1"/>
  <c r="B147" s="1"/>
  <c r="B148" s="1"/>
  <c r="C143"/>
  <c r="C144" s="1"/>
  <c r="C145" s="1"/>
  <c r="C146" s="1"/>
  <c r="C147" s="1"/>
  <c r="C148" s="1"/>
  <c r="D143"/>
  <c r="D144" s="1"/>
  <c r="D145" s="1"/>
  <c r="D146" s="1"/>
  <c r="D147" s="1"/>
  <c r="D148" s="1"/>
  <c r="B79"/>
  <c r="B80" s="1"/>
  <c r="B81" s="1"/>
  <c r="B82" s="1"/>
  <c r="C79"/>
  <c r="C80" s="1"/>
  <c r="C81" s="1"/>
  <c r="C82" s="1"/>
  <c r="D79"/>
  <c r="D80" s="1"/>
  <c r="D81" s="1"/>
  <c r="D82" s="1"/>
  <c r="B1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C14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D14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B253"/>
  <c r="B254" s="1"/>
  <c r="B255" s="1"/>
  <c r="B256" s="1"/>
  <c r="B257" s="1"/>
  <c r="B258" s="1"/>
  <c r="B259" s="1"/>
  <c r="B260" s="1"/>
  <c r="C253"/>
  <c r="C254" s="1"/>
  <c r="C255" s="1"/>
  <c r="C256" s="1"/>
  <c r="C257" s="1"/>
  <c r="C258" s="1"/>
  <c r="C259" s="1"/>
  <c r="C260" s="1"/>
  <c r="D253"/>
  <c r="D254" s="1"/>
  <c r="D255" s="1"/>
  <c r="D256" s="1"/>
  <c r="D257" s="1"/>
  <c r="D258" s="1"/>
  <c r="D259" s="1"/>
  <c r="D260" s="1"/>
  <c r="B250"/>
  <c r="B251" s="1"/>
  <c r="B249"/>
  <c r="C249"/>
  <c r="C250" s="1"/>
  <c r="C251" s="1"/>
  <c r="D249"/>
  <c r="D250" s="1"/>
  <c r="D251" s="1"/>
  <c r="B131"/>
  <c r="B132" s="1"/>
  <c r="B133" s="1"/>
  <c r="B134" s="1"/>
  <c r="B135" s="1"/>
  <c r="C131"/>
  <c r="C132" s="1"/>
  <c r="C133" s="1"/>
  <c r="C134" s="1"/>
  <c r="C135" s="1"/>
  <c r="D131"/>
  <c r="D132" s="1"/>
  <c r="D133" s="1"/>
  <c r="D134" s="1"/>
  <c r="D135" s="1"/>
  <c r="B226"/>
  <c r="B227" s="1"/>
  <c r="B228" s="1"/>
  <c r="C226"/>
  <c r="C227" s="1"/>
  <c r="C228" s="1"/>
  <c r="D226"/>
  <c r="D227" s="1"/>
  <c r="D228" s="1"/>
  <c r="B220"/>
  <c r="B221" s="1"/>
  <c r="B222" s="1"/>
  <c r="C220"/>
  <c r="C221" s="1"/>
  <c r="C222" s="1"/>
  <c r="D220"/>
  <c r="D221" s="1"/>
  <c r="D222" s="1"/>
  <c r="B138"/>
  <c r="B139" s="1"/>
  <c r="B140" s="1"/>
  <c r="C138"/>
  <c r="C139" s="1"/>
  <c r="C140" s="1"/>
  <c r="D138"/>
  <c r="D139" s="1"/>
  <c r="D140" s="1"/>
  <c r="B123"/>
  <c r="B124" s="1"/>
  <c r="B125" s="1"/>
  <c r="B126" s="1"/>
  <c r="B127" s="1"/>
  <c r="C123"/>
  <c r="C124" s="1"/>
  <c r="C125" s="1"/>
  <c r="C126" s="1"/>
  <c r="C127" s="1"/>
  <c r="D123"/>
  <c r="D124" s="1"/>
  <c r="D125" s="1"/>
  <c r="D126" s="1"/>
  <c r="D127" s="1"/>
  <c r="B116"/>
  <c r="B117" s="1"/>
  <c r="B118" s="1"/>
  <c r="B119" s="1"/>
  <c r="C116"/>
  <c r="C117" s="1"/>
  <c r="C118" s="1"/>
  <c r="C119" s="1"/>
  <c r="D116"/>
  <c r="D117" s="1"/>
  <c r="D118" s="1"/>
  <c r="D119" s="1"/>
  <c r="B88"/>
  <c r="B89" s="1"/>
  <c r="C88"/>
  <c r="C89" s="1"/>
  <c r="D88"/>
  <c r="D89" s="1"/>
  <c r="B72"/>
  <c r="B73" s="1"/>
  <c r="B74" s="1"/>
  <c r="B75" s="1"/>
  <c r="B76" s="1"/>
  <c r="B77" s="1"/>
  <c r="C72"/>
  <c r="C73" s="1"/>
  <c r="C74" s="1"/>
  <c r="C75" s="1"/>
  <c r="C76" s="1"/>
  <c r="C77" s="1"/>
  <c r="D72"/>
  <c r="D73" s="1"/>
  <c r="D74" s="1"/>
  <c r="D75" s="1"/>
  <c r="D76" s="1"/>
  <c r="D77" s="1"/>
  <c r="B68"/>
  <c r="B69" s="1"/>
  <c r="B70" s="1"/>
  <c r="B67"/>
  <c r="C67"/>
  <c r="C68" s="1"/>
  <c r="C69" s="1"/>
  <c r="C70" s="1"/>
  <c r="D67"/>
  <c r="D68" s="1"/>
  <c r="D69" s="1"/>
  <c r="D70" s="1"/>
  <c r="B262"/>
  <c r="B263" s="1"/>
  <c r="B264" s="1"/>
  <c r="B265" s="1"/>
  <c r="B266" s="1"/>
  <c r="C262"/>
  <c r="C263" s="1"/>
  <c r="C264" s="1"/>
  <c r="C265" s="1"/>
  <c r="C266" s="1"/>
  <c r="D262"/>
  <c r="D263" s="1"/>
  <c r="D264" s="1"/>
  <c r="D265" s="1"/>
  <c r="D266" s="1"/>
  <c r="I56"/>
  <c r="K56" s="1"/>
  <c r="I52"/>
  <c r="K52" s="1"/>
  <c r="I50"/>
  <c r="K50" s="1"/>
  <c r="I244" i="2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244" i="22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244" i="20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244" i="18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76"/>
  <c r="I174"/>
  <c r="I173"/>
  <c r="I172"/>
  <c r="I171"/>
  <c r="I157"/>
  <c r="I153"/>
  <c r="I151"/>
  <c r="I150"/>
  <c r="I149"/>
  <c r="I148"/>
  <c r="I147"/>
  <c r="I146"/>
  <c r="I145"/>
  <c r="I144"/>
  <c r="I143"/>
  <c r="I142"/>
  <c r="I140"/>
  <c r="I139"/>
  <c r="I138"/>
  <c r="I137"/>
  <c r="I134"/>
  <c r="I133"/>
  <c r="I132"/>
  <c r="I131"/>
  <c r="I130"/>
  <c r="I129"/>
  <c r="I128"/>
  <c r="I127"/>
  <c r="I125"/>
  <c r="I124"/>
  <c r="I121"/>
  <c r="I117"/>
  <c r="I116"/>
  <c r="I115"/>
  <c r="I114"/>
  <c r="I113"/>
  <c r="I112"/>
  <c r="I111"/>
  <c r="I109"/>
  <c r="I106"/>
  <c r="I105"/>
  <c r="I104"/>
  <c r="I103"/>
  <c r="I102"/>
  <c r="I101"/>
  <c r="I100"/>
  <c r="I99"/>
  <c r="I98"/>
  <c r="I97"/>
  <c r="I96"/>
  <c r="I95"/>
  <c r="I94"/>
  <c r="I93"/>
  <c r="I89"/>
  <c r="I82"/>
  <c r="I81"/>
  <c r="I80"/>
  <c r="I79"/>
  <c r="I78"/>
  <c r="I77"/>
  <c r="I69"/>
  <c r="I68"/>
  <c r="I66"/>
  <c r="I65"/>
  <c r="I64"/>
  <c r="I63"/>
  <c r="I62"/>
  <c r="I61"/>
  <c r="I60"/>
  <c r="I46"/>
  <c r="I42"/>
  <c r="I41"/>
  <c r="I40"/>
  <c r="I39"/>
  <c r="I38"/>
  <c r="I37"/>
  <c r="I36"/>
  <c r="I34"/>
  <c r="I33"/>
  <c r="I32"/>
  <c r="I31"/>
  <c r="I30"/>
  <c r="I29"/>
  <c r="I28"/>
  <c r="I26"/>
  <c r="I24"/>
  <c r="I23"/>
  <c r="I22"/>
  <c r="I21"/>
  <c r="I20"/>
  <c r="I19"/>
  <c r="I18"/>
  <c r="I17"/>
  <c r="I16"/>
  <c r="I15"/>
  <c r="I14"/>
  <c r="I13"/>
  <c r="I12"/>
  <c r="I11"/>
  <c r="I244" i="16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5"/>
  <c r="I214"/>
  <c r="I213"/>
  <c r="I212"/>
  <c r="I211"/>
  <c r="I210"/>
  <c r="I209"/>
  <c r="I199"/>
  <c r="I198"/>
  <c r="I197"/>
  <c r="I196"/>
  <c r="I195"/>
  <c r="I190"/>
  <c r="I189"/>
  <c r="I188"/>
  <c r="I187"/>
  <c r="I185"/>
  <c r="I184"/>
  <c r="I183"/>
  <c r="I182"/>
  <c r="I181"/>
  <c r="I180"/>
  <c r="I179"/>
  <c r="I178"/>
  <c r="I177"/>
  <c r="I175"/>
  <c r="I174"/>
  <c r="I173"/>
  <c r="I172"/>
  <c r="I171"/>
  <c r="I170"/>
  <c r="I169"/>
  <c r="I168"/>
  <c r="I164"/>
  <c r="I163"/>
  <c r="I156"/>
  <c r="I155"/>
  <c r="I154"/>
  <c r="I153"/>
  <c r="I152"/>
  <c r="I151"/>
  <c r="I150"/>
  <c r="I149"/>
  <c r="I145"/>
  <c r="I144"/>
  <c r="I143"/>
  <c r="I142"/>
  <c r="I141"/>
  <c r="I140"/>
  <c r="I132"/>
  <c r="I131"/>
  <c r="I130"/>
  <c r="I129"/>
  <c r="I128"/>
  <c r="I124"/>
  <c r="I123"/>
  <c r="I122"/>
  <c r="I121"/>
  <c r="I120"/>
  <c r="I119"/>
  <c r="I118"/>
  <c r="I117"/>
  <c r="I116"/>
  <c r="I115"/>
  <c r="I114"/>
  <c r="I110"/>
  <c r="I109"/>
  <c r="I108"/>
  <c r="I103"/>
  <c r="I102"/>
  <c r="I100"/>
  <c r="I98"/>
  <c r="I97"/>
  <c r="I96"/>
  <c r="I95"/>
  <c r="I94"/>
  <c r="I93"/>
  <c r="I92"/>
  <c r="I91"/>
  <c r="I90"/>
  <c r="I89"/>
  <c r="I88"/>
  <c r="I87"/>
  <c r="I85"/>
  <c r="I82"/>
  <c r="I79"/>
  <c r="I78"/>
  <c r="I76"/>
  <c r="I75"/>
  <c r="I74"/>
  <c r="I71"/>
  <c r="I70"/>
  <c r="I69"/>
  <c r="I68"/>
  <c r="I67"/>
  <c r="I66"/>
  <c r="I65"/>
  <c r="I64"/>
  <c r="I60"/>
  <c r="I57"/>
  <c r="I56"/>
  <c r="I55"/>
  <c r="I54"/>
  <c r="I53"/>
  <c r="I52"/>
  <c r="I50"/>
  <c r="I49"/>
  <c r="I48"/>
  <c r="I47"/>
  <c r="I46"/>
  <c r="I45"/>
  <c r="I44"/>
  <c r="I43"/>
  <c r="I42"/>
  <c r="I39"/>
  <c r="I38"/>
  <c r="I36"/>
  <c r="I34"/>
  <c r="I33"/>
  <c r="I29"/>
  <c r="I28"/>
  <c r="I27"/>
  <c r="I26"/>
  <c r="I22"/>
  <c r="I21"/>
  <c r="I20"/>
  <c r="I19"/>
  <c r="I18"/>
  <c r="J326" i="23"/>
  <c r="I326"/>
  <c r="K326" s="1"/>
  <c r="J325"/>
  <c r="I325"/>
  <c r="K325" s="1"/>
  <c r="J324"/>
  <c r="I324"/>
  <c r="K324" s="1"/>
  <c r="J323"/>
  <c r="I323"/>
  <c r="K323" s="1"/>
  <c r="K322"/>
  <c r="J322"/>
  <c r="I322"/>
  <c r="J321"/>
  <c r="I321"/>
  <c r="K321" s="1"/>
  <c r="J320"/>
  <c r="I320"/>
  <c r="K320" s="1"/>
  <c r="K319"/>
  <c r="J319"/>
  <c r="I319"/>
  <c r="J318"/>
  <c r="I318"/>
  <c r="K318" s="1"/>
  <c r="J317"/>
  <c r="I317"/>
  <c r="K317" s="1"/>
  <c r="J316"/>
  <c r="I316"/>
  <c r="K316" s="1"/>
  <c r="J315"/>
  <c r="I315"/>
  <c r="K315" s="1"/>
  <c r="K314"/>
  <c r="J314"/>
  <c r="I314"/>
  <c r="J313"/>
  <c r="I313"/>
  <c r="K313" s="1"/>
  <c r="J312"/>
  <c r="I312"/>
  <c r="K312" s="1"/>
  <c r="K311"/>
  <c r="J311"/>
  <c r="I311"/>
  <c r="J310"/>
  <c r="I310"/>
  <c r="K310" s="1"/>
  <c r="J309"/>
  <c r="I309"/>
  <c r="K309" s="1"/>
  <c r="J308"/>
  <c r="I308"/>
  <c r="K308" s="1"/>
  <c r="J307"/>
  <c r="I307"/>
  <c r="K307" s="1"/>
  <c r="K306"/>
  <c r="J306"/>
  <c r="I306"/>
  <c r="J305"/>
  <c r="I305"/>
  <c r="K305" s="1"/>
  <c r="J304"/>
  <c r="I304"/>
  <c r="K304" s="1"/>
  <c r="K303"/>
  <c r="J303"/>
  <c r="I303"/>
  <c r="J302"/>
  <c r="I302"/>
  <c r="K302" s="1"/>
  <c r="J301"/>
  <c r="I301"/>
  <c r="K301" s="1"/>
  <c r="J300"/>
  <c r="I300"/>
  <c r="K300" s="1"/>
  <c r="J299"/>
  <c r="I299"/>
  <c r="K299" s="1"/>
  <c r="K298"/>
  <c r="J298"/>
  <c r="I298"/>
  <c r="J297"/>
  <c r="I297"/>
  <c r="K297" s="1"/>
  <c r="J296"/>
  <c r="I296"/>
  <c r="K296" s="1"/>
  <c r="K295"/>
  <c r="J295"/>
  <c r="I295"/>
  <c r="J294"/>
  <c r="I294"/>
  <c r="K294" s="1"/>
  <c r="J293"/>
  <c r="I293"/>
  <c r="K293" s="1"/>
  <c r="J292"/>
  <c r="I292"/>
  <c r="K292" s="1"/>
  <c r="J291"/>
  <c r="I291"/>
  <c r="K291" s="1"/>
  <c r="K290"/>
  <c r="J290"/>
  <c r="I290"/>
  <c r="J289"/>
  <c r="I289"/>
  <c r="K289" s="1"/>
  <c r="J288"/>
  <c r="I288"/>
  <c r="K288" s="1"/>
  <c r="K287"/>
  <c r="J287"/>
  <c r="I287"/>
  <c r="J286"/>
  <c r="I286"/>
  <c r="K286" s="1"/>
  <c r="J285"/>
  <c r="I285"/>
  <c r="K285" s="1"/>
  <c r="J284"/>
  <c r="I284"/>
  <c r="K284" s="1"/>
  <c r="J283"/>
  <c r="I283"/>
  <c r="K283" s="1"/>
  <c r="K282"/>
  <c r="J282"/>
  <c r="I282"/>
  <c r="J281"/>
  <c r="I281"/>
  <c r="K281" s="1"/>
  <c r="J280"/>
  <c r="I280"/>
  <c r="K280" s="1"/>
  <c r="K279"/>
  <c r="J279"/>
  <c r="I279"/>
  <c r="J278"/>
  <c r="I278"/>
  <c r="K278" s="1"/>
  <c r="J277"/>
  <c r="I277"/>
  <c r="K277" s="1"/>
  <c r="J276"/>
  <c r="I276"/>
  <c r="K276" s="1"/>
  <c r="J275"/>
  <c r="I275"/>
  <c r="K275" s="1"/>
  <c r="K274"/>
  <c r="J274"/>
  <c r="I274"/>
  <c r="J273"/>
  <c r="I273"/>
  <c r="K273" s="1"/>
  <c r="J272"/>
  <c r="I272"/>
  <c r="K272" s="1"/>
  <c r="K271"/>
  <c r="J271"/>
  <c r="I271"/>
  <c r="J270"/>
  <c r="I270"/>
  <c r="K270" s="1"/>
  <c r="J269"/>
  <c r="I269"/>
  <c r="K269" s="1"/>
  <c r="J268"/>
  <c r="I268"/>
  <c r="K268" s="1"/>
  <c r="J267"/>
  <c r="I267"/>
  <c r="K267" s="1"/>
  <c r="K266"/>
  <c r="J266"/>
  <c r="I266"/>
  <c r="J265"/>
  <c r="I265"/>
  <c r="K265" s="1"/>
  <c r="J264"/>
  <c r="I264"/>
  <c r="K264" s="1"/>
  <c r="K263"/>
  <c r="J263"/>
  <c r="I263"/>
  <c r="J262"/>
  <c r="I262"/>
  <c r="K262" s="1"/>
  <c r="J261"/>
  <c r="I261"/>
  <c r="K261" s="1"/>
  <c r="J260"/>
  <c r="I260"/>
  <c r="K260" s="1"/>
  <c r="J259"/>
  <c r="I259"/>
  <c r="K259" s="1"/>
  <c r="K258"/>
  <c r="J258"/>
  <c r="I258"/>
  <c r="J257"/>
  <c r="I257"/>
  <c r="K257" s="1"/>
  <c r="J256"/>
  <c r="I256"/>
  <c r="K256" s="1"/>
  <c r="K255"/>
  <c r="J255"/>
  <c r="I255"/>
  <c r="J254"/>
  <c r="I254"/>
  <c r="K254" s="1"/>
  <c r="J253"/>
  <c r="I253"/>
  <c r="K253" s="1"/>
  <c r="J252"/>
  <c r="I252"/>
  <c r="K252" s="1"/>
  <c r="J251"/>
  <c r="I251"/>
  <c r="K251" s="1"/>
  <c r="K250"/>
  <c r="J250"/>
  <c r="I250"/>
  <c r="J249"/>
  <c r="I249"/>
  <c r="K249" s="1"/>
  <c r="J248"/>
  <c r="I248"/>
  <c r="K248" s="1"/>
  <c r="K247"/>
  <c r="J247"/>
  <c r="I247"/>
  <c r="J246"/>
  <c r="I246"/>
  <c r="K246" s="1"/>
  <c r="J245"/>
  <c r="I245"/>
  <c r="K245" s="1"/>
  <c r="J244"/>
  <c r="I244"/>
  <c r="K244" s="1"/>
  <c r="J243"/>
  <c r="I243"/>
  <c r="K243" s="1"/>
  <c r="K242"/>
  <c r="J242"/>
  <c r="I242"/>
  <c r="J241"/>
  <c r="I241"/>
  <c r="K241" s="1"/>
  <c r="J240"/>
  <c r="I240"/>
  <c r="K240" s="1"/>
  <c r="K239"/>
  <c r="J239"/>
  <c r="I239"/>
  <c r="J238"/>
  <c r="I238"/>
  <c r="K238" s="1"/>
  <c r="J237"/>
  <c r="I237"/>
  <c r="K237" s="1"/>
  <c r="J236"/>
  <c r="I236"/>
  <c r="K236" s="1"/>
  <c r="J235"/>
  <c r="I235"/>
  <c r="K235" s="1"/>
  <c r="K234"/>
  <c r="J234"/>
  <c r="I234"/>
  <c r="J233"/>
  <c r="I233"/>
  <c r="K233" s="1"/>
  <c r="J232"/>
  <c r="I232"/>
  <c r="K232" s="1"/>
  <c r="K231"/>
  <c r="J231"/>
  <c r="I231"/>
  <c r="J230"/>
  <c r="I230"/>
  <c r="K230" s="1"/>
  <c r="J229"/>
  <c r="I229"/>
  <c r="K229" s="1"/>
  <c r="J228"/>
  <c r="I228"/>
  <c r="K228" s="1"/>
  <c r="J227"/>
  <c r="I227"/>
  <c r="K227" s="1"/>
  <c r="K226"/>
  <c r="J226"/>
  <c r="I226"/>
  <c r="J225"/>
  <c r="I225"/>
  <c r="K225" s="1"/>
  <c r="J224"/>
  <c r="I224"/>
  <c r="K224" s="1"/>
  <c r="K223"/>
  <c r="J223"/>
  <c r="I223"/>
  <c r="J222"/>
  <c r="I222"/>
  <c r="K222" s="1"/>
  <c r="J221"/>
  <c r="I221"/>
  <c r="K221" s="1"/>
  <c r="J220"/>
  <c r="I220"/>
  <c r="K220" s="1"/>
  <c r="J219"/>
  <c r="I219"/>
  <c r="K219" s="1"/>
  <c r="K218"/>
  <c r="J218"/>
  <c r="I218"/>
  <c r="J217"/>
  <c r="I217"/>
  <c r="K217" s="1"/>
  <c r="J216"/>
  <c r="I216"/>
  <c r="K216" s="1"/>
  <c r="K215"/>
  <c r="J215"/>
  <c r="I215"/>
  <c r="J214"/>
  <c r="I214"/>
  <c r="K214" s="1"/>
  <c r="J213"/>
  <c r="I213"/>
  <c r="K213" s="1"/>
  <c r="J212"/>
  <c r="I212"/>
  <c r="K212" s="1"/>
  <c r="J211"/>
  <c r="I211"/>
  <c r="K211" s="1"/>
  <c r="K210"/>
  <c r="J210"/>
  <c r="I210"/>
  <c r="J209"/>
  <c r="I209"/>
  <c r="K209" s="1"/>
  <c r="J208"/>
  <c r="I208"/>
  <c r="K208" s="1"/>
  <c r="K207"/>
  <c r="J207"/>
  <c r="I207"/>
  <c r="J206"/>
  <c r="I206"/>
  <c r="K206" s="1"/>
  <c r="J205"/>
  <c r="I205"/>
  <c r="K205" s="1"/>
  <c r="J204"/>
  <c r="I204"/>
  <c r="K204" s="1"/>
  <c r="J203"/>
  <c r="I203"/>
  <c r="K203" s="1"/>
  <c r="K202"/>
  <c r="J202"/>
  <c r="I202"/>
  <c r="J201"/>
  <c r="I201"/>
  <c r="K201" s="1"/>
  <c r="J200"/>
  <c r="I200"/>
  <c r="K200" s="1"/>
  <c r="K199"/>
  <c r="J199"/>
  <c r="I199"/>
  <c r="J198"/>
  <c r="I198"/>
  <c r="K198" s="1"/>
  <c r="J197"/>
  <c r="I197"/>
  <c r="K197" s="1"/>
  <c r="J196"/>
  <c r="I196"/>
  <c r="K196" s="1"/>
  <c r="J195"/>
  <c r="I195"/>
  <c r="K195" s="1"/>
  <c r="K194"/>
  <c r="J194"/>
  <c r="I194"/>
  <c r="J193"/>
  <c r="I193"/>
  <c r="K193" s="1"/>
  <c r="J192"/>
  <c r="I192"/>
  <c r="K192" s="1"/>
  <c r="K191"/>
  <c r="J191"/>
  <c r="I191"/>
  <c r="J190"/>
  <c r="I190"/>
  <c r="K190" s="1"/>
  <c r="J189"/>
  <c r="I189"/>
  <c r="K189" s="1"/>
  <c r="J188"/>
  <c r="I188"/>
  <c r="K188" s="1"/>
  <c r="J187"/>
  <c r="I187"/>
  <c r="K187" s="1"/>
  <c r="J186"/>
  <c r="I186"/>
  <c r="K186" s="1"/>
  <c r="J185"/>
  <c r="I185"/>
  <c r="K185" s="1"/>
  <c r="J184"/>
  <c r="I184"/>
  <c r="K184" s="1"/>
  <c r="K183"/>
  <c r="J183"/>
  <c r="I183"/>
  <c r="J182"/>
  <c r="I182"/>
  <c r="K182" s="1"/>
  <c r="J181"/>
  <c r="I181"/>
  <c r="K181" s="1"/>
  <c r="J180"/>
  <c r="I180"/>
  <c r="K180" s="1"/>
  <c r="J179"/>
  <c r="I179"/>
  <c r="K179" s="1"/>
  <c r="K178"/>
  <c r="J178"/>
  <c r="I178"/>
  <c r="J177"/>
  <c r="I177"/>
  <c r="K177" s="1"/>
  <c r="J176"/>
  <c r="I176"/>
  <c r="K176" s="1"/>
  <c r="J175"/>
  <c r="I175"/>
  <c r="K175" s="1"/>
  <c r="J174"/>
  <c r="I174"/>
  <c r="K174" s="1"/>
  <c r="J173"/>
  <c r="I173"/>
  <c r="K173" s="1"/>
  <c r="J172"/>
  <c r="I172"/>
  <c r="K172" s="1"/>
  <c r="J171"/>
  <c r="I171"/>
  <c r="K171" s="1"/>
  <c r="J170"/>
  <c r="I170"/>
  <c r="K170" s="1"/>
  <c r="J169"/>
  <c r="I169"/>
  <c r="K169" s="1"/>
  <c r="J168"/>
  <c r="I168"/>
  <c r="K168" s="1"/>
  <c r="K167"/>
  <c r="J167"/>
  <c r="I167"/>
  <c r="J166"/>
  <c r="I166"/>
  <c r="K166" s="1"/>
  <c r="J165"/>
  <c r="I165"/>
  <c r="K165" s="1"/>
  <c r="J164"/>
  <c r="I164"/>
  <c r="K164" s="1"/>
  <c r="J163"/>
  <c r="I163"/>
  <c r="K163" s="1"/>
  <c r="K162"/>
  <c r="J162"/>
  <c r="J161"/>
  <c r="I161"/>
  <c r="K161" s="1"/>
  <c r="J160"/>
  <c r="I160"/>
  <c r="K160" s="1"/>
  <c r="J159"/>
  <c r="I159"/>
  <c r="K159" s="1"/>
  <c r="J158"/>
  <c r="I158"/>
  <c r="K158" s="1"/>
  <c r="J157"/>
  <c r="I157"/>
  <c r="K157" s="1"/>
  <c r="J156"/>
  <c r="I156"/>
  <c r="K156" s="1"/>
  <c r="J155"/>
  <c r="I155"/>
  <c r="K155" s="1"/>
  <c r="J154"/>
  <c r="I154"/>
  <c r="K154" s="1"/>
  <c r="J153"/>
  <c r="I153"/>
  <c r="K153" s="1"/>
  <c r="J152"/>
  <c r="I152"/>
  <c r="K152" s="1"/>
  <c r="K151"/>
  <c r="J151"/>
  <c r="I151"/>
  <c r="J150"/>
  <c r="I150"/>
  <c r="K150" s="1"/>
  <c r="J149"/>
  <c r="I149"/>
  <c r="K149" s="1"/>
  <c r="J148"/>
  <c r="I148"/>
  <c r="K148" s="1"/>
  <c r="J147"/>
  <c r="I147"/>
  <c r="K147" s="1"/>
  <c r="K146"/>
  <c r="J146"/>
  <c r="I146"/>
  <c r="J145"/>
  <c r="I145"/>
  <c r="K145" s="1"/>
  <c r="J144"/>
  <c r="I144"/>
  <c r="K144" s="1"/>
  <c r="J143"/>
  <c r="I143"/>
  <c r="K143" s="1"/>
  <c r="J142"/>
  <c r="I142"/>
  <c r="K142" s="1"/>
  <c r="J141"/>
  <c r="I141"/>
  <c r="K141" s="1"/>
  <c r="J140"/>
  <c r="I140"/>
  <c r="K140" s="1"/>
  <c r="J139"/>
  <c r="I139"/>
  <c r="K139" s="1"/>
  <c r="J138"/>
  <c r="I138"/>
  <c r="K138" s="1"/>
  <c r="J137"/>
  <c r="I137"/>
  <c r="K137" s="1"/>
  <c r="J136"/>
  <c r="I136"/>
  <c r="K136" s="1"/>
  <c r="K135"/>
  <c r="J135"/>
  <c r="I135"/>
  <c r="J134"/>
  <c r="I134"/>
  <c r="K134" s="1"/>
  <c r="J133"/>
  <c r="I133"/>
  <c r="K133" s="1"/>
  <c r="J132"/>
  <c r="I132"/>
  <c r="K132" s="1"/>
  <c r="J131"/>
  <c r="I131"/>
  <c r="K131" s="1"/>
  <c r="J130"/>
  <c r="I130"/>
  <c r="K130" s="1"/>
  <c r="J129"/>
  <c r="I129"/>
  <c r="K129" s="1"/>
  <c r="J128"/>
  <c r="I128"/>
  <c r="K128" s="1"/>
  <c r="J127"/>
  <c r="I127"/>
  <c r="K127" s="1"/>
  <c r="J126"/>
  <c r="I126"/>
  <c r="K126" s="1"/>
  <c r="J125"/>
  <c r="I125"/>
  <c r="K125" s="1"/>
  <c r="J124"/>
  <c r="I124"/>
  <c r="K124" s="1"/>
  <c r="J123"/>
  <c r="I123"/>
  <c r="K123" s="1"/>
  <c r="K122"/>
  <c r="J122"/>
  <c r="I122"/>
  <c r="J121"/>
  <c r="I121"/>
  <c r="K121" s="1"/>
  <c r="J120"/>
  <c r="I120"/>
  <c r="K120" s="1"/>
  <c r="K119"/>
  <c r="J119"/>
  <c r="I119"/>
  <c r="J118"/>
  <c r="I118"/>
  <c r="K118" s="1"/>
  <c r="J117"/>
  <c r="I117"/>
  <c r="K117" s="1"/>
  <c r="J116"/>
  <c r="I116"/>
  <c r="K116" s="1"/>
  <c r="J115"/>
  <c r="I115"/>
  <c r="K115" s="1"/>
  <c r="K114"/>
  <c r="J114"/>
  <c r="I114"/>
  <c r="J113"/>
  <c r="I113"/>
  <c r="K113" s="1"/>
  <c r="J112"/>
  <c r="I112"/>
  <c r="K112" s="1"/>
  <c r="J111"/>
  <c r="I111"/>
  <c r="K111" s="1"/>
  <c r="J110"/>
  <c r="I110"/>
  <c r="K110" s="1"/>
  <c r="J109"/>
  <c r="I109"/>
  <c r="K109" s="1"/>
  <c r="J108"/>
  <c r="I108"/>
  <c r="K108" s="1"/>
  <c r="J107"/>
  <c r="I107"/>
  <c r="K107" s="1"/>
  <c r="J106"/>
  <c r="I106"/>
  <c r="K106" s="1"/>
  <c r="J105"/>
  <c r="I105"/>
  <c r="K105" s="1"/>
  <c r="J104"/>
  <c r="I104"/>
  <c r="K104" s="1"/>
  <c r="K103"/>
  <c r="J103"/>
  <c r="I103"/>
  <c r="J102"/>
  <c r="I102"/>
  <c r="K102" s="1"/>
  <c r="J101"/>
  <c r="I101"/>
  <c r="K101" s="1"/>
  <c r="J100"/>
  <c r="I100"/>
  <c r="K100" s="1"/>
  <c r="J99"/>
  <c r="I99"/>
  <c r="K99" s="1"/>
  <c r="K98"/>
  <c r="J98"/>
  <c r="I98"/>
  <c r="J97"/>
  <c r="I97"/>
  <c r="K97" s="1"/>
  <c r="J96"/>
  <c r="I96"/>
  <c r="K96" s="1"/>
  <c r="J95"/>
  <c r="I95"/>
  <c r="K95" s="1"/>
  <c r="J94"/>
  <c r="I94"/>
  <c r="K94" s="1"/>
  <c r="J93"/>
  <c r="I93"/>
  <c r="K93" s="1"/>
  <c r="J92"/>
  <c r="I92"/>
  <c r="K92" s="1"/>
  <c r="J91"/>
  <c r="I91"/>
  <c r="K91" s="1"/>
  <c r="J90"/>
  <c r="I90"/>
  <c r="K90" s="1"/>
  <c r="J89"/>
  <c r="I89"/>
  <c r="K89" s="1"/>
  <c r="J88"/>
  <c r="I88"/>
  <c r="K88" s="1"/>
  <c r="K87"/>
  <c r="J87"/>
  <c r="I87"/>
  <c r="J86"/>
  <c r="I86"/>
  <c r="K86" s="1"/>
  <c r="J85"/>
  <c r="I85"/>
  <c r="K85" s="1"/>
  <c r="J84"/>
  <c r="I84"/>
  <c r="K84" s="1"/>
  <c r="J83"/>
  <c r="I83"/>
  <c r="K83" s="1"/>
  <c r="K82"/>
  <c r="J82"/>
  <c r="I82"/>
  <c r="J81"/>
  <c r="I81"/>
  <c r="K81" s="1"/>
  <c r="J80"/>
  <c r="I80"/>
  <c r="K80" s="1"/>
  <c r="J79"/>
  <c r="I79"/>
  <c r="K79" s="1"/>
  <c r="J78"/>
  <c r="I78"/>
  <c r="K78" s="1"/>
  <c r="J77"/>
  <c r="I77"/>
  <c r="K77" s="1"/>
  <c r="J76"/>
  <c r="I76"/>
  <c r="K76" s="1"/>
  <c r="J75"/>
  <c r="I75"/>
  <c r="K75" s="1"/>
  <c r="K74"/>
  <c r="J74"/>
  <c r="I74"/>
  <c r="J73"/>
  <c r="I73"/>
  <c r="K73" s="1"/>
  <c r="J72"/>
  <c r="I72"/>
  <c r="K72" s="1"/>
  <c r="K71"/>
  <c r="J71"/>
  <c r="I71"/>
  <c r="J70"/>
  <c r="I70"/>
  <c r="K70" s="1"/>
  <c r="J69"/>
  <c r="I69"/>
  <c r="K69" s="1"/>
  <c r="J68"/>
  <c r="I68"/>
  <c r="K68" s="1"/>
  <c r="J67"/>
  <c r="I67"/>
  <c r="K67" s="1"/>
  <c r="K66"/>
  <c r="J66"/>
  <c r="I66"/>
  <c r="J65"/>
  <c r="I65"/>
  <c r="K65" s="1"/>
  <c r="J64"/>
  <c r="I64"/>
  <c r="K64" s="1"/>
  <c r="J63"/>
  <c r="I63"/>
  <c r="K63" s="1"/>
  <c r="J62"/>
  <c r="I62"/>
  <c r="K62" s="1"/>
  <c r="J61"/>
  <c r="I61"/>
  <c r="K61" s="1"/>
  <c r="J60"/>
  <c r="I60"/>
  <c r="K60" s="1"/>
  <c r="J59"/>
  <c r="I59"/>
  <c r="K59" s="1"/>
  <c r="J58"/>
  <c r="I58"/>
  <c r="K58" s="1"/>
  <c r="J57"/>
  <c r="I57"/>
  <c r="K57" s="1"/>
  <c r="J56"/>
  <c r="I56"/>
  <c r="K56" s="1"/>
  <c r="K55"/>
  <c r="J55"/>
  <c r="I55"/>
  <c r="J54"/>
  <c r="I54"/>
  <c r="K54" s="1"/>
  <c r="J53"/>
  <c r="I53"/>
  <c r="K53" s="1"/>
  <c r="J52"/>
  <c r="I52"/>
  <c r="K52" s="1"/>
  <c r="J51"/>
  <c r="I51"/>
  <c r="K51" s="1"/>
  <c r="K50"/>
  <c r="J50"/>
  <c r="I50"/>
  <c r="J49"/>
  <c r="I49"/>
  <c r="K49" s="1"/>
  <c r="J48"/>
  <c r="I48"/>
  <c r="K48" s="1"/>
  <c r="J47"/>
  <c r="I47"/>
  <c r="K47" s="1"/>
  <c r="J46"/>
  <c r="I46"/>
  <c r="K46" s="1"/>
  <c r="J45"/>
  <c r="I45"/>
  <c r="K45" s="1"/>
  <c r="J44"/>
  <c r="I44"/>
  <c r="K44" s="1"/>
  <c r="J43"/>
  <c r="I43"/>
  <c r="K43" s="1"/>
  <c r="J42"/>
  <c r="I42"/>
  <c r="K42" s="1"/>
  <c r="J41"/>
  <c r="I41"/>
  <c r="K41" s="1"/>
  <c r="J40"/>
  <c r="I40"/>
  <c r="K40" s="1"/>
  <c r="K39"/>
  <c r="J39"/>
  <c r="I39"/>
  <c r="J38"/>
  <c r="I38"/>
  <c r="K38" s="1"/>
  <c r="J37"/>
  <c r="I37"/>
  <c r="K37" s="1"/>
  <c r="J36"/>
  <c r="I36"/>
  <c r="K36" s="1"/>
  <c r="J35"/>
  <c r="I35"/>
  <c r="K35" s="1"/>
  <c r="J34"/>
  <c r="I34"/>
  <c r="K34" s="1"/>
  <c r="J33"/>
  <c r="K33"/>
  <c r="J32"/>
  <c r="K32"/>
  <c r="K31"/>
  <c r="J31"/>
  <c r="K30"/>
  <c r="J30"/>
  <c r="J29"/>
  <c r="K29"/>
  <c r="J28"/>
  <c r="K28"/>
  <c r="J27"/>
  <c r="I27"/>
  <c r="K27" s="1"/>
  <c r="J26"/>
  <c r="I26"/>
  <c r="K26" s="1"/>
  <c r="J25"/>
  <c r="I25"/>
  <c r="K25" s="1"/>
  <c r="J24"/>
  <c r="I24"/>
  <c r="K24" s="1"/>
  <c r="J23"/>
  <c r="I23"/>
  <c r="K23" s="1"/>
  <c r="J22"/>
  <c r="I22"/>
  <c r="K22" s="1"/>
  <c r="J21"/>
  <c r="I21"/>
  <c r="K21" s="1"/>
  <c r="J20"/>
  <c r="I20"/>
  <c r="K20" s="1"/>
  <c r="J19"/>
  <c r="I19"/>
  <c r="K19" s="1"/>
  <c r="J18"/>
  <c r="I18"/>
  <c r="K18" s="1"/>
  <c r="J17"/>
  <c r="I17"/>
  <c r="K17" s="1"/>
  <c r="J16"/>
  <c r="I16"/>
  <c r="K16" s="1"/>
  <c r="J15"/>
  <c r="I15"/>
  <c r="K15" s="1"/>
  <c r="J14"/>
  <c r="I14"/>
  <c r="K14" s="1"/>
  <c r="J13"/>
  <c r="I13"/>
  <c r="K13" s="1"/>
  <c r="J12"/>
  <c r="I12"/>
  <c r="K12" s="1"/>
  <c r="J11"/>
  <c r="I11"/>
  <c r="K11" s="1"/>
  <c r="J326" i="21"/>
  <c r="I326"/>
  <c r="K326" s="1"/>
  <c r="J325"/>
  <c r="I325"/>
  <c r="K325" s="1"/>
  <c r="J324"/>
  <c r="I324"/>
  <c r="K324" s="1"/>
  <c r="K323"/>
  <c r="J323"/>
  <c r="I323"/>
  <c r="J322"/>
  <c r="I322"/>
  <c r="K322" s="1"/>
  <c r="J321"/>
  <c r="I321"/>
  <c r="K321" s="1"/>
  <c r="J320"/>
  <c r="I320"/>
  <c r="K320" s="1"/>
  <c r="J319"/>
  <c r="I319"/>
  <c r="K319" s="1"/>
  <c r="J318"/>
  <c r="I318"/>
  <c r="K318" s="1"/>
  <c r="J317"/>
  <c r="I317"/>
  <c r="K317" s="1"/>
  <c r="J316"/>
  <c r="I316"/>
  <c r="K316" s="1"/>
  <c r="J315"/>
  <c r="I315"/>
  <c r="K315" s="1"/>
  <c r="J314"/>
  <c r="I314"/>
  <c r="K314" s="1"/>
  <c r="J313"/>
  <c r="I313"/>
  <c r="K313" s="1"/>
  <c r="J312"/>
  <c r="I312"/>
  <c r="K312" s="1"/>
  <c r="J311"/>
  <c r="I311"/>
  <c r="K311" s="1"/>
  <c r="J310"/>
  <c r="I310"/>
  <c r="K310" s="1"/>
  <c r="J309"/>
  <c r="I309"/>
  <c r="K309" s="1"/>
  <c r="J308"/>
  <c r="I308"/>
  <c r="K308" s="1"/>
  <c r="J307"/>
  <c r="I307"/>
  <c r="K307" s="1"/>
  <c r="J306"/>
  <c r="I306"/>
  <c r="K306" s="1"/>
  <c r="J305"/>
  <c r="I305"/>
  <c r="K305" s="1"/>
  <c r="J304"/>
  <c r="I304"/>
  <c r="K304" s="1"/>
  <c r="J303"/>
  <c r="I303"/>
  <c r="K303" s="1"/>
  <c r="J302"/>
  <c r="I302"/>
  <c r="K302" s="1"/>
  <c r="J301"/>
  <c r="I301"/>
  <c r="K301" s="1"/>
  <c r="J300"/>
  <c r="I300"/>
  <c r="K300" s="1"/>
  <c r="J299"/>
  <c r="I299"/>
  <c r="K299" s="1"/>
  <c r="J298"/>
  <c r="I298"/>
  <c r="K298" s="1"/>
  <c r="J297"/>
  <c r="I297"/>
  <c r="K297" s="1"/>
  <c r="J296"/>
  <c r="I296"/>
  <c r="K296" s="1"/>
  <c r="J295"/>
  <c r="I295"/>
  <c r="K295" s="1"/>
  <c r="J294"/>
  <c r="I294"/>
  <c r="K294" s="1"/>
  <c r="J293"/>
  <c r="I293"/>
  <c r="K293" s="1"/>
  <c r="J292"/>
  <c r="I292"/>
  <c r="K292" s="1"/>
  <c r="J291"/>
  <c r="I291"/>
  <c r="K291" s="1"/>
  <c r="J290"/>
  <c r="I290"/>
  <c r="K290" s="1"/>
  <c r="J289"/>
  <c r="I289"/>
  <c r="K289" s="1"/>
  <c r="J288"/>
  <c r="I288"/>
  <c r="K288" s="1"/>
  <c r="J287"/>
  <c r="I287"/>
  <c r="K287" s="1"/>
  <c r="J286"/>
  <c r="I286"/>
  <c r="K286" s="1"/>
  <c r="J285"/>
  <c r="I285"/>
  <c r="K285" s="1"/>
  <c r="J284"/>
  <c r="I284"/>
  <c r="K284" s="1"/>
  <c r="J283"/>
  <c r="I283"/>
  <c r="K283" s="1"/>
  <c r="J282"/>
  <c r="I282"/>
  <c r="K282" s="1"/>
  <c r="J281"/>
  <c r="I281"/>
  <c r="K281" s="1"/>
  <c r="J280"/>
  <c r="I280"/>
  <c r="K280" s="1"/>
  <c r="J279"/>
  <c r="I279"/>
  <c r="K279" s="1"/>
  <c r="J278"/>
  <c r="I278"/>
  <c r="K278" s="1"/>
  <c r="J277"/>
  <c r="I277"/>
  <c r="K277" s="1"/>
  <c r="J276"/>
  <c r="I276"/>
  <c r="K276" s="1"/>
  <c r="J275"/>
  <c r="I275"/>
  <c r="K275" s="1"/>
  <c r="J274"/>
  <c r="I274"/>
  <c r="K274" s="1"/>
  <c r="J273"/>
  <c r="I273"/>
  <c r="K273" s="1"/>
  <c r="J272"/>
  <c r="I272"/>
  <c r="K272" s="1"/>
  <c r="J271"/>
  <c r="I271"/>
  <c r="K271" s="1"/>
  <c r="J270"/>
  <c r="I270"/>
  <c r="K270" s="1"/>
  <c r="J269"/>
  <c r="I269"/>
  <c r="K269" s="1"/>
  <c r="J268"/>
  <c r="I268"/>
  <c r="K268" s="1"/>
  <c r="J267"/>
  <c r="I267"/>
  <c r="K267" s="1"/>
  <c r="J266"/>
  <c r="I266"/>
  <c r="K266" s="1"/>
  <c r="J265"/>
  <c r="I265"/>
  <c r="K265" s="1"/>
  <c r="J264"/>
  <c r="I264"/>
  <c r="K264" s="1"/>
  <c r="J263"/>
  <c r="I263"/>
  <c r="K263" s="1"/>
  <c r="J262"/>
  <c r="I262"/>
  <c r="K262" s="1"/>
  <c r="J261"/>
  <c r="I261"/>
  <c r="K261" s="1"/>
  <c r="J260"/>
  <c r="I260"/>
  <c r="K260" s="1"/>
  <c r="J259"/>
  <c r="I259"/>
  <c r="K259" s="1"/>
  <c r="J258"/>
  <c r="I258"/>
  <c r="K258" s="1"/>
  <c r="J257"/>
  <c r="I257"/>
  <c r="K257" s="1"/>
  <c r="J256"/>
  <c r="I256"/>
  <c r="K256" s="1"/>
  <c r="J255"/>
  <c r="I255"/>
  <c r="K255" s="1"/>
  <c r="J254"/>
  <c r="I254"/>
  <c r="K254" s="1"/>
  <c r="J253"/>
  <c r="I253"/>
  <c r="K253" s="1"/>
  <c r="J252"/>
  <c r="I252"/>
  <c r="K252" s="1"/>
  <c r="J251"/>
  <c r="I251"/>
  <c r="K251" s="1"/>
  <c r="J250"/>
  <c r="I250"/>
  <c r="K250" s="1"/>
  <c r="J249"/>
  <c r="I249"/>
  <c r="K249" s="1"/>
  <c r="J248"/>
  <c r="I248"/>
  <c r="K248" s="1"/>
  <c r="J247"/>
  <c r="I247"/>
  <c r="K247" s="1"/>
  <c r="J246"/>
  <c r="I246"/>
  <c r="K246" s="1"/>
  <c r="J245"/>
  <c r="I245"/>
  <c r="K245" s="1"/>
  <c r="J244"/>
  <c r="I244"/>
  <c r="K244" s="1"/>
  <c r="J243"/>
  <c r="I243"/>
  <c r="K243" s="1"/>
  <c r="J242"/>
  <c r="I242"/>
  <c r="K242" s="1"/>
  <c r="J241"/>
  <c r="I241"/>
  <c r="K241" s="1"/>
  <c r="J240"/>
  <c r="I240"/>
  <c r="K240" s="1"/>
  <c r="J239"/>
  <c r="I239"/>
  <c r="K239" s="1"/>
  <c r="J238"/>
  <c r="I238"/>
  <c r="K238" s="1"/>
  <c r="J237"/>
  <c r="I237"/>
  <c r="K237" s="1"/>
  <c r="J236"/>
  <c r="I236"/>
  <c r="K236" s="1"/>
  <c r="J235"/>
  <c r="I235"/>
  <c r="K235" s="1"/>
  <c r="J234"/>
  <c r="I234"/>
  <c r="K234" s="1"/>
  <c r="J233"/>
  <c r="I233"/>
  <c r="K233" s="1"/>
  <c r="J232"/>
  <c r="I232"/>
  <c r="K232" s="1"/>
  <c r="J231"/>
  <c r="I231"/>
  <c r="K231" s="1"/>
  <c r="J230"/>
  <c r="I230"/>
  <c r="K230" s="1"/>
  <c r="J229"/>
  <c r="I229"/>
  <c r="K229" s="1"/>
  <c r="J228"/>
  <c r="I228"/>
  <c r="K228" s="1"/>
  <c r="J227"/>
  <c r="I227"/>
  <c r="K227" s="1"/>
  <c r="J226"/>
  <c r="I226"/>
  <c r="K226" s="1"/>
  <c r="J225"/>
  <c r="I225"/>
  <c r="K225" s="1"/>
  <c r="J224"/>
  <c r="I224"/>
  <c r="K224" s="1"/>
  <c r="J223"/>
  <c r="I223"/>
  <c r="K223" s="1"/>
  <c r="J222"/>
  <c r="I222"/>
  <c r="K222" s="1"/>
  <c r="J221"/>
  <c r="I221"/>
  <c r="K221" s="1"/>
  <c r="J220"/>
  <c r="I220"/>
  <c r="K220" s="1"/>
  <c r="J219"/>
  <c r="I219"/>
  <c r="K219" s="1"/>
  <c r="J218"/>
  <c r="I218"/>
  <c r="K218" s="1"/>
  <c r="J217"/>
  <c r="I217"/>
  <c r="K217" s="1"/>
  <c r="J216"/>
  <c r="I216"/>
  <c r="K216" s="1"/>
  <c r="J215"/>
  <c r="I215"/>
  <c r="K215" s="1"/>
  <c r="J214"/>
  <c r="I214"/>
  <c r="K214" s="1"/>
  <c r="J213"/>
  <c r="I213"/>
  <c r="K213" s="1"/>
  <c r="J212"/>
  <c r="K212"/>
  <c r="J211"/>
  <c r="I211"/>
  <c r="K211" s="1"/>
  <c r="J210"/>
  <c r="I210"/>
  <c r="K210" s="1"/>
  <c r="J209"/>
  <c r="I209"/>
  <c r="K209" s="1"/>
  <c r="J208"/>
  <c r="I208"/>
  <c r="K208" s="1"/>
  <c r="J207"/>
  <c r="I207"/>
  <c r="K207" s="1"/>
  <c r="J206"/>
  <c r="I206"/>
  <c r="K206" s="1"/>
  <c r="J205"/>
  <c r="I205"/>
  <c r="K205" s="1"/>
  <c r="J204"/>
  <c r="I204"/>
  <c r="K204" s="1"/>
  <c r="J203"/>
  <c r="I203"/>
  <c r="K203" s="1"/>
  <c r="J202"/>
  <c r="I202"/>
  <c r="K202" s="1"/>
  <c r="J201"/>
  <c r="I201"/>
  <c r="K201" s="1"/>
  <c r="J200"/>
  <c r="I200"/>
  <c r="K200" s="1"/>
  <c r="J199"/>
  <c r="I199"/>
  <c r="K199" s="1"/>
  <c r="J198"/>
  <c r="I198"/>
  <c r="K198" s="1"/>
  <c r="J197"/>
  <c r="I197"/>
  <c r="K197" s="1"/>
  <c r="J196"/>
  <c r="I196"/>
  <c r="K196" s="1"/>
  <c r="J195"/>
  <c r="I195"/>
  <c r="K195" s="1"/>
  <c r="J194"/>
  <c r="I194"/>
  <c r="K194" s="1"/>
  <c r="J193"/>
  <c r="I193"/>
  <c r="K193" s="1"/>
  <c r="J192"/>
  <c r="I192"/>
  <c r="K192" s="1"/>
  <c r="J191"/>
  <c r="I191"/>
  <c r="K191" s="1"/>
  <c r="J190"/>
  <c r="I190"/>
  <c r="K190" s="1"/>
  <c r="J189"/>
  <c r="I189"/>
  <c r="K189" s="1"/>
  <c r="J188"/>
  <c r="I188"/>
  <c r="K188" s="1"/>
  <c r="J187"/>
  <c r="I187"/>
  <c r="K187" s="1"/>
  <c r="J186"/>
  <c r="I186"/>
  <c r="K186" s="1"/>
  <c r="J185"/>
  <c r="I185"/>
  <c r="K185" s="1"/>
  <c r="J184"/>
  <c r="I184"/>
  <c r="K184" s="1"/>
  <c r="J183"/>
  <c r="I183"/>
  <c r="K183" s="1"/>
  <c r="J182"/>
  <c r="I182"/>
  <c r="K182" s="1"/>
  <c r="J181"/>
  <c r="I181"/>
  <c r="K181" s="1"/>
  <c r="J180"/>
  <c r="I180"/>
  <c r="K180" s="1"/>
  <c r="J179"/>
  <c r="I179"/>
  <c r="K179" s="1"/>
  <c r="J178"/>
  <c r="I178"/>
  <c r="K178" s="1"/>
  <c r="J177"/>
  <c r="I177"/>
  <c r="K177" s="1"/>
  <c r="J176"/>
  <c r="I176"/>
  <c r="K176" s="1"/>
  <c r="J175"/>
  <c r="I175"/>
  <c r="K175" s="1"/>
  <c r="J174"/>
  <c r="I174"/>
  <c r="K174" s="1"/>
  <c r="J173"/>
  <c r="I173"/>
  <c r="K173" s="1"/>
  <c r="J172"/>
  <c r="I172"/>
  <c r="K172" s="1"/>
  <c r="J171"/>
  <c r="I171"/>
  <c r="K171" s="1"/>
  <c r="J170"/>
  <c r="I170"/>
  <c r="K170" s="1"/>
  <c r="J169"/>
  <c r="I169"/>
  <c r="K169" s="1"/>
  <c r="J168"/>
  <c r="I168"/>
  <c r="K168" s="1"/>
  <c r="J167"/>
  <c r="I167"/>
  <c r="K167" s="1"/>
  <c r="J166"/>
  <c r="I166"/>
  <c r="K166" s="1"/>
  <c r="J165"/>
  <c r="I165"/>
  <c r="K165" s="1"/>
  <c r="J164"/>
  <c r="I164"/>
  <c r="K164" s="1"/>
  <c r="J163"/>
  <c r="I163"/>
  <c r="K163" s="1"/>
  <c r="J162"/>
  <c r="I162"/>
  <c r="K162" s="1"/>
  <c r="J161"/>
  <c r="I161"/>
  <c r="K161" s="1"/>
  <c r="J160"/>
  <c r="I160"/>
  <c r="K160" s="1"/>
  <c r="J159"/>
  <c r="I159"/>
  <c r="K159" s="1"/>
  <c r="J158"/>
  <c r="I158"/>
  <c r="K158" s="1"/>
  <c r="J157"/>
  <c r="I157"/>
  <c r="K157" s="1"/>
  <c r="J156"/>
  <c r="I156"/>
  <c r="K156" s="1"/>
  <c r="J155"/>
  <c r="I155"/>
  <c r="K155" s="1"/>
  <c r="J154"/>
  <c r="I154"/>
  <c r="K154" s="1"/>
  <c r="J153"/>
  <c r="I153"/>
  <c r="K153" s="1"/>
  <c r="J152"/>
  <c r="I152"/>
  <c r="K152" s="1"/>
  <c r="J151"/>
  <c r="I151"/>
  <c r="K151" s="1"/>
  <c r="J150"/>
  <c r="I150"/>
  <c r="K150" s="1"/>
  <c r="J149"/>
  <c r="I149"/>
  <c r="K149" s="1"/>
  <c r="J148"/>
  <c r="I148"/>
  <c r="K148" s="1"/>
  <c r="J147"/>
  <c r="I147"/>
  <c r="K147" s="1"/>
  <c r="J146"/>
  <c r="I146"/>
  <c r="K146" s="1"/>
  <c r="J145"/>
  <c r="I145"/>
  <c r="K145" s="1"/>
  <c r="J144"/>
  <c r="I144"/>
  <c r="K144" s="1"/>
  <c r="J143"/>
  <c r="I143"/>
  <c r="K143" s="1"/>
  <c r="J142"/>
  <c r="I142"/>
  <c r="K142" s="1"/>
  <c r="J141"/>
  <c r="I141"/>
  <c r="K141" s="1"/>
  <c r="J140"/>
  <c r="I140"/>
  <c r="K140" s="1"/>
  <c r="J139"/>
  <c r="I139"/>
  <c r="K139" s="1"/>
  <c r="J138"/>
  <c r="I138"/>
  <c r="K138" s="1"/>
  <c r="J137"/>
  <c r="I137"/>
  <c r="K137" s="1"/>
  <c r="J136"/>
  <c r="I136"/>
  <c r="K136" s="1"/>
  <c r="J135"/>
  <c r="I135"/>
  <c r="K135" s="1"/>
  <c r="J134"/>
  <c r="I134"/>
  <c r="K134" s="1"/>
  <c r="J133"/>
  <c r="I133"/>
  <c r="K133" s="1"/>
  <c r="J132"/>
  <c r="I132"/>
  <c r="K132" s="1"/>
  <c r="J131"/>
  <c r="I131"/>
  <c r="K131" s="1"/>
  <c r="J130"/>
  <c r="I130"/>
  <c r="K130" s="1"/>
  <c r="J129"/>
  <c r="I129"/>
  <c r="K129" s="1"/>
  <c r="J128"/>
  <c r="I128"/>
  <c r="K128" s="1"/>
  <c r="J127"/>
  <c r="I127"/>
  <c r="K127" s="1"/>
  <c r="J126"/>
  <c r="I126"/>
  <c r="K126" s="1"/>
  <c r="J125"/>
  <c r="I125"/>
  <c r="K125" s="1"/>
  <c r="J124"/>
  <c r="I124"/>
  <c r="K124" s="1"/>
  <c r="J123"/>
  <c r="I123"/>
  <c r="K123" s="1"/>
  <c r="J122"/>
  <c r="I122"/>
  <c r="K122" s="1"/>
  <c r="J121"/>
  <c r="I121"/>
  <c r="K121" s="1"/>
  <c r="J120"/>
  <c r="I120"/>
  <c r="K120" s="1"/>
  <c r="J119"/>
  <c r="I119"/>
  <c r="K119" s="1"/>
  <c r="J118"/>
  <c r="I118"/>
  <c r="K118" s="1"/>
  <c r="J117"/>
  <c r="I117"/>
  <c r="K117" s="1"/>
  <c r="J116"/>
  <c r="I116"/>
  <c r="K116" s="1"/>
  <c r="J115"/>
  <c r="I115"/>
  <c r="K115" s="1"/>
  <c r="J114"/>
  <c r="I114"/>
  <c r="K114" s="1"/>
  <c r="J113"/>
  <c r="I113"/>
  <c r="K113" s="1"/>
  <c r="J112"/>
  <c r="I112"/>
  <c r="K112" s="1"/>
  <c r="J111"/>
  <c r="I111"/>
  <c r="K111" s="1"/>
  <c r="J110"/>
  <c r="I110"/>
  <c r="K110" s="1"/>
  <c r="J109"/>
  <c r="I109"/>
  <c r="K109" s="1"/>
  <c r="J108"/>
  <c r="I108"/>
  <c r="K108" s="1"/>
  <c r="J107"/>
  <c r="I107"/>
  <c r="K107" s="1"/>
  <c r="J106"/>
  <c r="I106"/>
  <c r="K106" s="1"/>
  <c r="J105"/>
  <c r="I105"/>
  <c r="K105" s="1"/>
  <c r="J104"/>
  <c r="I104"/>
  <c r="K104" s="1"/>
  <c r="J103"/>
  <c r="I103"/>
  <c r="K103" s="1"/>
  <c r="J102"/>
  <c r="I102"/>
  <c r="K102" s="1"/>
  <c r="J101"/>
  <c r="I101"/>
  <c r="K101" s="1"/>
  <c r="J100"/>
  <c r="I100"/>
  <c r="K100" s="1"/>
  <c r="J99"/>
  <c r="I99"/>
  <c r="K99" s="1"/>
  <c r="J98"/>
  <c r="I98"/>
  <c r="K98" s="1"/>
  <c r="J97"/>
  <c r="I97"/>
  <c r="K97" s="1"/>
  <c r="J96"/>
  <c r="I96"/>
  <c r="K96" s="1"/>
  <c r="J95"/>
  <c r="I95"/>
  <c r="K95" s="1"/>
  <c r="J94"/>
  <c r="I94"/>
  <c r="K94" s="1"/>
  <c r="J93"/>
  <c r="I93"/>
  <c r="K93" s="1"/>
  <c r="J92"/>
  <c r="I92"/>
  <c r="K92" s="1"/>
  <c r="J91"/>
  <c r="I91"/>
  <c r="K91" s="1"/>
  <c r="J90"/>
  <c r="I90"/>
  <c r="K90" s="1"/>
  <c r="J89"/>
  <c r="I89"/>
  <c r="K89" s="1"/>
  <c r="J88"/>
  <c r="I88"/>
  <c r="K88" s="1"/>
  <c r="J87"/>
  <c r="I87"/>
  <c r="K87" s="1"/>
  <c r="J86"/>
  <c r="I86"/>
  <c r="K86" s="1"/>
  <c r="J85"/>
  <c r="I85"/>
  <c r="K85" s="1"/>
  <c r="J84"/>
  <c r="I84"/>
  <c r="K84" s="1"/>
  <c r="J83"/>
  <c r="I83"/>
  <c r="K83" s="1"/>
  <c r="J82"/>
  <c r="I82"/>
  <c r="K82" s="1"/>
  <c r="J81"/>
  <c r="I81"/>
  <c r="K81" s="1"/>
  <c r="J80"/>
  <c r="I80"/>
  <c r="K80" s="1"/>
  <c r="J79"/>
  <c r="I79"/>
  <c r="K79" s="1"/>
  <c r="J78"/>
  <c r="I78"/>
  <c r="K78" s="1"/>
  <c r="J77"/>
  <c r="I77"/>
  <c r="K77" s="1"/>
  <c r="J76"/>
  <c r="I76"/>
  <c r="K76" s="1"/>
  <c r="J75"/>
  <c r="I75"/>
  <c r="K75" s="1"/>
  <c r="J74"/>
  <c r="I74"/>
  <c r="K74" s="1"/>
  <c r="J73"/>
  <c r="I73"/>
  <c r="K73" s="1"/>
  <c r="J72"/>
  <c r="I72"/>
  <c r="K72" s="1"/>
  <c r="J71"/>
  <c r="I71"/>
  <c r="K71" s="1"/>
  <c r="J70"/>
  <c r="I70"/>
  <c r="K70" s="1"/>
  <c r="J69"/>
  <c r="I69"/>
  <c r="K69" s="1"/>
  <c r="J68"/>
  <c r="I68"/>
  <c r="K68" s="1"/>
  <c r="J67"/>
  <c r="I67"/>
  <c r="K67" s="1"/>
  <c r="J66"/>
  <c r="I66"/>
  <c r="K66" s="1"/>
  <c r="J65"/>
  <c r="I65"/>
  <c r="K65" s="1"/>
  <c r="J64"/>
  <c r="I64"/>
  <c r="K64" s="1"/>
  <c r="J63"/>
  <c r="I63"/>
  <c r="K63" s="1"/>
  <c r="J62"/>
  <c r="I62"/>
  <c r="K62" s="1"/>
  <c r="J61"/>
  <c r="I61"/>
  <c r="K61" s="1"/>
  <c r="J60"/>
  <c r="I60"/>
  <c r="K60" s="1"/>
  <c r="J59"/>
  <c r="I59"/>
  <c r="K59" s="1"/>
  <c r="J58"/>
  <c r="I58"/>
  <c r="K58" s="1"/>
  <c r="J57"/>
  <c r="I57"/>
  <c r="K57" s="1"/>
  <c r="J56"/>
  <c r="I56"/>
  <c r="K56" s="1"/>
  <c r="J55"/>
  <c r="I55"/>
  <c r="K55" s="1"/>
  <c r="J54"/>
  <c r="I54"/>
  <c r="K54" s="1"/>
  <c r="J53"/>
  <c r="I53"/>
  <c r="K53" s="1"/>
  <c r="J52"/>
  <c r="I52"/>
  <c r="K52" s="1"/>
  <c r="J51"/>
  <c r="I51"/>
  <c r="K51" s="1"/>
  <c r="J50"/>
  <c r="I50"/>
  <c r="K50" s="1"/>
  <c r="J49"/>
  <c r="I49"/>
  <c r="K49" s="1"/>
  <c r="J48"/>
  <c r="I48"/>
  <c r="K48" s="1"/>
  <c r="J47"/>
  <c r="I47"/>
  <c r="K47" s="1"/>
  <c r="J46"/>
  <c r="I46"/>
  <c r="K46" s="1"/>
  <c r="J45"/>
  <c r="I45"/>
  <c r="K45" s="1"/>
  <c r="J44"/>
  <c r="I44"/>
  <c r="K44" s="1"/>
  <c r="J43"/>
  <c r="I43"/>
  <c r="K43" s="1"/>
  <c r="J42"/>
  <c r="I42"/>
  <c r="K42" s="1"/>
  <c r="J41"/>
  <c r="I41"/>
  <c r="K41" s="1"/>
  <c r="J40"/>
  <c r="I40"/>
  <c r="K40" s="1"/>
  <c r="J39"/>
  <c r="I39"/>
  <c r="K39" s="1"/>
  <c r="J38"/>
  <c r="I38"/>
  <c r="K38" s="1"/>
  <c r="J37"/>
  <c r="I37"/>
  <c r="K37" s="1"/>
  <c r="J36"/>
  <c r="I36"/>
  <c r="K36" s="1"/>
  <c r="J35"/>
  <c r="I35"/>
  <c r="K35" s="1"/>
  <c r="J34"/>
  <c r="I34"/>
  <c r="K34" s="1"/>
  <c r="J33"/>
  <c r="I33"/>
  <c r="K33" s="1"/>
  <c r="J32"/>
  <c r="I32"/>
  <c r="K32" s="1"/>
  <c r="J31"/>
  <c r="I31"/>
  <c r="K31" s="1"/>
  <c r="J30"/>
  <c r="I30"/>
  <c r="K30" s="1"/>
  <c r="J29"/>
  <c r="I29"/>
  <c r="K29" s="1"/>
  <c r="J28"/>
  <c r="I28"/>
  <c r="K28" s="1"/>
  <c r="J27"/>
  <c r="I27"/>
  <c r="K27" s="1"/>
  <c r="J26"/>
  <c r="I26"/>
  <c r="K26" s="1"/>
  <c r="J25"/>
  <c r="I25"/>
  <c r="K25" s="1"/>
  <c r="J24"/>
  <c r="I24"/>
  <c r="K24" s="1"/>
  <c r="J23"/>
  <c r="I23"/>
  <c r="K23" s="1"/>
  <c r="J22"/>
  <c r="I22"/>
  <c r="K22" s="1"/>
  <c r="J21"/>
  <c r="I21"/>
  <c r="K21" s="1"/>
  <c r="J20"/>
  <c r="I20"/>
  <c r="K20" s="1"/>
  <c r="J19"/>
  <c r="I19"/>
  <c r="K19" s="1"/>
  <c r="K18"/>
  <c r="J18"/>
  <c r="J17"/>
  <c r="I17"/>
  <c r="K17" s="1"/>
  <c r="J16"/>
  <c r="I16"/>
  <c r="K16" s="1"/>
  <c r="J15"/>
  <c r="I15"/>
  <c r="K15" s="1"/>
  <c r="J14"/>
  <c r="I14"/>
  <c r="K14" s="1"/>
  <c r="J13"/>
  <c r="I13"/>
  <c r="K13" s="1"/>
  <c r="J12"/>
  <c r="I12"/>
  <c r="K12" s="1"/>
  <c r="J11"/>
  <c r="I11"/>
  <c r="K11" s="1"/>
  <c r="J326" i="19"/>
  <c r="I326"/>
  <c r="K326" s="1"/>
  <c r="J325"/>
  <c r="I325"/>
  <c r="K325" s="1"/>
  <c r="J324"/>
  <c r="I324"/>
  <c r="K324" s="1"/>
  <c r="J323"/>
  <c r="I323"/>
  <c r="K323" s="1"/>
  <c r="K322"/>
  <c r="J322"/>
  <c r="I322"/>
  <c r="J321"/>
  <c r="I321"/>
  <c r="K321" s="1"/>
  <c r="J320"/>
  <c r="I320"/>
  <c r="K320" s="1"/>
  <c r="K319"/>
  <c r="J319"/>
  <c r="I319"/>
  <c r="J318"/>
  <c r="I318"/>
  <c r="K318" s="1"/>
  <c r="J317"/>
  <c r="I317"/>
  <c r="K317" s="1"/>
  <c r="J316"/>
  <c r="I316"/>
  <c r="K316" s="1"/>
  <c r="J315"/>
  <c r="I315"/>
  <c r="K315" s="1"/>
  <c r="K314"/>
  <c r="J314"/>
  <c r="I314"/>
  <c r="J313"/>
  <c r="I313"/>
  <c r="K313" s="1"/>
  <c r="J312"/>
  <c r="I312"/>
  <c r="K312" s="1"/>
  <c r="K311"/>
  <c r="J311"/>
  <c r="I311"/>
  <c r="J310"/>
  <c r="I310"/>
  <c r="K310" s="1"/>
  <c r="J309"/>
  <c r="I309"/>
  <c r="K309" s="1"/>
  <c r="J308"/>
  <c r="I308"/>
  <c r="K308" s="1"/>
  <c r="J307"/>
  <c r="I307"/>
  <c r="K307" s="1"/>
  <c r="K306"/>
  <c r="J306"/>
  <c r="I306"/>
  <c r="J305"/>
  <c r="I305"/>
  <c r="K305" s="1"/>
  <c r="J304"/>
  <c r="I304"/>
  <c r="K304" s="1"/>
  <c r="K303"/>
  <c r="J303"/>
  <c r="I303"/>
  <c r="J302"/>
  <c r="I302"/>
  <c r="K302" s="1"/>
  <c r="J301"/>
  <c r="I301"/>
  <c r="K301" s="1"/>
  <c r="J300"/>
  <c r="I300"/>
  <c r="K300" s="1"/>
  <c r="J299"/>
  <c r="I299"/>
  <c r="K299" s="1"/>
  <c r="K298"/>
  <c r="J298"/>
  <c r="I298"/>
  <c r="J297"/>
  <c r="I297"/>
  <c r="K297" s="1"/>
  <c r="J296"/>
  <c r="I296"/>
  <c r="K296" s="1"/>
  <c r="K295"/>
  <c r="J295"/>
  <c r="I295"/>
  <c r="J294"/>
  <c r="I294"/>
  <c r="K294" s="1"/>
  <c r="J293"/>
  <c r="I293"/>
  <c r="K293" s="1"/>
  <c r="J292"/>
  <c r="I292"/>
  <c r="K292" s="1"/>
  <c r="J291"/>
  <c r="I291"/>
  <c r="K291" s="1"/>
  <c r="K290"/>
  <c r="J290"/>
  <c r="I290"/>
  <c r="J289"/>
  <c r="I289"/>
  <c r="K289" s="1"/>
  <c r="J288"/>
  <c r="I288"/>
  <c r="K288" s="1"/>
  <c r="K287"/>
  <c r="J287"/>
  <c r="I287"/>
  <c r="J286"/>
  <c r="I286"/>
  <c r="K286" s="1"/>
  <c r="J285"/>
  <c r="I285"/>
  <c r="K285" s="1"/>
  <c r="J284"/>
  <c r="I284"/>
  <c r="K284" s="1"/>
  <c r="J283"/>
  <c r="I283"/>
  <c r="K283" s="1"/>
  <c r="K282"/>
  <c r="J282"/>
  <c r="I282"/>
  <c r="J281"/>
  <c r="I281"/>
  <c r="K281" s="1"/>
  <c r="J280"/>
  <c r="I280"/>
  <c r="K280" s="1"/>
  <c r="K279"/>
  <c r="J279"/>
  <c r="I279"/>
  <c r="J278"/>
  <c r="I278"/>
  <c r="K278" s="1"/>
  <c r="J277"/>
  <c r="I277"/>
  <c r="K277" s="1"/>
  <c r="J276"/>
  <c r="I276"/>
  <c r="K276" s="1"/>
  <c r="J275"/>
  <c r="I275"/>
  <c r="K275" s="1"/>
  <c r="K274"/>
  <c r="J274"/>
  <c r="I274"/>
  <c r="J273"/>
  <c r="I273"/>
  <c r="K273" s="1"/>
  <c r="J272"/>
  <c r="I272"/>
  <c r="K272" s="1"/>
  <c r="K271"/>
  <c r="J271"/>
  <c r="I271"/>
  <c r="J270"/>
  <c r="I270"/>
  <c r="K270" s="1"/>
  <c r="J269"/>
  <c r="I269"/>
  <c r="K269" s="1"/>
  <c r="J268"/>
  <c r="I268"/>
  <c r="K268" s="1"/>
  <c r="J267"/>
  <c r="I267"/>
  <c r="K267" s="1"/>
  <c r="K266"/>
  <c r="J266"/>
  <c r="I266"/>
  <c r="J265"/>
  <c r="I265"/>
  <c r="K265" s="1"/>
  <c r="J264"/>
  <c r="I264"/>
  <c r="K264" s="1"/>
  <c r="K263"/>
  <c r="J263"/>
  <c r="I263"/>
  <c r="J262"/>
  <c r="I262"/>
  <c r="K262" s="1"/>
  <c r="J261"/>
  <c r="I261"/>
  <c r="K261" s="1"/>
  <c r="J260"/>
  <c r="I260"/>
  <c r="K260" s="1"/>
  <c r="J259"/>
  <c r="I259"/>
  <c r="K259" s="1"/>
  <c r="K258"/>
  <c r="J258"/>
  <c r="I258"/>
  <c r="J257"/>
  <c r="I257"/>
  <c r="K257" s="1"/>
  <c r="J256"/>
  <c r="I256"/>
  <c r="K256" s="1"/>
  <c r="K255"/>
  <c r="J255"/>
  <c r="I255"/>
  <c r="J254"/>
  <c r="I254"/>
  <c r="K254" s="1"/>
  <c r="J253"/>
  <c r="I253"/>
  <c r="K253" s="1"/>
  <c r="J252"/>
  <c r="I252"/>
  <c r="K252" s="1"/>
  <c r="J251"/>
  <c r="I251"/>
  <c r="K251" s="1"/>
  <c r="K250"/>
  <c r="J250"/>
  <c r="I250"/>
  <c r="J249"/>
  <c r="I249"/>
  <c r="K249" s="1"/>
  <c r="J248"/>
  <c r="I248"/>
  <c r="K248" s="1"/>
  <c r="K247"/>
  <c r="J247"/>
  <c r="I247"/>
  <c r="J246"/>
  <c r="I246"/>
  <c r="K246" s="1"/>
  <c r="J245"/>
  <c r="I245"/>
  <c r="K245" s="1"/>
  <c r="J244"/>
  <c r="I244"/>
  <c r="K244" s="1"/>
  <c r="J243"/>
  <c r="I243"/>
  <c r="K243" s="1"/>
  <c r="K242"/>
  <c r="J242"/>
  <c r="I242"/>
  <c r="J241"/>
  <c r="I241"/>
  <c r="K241" s="1"/>
  <c r="J240"/>
  <c r="I240"/>
  <c r="K240" s="1"/>
  <c r="K239"/>
  <c r="J239"/>
  <c r="I239"/>
  <c r="J238"/>
  <c r="I238"/>
  <c r="K238" s="1"/>
  <c r="J237"/>
  <c r="I237"/>
  <c r="K237" s="1"/>
  <c r="J236"/>
  <c r="I236"/>
  <c r="K236" s="1"/>
  <c r="J235"/>
  <c r="I235"/>
  <c r="K235" s="1"/>
  <c r="K234"/>
  <c r="J234"/>
  <c r="I234"/>
  <c r="J233"/>
  <c r="I233"/>
  <c r="K233" s="1"/>
  <c r="J232"/>
  <c r="I232"/>
  <c r="K232" s="1"/>
  <c r="K231"/>
  <c r="J231"/>
  <c r="I231"/>
  <c r="J230"/>
  <c r="I230"/>
  <c r="K230" s="1"/>
  <c r="J229"/>
  <c r="I229"/>
  <c r="K229" s="1"/>
  <c r="J228"/>
  <c r="I228"/>
  <c r="K228" s="1"/>
  <c r="J227"/>
  <c r="I227"/>
  <c r="K227" s="1"/>
  <c r="J226"/>
  <c r="I226"/>
  <c r="K226" s="1"/>
  <c r="J225"/>
  <c r="I225"/>
  <c r="K225" s="1"/>
  <c r="J224"/>
  <c r="I224"/>
  <c r="K224" s="1"/>
  <c r="J223"/>
  <c r="I223"/>
  <c r="K223" s="1"/>
  <c r="J222"/>
  <c r="I222"/>
  <c r="K222" s="1"/>
  <c r="J221"/>
  <c r="I221"/>
  <c r="K221" s="1"/>
  <c r="J220"/>
  <c r="I220"/>
  <c r="K220" s="1"/>
  <c r="J219"/>
  <c r="I219"/>
  <c r="K219" s="1"/>
  <c r="K218"/>
  <c r="J218"/>
  <c r="I218"/>
  <c r="J217"/>
  <c r="I217"/>
  <c r="K217" s="1"/>
  <c r="J216"/>
  <c r="I216"/>
  <c r="K216" s="1"/>
  <c r="K215"/>
  <c r="J215"/>
  <c r="I215"/>
  <c r="J214"/>
  <c r="I214"/>
  <c r="K214" s="1"/>
  <c r="J213"/>
  <c r="I213"/>
  <c r="K213" s="1"/>
  <c r="J207"/>
  <c r="K207"/>
  <c r="J206"/>
  <c r="K206"/>
  <c r="K205"/>
  <c r="J205"/>
  <c r="J204"/>
  <c r="K204"/>
  <c r="J203"/>
  <c r="K203"/>
  <c r="J144"/>
  <c r="I144"/>
  <c r="K144" s="1"/>
  <c r="J143"/>
  <c r="I143"/>
  <c r="K143" s="1"/>
  <c r="J142"/>
  <c r="I142"/>
  <c r="K142" s="1"/>
  <c r="J141"/>
  <c r="I141"/>
  <c r="K141" s="1"/>
  <c r="J140"/>
  <c r="I140"/>
  <c r="K140" s="1"/>
  <c r="J139"/>
  <c r="I139"/>
  <c r="K139" s="1"/>
  <c r="J138"/>
  <c r="I138"/>
  <c r="K138" s="1"/>
  <c r="J52"/>
  <c r="I52"/>
  <c r="K52" s="1"/>
  <c r="J51"/>
  <c r="I51"/>
  <c r="K51" s="1"/>
  <c r="J50"/>
  <c r="I50"/>
  <c r="K50" s="1"/>
  <c r="J49"/>
  <c r="I49"/>
  <c r="K49" s="1"/>
  <c r="J48"/>
  <c r="I48"/>
  <c r="K48" s="1"/>
  <c r="J47"/>
  <c r="I47"/>
  <c r="K47" s="1"/>
  <c r="J46"/>
  <c r="I46"/>
  <c r="K46" s="1"/>
  <c r="J45"/>
  <c r="I45"/>
  <c r="K45" s="1"/>
  <c r="J78"/>
  <c r="I78"/>
  <c r="K78" s="1"/>
  <c r="K77"/>
  <c r="J77"/>
  <c r="I77"/>
  <c r="K76"/>
  <c r="J76"/>
  <c r="I76"/>
  <c r="J155"/>
  <c r="I155"/>
  <c r="K155" s="1"/>
  <c r="J154"/>
  <c r="I154"/>
  <c r="K154" s="1"/>
  <c r="J153"/>
  <c r="I153"/>
  <c r="K153" s="1"/>
  <c r="K152"/>
  <c r="J152"/>
  <c r="I152"/>
  <c r="J174"/>
  <c r="I174"/>
  <c r="K174" s="1"/>
  <c r="J173"/>
  <c r="I173"/>
  <c r="K173" s="1"/>
  <c r="K172"/>
  <c r="J172"/>
  <c r="I172"/>
  <c r="J171"/>
  <c r="I171"/>
  <c r="K171" s="1"/>
  <c r="J187"/>
  <c r="I187"/>
  <c r="K187" s="1"/>
  <c r="J186"/>
  <c r="I186"/>
  <c r="K186" s="1"/>
  <c r="J185"/>
  <c r="I185"/>
  <c r="K185" s="1"/>
  <c r="J184"/>
  <c r="I184"/>
  <c r="K184" s="1"/>
  <c r="J199"/>
  <c r="I199"/>
  <c r="K199" s="1"/>
  <c r="J198"/>
  <c r="I198"/>
  <c r="K198" s="1"/>
  <c r="J197"/>
  <c r="I197"/>
  <c r="K197" s="1"/>
  <c r="K196"/>
  <c r="J196"/>
  <c r="I196"/>
  <c r="J195"/>
  <c r="I195"/>
  <c r="K195" s="1"/>
  <c r="J129"/>
  <c r="I129"/>
  <c r="K129" s="1"/>
  <c r="J128"/>
  <c r="I128"/>
  <c r="K128" s="1"/>
  <c r="J127"/>
  <c r="I127"/>
  <c r="K127" s="1"/>
  <c r="J160"/>
  <c r="I160"/>
  <c r="K160" s="1"/>
  <c r="J159"/>
  <c r="I159"/>
  <c r="K159" s="1"/>
  <c r="K158"/>
  <c r="J158"/>
  <c r="I158"/>
  <c r="J44"/>
  <c r="I44"/>
  <c r="K44" s="1"/>
  <c r="J43"/>
  <c r="I43"/>
  <c r="K43" s="1"/>
  <c r="J42"/>
  <c r="I42"/>
  <c r="K42" s="1"/>
  <c r="J41"/>
  <c r="I41"/>
  <c r="K41" s="1"/>
  <c r="J40"/>
  <c r="I40"/>
  <c r="K40" s="1"/>
  <c r="J39"/>
  <c r="I39"/>
  <c r="K39" s="1"/>
  <c r="J38"/>
  <c r="I38"/>
  <c r="K38" s="1"/>
  <c r="J37"/>
  <c r="I37"/>
  <c r="K37" s="1"/>
  <c r="K36"/>
  <c r="J36"/>
  <c r="I36"/>
  <c r="J35"/>
  <c r="I35"/>
  <c r="K35" s="1"/>
  <c r="J34"/>
  <c r="I34"/>
  <c r="K34" s="1"/>
  <c r="J33"/>
  <c r="I33"/>
  <c r="K33" s="1"/>
  <c r="J32"/>
  <c r="I32"/>
  <c r="K32" s="1"/>
  <c r="J31"/>
  <c r="I31"/>
  <c r="K31" s="1"/>
  <c r="J30"/>
  <c r="I30"/>
  <c r="K30" s="1"/>
  <c r="K29"/>
  <c r="J29"/>
  <c r="I29"/>
  <c r="K28"/>
  <c r="J28"/>
  <c r="I28"/>
  <c r="J27"/>
  <c r="I27"/>
  <c r="K27" s="1"/>
  <c r="J26"/>
  <c r="I26"/>
  <c r="K26" s="1"/>
  <c r="J25"/>
  <c r="I25"/>
  <c r="K25" s="1"/>
  <c r="K24"/>
  <c r="J24"/>
  <c r="I24"/>
  <c r="J23"/>
  <c r="I23"/>
  <c r="K23" s="1"/>
  <c r="J22"/>
  <c r="I22"/>
  <c r="K22" s="1"/>
  <c r="K21"/>
  <c r="J21"/>
  <c r="I21"/>
  <c r="J20"/>
  <c r="I20"/>
  <c r="K20" s="1"/>
  <c r="J19"/>
  <c r="I19"/>
  <c r="K19" s="1"/>
  <c r="J18"/>
  <c r="I18"/>
  <c r="K18" s="1"/>
  <c r="J212"/>
  <c r="I212"/>
  <c r="K212" s="1"/>
  <c r="K211"/>
  <c r="J211"/>
  <c r="I211"/>
  <c r="J202"/>
  <c r="I202"/>
  <c r="K202" s="1"/>
  <c r="J201"/>
  <c r="I201"/>
  <c r="K201" s="1"/>
  <c r="J165"/>
  <c r="I165"/>
  <c r="K165" s="1"/>
  <c r="J164"/>
  <c r="I164"/>
  <c r="K164" s="1"/>
  <c r="J163"/>
  <c r="I163"/>
  <c r="K163" s="1"/>
  <c r="J162"/>
  <c r="I162"/>
  <c r="K162" s="1"/>
  <c r="J161"/>
  <c r="I161"/>
  <c r="K161" s="1"/>
  <c r="J132"/>
  <c r="I132"/>
  <c r="K132" s="1"/>
  <c r="J131"/>
  <c r="I131"/>
  <c r="K131" s="1"/>
  <c r="J130"/>
  <c r="I130"/>
  <c r="K130" s="1"/>
  <c r="K210"/>
  <c r="J210"/>
  <c r="I210"/>
  <c r="K209"/>
  <c r="J209"/>
  <c r="I209"/>
  <c r="J208"/>
  <c r="I208"/>
  <c r="K208" s="1"/>
  <c r="J200"/>
  <c r="I200"/>
  <c r="K200" s="1"/>
  <c r="J189"/>
  <c r="I189"/>
  <c r="K189" s="1"/>
  <c r="J188"/>
  <c r="I188"/>
  <c r="K188" s="1"/>
  <c r="J183"/>
  <c r="I183"/>
  <c r="K183" s="1"/>
  <c r="J182"/>
  <c r="I182"/>
  <c r="K182" s="1"/>
  <c r="K181"/>
  <c r="J181"/>
  <c r="I181"/>
  <c r="J180"/>
  <c r="I180"/>
  <c r="K180" s="1"/>
  <c r="J179"/>
  <c r="I179"/>
  <c r="K179" s="1"/>
  <c r="J190"/>
  <c r="I190"/>
  <c r="K190" s="1"/>
  <c r="J194"/>
  <c r="I194"/>
  <c r="K194" s="1"/>
  <c r="J193"/>
  <c r="I193"/>
  <c r="K193" s="1"/>
  <c r="J192"/>
  <c r="I192"/>
  <c r="K192" s="1"/>
  <c r="J191"/>
  <c r="I191"/>
  <c r="K191" s="1"/>
  <c r="J178"/>
  <c r="I178"/>
  <c r="K178" s="1"/>
  <c r="J176"/>
  <c r="I176"/>
  <c r="K176" s="1"/>
  <c r="J177"/>
  <c r="I177"/>
  <c r="K177" s="1"/>
  <c r="J168"/>
  <c r="I168"/>
  <c r="K168" s="1"/>
  <c r="J170"/>
  <c r="I170"/>
  <c r="K170" s="1"/>
  <c r="J175"/>
  <c r="I175"/>
  <c r="K175" s="1"/>
  <c r="J167"/>
  <c r="I167"/>
  <c r="K167" s="1"/>
  <c r="J166"/>
  <c r="I166"/>
  <c r="K166" s="1"/>
  <c r="J151"/>
  <c r="I151"/>
  <c r="K151" s="1"/>
  <c r="J150"/>
  <c r="I150"/>
  <c r="K150" s="1"/>
  <c r="J169"/>
  <c r="I169"/>
  <c r="K169" s="1"/>
  <c r="J149"/>
  <c r="I149"/>
  <c r="K149" s="1"/>
  <c r="J148"/>
  <c r="I148"/>
  <c r="K148" s="1"/>
  <c r="J157"/>
  <c r="I157"/>
  <c r="K157" s="1"/>
  <c r="J156"/>
  <c r="I156"/>
  <c r="K156" s="1"/>
  <c r="J147"/>
  <c r="I147"/>
  <c r="K147" s="1"/>
  <c r="K146"/>
  <c r="J146"/>
  <c r="I146"/>
  <c r="K145"/>
  <c r="J145"/>
  <c r="I145"/>
  <c r="J97"/>
  <c r="I97"/>
  <c r="K97" s="1"/>
  <c r="J96"/>
  <c r="I96"/>
  <c r="K96" s="1"/>
  <c r="J95"/>
  <c r="I95"/>
  <c r="K95" s="1"/>
  <c r="J137"/>
  <c r="I137"/>
  <c r="K137" s="1"/>
  <c r="J136"/>
  <c r="I136"/>
  <c r="K136" s="1"/>
  <c r="J116"/>
  <c r="I116"/>
  <c r="K116" s="1"/>
  <c r="J115"/>
  <c r="I115"/>
  <c r="K115" s="1"/>
  <c r="J114"/>
  <c r="I114"/>
  <c r="K114" s="1"/>
  <c r="J113"/>
  <c r="I113"/>
  <c r="K113" s="1"/>
  <c r="J112"/>
  <c r="I112"/>
  <c r="K112" s="1"/>
  <c r="J111"/>
  <c r="I111"/>
  <c r="K111" s="1"/>
  <c r="J110"/>
  <c r="I110"/>
  <c r="K110" s="1"/>
  <c r="J109"/>
  <c r="I109"/>
  <c r="K109" s="1"/>
  <c r="J108"/>
  <c r="I108"/>
  <c r="K108" s="1"/>
  <c r="K126"/>
  <c r="J126"/>
  <c r="I126"/>
  <c r="J125"/>
  <c r="I125"/>
  <c r="K125" s="1"/>
  <c r="J124"/>
  <c r="I124"/>
  <c r="K124" s="1"/>
  <c r="J123"/>
  <c r="I123"/>
  <c r="K123" s="1"/>
  <c r="J122"/>
  <c r="I122"/>
  <c r="K122" s="1"/>
  <c r="J121"/>
  <c r="I121"/>
  <c r="K121" s="1"/>
  <c r="J120"/>
  <c r="I120"/>
  <c r="K120" s="1"/>
  <c r="J119"/>
  <c r="I119"/>
  <c r="K119" s="1"/>
  <c r="J118"/>
  <c r="I118"/>
  <c r="K118" s="1"/>
  <c r="K135"/>
  <c r="J135"/>
  <c r="I135"/>
  <c r="J117"/>
  <c r="I117"/>
  <c r="K117" s="1"/>
  <c r="J134"/>
  <c r="I134"/>
  <c r="K134" s="1"/>
  <c r="J133"/>
  <c r="I133"/>
  <c r="K133" s="1"/>
  <c r="J68"/>
  <c r="I68"/>
  <c r="K68" s="1"/>
  <c r="J75"/>
  <c r="I75"/>
  <c r="K75" s="1"/>
  <c r="J74"/>
  <c r="I74"/>
  <c r="K74" s="1"/>
  <c r="K107"/>
  <c r="J107"/>
  <c r="I107"/>
  <c r="J106"/>
  <c r="I106"/>
  <c r="K106" s="1"/>
  <c r="J105"/>
  <c r="I105"/>
  <c r="K105" s="1"/>
  <c r="J94"/>
  <c r="I94"/>
  <c r="K94" s="1"/>
  <c r="J93"/>
  <c r="I93"/>
  <c r="K93" s="1"/>
  <c r="J91"/>
  <c r="I91"/>
  <c r="K91" s="1"/>
  <c r="J90"/>
  <c r="I90"/>
  <c r="K90" s="1"/>
  <c r="J89"/>
  <c r="I89"/>
  <c r="K89" s="1"/>
  <c r="J88"/>
  <c r="I88"/>
  <c r="K88" s="1"/>
  <c r="K87"/>
  <c r="J87"/>
  <c r="I87"/>
  <c r="J86"/>
  <c r="I86"/>
  <c r="K86" s="1"/>
  <c r="J85"/>
  <c r="I85"/>
  <c r="K85" s="1"/>
  <c r="J104"/>
  <c r="I104"/>
  <c r="K104" s="1"/>
  <c r="J103"/>
  <c r="I103"/>
  <c r="K103" s="1"/>
  <c r="J102"/>
  <c r="I102"/>
  <c r="K102" s="1"/>
  <c r="J101"/>
  <c r="I101"/>
  <c r="K101" s="1"/>
  <c r="K100"/>
  <c r="J100"/>
  <c r="I100"/>
  <c r="J99"/>
  <c r="I99"/>
  <c r="K99" s="1"/>
  <c r="J98"/>
  <c r="I98"/>
  <c r="K98" s="1"/>
  <c r="J92"/>
  <c r="I92"/>
  <c r="K92" s="1"/>
  <c r="J84"/>
  <c r="I84"/>
  <c r="K84" s="1"/>
  <c r="K83"/>
  <c r="J83"/>
  <c r="I83"/>
  <c r="J82"/>
  <c r="I82"/>
  <c r="K82" s="1"/>
  <c r="J81"/>
  <c r="I81"/>
  <c r="K81" s="1"/>
  <c r="J80"/>
  <c r="I80"/>
  <c r="K80" s="1"/>
  <c r="J17"/>
  <c r="I17"/>
  <c r="K17" s="1"/>
  <c r="J73"/>
  <c r="I73"/>
  <c r="K73" s="1"/>
  <c r="J79"/>
  <c r="I79"/>
  <c r="K79" s="1"/>
  <c r="J72"/>
  <c r="I72"/>
  <c r="K72" s="1"/>
  <c r="J71"/>
  <c r="I71"/>
  <c r="K71" s="1"/>
  <c r="J70"/>
  <c r="I70"/>
  <c r="K70" s="1"/>
  <c r="J69"/>
  <c r="I69"/>
  <c r="K69" s="1"/>
  <c r="J67"/>
  <c r="I67"/>
  <c r="K67" s="1"/>
  <c r="K66"/>
  <c r="J66"/>
  <c r="I66"/>
  <c r="J65"/>
  <c r="I65"/>
  <c r="K65" s="1"/>
  <c r="J64"/>
  <c r="I64"/>
  <c r="K64" s="1"/>
  <c r="J63"/>
  <c r="I63"/>
  <c r="K63" s="1"/>
  <c r="J62"/>
  <c r="I62"/>
  <c r="K62" s="1"/>
  <c r="J61"/>
  <c r="I61"/>
  <c r="K61" s="1"/>
  <c r="J60"/>
  <c r="I60"/>
  <c r="K60" s="1"/>
  <c r="K59"/>
  <c r="J59"/>
  <c r="I59"/>
  <c r="J58"/>
  <c r="I58"/>
  <c r="K58" s="1"/>
  <c r="J57"/>
  <c r="I57"/>
  <c r="K57" s="1"/>
  <c r="J56"/>
  <c r="I56"/>
  <c r="K56" s="1"/>
  <c r="J55"/>
  <c r="I55"/>
  <c r="K55" s="1"/>
  <c r="J54"/>
  <c r="I54"/>
  <c r="K54" s="1"/>
  <c r="J53"/>
  <c r="I53"/>
  <c r="K53" s="1"/>
  <c r="J16"/>
  <c r="I16"/>
  <c r="K16" s="1"/>
  <c r="J15"/>
  <c r="I15"/>
  <c r="K15" s="1"/>
  <c r="K14"/>
  <c r="J14"/>
  <c r="I14"/>
  <c r="J13"/>
  <c r="I13"/>
  <c r="K13" s="1"/>
  <c r="J12"/>
  <c r="I12"/>
  <c r="K12" s="1"/>
  <c r="J11"/>
  <c r="I11"/>
  <c r="K11" s="1"/>
  <c r="J326" i="17"/>
  <c r="I326"/>
  <c r="K326" s="1"/>
  <c r="J325"/>
  <c r="I325"/>
  <c r="K325" s="1"/>
  <c r="J324"/>
  <c r="I324"/>
  <c r="K324" s="1"/>
  <c r="J323"/>
  <c r="I323"/>
  <c r="K323" s="1"/>
  <c r="J322"/>
  <c r="I322"/>
  <c r="K322" s="1"/>
  <c r="J321"/>
  <c r="I321"/>
  <c r="K321" s="1"/>
  <c r="J320"/>
  <c r="I320"/>
  <c r="K320" s="1"/>
  <c r="J319"/>
  <c r="I319"/>
  <c r="K319" s="1"/>
  <c r="J318"/>
  <c r="I318"/>
  <c r="K318" s="1"/>
  <c r="J317"/>
  <c r="I317"/>
  <c r="K317" s="1"/>
  <c r="J316"/>
  <c r="I316"/>
  <c r="K316" s="1"/>
  <c r="J315"/>
  <c r="I315"/>
  <c r="K315" s="1"/>
  <c r="J314"/>
  <c r="I314"/>
  <c r="K314" s="1"/>
  <c r="J313"/>
  <c r="I313"/>
  <c r="K313" s="1"/>
  <c r="J312"/>
  <c r="I312"/>
  <c r="K312" s="1"/>
  <c r="J311"/>
  <c r="I311"/>
  <c r="K311" s="1"/>
  <c r="J310"/>
  <c r="I310"/>
  <c r="K310" s="1"/>
  <c r="J309"/>
  <c r="I309"/>
  <c r="K309" s="1"/>
  <c r="J308"/>
  <c r="I308"/>
  <c r="K308" s="1"/>
  <c r="J307"/>
  <c r="I307"/>
  <c r="K307" s="1"/>
  <c r="J306"/>
  <c r="I306"/>
  <c r="K306" s="1"/>
  <c r="J305"/>
  <c r="I305"/>
  <c r="K305" s="1"/>
  <c r="J304"/>
  <c r="I304"/>
  <c r="K304" s="1"/>
  <c r="J303"/>
  <c r="I303"/>
  <c r="K303" s="1"/>
  <c r="J302"/>
  <c r="I302"/>
  <c r="K302" s="1"/>
  <c r="J301"/>
  <c r="I301"/>
  <c r="K301" s="1"/>
  <c r="J300"/>
  <c r="I300"/>
  <c r="K300" s="1"/>
  <c r="J299"/>
  <c r="I299"/>
  <c r="K299" s="1"/>
  <c r="J298"/>
  <c r="I298"/>
  <c r="K298" s="1"/>
  <c r="J297"/>
  <c r="I297"/>
  <c r="K297" s="1"/>
  <c r="J296"/>
  <c r="I296"/>
  <c r="K296" s="1"/>
  <c r="J295"/>
  <c r="I295"/>
  <c r="K295" s="1"/>
  <c r="J294"/>
  <c r="I294"/>
  <c r="K294" s="1"/>
  <c r="J293"/>
  <c r="I293"/>
  <c r="K293" s="1"/>
  <c r="J292"/>
  <c r="I292"/>
  <c r="K292" s="1"/>
  <c r="J291"/>
  <c r="I291"/>
  <c r="K291" s="1"/>
  <c r="J290"/>
  <c r="I290"/>
  <c r="K290" s="1"/>
  <c r="J289"/>
  <c r="I289"/>
  <c r="K289" s="1"/>
  <c r="J288"/>
  <c r="I288"/>
  <c r="K288" s="1"/>
  <c r="J287"/>
  <c r="I287"/>
  <c r="K287" s="1"/>
  <c r="J286"/>
  <c r="I286"/>
  <c r="K286" s="1"/>
  <c r="J285"/>
  <c r="I285"/>
  <c r="K285" s="1"/>
  <c r="J284"/>
  <c r="I284"/>
  <c r="K284" s="1"/>
  <c r="J283"/>
  <c r="I283"/>
  <c r="K283" s="1"/>
  <c r="J282"/>
  <c r="I282"/>
  <c r="K282" s="1"/>
  <c r="J281"/>
  <c r="I281"/>
  <c r="K281" s="1"/>
  <c r="J280"/>
  <c r="I280"/>
  <c r="K280" s="1"/>
  <c r="J279"/>
  <c r="I279"/>
  <c r="K279" s="1"/>
  <c r="J278"/>
  <c r="I278"/>
  <c r="K278" s="1"/>
  <c r="J277"/>
  <c r="I277"/>
  <c r="K277" s="1"/>
  <c r="J276"/>
  <c r="I276"/>
  <c r="K276" s="1"/>
  <c r="J275"/>
  <c r="I275"/>
  <c r="K275" s="1"/>
  <c r="J274"/>
  <c r="I274"/>
  <c r="K274" s="1"/>
  <c r="J273"/>
  <c r="I273"/>
  <c r="K273" s="1"/>
  <c r="J272"/>
  <c r="I272"/>
  <c r="K272" s="1"/>
  <c r="J271"/>
  <c r="I271"/>
  <c r="K271" s="1"/>
  <c r="J270"/>
  <c r="I270"/>
  <c r="K270" s="1"/>
  <c r="J269"/>
  <c r="I269"/>
  <c r="K269" s="1"/>
  <c r="J268"/>
  <c r="I268"/>
  <c r="K268" s="1"/>
  <c r="J267"/>
  <c r="I267"/>
  <c r="K267" s="1"/>
  <c r="J266"/>
  <c r="I266"/>
  <c r="K266" s="1"/>
  <c r="J265"/>
  <c r="I265"/>
  <c r="K265" s="1"/>
  <c r="J264"/>
  <c r="I264"/>
  <c r="K264" s="1"/>
  <c r="J263"/>
  <c r="I263"/>
  <c r="K263" s="1"/>
  <c r="J262"/>
  <c r="I262"/>
  <c r="K262" s="1"/>
  <c r="J261"/>
  <c r="I261"/>
  <c r="K261" s="1"/>
  <c r="J260"/>
  <c r="I260"/>
  <c r="K260" s="1"/>
  <c r="J259"/>
  <c r="I259"/>
  <c r="K259" s="1"/>
  <c r="J258"/>
  <c r="I258"/>
  <c r="K258" s="1"/>
  <c r="J257"/>
  <c r="I257"/>
  <c r="K257" s="1"/>
  <c r="J256"/>
  <c r="I256"/>
  <c r="K256" s="1"/>
  <c r="J255"/>
  <c r="I255"/>
  <c r="K255" s="1"/>
  <c r="J254"/>
  <c r="I254"/>
  <c r="K254" s="1"/>
  <c r="J253"/>
  <c r="I253"/>
  <c r="K253" s="1"/>
  <c r="J252"/>
  <c r="I252"/>
  <c r="K252" s="1"/>
  <c r="J251"/>
  <c r="I251"/>
  <c r="K251" s="1"/>
  <c r="J250"/>
  <c r="I250"/>
  <c r="K250" s="1"/>
  <c r="J249"/>
  <c r="I249"/>
  <c r="K249" s="1"/>
  <c r="J248"/>
  <c r="I248"/>
  <c r="K248" s="1"/>
  <c r="J247"/>
  <c r="I247"/>
  <c r="K247" s="1"/>
  <c r="J246"/>
  <c r="I246"/>
  <c r="K246" s="1"/>
  <c r="J245"/>
  <c r="I245"/>
  <c r="K245" s="1"/>
  <c r="J244"/>
  <c r="I244"/>
  <c r="K244" s="1"/>
  <c r="J243"/>
  <c r="I243"/>
  <c r="K243" s="1"/>
  <c r="J242"/>
  <c r="I242"/>
  <c r="K242" s="1"/>
  <c r="J241"/>
  <c r="I241"/>
  <c r="K241" s="1"/>
  <c r="J240"/>
  <c r="I240"/>
  <c r="K240" s="1"/>
  <c r="J239"/>
  <c r="I239"/>
  <c r="K239" s="1"/>
  <c r="J238"/>
  <c r="I238"/>
  <c r="K238" s="1"/>
  <c r="J237"/>
  <c r="I237"/>
  <c r="K237" s="1"/>
  <c r="J236"/>
  <c r="I236"/>
  <c r="K236" s="1"/>
  <c r="J235"/>
  <c r="I235"/>
  <c r="K235" s="1"/>
  <c r="J17"/>
  <c r="I17"/>
  <c r="K17" s="1"/>
  <c r="J16"/>
  <c r="I16"/>
  <c r="K16" s="1"/>
  <c r="J15"/>
  <c r="I15"/>
  <c r="K15" s="1"/>
  <c r="J14"/>
  <c r="I14"/>
  <c r="K14" s="1"/>
  <c r="J13"/>
  <c r="I13"/>
  <c r="K13" s="1"/>
  <c r="J12"/>
  <c r="I12"/>
  <c r="K12" s="1"/>
  <c r="J80"/>
  <c r="I80"/>
  <c r="K80" s="1"/>
  <c r="J79"/>
  <c r="I79"/>
  <c r="K79" s="1"/>
  <c r="J78"/>
  <c r="I78"/>
  <c r="K78" s="1"/>
  <c r="J77"/>
  <c r="I77"/>
  <c r="K77" s="1"/>
  <c r="J76"/>
  <c r="I76"/>
  <c r="K76" s="1"/>
  <c r="J75"/>
  <c r="I75"/>
  <c r="K75" s="1"/>
  <c r="J74"/>
  <c r="I74"/>
  <c r="K74" s="1"/>
  <c r="J73"/>
  <c r="I73"/>
  <c r="K73" s="1"/>
  <c r="J122"/>
  <c r="I122"/>
  <c r="K122" s="1"/>
  <c r="J121"/>
  <c r="I121"/>
  <c r="K121" s="1"/>
  <c r="J222"/>
  <c r="I222"/>
  <c r="K222" s="1"/>
  <c r="J96"/>
  <c r="I96"/>
  <c r="K96" s="1"/>
  <c r="J95"/>
  <c r="I95"/>
  <c r="K95" s="1"/>
  <c r="J94"/>
  <c r="I94"/>
  <c r="K94" s="1"/>
  <c r="J93"/>
  <c r="I93"/>
  <c r="K93" s="1"/>
  <c r="J91"/>
  <c r="I91"/>
  <c r="K91" s="1"/>
  <c r="J57"/>
  <c r="I57"/>
  <c r="K57" s="1"/>
  <c r="J56"/>
  <c r="I56"/>
  <c r="K56" s="1"/>
  <c r="J55"/>
  <c r="I55"/>
  <c r="K55" s="1"/>
  <c r="J54"/>
  <c r="I54"/>
  <c r="K54" s="1"/>
  <c r="J120"/>
  <c r="I120"/>
  <c r="K120" s="1"/>
  <c r="J119"/>
  <c r="I119"/>
  <c r="K119" s="1"/>
  <c r="J118"/>
  <c r="I118"/>
  <c r="K118" s="1"/>
  <c r="J117"/>
  <c r="I117"/>
  <c r="K117" s="1"/>
  <c r="J116"/>
  <c r="I116"/>
  <c r="K116" s="1"/>
  <c r="J103"/>
  <c r="I103"/>
  <c r="K103" s="1"/>
  <c r="J102"/>
  <c r="I102"/>
  <c r="K102" s="1"/>
  <c r="J101"/>
  <c r="I101"/>
  <c r="K101" s="1"/>
  <c r="J100"/>
  <c r="I100"/>
  <c r="K100" s="1"/>
  <c r="J131"/>
  <c r="I131"/>
  <c r="K131" s="1"/>
  <c r="J130"/>
  <c r="I130"/>
  <c r="K130" s="1"/>
  <c r="J129"/>
  <c r="I129"/>
  <c r="K129" s="1"/>
  <c r="J127"/>
  <c r="I127"/>
  <c r="K127" s="1"/>
  <c r="J126"/>
  <c r="I126"/>
  <c r="K126" s="1"/>
  <c r="J115"/>
  <c r="I115"/>
  <c r="K115" s="1"/>
  <c r="J114"/>
  <c r="I114"/>
  <c r="K114" s="1"/>
  <c r="J72"/>
  <c r="I72"/>
  <c r="K72" s="1"/>
  <c r="J71"/>
  <c r="I71"/>
  <c r="K71" s="1"/>
  <c r="J70"/>
  <c r="I70"/>
  <c r="K70" s="1"/>
  <c r="J69"/>
  <c r="I69"/>
  <c r="K69" s="1"/>
  <c r="J68"/>
  <c r="I68"/>
  <c r="K68" s="1"/>
  <c r="J62"/>
  <c r="I62"/>
  <c r="K62" s="1"/>
  <c r="J61"/>
  <c r="I61"/>
  <c r="K61" s="1"/>
  <c r="J60"/>
  <c r="I60"/>
  <c r="K60" s="1"/>
  <c r="J53"/>
  <c r="I53"/>
  <c r="K53" s="1"/>
  <c r="J52"/>
  <c r="I52"/>
  <c r="K52" s="1"/>
  <c r="J44"/>
  <c r="I44"/>
  <c r="K44" s="1"/>
  <c r="J43"/>
  <c r="I43"/>
  <c r="K43" s="1"/>
  <c r="J42"/>
  <c r="I42"/>
  <c r="K42" s="1"/>
  <c r="J38"/>
  <c r="I38"/>
  <c r="K38" s="1"/>
  <c r="J37"/>
  <c r="I37"/>
  <c r="K37" s="1"/>
  <c r="J36"/>
  <c r="I36"/>
  <c r="K36" s="1"/>
  <c r="J35"/>
  <c r="I35"/>
  <c r="K35" s="1"/>
  <c r="J34"/>
  <c r="I34"/>
  <c r="K34" s="1"/>
  <c r="J19"/>
  <c r="I19"/>
  <c r="K19" s="1"/>
  <c r="J18"/>
  <c r="I18"/>
  <c r="K18" s="1"/>
  <c r="J221"/>
  <c r="I221"/>
  <c r="K221" s="1"/>
  <c r="J220"/>
  <c r="I220"/>
  <c r="K220" s="1"/>
  <c r="J219"/>
  <c r="I219"/>
  <c r="K219" s="1"/>
  <c r="J128"/>
  <c r="I128"/>
  <c r="K128" s="1"/>
  <c r="J113"/>
  <c r="I113"/>
  <c r="K113" s="1"/>
  <c r="J112"/>
  <c r="I112"/>
  <c r="K112" s="1"/>
  <c r="J109"/>
  <c r="I109"/>
  <c r="K109" s="1"/>
  <c r="J90"/>
  <c r="I90"/>
  <c r="K90" s="1"/>
  <c r="J89"/>
  <c r="I89"/>
  <c r="K89" s="1"/>
  <c r="J51"/>
  <c r="I51"/>
  <c r="K51" s="1"/>
  <c r="J88"/>
  <c r="I88"/>
  <c r="K88" s="1"/>
  <c r="J41"/>
  <c r="I41"/>
  <c r="K41" s="1"/>
  <c r="J177"/>
  <c r="I177"/>
  <c r="K177" s="1"/>
  <c r="J176"/>
  <c r="I176"/>
  <c r="K176" s="1"/>
  <c r="J175"/>
  <c r="I175"/>
  <c r="K175" s="1"/>
  <c r="J174"/>
  <c r="I174"/>
  <c r="K174" s="1"/>
  <c r="J173"/>
  <c r="I173"/>
  <c r="K173" s="1"/>
  <c r="J172"/>
  <c r="I172"/>
  <c r="K172" s="1"/>
  <c r="J171"/>
  <c r="I171"/>
  <c r="K171" s="1"/>
  <c r="J170"/>
  <c r="I170"/>
  <c r="K170" s="1"/>
  <c r="J169"/>
  <c r="I169"/>
  <c r="K169" s="1"/>
  <c r="J168"/>
  <c r="I168"/>
  <c r="K168" s="1"/>
  <c r="J162"/>
  <c r="I162"/>
  <c r="K162" s="1"/>
  <c r="J87"/>
  <c r="I87"/>
  <c r="K87" s="1"/>
  <c r="J218"/>
  <c r="I218"/>
  <c r="K218" s="1"/>
  <c r="J140"/>
  <c r="I140"/>
  <c r="K140" s="1"/>
  <c r="J139"/>
  <c r="I139"/>
  <c r="K139" s="1"/>
  <c r="J134"/>
  <c r="I134"/>
  <c r="K134" s="1"/>
  <c r="J133"/>
  <c r="I133"/>
  <c r="K133" s="1"/>
  <c r="J132"/>
  <c r="I132"/>
  <c r="K132" s="1"/>
  <c r="J86"/>
  <c r="I86"/>
  <c r="K86" s="1"/>
  <c r="J167"/>
  <c r="I167"/>
  <c r="K167" s="1"/>
  <c r="J166"/>
  <c r="I166"/>
  <c r="K166" s="1"/>
  <c r="J85"/>
  <c r="I85"/>
  <c r="K85" s="1"/>
  <c r="J84"/>
  <c r="I84"/>
  <c r="K84" s="1"/>
  <c r="J83"/>
  <c r="I83"/>
  <c r="K83" s="1"/>
  <c r="J82"/>
  <c r="I82"/>
  <c r="K82" s="1"/>
  <c r="J152"/>
  <c r="I152"/>
  <c r="K152" s="1"/>
  <c r="J151"/>
  <c r="I151"/>
  <c r="K151" s="1"/>
  <c r="J150"/>
  <c r="I150"/>
  <c r="K150" s="1"/>
  <c r="J99"/>
  <c r="I99"/>
  <c r="K99" s="1"/>
  <c r="J67"/>
  <c r="I67"/>
  <c r="K67" s="1"/>
  <c r="J66"/>
  <c r="I66"/>
  <c r="K66" s="1"/>
  <c r="J65"/>
  <c r="I65"/>
  <c r="K65" s="1"/>
  <c r="J64"/>
  <c r="I64"/>
  <c r="K64" s="1"/>
  <c r="J59"/>
  <c r="I59"/>
  <c r="K59" s="1"/>
  <c r="J165"/>
  <c r="I165"/>
  <c r="K165" s="1"/>
  <c r="J81"/>
  <c r="I81"/>
  <c r="K81" s="1"/>
  <c r="J92"/>
  <c r="I92"/>
  <c r="K92" s="1"/>
  <c r="J58"/>
  <c r="I58"/>
  <c r="K58" s="1"/>
  <c r="J50"/>
  <c r="I50"/>
  <c r="K50" s="1"/>
  <c r="J49"/>
  <c r="I49"/>
  <c r="K49" s="1"/>
  <c r="J48"/>
  <c r="I48"/>
  <c r="K48" s="1"/>
  <c r="J234"/>
  <c r="I234"/>
  <c r="K234" s="1"/>
  <c r="J233"/>
  <c r="I233"/>
  <c r="K233" s="1"/>
  <c r="J149"/>
  <c r="I149"/>
  <c r="K149" s="1"/>
  <c r="J148"/>
  <c r="I148"/>
  <c r="K148" s="1"/>
  <c r="J147"/>
  <c r="I147"/>
  <c r="K147" s="1"/>
  <c r="J146"/>
  <c r="I146"/>
  <c r="K146" s="1"/>
  <c r="J145"/>
  <c r="I145"/>
  <c r="K145" s="1"/>
  <c r="J144"/>
  <c r="I144"/>
  <c r="K144" s="1"/>
  <c r="J143"/>
  <c r="I143"/>
  <c r="K143" s="1"/>
  <c r="J142"/>
  <c r="I142"/>
  <c r="K142" s="1"/>
  <c r="J141"/>
  <c r="I141"/>
  <c r="K141" s="1"/>
  <c r="J108"/>
  <c r="I108"/>
  <c r="K108" s="1"/>
  <c r="J98"/>
  <c r="I98"/>
  <c r="K98" s="1"/>
  <c r="J40"/>
  <c r="I40"/>
  <c r="K40" s="1"/>
  <c r="J125"/>
  <c r="I125"/>
  <c r="K125" s="1"/>
  <c r="J124"/>
  <c r="I124"/>
  <c r="K124" s="1"/>
  <c r="J123"/>
  <c r="I123"/>
  <c r="K123" s="1"/>
  <c r="J47"/>
  <c r="I47"/>
  <c r="K47" s="1"/>
  <c r="J46"/>
  <c r="I46"/>
  <c r="K46" s="1"/>
  <c r="J45"/>
  <c r="I45"/>
  <c r="K45" s="1"/>
  <c r="J97"/>
  <c r="I97"/>
  <c r="K97" s="1"/>
  <c r="J63"/>
  <c r="I63"/>
  <c r="K63" s="1"/>
  <c r="J164"/>
  <c r="I164"/>
  <c r="K164" s="1"/>
  <c r="J163"/>
  <c r="I163"/>
  <c r="K163" s="1"/>
  <c r="J111"/>
  <c r="I111"/>
  <c r="K111" s="1"/>
  <c r="J110"/>
  <c r="I110"/>
  <c r="K110" s="1"/>
  <c r="J33"/>
  <c r="I33"/>
  <c r="K33" s="1"/>
  <c r="J32"/>
  <c r="I32"/>
  <c r="K32" s="1"/>
  <c r="J31"/>
  <c r="I31"/>
  <c r="K31" s="1"/>
  <c r="J30"/>
  <c r="I30"/>
  <c r="K30" s="1"/>
  <c r="J29"/>
  <c r="I29"/>
  <c r="K29" s="1"/>
  <c r="J28"/>
  <c r="I28"/>
  <c r="K28" s="1"/>
  <c r="J27"/>
  <c r="I27"/>
  <c r="K27" s="1"/>
  <c r="J26"/>
  <c r="I26"/>
  <c r="K26" s="1"/>
  <c r="J25"/>
  <c r="I25"/>
  <c r="K25" s="1"/>
  <c r="J24"/>
  <c r="I24"/>
  <c r="K24" s="1"/>
  <c r="J23"/>
  <c r="I23"/>
  <c r="K23" s="1"/>
  <c r="J22"/>
  <c r="I22"/>
  <c r="K22" s="1"/>
  <c r="J21"/>
  <c r="I21"/>
  <c r="K21" s="1"/>
  <c r="J20"/>
  <c r="I20"/>
  <c r="K20" s="1"/>
  <c r="J217"/>
  <c r="I217"/>
  <c r="K217" s="1"/>
  <c r="J216"/>
  <c r="I216"/>
  <c r="K216" s="1"/>
  <c r="J215"/>
  <c r="I215"/>
  <c r="K215" s="1"/>
  <c r="J214"/>
  <c r="I214"/>
  <c r="K214" s="1"/>
  <c r="J213"/>
  <c r="I213"/>
  <c r="K213" s="1"/>
  <c r="J212"/>
  <c r="I212"/>
  <c r="K212" s="1"/>
  <c r="J211"/>
  <c r="I211"/>
  <c r="K211" s="1"/>
  <c r="J210"/>
  <c r="I210"/>
  <c r="K210" s="1"/>
  <c r="J209"/>
  <c r="I209"/>
  <c r="K209" s="1"/>
  <c r="J203"/>
  <c r="I203"/>
  <c r="K203" s="1"/>
  <c r="J202"/>
  <c r="I202"/>
  <c r="K202" s="1"/>
  <c r="J201"/>
  <c r="I201"/>
  <c r="K201" s="1"/>
  <c r="J200"/>
  <c r="I200"/>
  <c r="K200" s="1"/>
  <c r="J199"/>
  <c r="I199"/>
  <c r="K199" s="1"/>
  <c r="J198"/>
  <c r="I198"/>
  <c r="K198" s="1"/>
  <c r="J197"/>
  <c r="I197"/>
  <c r="K197" s="1"/>
  <c r="J196"/>
  <c r="I196"/>
  <c r="K196" s="1"/>
  <c r="J161"/>
  <c r="I161"/>
  <c r="K161" s="1"/>
  <c r="J160"/>
  <c r="I160"/>
  <c r="K160" s="1"/>
  <c r="J159"/>
  <c r="I159"/>
  <c r="K159" s="1"/>
  <c r="J158"/>
  <c r="I158"/>
  <c r="K158" s="1"/>
  <c r="J157"/>
  <c r="I157"/>
  <c r="K157" s="1"/>
  <c r="J156"/>
  <c r="I156"/>
  <c r="K156" s="1"/>
  <c r="J155"/>
  <c r="I155"/>
  <c r="K155" s="1"/>
  <c r="J154"/>
  <c r="I154"/>
  <c r="K154" s="1"/>
  <c r="J153"/>
  <c r="I153"/>
  <c r="K153" s="1"/>
  <c r="J232"/>
  <c r="I232"/>
  <c r="K232" s="1"/>
  <c r="J231"/>
  <c r="I231"/>
  <c r="K231" s="1"/>
  <c r="J230"/>
  <c r="I230"/>
  <c r="K230" s="1"/>
  <c r="J229"/>
  <c r="I229"/>
  <c r="K229" s="1"/>
  <c r="J228"/>
  <c r="I228"/>
  <c r="K228" s="1"/>
  <c r="J227"/>
  <c r="I227"/>
  <c r="K227" s="1"/>
  <c r="J226"/>
  <c r="I226"/>
  <c r="K226" s="1"/>
  <c r="J225"/>
  <c r="I225"/>
  <c r="K225" s="1"/>
  <c r="J224"/>
  <c r="I224"/>
  <c r="K224" s="1"/>
  <c r="J223"/>
  <c r="I223"/>
  <c r="K223" s="1"/>
  <c r="K208"/>
  <c r="J208"/>
  <c r="I208"/>
  <c r="J207"/>
  <c r="I207"/>
  <c r="K207" s="1"/>
  <c r="J206"/>
  <c r="I206"/>
  <c r="K206" s="1"/>
  <c r="J205"/>
  <c r="I205"/>
  <c r="K205" s="1"/>
  <c r="J204"/>
  <c r="I204"/>
  <c r="K204" s="1"/>
  <c r="J195"/>
  <c r="I195"/>
  <c r="K195" s="1"/>
  <c r="J194"/>
  <c r="I194"/>
  <c r="K194" s="1"/>
  <c r="J138"/>
  <c r="I138"/>
  <c r="K138" s="1"/>
  <c r="J137"/>
  <c r="I137"/>
  <c r="K137" s="1"/>
  <c r="J136"/>
  <c r="I136"/>
  <c r="K136" s="1"/>
  <c r="J135"/>
  <c r="I135"/>
  <c r="K135" s="1"/>
  <c r="J107"/>
  <c r="I107"/>
  <c r="K107" s="1"/>
  <c r="J106"/>
  <c r="I106"/>
  <c r="K106" s="1"/>
  <c r="J105"/>
  <c r="I105"/>
  <c r="K105" s="1"/>
  <c r="J104"/>
  <c r="I104"/>
  <c r="K104" s="1"/>
  <c r="J193"/>
  <c r="I193"/>
  <c r="K193" s="1"/>
  <c r="J192"/>
  <c r="I192"/>
  <c r="K192" s="1"/>
  <c r="J191"/>
  <c r="I191"/>
  <c r="K191" s="1"/>
  <c r="J190"/>
  <c r="I190"/>
  <c r="K190" s="1"/>
  <c r="J189"/>
  <c r="I189"/>
  <c r="K189" s="1"/>
  <c r="J188"/>
  <c r="I188"/>
  <c r="K188" s="1"/>
  <c r="J187"/>
  <c r="I187"/>
  <c r="K187" s="1"/>
  <c r="J186"/>
  <c r="I186"/>
  <c r="K186" s="1"/>
  <c r="J185"/>
  <c r="I185"/>
  <c r="K185" s="1"/>
  <c r="J184"/>
  <c r="I184"/>
  <c r="K184" s="1"/>
  <c r="J183"/>
  <c r="I183"/>
  <c r="K183" s="1"/>
  <c r="J182"/>
  <c r="I182"/>
  <c r="K182" s="1"/>
  <c r="J181"/>
  <c r="I181"/>
  <c r="K181" s="1"/>
  <c r="J180"/>
  <c r="I180"/>
  <c r="K180" s="1"/>
  <c r="J179"/>
  <c r="I179"/>
  <c r="K179" s="1"/>
  <c r="J178"/>
  <c r="I178"/>
  <c r="K178" s="1"/>
  <c r="J39"/>
  <c r="I39"/>
  <c r="K39" s="1"/>
  <c r="J11"/>
  <c r="I11"/>
  <c r="K11" s="1"/>
  <c r="J326" i="15"/>
  <c r="I326"/>
  <c r="K326" s="1"/>
  <c r="J325"/>
  <c r="I325"/>
  <c r="K325" s="1"/>
  <c r="J324"/>
  <c r="I324"/>
  <c r="K324" s="1"/>
  <c r="J323"/>
  <c r="I323"/>
  <c r="K323" s="1"/>
  <c r="J322"/>
  <c r="I322"/>
  <c r="K322" s="1"/>
  <c r="J321"/>
  <c r="I321"/>
  <c r="K321" s="1"/>
  <c r="J320"/>
  <c r="I320"/>
  <c r="K320" s="1"/>
  <c r="J319"/>
  <c r="I319"/>
  <c r="K319" s="1"/>
  <c r="J318"/>
  <c r="I318"/>
  <c r="K318" s="1"/>
  <c r="J317"/>
  <c r="I317"/>
  <c r="K317" s="1"/>
  <c r="J316"/>
  <c r="I316"/>
  <c r="K316" s="1"/>
  <c r="J315"/>
  <c r="I315"/>
  <c r="K315" s="1"/>
  <c r="J314"/>
  <c r="I314"/>
  <c r="K314" s="1"/>
  <c r="J313"/>
  <c r="I313"/>
  <c r="K313" s="1"/>
  <c r="J312"/>
  <c r="I312"/>
  <c r="K312" s="1"/>
  <c r="J311"/>
  <c r="I311"/>
  <c r="K311" s="1"/>
  <c r="J310"/>
  <c r="I310"/>
  <c r="K310" s="1"/>
  <c r="J309"/>
  <c r="I309"/>
  <c r="K309" s="1"/>
  <c r="J308"/>
  <c r="I308"/>
  <c r="K308" s="1"/>
  <c r="J307"/>
  <c r="I307"/>
  <c r="K307" s="1"/>
  <c r="J306"/>
  <c r="I306"/>
  <c r="K306" s="1"/>
  <c r="J305"/>
  <c r="I305"/>
  <c r="K305" s="1"/>
  <c r="J304"/>
  <c r="I304"/>
  <c r="K304" s="1"/>
  <c r="J303"/>
  <c r="I303"/>
  <c r="K303" s="1"/>
  <c r="J302"/>
  <c r="I302"/>
  <c r="K302" s="1"/>
  <c r="J301"/>
  <c r="I301"/>
  <c r="K301" s="1"/>
  <c r="J300"/>
  <c r="I300"/>
  <c r="K300" s="1"/>
  <c r="J299"/>
  <c r="I299"/>
  <c r="K299" s="1"/>
  <c r="J298"/>
  <c r="I298"/>
  <c r="K298" s="1"/>
  <c r="J297"/>
  <c r="I297"/>
  <c r="K297" s="1"/>
  <c r="J296"/>
  <c r="I296"/>
  <c r="K296" s="1"/>
  <c r="J295"/>
  <c r="I295"/>
  <c r="K295" s="1"/>
  <c r="J294"/>
  <c r="I294"/>
  <c r="K294" s="1"/>
  <c r="J293"/>
  <c r="I293"/>
  <c r="K293" s="1"/>
  <c r="J292"/>
  <c r="I292"/>
  <c r="K292" s="1"/>
  <c r="J291"/>
  <c r="I291"/>
  <c r="K291" s="1"/>
  <c r="J290"/>
  <c r="I290"/>
  <c r="K290" s="1"/>
  <c r="J28"/>
  <c r="I28"/>
  <c r="J27"/>
  <c r="I27"/>
  <c r="K288" s="1"/>
  <c r="J26"/>
  <c r="I26"/>
  <c r="K287" s="1"/>
  <c r="J25"/>
  <c r="I25"/>
  <c r="K286" s="1"/>
  <c r="J24"/>
  <c r="I24"/>
  <c r="K285" s="1"/>
  <c r="J23"/>
  <c r="I23"/>
  <c r="J22"/>
  <c r="I22"/>
  <c r="J21"/>
  <c r="I21"/>
  <c r="J20"/>
  <c r="I20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167"/>
  <c r="I167"/>
  <c r="J166"/>
  <c r="I166"/>
  <c r="J165"/>
  <c r="I165"/>
  <c r="J164"/>
  <c r="I164"/>
  <c r="J163"/>
  <c r="I163"/>
  <c r="J162"/>
  <c r="I162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19"/>
  <c r="I19"/>
  <c r="J18"/>
  <c r="I18"/>
  <c r="J17"/>
  <c r="I17"/>
  <c r="J16"/>
  <c r="I16"/>
  <c r="J15"/>
  <c r="I15"/>
  <c r="J14"/>
  <c r="I14"/>
  <c r="J13"/>
  <c r="I13"/>
  <c r="J12"/>
  <c r="I12"/>
  <c r="J133"/>
  <c r="I133"/>
  <c r="J132"/>
  <c r="I132"/>
  <c r="J131"/>
  <c r="I131"/>
  <c r="J130"/>
  <c r="I130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42"/>
  <c r="I242"/>
  <c r="J275"/>
  <c r="I275"/>
  <c r="J274"/>
  <c r="I274"/>
  <c r="J289"/>
  <c r="I289"/>
  <c r="J288"/>
  <c r="J287"/>
  <c r="J286"/>
  <c r="J285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34"/>
  <c r="I234"/>
  <c r="J233"/>
  <c r="I233"/>
  <c r="J232"/>
  <c r="I232"/>
  <c r="J231"/>
  <c r="I231"/>
  <c r="J230"/>
  <c r="I230"/>
  <c r="K230" s="1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61"/>
  <c r="I261"/>
  <c r="J273"/>
  <c r="I273"/>
  <c r="J259"/>
  <c r="I259"/>
  <c r="J258"/>
  <c r="I258"/>
  <c r="J244"/>
  <c r="I244"/>
  <c r="J129"/>
  <c r="I129"/>
  <c r="J128"/>
  <c r="I128"/>
  <c r="J127"/>
  <c r="I127"/>
  <c r="J126"/>
  <c r="J125"/>
  <c r="I125"/>
  <c r="J124"/>
  <c r="I124"/>
  <c r="J123"/>
  <c r="I123"/>
  <c r="J122"/>
  <c r="I122"/>
  <c r="J121"/>
  <c r="I121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85"/>
  <c r="I185"/>
  <c r="J184"/>
  <c r="I184"/>
  <c r="J183"/>
  <c r="I183"/>
  <c r="J182"/>
  <c r="I182"/>
  <c r="J181"/>
  <c r="I181"/>
  <c r="J180"/>
  <c r="I180"/>
  <c r="J179"/>
  <c r="I179"/>
  <c r="J178"/>
  <c r="I178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176"/>
  <c r="I176"/>
  <c r="J175"/>
  <c r="I175"/>
  <c r="J114"/>
  <c r="I114"/>
  <c r="J113"/>
  <c r="I113"/>
  <c r="J112"/>
  <c r="I112"/>
  <c r="J153"/>
  <c r="I153"/>
  <c r="J152"/>
  <c r="I152"/>
  <c r="J151"/>
  <c r="I151"/>
  <c r="J150"/>
  <c r="I150"/>
  <c r="J260"/>
  <c r="I260"/>
  <c r="J256"/>
  <c r="I256"/>
  <c r="J246"/>
  <c r="I246"/>
  <c r="J193"/>
  <c r="I193"/>
  <c r="J192"/>
  <c r="I192"/>
  <c r="J177"/>
  <c r="I177"/>
  <c r="J236"/>
  <c r="I236"/>
  <c r="J235"/>
  <c r="I235"/>
  <c r="J245"/>
  <c r="I245"/>
  <c r="J243"/>
  <c r="I243"/>
  <c r="J241"/>
  <c r="I241"/>
  <c r="K125" s="1"/>
  <c r="J240"/>
  <c r="I240"/>
  <c r="K124" s="1"/>
  <c r="J239"/>
  <c r="I239"/>
  <c r="K123" s="1"/>
  <c r="J238"/>
  <c r="I238"/>
  <c r="K122" s="1"/>
  <c r="J237"/>
  <c r="I237"/>
  <c r="K121" s="1"/>
  <c r="J174"/>
  <c r="I174"/>
  <c r="J191"/>
  <c r="I191"/>
  <c r="J190"/>
  <c r="I190"/>
  <c r="J189"/>
  <c r="I189"/>
  <c r="J188"/>
  <c r="I188"/>
  <c r="J187"/>
  <c r="I187"/>
  <c r="J186"/>
  <c r="I186"/>
  <c r="K114" s="1"/>
  <c r="J173"/>
  <c r="I173"/>
  <c r="K113" s="1"/>
  <c r="J172"/>
  <c r="I172"/>
  <c r="K112" s="1"/>
  <c r="J171"/>
  <c r="I171"/>
  <c r="J170"/>
  <c r="I170"/>
  <c r="J169"/>
  <c r="I169"/>
  <c r="J168"/>
  <c r="I168"/>
  <c r="J110"/>
  <c r="I110"/>
  <c r="J109"/>
  <c r="I109"/>
  <c r="J161"/>
  <c r="I161"/>
  <c r="J95"/>
  <c r="I95"/>
  <c r="J94"/>
  <c r="I94"/>
  <c r="J160"/>
  <c r="I160"/>
  <c r="J159"/>
  <c r="I159"/>
  <c r="J158"/>
  <c r="I158"/>
  <c r="J157"/>
  <c r="I157"/>
  <c r="J156"/>
  <c r="I156"/>
  <c r="J155"/>
  <c r="I155"/>
  <c r="J154"/>
  <c r="I154"/>
  <c r="J149"/>
  <c r="I149"/>
  <c r="J148"/>
  <c r="I148"/>
  <c r="J147"/>
  <c r="I147"/>
  <c r="J146"/>
  <c r="I146"/>
  <c r="J145"/>
  <c r="I145"/>
  <c r="J144"/>
  <c r="I144"/>
  <c r="J143"/>
  <c r="I143"/>
  <c r="J92"/>
  <c r="I92"/>
  <c r="J91"/>
  <c r="I91"/>
  <c r="J90"/>
  <c r="I90"/>
  <c r="J89"/>
  <c r="I89"/>
  <c r="J88"/>
  <c r="I88"/>
  <c r="J134"/>
  <c r="I134"/>
  <c r="J142"/>
  <c r="I142"/>
  <c r="J141"/>
  <c r="I141"/>
  <c r="J140"/>
  <c r="I140"/>
  <c r="J139"/>
  <c r="I139"/>
  <c r="J138"/>
  <c r="I138"/>
  <c r="J137"/>
  <c r="I137"/>
  <c r="J136"/>
  <c r="I136"/>
  <c r="J135"/>
  <c r="I135"/>
  <c r="J108"/>
  <c r="I108"/>
  <c r="J107"/>
  <c r="I107"/>
  <c r="J106"/>
  <c r="I106"/>
  <c r="J105"/>
  <c r="I105"/>
  <c r="J93"/>
  <c r="I93"/>
  <c r="J120"/>
  <c r="I120"/>
  <c r="J119"/>
  <c r="I119"/>
  <c r="J118"/>
  <c r="I118"/>
  <c r="J117"/>
  <c r="I117"/>
  <c r="J116"/>
  <c r="I116"/>
  <c r="J115"/>
  <c r="I11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111"/>
  <c r="I111"/>
  <c r="J79"/>
  <c r="I79"/>
  <c r="J78"/>
  <c r="I78"/>
  <c r="J257"/>
  <c r="I257"/>
  <c r="J61"/>
  <c r="I61"/>
  <c r="J60"/>
  <c r="I60"/>
  <c r="J87"/>
  <c r="I87"/>
  <c r="J86"/>
  <c r="I86"/>
  <c r="J85"/>
  <c r="I85"/>
  <c r="J84"/>
  <c r="I84"/>
  <c r="J83"/>
  <c r="I83"/>
  <c r="J82"/>
  <c r="I82"/>
  <c r="J81"/>
  <c r="I81"/>
  <c r="J80"/>
  <c r="I80"/>
  <c r="J77"/>
  <c r="I77"/>
  <c r="J76"/>
  <c r="I76"/>
  <c r="J75"/>
  <c r="I75"/>
  <c r="J74"/>
  <c r="I74"/>
  <c r="J73"/>
  <c r="I73"/>
  <c r="J72"/>
  <c r="I72"/>
  <c r="J71"/>
  <c r="I71"/>
  <c r="J70"/>
  <c r="I70"/>
  <c r="J49"/>
  <c r="I49"/>
  <c r="J37"/>
  <c r="I37"/>
  <c r="J36"/>
  <c r="I36"/>
  <c r="J35"/>
  <c r="I35"/>
  <c r="K35" s="1"/>
  <c r="J34"/>
  <c r="I34"/>
  <c r="J33"/>
  <c r="I33"/>
  <c r="J69"/>
  <c r="I69"/>
  <c r="J68"/>
  <c r="I68"/>
  <c r="J67"/>
  <c r="I67"/>
  <c r="J66"/>
  <c r="I66"/>
  <c r="J65"/>
  <c r="I65"/>
  <c r="J64"/>
  <c r="I64"/>
  <c r="J63"/>
  <c r="I63"/>
  <c r="J62"/>
  <c r="I62"/>
  <c r="J48"/>
  <c r="I48"/>
  <c r="J50"/>
  <c r="I50"/>
  <c r="J47"/>
  <c r="I47"/>
  <c r="J32"/>
  <c r="I32"/>
  <c r="J31"/>
  <c r="I31"/>
  <c r="J30"/>
  <c r="I30"/>
  <c r="J29"/>
  <c r="I29"/>
  <c r="J11"/>
  <c r="I11"/>
  <c r="K11" s="1"/>
  <c r="I12" i="14"/>
  <c r="I13"/>
  <c r="I14"/>
  <c r="I15"/>
  <c r="I16"/>
  <c r="I18"/>
  <c r="I19"/>
  <c r="I20"/>
  <c r="I21"/>
  <c r="I22"/>
  <c r="I23"/>
  <c r="I24"/>
  <c r="I25"/>
  <c r="I26"/>
  <c r="I27"/>
  <c r="I28"/>
  <c r="I31"/>
  <c r="I32"/>
  <c r="I33"/>
  <c r="I34"/>
  <c r="I36"/>
  <c r="I37"/>
  <c r="I38"/>
  <c r="I39"/>
  <c r="I47"/>
  <c r="I48"/>
  <c r="I49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6"/>
  <c r="I78"/>
  <c r="I79"/>
  <c r="I81"/>
  <c r="I82"/>
  <c r="I83"/>
  <c r="I84"/>
  <c r="I85"/>
  <c r="I86"/>
  <c r="I100"/>
  <c r="I101"/>
  <c r="I102"/>
  <c r="I103"/>
  <c r="I104"/>
  <c r="I105"/>
  <c r="I115"/>
  <c r="I116"/>
  <c r="I117"/>
  <c r="I118"/>
  <c r="I119"/>
  <c r="I124"/>
  <c r="I125"/>
  <c r="I126"/>
  <c r="I127"/>
  <c r="I128"/>
  <c r="I129"/>
  <c r="I130"/>
  <c r="I131"/>
  <c r="I132"/>
  <c r="I133"/>
  <c r="I134"/>
  <c r="I135"/>
  <c r="I137"/>
  <c r="I139"/>
  <c r="I140"/>
  <c r="I141"/>
  <c r="I142"/>
  <c r="I143"/>
  <c r="I144"/>
  <c r="I145"/>
  <c r="I146"/>
  <c r="I147"/>
  <c r="I149"/>
  <c r="I151"/>
  <c r="I152"/>
  <c r="I153"/>
  <c r="I154"/>
  <c r="I157"/>
  <c r="I158"/>
  <c r="I159"/>
  <c r="I160"/>
  <c r="I161"/>
  <c r="I162"/>
  <c r="I163"/>
  <c r="I172"/>
  <c r="I173"/>
  <c r="I174"/>
  <c r="I175"/>
  <c r="I176"/>
  <c r="I177"/>
  <c r="I178"/>
  <c r="I181"/>
  <c r="I182"/>
  <c r="I183"/>
  <c r="I184"/>
  <c r="I185"/>
  <c r="I186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J262" i="13"/>
  <c r="J263"/>
  <c r="J264"/>
  <c r="J265"/>
  <c r="J266"/>
  <c r="J11"/>
  <c r="J12"/>
  <c r="J37"/>
  <c r="J38"/>
  <c r="J39"/>
  <c r="J45"/>
  <c r="J64"/>
  <c r="J66"/>
  <c r="J67"/>
  <c r="J68"/>
  <c r="J69"/>
  <c r="J70"/>
  <c r="J71"/>
  <c r="J72"/>
  <c r="J73"/>
  <c r="J74"/>
  <c r="J75"/>
  <c r="J76"/>
  <c r="J77"/>
  <c r="J87"/>
  <c r="J88"/>
  <c r="J89"/>
  <c r="J90"/>
  <c r="J91"/>
  <c r="J92"/>
  <c r="J93"/>
  <c r="J103"/>
  <c r="J104"/>
  <c r="J105"/>
  <c r="J106"/>
  <c r="J107"/>
  <c r="J108"/>
  <c r="J109"/>
  <c r="J110"/>
  <c r="J111"/>
  <c r="J112"/>
  <c r="J114"/>
  <c r="J113"/>
  <c r="J115"/>
  <c r="J116"/>
  <c r="J117"/>
  <c r="J118"/>
  <c r="J119"/>
  <c r="J120"/>
  <c r="J121"/>
  <c r="J122"/>
  <c r="J123"/>
  <c r="J124"/>
  <c r="J125"/>
  <c r="J126"/>
  <c r="J127"/>
  <c r="J128"/>
  <c r="J129"/>
  <c r="J136"/>
  <c r="J137"/>
  <c r="J138"/>
  <c r="J139"/>
  <c r="J140"/>
  <c r="J149"/>
  <c r="J187"/>
  <c r="J193"/>
  <c r="J194"/>
  <c r="J188"/>
  <c r="J195"/>
  <c r="J196"/>
  <c r="J197"/>
  <c r="J189"/>
  <c r="J219"/>
  <c r="J220"/>
  <c r="J221"/>
  <c r="J222"/>
  <c r="J223"/>
  <c r="J224"/>
  <c r="J225"/>
  <c r="J226"/>
  <c r="J227"/>
  <c r="J228"/>
  <c r="J130"/>
  <c r="J131"/>
  <c r="J132"/>
  <c r="J133"/>
  <c r="J134"/>
  <c r="J135"/>
  <c r="J141"/>
  <c r="J236"/>
  <c r="J237"/>
  <c r="J238"/>
  <c r="J232"/>
  <c r="J233"/>
  <c r="J248"/>
  <c r="J249"/>
  <c r="J250"/>
  <c r="J251"/>
  <c r="J252"/>
  <c r="J253"/>
  <c r="J254"/>
  <c r="J255"/>
  <c r="J256"/>
  <c r="J257"/>
  <c r="J258"/>
  <c r="J259"/>
  <c r="J260"/>
  <c r="J267"/>
  <c r="J234"/>
  <c r="J235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229"/>
  <c r="J230"/>
  <c r="J231"/>
  <c r="J239"/>
  <c r="J240"/>
  <c r="J78"/>
  <c r="J79"/>
  <c r="J80"/>
  <c r="J81"/>
  <c r="J82"/>
  <c r="J142"/>
  <c r="J143"/>
  <c r="J144"/>
  <c r="J145"/>
  <c r="J146"/>
  <c r="J147"/>
  <c r="J148"/>
  <c r="J40"/>
  <c r="J41"/>
  <c r="J42"/>
  <c r="J43"/>
  <c r="J44"/>
  <c r="J150"/>
  <c r="J151"/>
  <c r="J152"/>
  <c r="J198"/>
  <c r="J199"/>
  <c r="J200"/>
  <c r="J190"/>
  <c r="J191"/>
  <c r="J192"/>
  <c r="J46"/>
  <c r="J47"/>
  <c r="J48"/>
  <c r="J49"/>
  <c r="J50"/>
  <c r="J51"/>
  <c r="J52"/>
  <c r="J53"/>
  <c r="J54"/>
  <c r="J55"/>
  <c r="J56"/>
  <c r="J57"/>
  <c r="J58"/>
  <c r="J59"/>
  <c r="J60"/>
  <c r="J61"/>
  <c r="J6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65"/>
  <c r="J83"/>
  <c r="J84"/>
  <c r="J85"/>
  <c r="J86"/>
  <c r="J63"/>
  <c r="J94"/>
  <c r="J95"/>
  <c r="J96"/>
  <c r="J97"/>
  <c r="J98"/>
  <c r="J99"/>
  <c r="J100"/>
  <c r="J101"/>
  <c r="J102"/>
  <c r="J241"/>
  <c r="J242"/>
  <c r="J243"/>
  <c r="J244"/>
  <c r="J245"/>
  <c r="J246"/>
  <c r="J24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I262"/>
  <c r="K262" s="1"/>
  <c r="I263"/>
  <c r="K263" s="1"/>
  <c r="I264"/>
  <c r="K264" s="1"/>
  <c r="I265"/>
  <c r="K265" s="1"/>
  <c r="I266"/>
  <c r="K266" s="1"/>
  <c r="I11"/>
  <c r="K11" s="1"/>
  <c r="I12"/>
  <c r="K12" s="1"/>
  <c r="I37"/>
  <c r="K37" s="1"/>
  <c r="I38"/>
  <c r="K38" s="1"/>
  <c r="I39"/>
  <c r="K39" s="1"/>
  <c r="I45"/>
  <c r="K45" s="1"/>
  <c r="I64"/>
  <c r="K64" s="1"/>
  <c r="I66"/>
  <c r="K66" s="1"/>
  <c r="I67"/>
  <c r="K67" s="1"/>
  <c r="I68"/>
  <c r="K68" s="1"/>
  <c r="I69"/>
  <c r="K69" s="1"/>
  <c r="I70"/>
  <c r="K70" s="1"/>
  <c r="I71"/>
  <c r="K71" s="1"/>
  <c r="I72"/>
  <c r="K72" s="1"/>
  <c r="I73"/>
  <c r="K73" s="1"/>
  <c r="I74"/>
  <c r="K74" s="1"/>
  <c r="I75"/>
  <c r="K75" s="1"/>
  <c r="I76"/>
  <c r="K76" s="1"/>
  <c r="I77"/>
  <c r="K77" s="1"/>
  <c r="I87"/>
  <c r="K87" s="1"/>
  <c r="I88"/>
  <c r="K88" s="1"/>
  <c r="I89"/>
  <c r="K89" s="1"/>
  <c r="I90"/>
  <c r="K90" s="1"/>
  <c r="I91"/>
  <c r="K91" s="1"/>
  <c r="I92"/>
  <c r="K92" s="1"/>
  <c r="I93"/>
  <c r="K93" s="1"/>
  <c r="I103"/>
  <c r="K103" s="1"/>
  <c r="I104"/>
  <c r="K104" s="1"/>
  <c r="I105"/>
  <c r="K105" s="1"/>
  <c r="I106"/>
  <c r="K106" s="1"/>
  <c r="I107"/>
  <c r="K107" s="1"/>
  <c r="I108"/>
  <c r="K108" s="1"/>
  <c r="I109"/>
  <c r="K109" s="1"/>
  <c r="I110"/>
  <c r="K110" s="1"/>
  <c r="I111"/>
  <c r="K111" s="1"/>
  <c r="I112"/>
  <c r="K112" s="1"/>
  <c r="I114"/>
  <c r="K114" s="1"/>
  <c r="I113"/>
  <c r="K113" s="1"/>
  <c r="I115"/>
  <c r="K115" s="1"/>
  <c r="I116"/>
  <c r="K116" s="1"/>
  <c r="I117"/>
  <c r="K117" s="1"/>
  <c r="I118"/>
  <c r="K118" s="1"/>
  <c r="I119"/>
  <c r="K119" s="1"/>
  <c r="I120"/>
  <c r="K120" s="1"/>
  <c r="I121"/>
  <c r="K121" s="1"/>
  <c r="I122"/>
  <c r="K122" s="1"/>
  <c r="I123"/>
  <c r="K123" s="1"/>
  <c r="I124"/>
  <c r="K124" s="1"/>
  <c r="I125"/>
  <c r="K125" s="1"/>
  <c r="I126"/>
  <c r="K126" s="1"/>
  <c r="I127"/>
  <c r="K127" s="1"/>
  <c r="I128"/>
  <c r="K128" s="1"/>
  <c r="I129"/>
  <c r="K129" s="1"/>
  <c r="I136"/>
  <c r="K136" s="1"/>
  <c r="I137"/>
  <c r="K137" s="1"/>
  <c r="I138"/>
  <c r="K138" s="1"/>
  <c r="I139"/>
  <c r="K139" s="1"/>
  <c r="I140"/>
  <c r="K140" s="1"/>
  <c r="I149"/>
  <c r="K149" s="1"/>
  <c r="I187"/>
  <c r="K187" s="1"/>
  <c r="I193"/>
  <c r="K193" s="1"/>
  <c r="I194"/>
  <c r="K194" s="1"/>
  <c r="I188"/>
  <c r="K188" s="1"/>
  <c r="I195"/>
  <c r="K195" s="1"/>
  <c r="I196"/>
  <c r="K196" s="1"/>
  <c r="I197"/>
  <c r="K197" s="1"/>
  <c r="I189"/>
  <c r="K189" s="1"/>
  <c r="I219"/>
  <c r="K219" s="1"/>
  <c r="I220"/>
  <c r="K220" s="1"/>
  <c r="I221"/>
  <c r="K221" s="1"/>
  <c r="I222"/>
  <c r="K222" s="1"/>
  <c r="I223"/>
  <c r="K223" s="1"/>
  <c r="I224"/>
  <c r="K224" s="1"/>
  <c r="I225"/>
  <c r="K225" s="1"/>
  <c r="I226"/>
  <c r="K226" s="1"/>
  <c r="I227"/>
  <c r="K227" s="1"/>
  <c r="I228"/>
  <c r="K228" s="1"/>
  <c r="I130"/>
  <c r="K130" s="1"/>
  <c r="I131"/>
  <c r="K131" s="1"/>
  <c r="I132"/>
  <c r="K132" s="1"/>
  <c r="I133"/>
  <c r="K133" s="1"/>
  <c r="I134"/>
  <c r="K134" s="1"/>
  <c r="I135"/>
  <c r="K135" s="1"/>
  <c r="I141"/>
  <c r="K141" s="1"/>
  <c r="I236"/>
  <c r="K236" s="1"/>
  <c r="I237"/>
  <c r="K237" s="1"/>
  <c r="I238"/>
  <c r="K238" s="1"/>
  <c r="I232"/>
  <c r="K232" s="1"/>
  <c r="I233"/>
  <c r="K233" s="1"/>
  <c r="K248"/>
  <c r="K249"/>
  <c r="K250"/>
  <c r="K251"/>
  <c r="I252"/>
  <c r="K252" s="1"/>
  <c r="I253"/>
  <c r="K253" s="1"/>
  <c r="I254"/>
  <c r="K254" s="1"/>
  <c r="I255"/>
  <c r="K255" s="1"/>
  <c r="I256"/>
  <c r="K256" s="1"/>
  <c r="I257"/>
  <c r="K257" s="1"/>
  <c r="I258"/>
  <c r="K258" s="1"/>
  <c r="I259"/>
  <c r="K259" s="1"/>
  <c r="I260"/>
  <c r="K260" s="1"/>
  <c r="I267"/>
  <c r="K267" s="1"/>
  <c r="I234"/>
  <c r="K234" s="1"/>
  <c r="I235"/>
  <c r="K235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21"/>
  <c r="K21" s="1"/>
  <c r="I22"/>
  <c r="K22" s="1"/>
  <c r="I23"/>
  <c r="K23" s="1"/>
  <c r="I24"/>
  <c r="K24" s="1"/>
  <c r="I25"/>
  <c r="K25" s="1"/>
  <c r="I26"/>
  <c r="K26" s="1"/>
  <c r="I27"/>
  <c r="K27" s="1"/>
  <c r="I28"/>
  <c r="K28" s="1"/>
  <c r="I29"/>
  <c r="K29" s="1"/>
  <c r="I30"/>
  <c r="K30" s="1"/>
  <c r="I31"/>
  <c r="K31" s="1"/>
  <c r="I32"/>
  <c r="K32" s="1"/>
  <c r="I33"/>
  <c r="K33" s="1"/>
  <c r="I34"/>
  <c r="K34" s="1"/>
  <c r="I35"/>
  <c r="K35" s="1"/>
  <c r="I36"/>
  <c r="K36" s="1"/>
  <c r="I229"/>
  <c r="K229" s="1"/>
  <c r="I230"/>
  <c r="K230" s="1"/>
  <c r="I231"/>
  <c r="K231" s="1"/>
  <c r="I239"/>
  <c r="K239" s="1"/>
  <c r="I240"/>
  <c r="K240" s="1"/>
  <c r="I78"/>
  <c r="K78" s="1"/>
  <c r="I79"/>
  <c r="K79" s="1"/>
  <c r="I80"/>
  <c r="K80" s="1"/>
  <c r="I81"/>
  <c r="K81" s="1"/>
  <c r="I82"/>
  <c r="K82" s="1"/>
  <c r="I142"/>
  <c r="K142" s="1"/>
  <c r="I143"/>
  <c r="K143" s="1"/>
  <c r="I144"/>
  <c r="K144" s="1"/>
  <c r="I145"/>
  <c r="K145" s="1"/>
  <c r="I146"/>
  <c r="K146" s="1"/>
  <c r="I147"/>
  <c r="K147" s="1"/>
  <c r="I148"/>
  <c r="K148" s="1"/>
  <c r="I40"/>
  <c r="K40" s="1"/>
  <c r="I41"/>
  <c r="K41" s="1"/>
  <c r="I42"/>
  <c r="K42" s="1"/>
  <c r="I43"/>
  <c r="K43" s="1"/>
  <c r="I44"/>
  <c r="K44" s="1"/>
  <c r="I150"/>
  <c r="K150" s="1"/>
  <c r="I151"/>
  <c r="K151" s="1"/>
  <c r="I152"/>
  <c r="K152" s="1"/>
  <c r="I198"/>
  <c r="K198" s="1"/>
  <c r="I199"/>
  <c r="K199" s="1"/>
  <c r="I200"/>
  <c r="K200" s="1"/>
  <c r="I190"/>
  <c r="K190" s="1"/>
  <c r="I191"/>
  <c r="K191" s="1"/>
  <c r="I192"/>
  <c r="K192" s="1"/>
  <c r="I46"/>
  <c r="K46" s="1"/>
  <c r="I47"/>
  <c r="K47" s="1"/>
  <c r="I48"/>
  <c r="K48" s="1"/>
  <c r="I49"/>
  <c r="K49" s="1"/>
  <c r="I51"/>
  <c r="K51" s="1"/>
  <c r="I53"/>
  <c r="K53" s="1"/>
  <c r="I54"/>
  <c r="K54" s="1"/>
  <c r="I55"/>
  <c r="K55" s="1"/>
  <c r="I57"/>
  <c r="K57" s="1"/>
  <c r="I58"/>
  <c r="K58" s="1"/>
  <c r="I59"/>
  <c r="K59" s="1"/>
  <c r="I60"/>
  <c r="K60" s="1"/>
  <c r="I61"/>
  <c r="K61" s="1"/>
  <c r="I62"/>
  <c r="K62" s="1"/>
  <c r="I153"/>
  <c r="K153" s="1"/>
  <c r="I154"/>
  <c r="K154" s="1"/>
  <c r="I155"/>
  <c r="K155" s="1"/>
  <c r="I156"/>
  <c r="K156" s="1"/>
  <c r="I157"/>
  <c r="K157" s="1"/>
  <c r="I158"/>
  <c r="K158" s="1"/>
  <c r="I159"/>
  <c r="K159" s="1"/>
  <c r="I160"/>
  <c r="K160" s="1"/>
  <c r="I161"/>
  <c r="K161" s="1"/>
  <c r="I162"/>
  <c r="K162" s="1"/>
  <c r="I163"/>
  <c r="K163" s="1"/>
  <c r="I164"/>
  <c r="K164" s="1"/>
  <c r="I165"/>
  <c r="K165" s="1"/>
  <c r="I166"/>
  <c r="K166" s="1"/>
  <c r="I167"/>
  <c r="K167" s="1"/>
  <c r="I168"/>
  <c r="K168" s="1"/>
  <c r="I169"/>
  <c r="K169" s="1"/>
  <c r="I170"/>
  <c r="K170" s="1"/>
  <c r="I171"/>
  <c r="K171" s="1"/>
  <c r="I172"/>
  <c r="K172" s="1"/>
  <c r="I173"/>
  <c r="K173" s="1"/>
  <c r="I174"/>
  <c r="K174" s="1"/>
  <c r="I175"/>
  <c r="K175" s="1"/>
  <c r="I176"/>
  <c r="K176" s="1"/>
  <c r="I177"/>
  <c r="K177" s="1"/>
  <c r="I178"/>
  <c r="K178" s="1"/>
  <c r="I179"/>
  <c r="K179" s="1"/>
  <c r="I180"/>
  <c r="K180" s="1"/>
  <c r="I181"/>
  <c r="K181" s="1"/>
  <c r="I182"/>
  <c r="K182" s="1"/>
  <c r="I183"/>
  <c r="K183" s="1"/>
  <c r="I184"/>
  <c r="K184" s="1"/>
  <c r="I185"/>
  <c r="K185" s="1"/>
  <c r="I186"/>
  <c r="K186" s="1"/>
  <c r="I201"/>
  <c r="K201" s="1"/>
  <c r="I202"/>
  <c r="K202" s="1"/>
  <c r="I203"/>
  <c r="K203" s="1"/>
  <c r="I204"/>
  <c r="K204" s="1"/>
  <c r="I205"/>
  <c r="K205" s="1"/>
  <c r="I206"/>
  <c r="K206" s="1"/>
  <c r="I207"/>
  <c r="K207" s="1"/>
  <c r="I208"/>
  <c r="K208" s="1"/>
  <c r="I209"/>
  <c r="K209" s="1"/>
  <c r="I210"/>
  <c r="K210" s="1"/>
  <c r="I211"/>
  <c r="K211" s="1"/>
  <c r="I212"/>
  <c r="K212" s="1"/>
  <c r="I213"/>
  <c r="K213" s="1"/>
  <c r="I214"/>
  <c r="K214" s="1"/>
  <c r="I215"/>
  <c r="K215" s="1"/>
  <c r="I216"/>
  <c r="K216" s="1"/>
  <c r="I217"/>
  <c r="K217" s="1"/>
  <c r="I218"/>
  <c r="K218" s="1"/>
  <c r="I65"/>
  <c r="K65" s="1"/>
  <c r="I83"/>
  <c r="K83" s="1"/>
  <c r="I84"/>
  <c r="K84" s="1"/>
  <c r="I85"/>
  <c r="K85" s="1"/>
  <c r="I86"/>
  <c r="K86" s="1"/>
  <c r="I63"/>
  <c r="K63" s="1"/>
  <c r="I94"/>
  <c r="K94" s="1"/>
  <c r="I95"/>
  <c r="K95" s="1"/>
  <c r="I96"/>
  <c r="K96" s="1"/>
  <c r="I97"/>
  <c r="K97" s="1"/>
  <c r="I98"/>
  <c r="K98" s="1"/>
  <c r="I99"/>
  <c r="K99" s="1"/>
  <c r="I100"/>
  <c r="K100" s="1"/>
  <c r="I101"/>
  <c r="K101" s="1"/>
  <c r="I102"/>
  <c r="K102" s="1"/>
  <c r="I241"/>
  <c r="K241" s="1"/>
  <c r="I242"/>
  <c r="K242" s="1"/>
  <c r="I243"/>
  <c r="K243" s="1"/>
  <c r="I244"/>
  <c r="K244" s="1"/>
  <c r="I245"/>
  <c r="K245" s="1"/>
  <c r="I246"/>
  <c r="K246" s="1"/>
  <c r="I247"/>
  <c r="K247" s="1"/>
  <c r="I268"/>
  <c r="K268" s="1"/>
  <c r="I269"/>
  <c r="K269" s="1"/>
  <c r="I270"/>
  <c r="K270" s="1"/>
  <c r="I271"/>
  <c r="K271" s="1"/>
  <c r="I272"/>
  <c r="K272" s="1"/>
  <c r="I273"/>
  <c r="K273" s="1"/>
  <c r="I274"/>
  <c r="K274" s="1"/>
  <c r="I275"/>
  <c r="K275" s="1"/>
  <c r="I276"/>
  <c r="K276" s="1"/>
  <c r="I277"/>
  <c r="K277" s="1"/>
  <c r="I278"/>
  <c r="K278" s="1"/>
  <c r="I279"/>
  <c r="K279" s="1"/>
  <c r="I280"/>
  <c r="K280" s="1"/>
  <c r="I281"/>
  <c r="K281" s="1"/>
  <c r="I282"/>
  <c r="K282" s="1"/>
  <c r="I283"/>
  <c r="K283" s="1"/>
  <c r="I284"/>
  <c r="K284" s="1"/>
  <c r="I285"/>
  <c r="K285" s="1"/>
  <c r="I286"/>
  <c r="K286" s="1"/>
  <c r="I287"/>
  <c r="K287" s="1"/>
  <c r="I288"/>
  <c r="K288" s="1"/>
  <c r="I289"/>
  <c r="K289" s="1"/>
  <c r="I290"/>
  <c r="K290" s="1"/>
  <c r="I291"/>
  <c r="K291" s="1"/>
  <c r="I292"/>
  <c r="K292" s="1"/>
  <c r="I293"/>
  <c r="K293" s="1"/>
  <c r="I294"/>
  <c r="K294" s="1"/>
  <c r="I295"/>
  <c r="K295" s="1"/>
  <c r="I296"/>
  <c r="K296" s="1"/>
  <c r="I297"/>
  <c r="K297" s="1"/>
  <c r="I298"/>
  <c r="K298" s="1"/>
  <c r="I299"/>
  <c r="K299" s="1"/>
  <c r="I300"/>
  <c r="K300" s="1"/>
  <c r="I301"/>
  <c r="K301" s="1"/>
  <c r="I302"/>
  <c r="K302" s="1"/>
  <c r="I303"/>
  <c r="K303" s="1"/>
  <c r="I304"/>
  <c r="K304" s="1"/>
  <c r="I305"/>
  <c r="K305" s="1"/>
  <c r="I306"/>
  <c r="K306" s="1"/>
  <c r="I307"/>
  <c r="K307" s="1"/>
  <c r="I308"/>
  <c r="K308" s="1"/>
  <c r="I309"/>
  <c r="K309" s="1"/>
  <c r="I310"/>
  <c r="K310" s="1"/>
  <c r="I311"/>
  <c r="K311" s="1"/>
  <c r="I312"/>
  <c r="K312" s="1"/>
  <c r="I313"/>
  <c r="K313" s="1"/>
  <c r="I314"/>
  <c r="K314" s="1"/>
  <c r="I315"/>
  <c r="K315" s="1"/>
  <c r="I316"/>
  <c r="K316" s="1"/>
  <c r="I317"/>
  <c r="K317" s="1"/>
  <c r="I318"/>
  <c r="K318" s="1"/>
  <c r="I319"/>
  <c r="K319" s="1"/>
  <c r="I320"/>
  <c r="K320" s="1"/>
  <c r="I321"/>
  <c r="K321" s="1"/>
  <c r="I322"/>
  <c r="K322" s="1"/>
  <c r="I323"/>
  <c r="K323" s="1"/>
  <c r="I324"/>
  <c r="K324" s="1"/>
  <c r="I325"/>
  <c r="K325" s="1"/>
  <c r="I326"/>
  <c r="K326" s="1"/>
  <c r="J261"/>
  <c r="I261"/>
  <c r="K261" s="1"/>
  <c r="B260" i="11"/>
  <c r="B261" s="1"/>
  <c r="B262" s="1"/>
  <c r="B263" s="1"/>
  <c r="B264" s="1"/>
  <c r="B265" s="1"/>
  <c r="B266" s="1"/>
  <c r="C260"/>
  <c r="D260"/>
  <c r="C261"/>
  <c r="C262" s="1"/>
  <c r="C263" s="1"/>
  <c r="C264" s="1"/>
  <c r="C265" s="1"/>
  <c r="C266" s="1"/>
  <c r="D261"/>
  <c r="D262"/>
  <c r="D263" s="1"/>
  <c r="D264" s="1"/>
  <c r="D265" s="1"/>
  <c r="D266" s="1"/>
  <c r="B259"/>
  <c r="C259"/>
  <c r="D259"/>
  <c r="B254"/>
  <c r="C254"/>
  <c r="C255" s="1"/>
  <c r="C256" s="1"/>
  <c r="C257" s="1"/>
  <c r="D254"/>
  <c r="B255"/>
  <c r="D255"/>
  <c r="D256" s="1"/>
  <c r="D257" s="1"/>
  <c r="B256"/>
  <c r="B257"/>
  <c r="B253"/>
  <c r="C253"/>
  <c r="D253"/>
  <c r="B248"/>
  <c r="B249" s="1"/>
  <c r="B250" s="1"/>
  <c r="B251" s="1"/>
  <c r="C248"/>
  <c r="D248"/>
  <c r="C249"/>
  <c r="C250" s="1"/>
  <c r="C251" s="1"/>
  <c r="D249"/>
  <c r="D250"/>
  <c r="D251" s="1"/>
  <c r="B247"/>
  <c r="C247"/>
  <c r="D247"/>
  <c r="B240"/>
  <c r="C240"/>
  <c r="C241" s="1"/>
  <c r="C242" s="1"/>
  <c r="C243" s="1"/>
  <c r="C244" s="1"/>
  <c r="C245" s="1"/>
  <c r="D240"/>
  <c r="B241"/>
  <c r="D241"/>
  <c r="D242" s="1"/>
  <c r="D243" s="1"/>
  <c r="D244" s="1"/>
  <c r="D245" s="1"/>
  <c r="B242"/>
  <c r="B243"/>
  <c r="B244" s="1"/>
  <c r="B245" s="1"/>
  <c r="B239"/>
  <c r="C239"/>
  <c r="D239"/>
  <c r="B235"/>
  <c r="C235"/>
  <c r="C236" s="1"/>
  <c r="C237" s="1"/>
  <c r="D235"/>
  <c r="B236"/>
  <c r="D236"/>
  <c r="D237" s="1"/>
  <c r="B237"/>
  <c r="B234"/>
  <c r="C234"/>
  <c r="D234"/>
  <c r="B227"/>
  <c r="C227"/>
  <c r="C228" s="1"/>
  <c r="C229" s="1"/>
  <c r="C230" s="1"/>
  <c r="C231" s="1"/>
  <c r="C232" s="1"/>
  <c r="D227"/>
  <c r="B228"/>
  <c r="D228"/>
  <c r="D229" s="1"/>
  <c r="D230" s="1"/>
  <c r="D231" s="1"/>
  <c r="D232" s="1"/>
  <c r="B229"/>
  <c r="B230"/>
  <c r="B231" s="1"/>
  <c r="B232" s="1"/>
  <c r="B226"/>
  <c r="C226"/>
  <c r="D226"/>
  <c r="B218"/>
  <c r="C218"/>
  <c r="C219" s="1"/>
  <c r="C220" s="1"/>
  <c r="C221" s="1"/>
  <c r="C222" s="1"/>
  <c r="C223" s="1"/>
  <c r="C224" s="1"/>
  <c r="D218"/>
  <c r="B219"/>
  <c r="D219"/>
  <c r="D220" s="1"/>
  <c r="D221" s="1"/>
  <c r="D222" s="1"/>
  <c r="D223" s="1"/>
  <c r="D224" s="1"/>
  <c r="B220"/>
  <c r="B221"/>
  <c r="B222" s="1"/>
  <c r="B223" s="1"/>
  <c r="B224" s="1"/>
  <c r="B217"/>
  <c r="C217"/>
  <c r="D217"/>
  <c r="B93"/>
  <c r="B94" s="1"/>
  <c r="B95" s="1"/>
  <c r="B92"/>
  <c r="C92"/>
  <c r="C93" s="1"/>
  <c r="C94" s="1"/>
  <c r="C95" s="1"/>
  <c r="D92"/>
  <c r="D93" s="1"/>
  <c r="D94" s="1"/>
  <c r="D95" s="1"/>
  <c r="B41"/>
  <c r="B42" s="1"/>
  <c r="B40"/>
  <c r="C40"/>
  <c r="C41" s="1"/>
  <c r="C42" s="1"/>
  <c r="D40"/>
  <c r="D41" s="1"/>
  <c r="D42" s="1"/>
  <c r="B156"/>
  <c r="B157" s="1"/>
  <c r="B158" s="1"/>
  <c r="B159" s="1"/>
  <c r="B160" s="1"/>
  <c r="B155"/>
  <c r="C155"/>
  <c r="C156" s="1"/>
  <c r="C157" s="1"/>
  <c r="C158" s="1"/>
  <c r="C159" s="1"/>
  <c r="C160" s="1"/>
  <c r="D155"/>
  <c r="D156" s="1"/>
  <c r="D157" s="1"/>
  <c r="D158" s="1"/>
  <c r="D159" s="1"/>
  <c r="D160" s="1"/>
  <c r="B17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C17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D17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B211"/>
  <c r="B212" s="1"/>
  <c r="B213" s="1"/>
  <c r="C211"/>
  <c r="C212" s="1"/>
  <c r="C213" s="1"/>
  <c r="D211"/>
  <c r="D212" s="1"/>
  <c r="D213" s="1"/>
  <c r="B126"/>
  <c r="B127" s="1"/>
  <c r="B128" s="1"/>
  <c r="B129" s="1"/>
  <c r="B130" s="1"/>
  <c r="B131" s="1"/>
  <c r="B132" s="1"/>
  <c r="C126"/>
  <c r="C127" s="1"/>
  <c r="C128" s="1"/>
  <c r="C129" s="1"/>
  <c r="C130" s="1"/>
  <c r="C131" s="1"/>
  <c r="C132" s="1"/>
  <c r="D126"/>
  <c r="D127" s="1"/>
  <c r="D128" s="1"/>
  <c r="D129" s="1"/>
  <c r="D130" s="1"/>
  <c r="D131" s="1"/>
  <c r="D132" s="1"/>
  <c r="B147"/>
  <c r="B148" s="1"/>
  <c r="B149" s="1"/>
  <c r="B150" s="1"/>
  <c r="B151" s="1"/>
  <c r="B152" s="1"/>
  <c r="B153" s="1"/>
  <c r="C147"/>
  <c r="C148" s="1"/>
  <c r="C149" s="1"/>
  <c r="C150" s="1"/>
  <c r="C151" s="1"/>
  <c r="C152" s="1"/>
  <c r="C153" s="1"/>
  <c r="D147"/>
  <c r="D148" s="1"/>
  <c r="D149" s="1"/>
  <c r="D150" s="1"/>
  <c r="D151" s="1"/>
  <c r="D152" s="1"/>
  <c r="D153" s="1"/>
  <c r="B171"/>
  <c r="B172" s="1"/>
  <c r="B173" s="1"/>
  <c r="B174" s="1"/>
  <c r="B175" s="1"/>
  <c r="B176" s="1"/>
  <c r="B177" s="1"/>
  <c r="C171"/>
  <c r="C172" s="1"/>
  <c r="C173" s="1"/>
  <c r="C174" s="1"/>
  <c r="C175" s="1"/>
  <c r="C176" s="1"/>
  <c r="C177" s="1"/>
  <c r="D171"/>
  <c r="D172" s="1"/>
  <c r="D173" s="1"/>
  <c r="D174" s="1"/>
  <c r="D175" s="1"/>
  <c r="D176" s="1"/>
  <c r="D177" s="1"/>
  <c r="B179"/>
  <c r="B180" s="1"/>
  <c r="B181" s="1"/>
  <c r="B182" s="1"/>
  <c r="B183" s="1"/>
  <c r="B184" s="1"/>
  <c r="B185" s="1"/>
  <c r="C179"/>
  <c r="C180" s="1"/>
  <c r="C181" s="1"/>
  <c r="C182" s="1"/>
  <c r="C183" s="1"/>
  <c r="C184" s="1"/>
  <c r="C185" s="1"/>
  <c r="D179"/>
  <c r="D180" s="1"/>
  <c r="D181" s="1"/>
  <c r="D182" s="1"/>
  <c r="D183" s="1"/>
  <c r="D184" s="1"/>
  <c r="D185" s="1"/>
  <c r="B187"/>
  <c r="B188" s="1"/>
  <c r="B189" s="1"/>
  <c r="B190" s="1"/>
  <c r="C187"/>
  <c r="C188" s="1"/>
  <c r="C189" s="1"/>
  <c r="C190" s="1"/>
  <c r="D187"/>
  <c r="D188" s="1"/>
  <c r="D189" s="1"/>
  <c r="D190" s="1"/>
  <c r="B137"/>
  <c r="B138" s="1"/>
  <c r="B139" s="1"/>
  <c r="B140" s="1"/>
  <c r="B141" s="1"/>
  <c r="B142" s="1"/>
  <c r="B143" s="1"/>
  <c r="B144" s="1"/>
  <c r="B145" s="1"/>
  <c r="B136"/>
  <c r="C136"/>
  <c r="C137" s="1"/>
  <c r="C138" s="1"/>
  <c r="C139" s="1"/>
  <c r="C140" s="1"/>
  <c r="C141" s="1"/>
  <c r="C142" s="1"/>
  <c r="C143" s="1"/>
  <c r="C144" s="1"/>
  <c r="C145" s="1"/>
  <c r="D136"/>
  <c r="D137" s="1"/>
  <c r="D138" s="1"/>
  <c r="D139" s="1"/>
  <c r="D140" s="1"/>
  <c r="D141" s="1"/>
  <c r="D142" s="1"/>
  <c r="D143" s="1"/>
  <c r="D144" s="1"/>
  <c r="D145" s="1"/>
  <c r="B164"/>
  <c r="B165" s="1"/>
  <c r="B166" s="1"/>
  <c r="C164"/>
  <c r="C165" s="1"/>
  <c r="C166" s="1"/>
  <c r="D164"/>
  <c r="D165" s="1"/>
  <c r="D166" s="1"/>
  <c r="B113"/>
  <c r="B114" s="1"/>
  <c r="B115" s="1"/>
  <c r="B116" s="1"/>
  <c r="B117" s="1"/>
  <c r="B118" s="1"/>
  <c r="B119" s="1"/>
  <c r="B120" s="1"/>
  <c r="B121" s="1"/>
  <c r="C113"/>
  <c r="C114" s="1"/>
  <c r="C115" s="1"/>
  <c r="C116" s="1"/>
  <c r="C117" s="1"/>
  <c r="C118" s="1"/>
  <c r="C119" s="1"/>
  <c r="C120" s="1"/>
  <c r="C121" s="1"/>
  <c r="D113"/>
  <c r="D114" s="1"/>
  <c r="D115" s="1"/>
  <c r="D116" s="1"/>
  <c r="D117" s="1"/>
  <c r="D118" s="1"/>
  <c r="D119" s="1"/>
  <c r="D120" s="1"/>
  <c r="D121" s="1"/>
  <c r="B107"/>
  <c r="B108" s="1"/>
  <c r="B109" s="1"/>
  <c r="B110" s="1"/>
  <c r="C107"/>
  <c r="C108" s="1"/>
  <c r="C109" s="1"/>
  <c r="C110" s="1"/>
  <c r="D107"/>
  <c r="D108" s="1"/>
  <c r="D109" s="1"/>
  <c r="D110" s="1"/>
  <c r="B59"/>
  <c r="B60" s="1"/>
  <c r="B61" s="1"/>
  <c r="B62" s="1"/>
  <c r="B63" s="1"/>
  <c r="B64" s="1"/>
  <c r="C59"/>
  <c r="C60" s="1"/>
  <c r="C61" s="1"/>
  <c r="C62" s="1"/>
  <c r="C63" s="1"/>
  <c r="C64" s="1"/>
  <c r="D59"/>
  <c r="D60" s="1"/>
  <c r="D61" s="1"/>
  <c r="D62" s="1"/>
  <c r="D63" s="1"/>
  <c r="D64" s="1"/>
  <c r="B51"/>
  <c r="B52" s="1"/>
  <c r="B53" s="1"/>
  <c r="B54" s="1"/>
  <c r="B55" s="1"/>
  <c r="B56" s="1"/>
  <c r="B57" s="1"/>
  <c r="C51"/>
  <c r="C52" s="1"/>
  <c r="C53" s="1"/>
  <c r="C54" s="1"/>
  <c r="C55" s="1"/>
  <c r="C56" s="1"/>
  <c r="C57" s="1"/>
  <c r="D51"/>
  <c r="D52" s="1"/>
  <c r="D53" s="1"/>
  <c r="D54" s="1"/>
  <c r="D55" s="1"/>
  <c r="D56" s="1"/>
  <c r="D57" s="1"/>
  <c r="B98"/>
  <c r="B97"/>
  <c r="C97"/>
  <c r="C98" s="1"/>
  <c r="D97"/>
  <c r="D98" s="1"/>
  <c r="B83"/>
  <c r="B84" s="1"/>
  <c r="B85" s="1"/>
  <c r="C83"/>
  <c r="C84" s="1"/>
  <c r="C85" s="1"/>
  <c r="D83"/>
  <c r="D84" s="1"/>
  <c r="D85" s="1"/>
  <c r="B70"/>
  <c r="B71" s="1"/>
  <c r="B72" s="1"/>
  <c r="B73" s="1"/>
  <c r="B74" s="1"/>
  <c r="B75" s="1"/>
  <c r="C70"/>
  <c r="C71" s="1"/>
  <c r="C72" s="1"/>
  <c r="C73" s="1"/>
  <c r="C74" s="1"/>
  <c r="C75" s="1"/>
  <c r="D70"/>
  <c r="D71" s="1"/>
  <c r="D72" s="1"/>
  <c r="D73" s="1"/>
  <c r="D74" s="1"/>
  <c r="D75" s="1"/>
  <c r="C45"/>
  <c r="C46" s="1"/>
  <c r="C47" s="1"/>
  <c r="B44"/>
  <c r="B45" s="1"/>
  <c r="B46" s="1"/>
  <c r="B47" s="1"/>
  <c r="C44"/>
  <c r="D44"/>
  <c r="D45" s="1"/>
  <c r="D46" s="1"/>
  <c r="D47" s="1"/>
  <c r="B102"/>
  <c r="B103" s="1"/>
  <c r="B104" s="1"/>
  <c r="B101"/>
  <c r="C101"/>
  <c r="C102" s="1"/>
  <c r="C103" s="1"/>
  <c r="C104" s="1"/>
  <c r="D101"/>
  <c r="D102" s="1"/>
  <c r="D103" s="1"/>
  <c r="D104" s="1"/>
  <c r="B195"/>
  <c r="B196" s="1"/>
  <c r="B197" s="1"/>
  <c r="B198" s="1"/>
  <c r="B199" s="1"/>
  <c r="B200" s="1"/>
  <c r="B201" s="1"/>
  <c r="B194"/>
  <c r="C194"/>
  <c r="C195" s="1"/>
  <c r="C196" s="1"/>
  <c r="C197" s="1"/>
  <c r="C198" s="1"/>
  <c r="C199" s="1"/>
  <c r="C200" s="1"/>
  <c r="C201" s="1"/>
  <c r="D194"/>
  <c r="D195" s="1"/>
  <c r="D196" s="1"/>
  <c r="D197" s="1"/>
  <c r="D198" s="1"/>
  <c r="D199" s="1"/>
  <c r="D200" s="1"/>
  <c r="D201" s="1"/>
  <c r="B218" i="9"/>
  <c r="B219" s="1"/>
  <c r="B220" s="1"/>
  <c r="B221" s="1"/>
  <c r="B222" s="1"/>
  <c r="B223" s="1"/>
  <c r="B224" s="1"/>
  <c r="B225" s="1"/>
  <c r="B226" s="1"/>
  <c r="C218"/>
  <c r="C219" s="1"/>
  <c r="C220" s="1"/>
  <c r="C221" s="1"/>
  <c r="C222" s="1"/>
  <c r="C223" s="1"/>
  <c r="C224" s="1"/>
  <c r="C225" s="1"/>
  <c r="C226" s="1"/>
  <c r="D218"/>
  <c r="D219" s="1"/>
  <c r="D220" s="1"/>
  <c r="D221" s="1"/>
  <c r="D222" s="1"/>
  <c r="D223" s="1"/>
  <c r="D224" s="1"/>
  <c r="D225" s="1"/>
  <c r="D226" s="1"/>
  <c r="B138" i="10"/>
  <c r="C138"/>
  <c r="D138"/>
  <c r="B137"/>
  <c r="C137"/>
  <c r="D137"/>
  <c r="B131"/>
  <c r="C131"/>
  <c r="D131"/>
  <c r="B132"/>
  <c r="B133" s="1"/>
  <c r="C132"/>
  <c r="D132"/>
  <c r="C133"/>
  <c r="D133"/>
  <c r="B130"/>
  <c r="C130"/>
  <c r="D130"/>
  <c r="K126" i="15" l="1"/>
  <c r="K51"/>
  <c r="K53"/>
  <c r="K55"/>
  <c r="K57"/>
  <c r="K59"/>
  <c r="K127"/>
  <c r="K129"/>
  <c r="K12"/>
  <c r="K14"/>
  <c r="K16"/>
  <c r="K18"/>
  <c r="K13"/>
  <c r="K15"/>
  <c r="K17"/>
  <c r="K38"/>
  <c r="K40"/>
  <c r="K42"/>
  <c r="K44"/>
  <c r="K46"/>
  <c r="K52"/>
  <c r="K54"/>
  <c r="K56"/>
  <c r="K58"/>
  <c r="K70"/>
  <c r="K72"/>
  <c r="K162"/>
  <c r="K164"/>
  <c r="K166"/>
  <c r="K37"/>
  <c r="K61"/>
  <c r="K73"/>
  <c r="K75"/>
  <c r="K77"/>
  <c r="K81"/>
  <c r="K83"/>
  <c r="K85"/>
  <c r="K87"/>
  <c r="K93"/>
  <c r="K95"/>
  <c r="K97"/>
  <c r="K99"/>
  <c r="K101"/>
  <c r="K103"/>
  <c r="K109"/>
  <c r="K111"/>
  <c r="K115"/>
  <c r="K117"/>
  <c r="K119"/>
  <c r="K131"/>
  <c r="K133"/>
  <c r="K19"/>
  <c r="K21"/>
  <c r="K23"/>
  <c r="K25"/>
  <c r="K27"/>
  <c r="K177"/>
  <c r="K193"/>
  <c r="K235"/>
  <c r="K243"/>
  <c r="K259"/>
  <c r="K261"/>
  <c r="K263"/>
  <c r="K265"/>
  <c r="K267"/>
  <c r="K269"/>
  <c r="K271"/>
  <c r="K273"/>
  <c r="K275"/>
  <c r="K277"/>
  <c r="K279"/>
  <c r="K281"/>
  <c r="K283"/>
  <c r="K289"/>
  <c r="K128"/>
  <c r="K32"/>
  <c r="K34"/>
  <c r="K26"/>
  <c r="K39"/>
  <c r="K47"/>
  <c r="K69"/>
  <c r="K105"/>
  <c r="K135"/>
  <c r="K139"/>
  <c r="K143"/>
  <c r="K149"/>
  <c r="K153"/>
  <c r="K157"/>
  <c r="K161"/>
  <c r="K165"/>
  <c r="K169"/>
  <c r="K171"/>
  <c r="K175"/>
  <c r="K179"/>
  <c r="K181"/>
  <c r="K185"/>
  <c r="K189"/>
  <c r="K199"/>
  <c r="K203"/>
  <c r="K207"/>
  <c r="K211"/>
  <c r="K215"/>
  <c r="K221"/>
  <c r="K225"/>
  <c r="K229"/>
  <c r="K239"/>
  <c r="K247"/>
  <c r="K251"/>
  <c r="K255"/>
  <c r="K266"/>
  <c r="K31"/>
  <c r="K33"/>
  <c r="K268"/>
  <c r="K270"/>
  <c r="K272"/>
  <c r="K274"/>
  <c r="K276"/>
  <c r="K278"/>
  <c r="K280"/>
  <c r="K282"/>
  <c r="K284"/>
  <c r="K20"/>
  <c r="K22"/>
  <c r="K24"/>
  <c r="K28"/>
  <c r="K41"/>
  <c r="K43"/>
  <c r="K45"/>
  <c r="K49"/>
  <c r="K63"/>
  <c r="K65"/>
  <c r="K67"/>
  <c r="K71"/>
  <c r="K79"/>
  <c r="K89"/>
  <c r="K91"/>
  <c r="K107"/>
  <c r="K137"/>
  <c r="K141"/>
  <c r="K145"/>
  <c r="K147"/>
  <c r="K151"/>
  <c r="K155"/>
  <c r="K159"/>
  <c r="K163"/>
  <c r="K167"/>
  <c r="K173"/>
  <c r="K183"/>
  <c r="K187"/>
  <c r="K191"/>
  <c r="K195"/>
  <c r="K197"/>
  <c r="K201"/>
  <c r="K205"/>
  <c r="K209"/>
  <c r="K213"/>
  <c r="K217"/>
  <c r="K219"/>
  <c r="K223"/>
  <c r="K227"/>
  <c r="K231"/>
  <c r="K233"/>
  <c r="K237"/>
  <c r="K241"/>
  <c r="K245"/>
  <c r="K249"/>
  <c r="K253"/>
  <c r="K257"/>
  <c r="K29"/>
  <c r="K30"/>
  <c r="K36"/>
  <c r="K48"/>
  <c r="K50"/>
  <c r="K60"/>
  <c r="K62"/>
  <c r="K64"/>
  <c r="K66"/>
  <c r="K68"/>
  <c r="K74"/>
  <c r="K76"/>
  <c r="K78"/>
  <c r="K80"/>
  <c r="K82"/>
  <c r="K84"/>
  <c r="K86"/>
  <c r="K88"/>
  <c r="K90"/>
  <c r="K92"/>
  <c r="K94"/>
  <c r="K96"/>
  <c r="K98"/>
  <c r="K100"/>
  <c r="K102"/>
  <c r="K104"/>
  <c r="K106"/>
  <c r="K108"/>
  <c r="K110"/>
  <c r="K116"/>
  <c r="K118"/>
  <c r="K120"/>
  <c r="K130"/>
  <c r="K132"/>
  <c r="K134"/>
  <c r="K136"/>
  <c r="K138"/>
  <c r="K140"/>
  <c r="K142"/>
  <c r="K144"/>
  <c r="K146"/>
  <c r="K148"/>
  <c r="K150"/>
  <c r="K152"/>
  <c r="K154"/>
  <c r="K156"/>
  <c r="K158"/>
  <c r="K160"/>
  <c r="K168"/>
  <c r="K170"/>
  <c r="K172"/>
  <c r="K174"/>
  <c r="K176"/>
  <c r="K178"/>
  <c r="K180"/>
  <c r="K182"/>
  <c r="K184"/>
  <c r="K186"/>
  <c r="K188"/>
  <c r="K190"/>
  <c r="K192"/>
  <c r="K194"/>
  <c r="K196"/>
  <c r="K198"/>
  <c r="K200"/>
  <c r="K202"/>
  <c r="K204"/>
  <c r="K206"/>
  <c r="K208"/>
  <c r="K210"/>
  <c r="K212"/>
  <c r="K214"/>
  <c r="K216"/>
  <c r="K218"/>
  <c r="K220"/>
  <c r="K222"/>
  <c r="K224"/>
  <c r="K226"/>
  <c r="K228"/>
  <c r="K232"/>
  <c r="K234"/>
  <c r="K236"/>
  <c r="K238"/>
  <c r="K240"/>
  <c r="K242"/>
  <c r="K244"/>
  <c r="K246"/>
  <c r="K248"/>
  <c r="K250"/>
  <c r="K252"/>
  <c r="K254"/>
  <c r="K256"/>
  <c r="K258"/>
  <c r="K260"/>
  <c r="K262"/>
  <c r="K264"/>
  <c r="B97" i="10"/>
  <c r="C97"/>
  <c r="C98" s="1"/>
  <c r="C99" s="1"/>
  <c r="C100" s="1"/>
  <c r="C101" s="1"/>
  <c r="C102" s="1"/>
  <c r="D97"/>
  <c r="B98"/>
  <c r="D98"/>
  <c r="D99" s="1"/>
  <c r="D100" s="1"/>
  <c r="D101" s="1"/>
  <c r="D102" s="1"/>
  <c r="B99"/>
  <c r="B100"/>
  <c r="B101" s="1"/>
  <c r="B102" s="1"/>
  <c r="B96"/>
  <c r="C96"/>
  <c r="D96"/>
  <c r="B90"/>
  <c r="B91" s="1"/>
  <c r="B92" s="1"/>
  <c r="C90"/>
  <c r="D90"/>
  <c r="C91"/>
  <c r="C92" s="1"/>
  <c r="D91"/>
  <c r="D92"/>
  <c r="B89"/>
  <c r="C89"/>
  <c r="D89"/>
  <c r="B137" i="9"/>
  <c r="B138" s="1"/>
  <c r="B139" s="1"/>
  <c r="C137"/>
  <c r="C138" s="1"/>
  <c r="C139" s="1"/>
  <c r="D137"/>
  <c r="D138" s="1"/>
  <c r="D139" s="1"/>
  <c r="B207"/>
  <c r="B208" s="1"/>
  <c r="B209" s="1"/>
  <c r="B210" s="1"/>
  <c r="B211" s="1"/>
  <c r="C207"/>
  <c r="C208" s="1"/>
  <c r="C209" s="1"/>
  <c r="C210" s="1"/>
  <c r="C211" s="1"/>
  <c r="D207"/>
  <c r="D208" s="1"/>
  <c r="D209" s="1"/>
  <c r="D210" s="1"/>
  <c r="D211" s="1"/>
  <c r="B12"/>
  <c r="B13" s="1"/>
  <c r="B14" s="1"/>
  <c r="B15" s="1"/>
  <c r="C12"/>
  <c r="C13" s="1"/>
  <c r="C14" s="1"/>
  <c r="C15" s="1"/>
  <c r="D12"/>
  <c r="D13" s="1"/>
  <c r="D14" s="1"/>
  <c r="D15" s="1"/>
  <c r="B115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C115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D115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B178"/>
  <c r="B179" s="1"/>
  <c r="B180" s="1"/>
  <c r="B181" s="1"/>
  <c r="B182" s="1"/>
  <c r="B183" s="1"/>
  <c r="B184" s="1"/>
  <c r="B185" s="1"/>
  <c r="B186" s="1"/>
  <c r="C178"/>
  <c r="C179" s="1"/>
  <c r="C180" s="1"/>
  <c r="C181" s="1"/>
  <c r="C182" s="1"/>
  <c r="C183" s="1"/>
  <c r="C184" s="1"/>
  <c r="C185" s="1"/>
  <c r="C186" s="1"/>
  <c r="D178"/>
  <c r="D179" s="1"/>
  <c r="D180" s="1"/>
  <c r="D181" s="1"/>
  <c r="D182" s="1"/>
  <c r="D183" s="1"/>
  <c r="D184" s="1"/>
  <c r="D185" s="1"/>
  <c r="D186" s="1"/>
  <c r="B197"/>
  <c r="B198" s="1"/>
  <c r="B199" s="1"/>
  <c r="B200" s="1"/>
  <c r="B201" s="1"/>
  <c r="B202" s="1"/>
  <c r="B203" s="1"/>
  <c r="B204" s="1"/>
  <c r="B205" s="1"/>
  <c r="C197"/>
  <c r="C198" s="1"/>
  <c r="C199" s="1"/>
  <c r="C200" s="1"/>
  <c r="C201" s="1"/>
  <c r="C202" s="1"/>
  <c r="C203" s="1"/>
  <c r="C204" s="1"/>
  <c r="C205" s="1"/>
  <c r="D197"/>
  <c r="D198" s="1"/>
  <c r="D199" s="1"/>
  <c r="D200" s="1"/>
  <c r="D201" s="1"/>
  <c r="D202" s="1"/>
  <c r="D203" s="1"/>
  <c r="D204" s="1"/>
  <c r="D205" s="1"/>
  <c r="B103"/>
  <c r="B104" s="1"/>
  <c r="B105" s="1"/>
  <c r="B106" s="1"/>
  <c r="B107" s="1"/>
  <c r="B108" s="1"/>
  <c r="C103"/>
  <c r="C104" s="1"/>
  <c r="C105" s="1"/>
  <c r="C106" s="1"/>
  <c r="C107" s="1"/>
  <c r="C108" s="1"/>
  <c r="D103"/>
  <c r="D104" s="1"/>
  <c r="D105" s="1"/>
  <c r="D106" s="1"/>
  <c r="D107" s="1"/>
  <c r="D108" s="1"/>
  <c r="B36"/>
  <c r="B37" s="1"/>
  <c r="B38" s="1"/>
  <c r="B39" s="1"/>
  <c r="B40" s="1"/>
  <c r="B41" s="1"/>
  <c r="C36"/>
  <c r="C37" s="1"/>
  <c r="C38" s="1"/>
  <c r="C39" s="1"/>
  <c r="C40" s="1"/>
  <c r="C41" s="1"/>
  <c r="D36"/>
  <c r="D37" s="1"/>
  <c r="D38" s="1"/>
  <c r="D39" s="1"/>
  <c r="D40" s="1"/>
  <c r="D41" s="1"/>
  <c r="B231"/>
  <c r="B232" s="1"/>
  <c r="B233" s="1"/>
  <c r="C231"/>
  <c r="C232" s="1"/>
  <c r="C233" s="1"/>
  <c r="D231"/>
  <c r="D232" s="1"/>
  <c r="D233" s="1"/>
  <c r="B174"/>
  <c r="B175" s="1"/>
  <c r="B176" s="1"/>
  <c r="C174"/>
  <c r="C175" s="1"/>
  <c r="C176" s="1"/>
  <c r="D174"/>
  <c r="D175" s="1"/>
  <c r="D176" s="1"/>
  <c r="B189"/>
  <c r="B190" s="1"/>
  <c r="B191" s="1"/>
  <c r="C189"/>
  <c r="C190" s="1"/>
  <c r="C191" s="1"/>
  <c r="D189"/>
  <c r="D190" s="1"/>
  <c r="D191" s="1"/>
  <c r="B164"/>
  <c r="B165" s="1"/>
  <c r="B166" s="1"/>
  <c r="B167" s="1"/>
  <c r="B168" s="1"/>
  <c r="B169" s="1"/>
  <c r="B170" s="1"/>
  <c r="B171" s="1"/>
  <c r="B172" s="1"/>
  <c r="C164"/>
  <c r="C165" s="1"/>
  <c r="C166" s="1"/>
  <c r="C167" s="1"/>
  <c r="C168" s="1"/>
  <c r="C169" s="1"/>
  <c r="C170" s="1"/>
  <c r="C171" s="1"/>
  <c r="C172" s="1"/>
  <c r="D164"/>
  <c r="D165" s="1"/>
  <c r="D166" s="1"/>
  <c r="D167" s="1"/>
  <c r="D168" s="1"/>
  <c r="D169" s="1"/>
  <c r="D170" s="1"/>
  <c r="D171" s="1"/>
  <c r="D172" s="1"/>
  <c r="B74"/>
  <c r="B75" s="1"/>
  <c r="B76" s="1"/>
  <c r="B77" s="1"/>
  <c r="B78" s="1"/>
  <c r="B79" s="1"/>
  <c r="B80" s="1"/>
  <c r="B81" s="1"/>
  <c r="B82" s="1"/>
  <c r="B83" s="1"/>
  <c r="B84" s="1"/>
  <c r="C74"/>
  <c r="C75" s="1"/>
  <c r="C76" s="1"/>
  <c r="C77" s="1"/>
  <c r="C78" s="1"/>
  <c r="C79" s="1"/>
  <c r="C80" s="1"/>
  <c r="C81" s="1"/>
  <c r="C82" s="1"/>
  <c r="C83" s="1"/>
  <c r="C84" s="1"/>
  <c r="D74"/>
  <c r="D75" s="1"/>
  <c r="D76" s="1"/>
  <c r="D77" s="1"/>
  <c r="D78" s="1"/>
  <c r="D79" s="1"/>
  <c r="D80" s="1"/>
  <c r="D81" s="1"/>
  <c r="D82" s="1"/>
  <c r="D83" s="1"/>
  <c r="D84" s="1"/>
  <c r="B145"/>
  <c r="B146" s="1"/>
  <c r="B147" s="1"/>
  <c r="B148" s="1"/>
  <c r="C145"/>
  <c r="C146" s="1"/>
  <c r="C147" s="1"/>
  <c r="C148" s="1"/>
  <c r="D145"/>
  <c r="D146" s="1"/>
  <c r="D147" s="1"/>
  <c r="D148" s="1"/>
  <c r="B150"/>
  <c r="B151" s="1"/>
  <c r="B152" s="1"/>
  <c r="B153" s="1"/>
  <c r="B154" s="1"/>
  <c r="B155" s="1"/>
  <c r="C150"/>
  <c r="C151" s="1"/>
  <c r="C152" s="1"/>
  <c r="C153" s="1"/>
  <c r="C154" s="1"/>
  <c r="C155" s="1"/>
  <c r="D150"/>
  <c r="D151" s="1"/>
  <c r="D152" s="1"/>
  <c r="D153" s="1"/>
  <c r="D154" s="1"/>
  <c r="D155" s="1"/>
  <c r="B47"/>
  <c r="B48" s="1"/>
  <c r="C47"/>
  <c r="C48" s="1"/>
  <c r="D47"/>
  <c r="D48" s="1"/>
  <c r="B98"/>
  <c r="B99" s="1"/>
  <c r="B100" s="1"/>
  <c r="B101" s="1"/>
  <c r="C98"/>
  <c r="C99" s="1"/>
  <c r="C100" s="1"/>
  <c r="C101" s="1"/>
  <c r="D98"/>
  <c r="D99" s="1"/>
  <c r="D100" s="1"/>
  <c r="D101" s="1"/>
  <c r="B89"/>
  <c r="B90" s="1"/>
  <c r="B91" s="1"/>
  <c r="C89"/>
  <c r="C90" s="1"/>
  <c r="C91" s="1"/>
  <c r="D89"/>
  <c r="D90" s="1"/>
  <c r="D91" s="1"/>
  <c r="B86"/>
  <c r="B87" s="1"/>
  <c r="C86"/>
  <c r="C87" s="1"/>
  <c r="D86"/>
  <c r="D87" s="1"/>
  <c r="B71"/>
  <c r="B72" s="1"/>
  <c r="C71"/>
  <c r="C72" s="1"/>
  <c r="D71"/>
  <c r="D72" s="1"/>
  <c r="B60"/>
  <c r="B61" s="1"/>
  <c r="B62" s="1"/>
  <c r="B63" s="1"/>
  <c r="B64" s="1"/>
  <c r="C60"/>
  <c r="C61" s="1"/>
  <c r="C62" s="1"/>
  <c r="C63" s="1"/>
  <c r="C64" s="1"/>
  <c r="D60"/>
  <c r="D61" s="1"/>
  <c r="D62" s="1"/>
  <c r="D63" s="1"/>
  <c r="D64" s="1"/>
  <c r="B53"/>
  <c r="B54" s="1"/>
  <c r="B55" s="1"/>
  <c r="C53"/>
  <c r="C54" s="1"/>
  <c r="C55" s="1"/>
  <c r="D53"/>
  <c r="D54" s="1"/>
  <c r="D55" s="1"/>
  <c r="B25"/>
  <c r="B26" s="1"/>
  <c r="B27" s="1"/>
  <c r="B28" s="1"/>
  <c r="B29" s="1"/>
  <c r="B30" s="1"/>
  <c r="B31" s="1"/>
  <c r="B32" s="1"/>
  <c r="C25"/>
  <c r="C26" s="1"/>
  <c r="C27" s="1"/>
  <c r="C28" s="1"/>
  <c r="C29" s="1"/>
  <c r="C30" s="1"/>
  <c r="C31" s="1"/>
  <c r="C32" s="1"/>
  <c r="D25"/>
  <c r="D26" s="1"/>
  <c r="D27" s="1"/>
  <c r="D28" s="1"/>
  <c r="D29" s="1"/>
  <c r="D30" s="1"/>
  <c r="D31" s="1"/>
  <c r="D32" s="1"/>
  <c r="B20"/>
  <c r="B21" s="1"/>
  <c r="B22" s="1"/>
  <c r="B23" s="1"/>
  <c r="C20"/>
  <c r="C21" s="1"/>
  <c r="C22" s="1"/>
  <c r="C23" s="1"/>
  <c r="D20"/>
  <c r="D21" s="1"/>
  <c r="D22" s="1"/>
  <c r="D23" s="1"/>
  <c r="B61" i="8"/>
  <c r="B62" s="1"/>
  <c r="B63" s="1"/>
  <c r="B64" s="1"/>
  <c r="C61"/>
  <c r="C62" s="1"/>
  <c r="C63" s="1"/>
  <c r="C64" s="1"/>
  <c r="D61"/>
  <c r="D62" s="1"/>
  <c r="D63" s="1"/>
  <c r="D64" s="1"/>
  <c r="B56"/>
  <c r="B57" s="1"/>
  <c r="B58" s="1"/>
  <c r="B59" s="1"/>
  <c r="C56"/>
  <c r="C57" s="1"/>
  <c r="C58" s="1"/>
  <c r="C59" s="1"/>
  <c r="D56"/>
  <c r="D57" s="1"/>
  <c r="D58" s="1"/>
  <c r="D59" s="1"/>
  <c r="B83" i="10"/>
  <c r="C83"/>
  <c r="C84" s="1"/>
  <c r="C85" s="1"/>
  <c r="C86" s="1"/>
  <c r="D83"/>
  <c r="B84"/>
  <c r="D84"/>
  <c r="D85" s="1"/>
  <c r="D86" s="1"/>
  <c r="B85"/>
  <c r="B86"/>
  <c r="B82"/>
  <c r="C82"/>
  <c r="D82"/>
  <c r="B66"/>
  <c r="B67" s="1"/>
  <c r="B68" s="1"/>
  <c r="C66"/>
  <c r="D66"/>
  <c r="C67"/>
  <c r="C68" s="1"/>
  <c r="D67"/>
  <c r="D68"/>
  <c r="B65"/>
  <c r="C65"/>
  <c r="D65"/>
  <c r="B60"/>
  <c r="C60"/>
  <c r="C61" s="1"/>
  <c r="C62" s="1"/>
  <c r="C63" s="1"/>
  <c r="D60"/>
  <c r="B61"/>
  <c r="D61"/>
  <c r="D62" s="1"/>
  <c r="D63" s="1"/>
  <c r="B62"/>
  <c r="B63"/>
  <c r="B59"/>
  <c r="C59"/>
  <c r="D59"/>
  <c r="B53"/>
  <c r="C53"/>
  <c r="C54" s="1"/>
  <c r="C55" s="1"/>
  <c r="C56" s="1"/>
  <c r="C57" s="1"/>
  <c r="D53"/>
  <c r="B54"/>
  <c r="D54"/>
  <c r="D55" s="1"/>
  <c r="D56" s="1"/>
  <c r="D57" s="1"/>
  <c r="B55"/>
  <c r="B56"/>
  <c r="B57" s="1"/>
  <c r="B52"/>
  <c r="C52"/>
  <c r="D52"/>
  <c r="I57"/>
  <c r="B42"/>
  <c r="B43" s="1"/>
  <c r="B44" s="1"/>
  <c r="B45" s="1"/>
  <c r="B46" s="1"/>
  <c r="B47" s="1"/>
  <c r="B48" s="1"/>
  <c r="C42"/>
  <c r="D42"/>
  <c r="C43"/>
  <c r="C44" s="1"/>
  <c r="C45" s="1"/>
  <c r="C46" s="1"/>
  <c r="C47" s="1"/>
  <c r="C48" s="1"/>
  <c r="D43"/>
  <c r="D44"/>
  <c r="D45" s="1"/>
  <c r="D46" s="1"/>
  <c r="D47" s="1"/>
  <c r="D48" s="1"/>
  <c r="B41"/>
  <c r="C41"/>
  <c r="D41"/>
  <c r="B31"/>
  <c r="B32" s="1"/>
  <c r="B33" s="1"/>
  <c r="B34" s="1"/>
  <c r="B35" s="1"/>
  <c r="B36" s="1"/>
  <c r="C31"/>
  <c r="D31"/>
  <c r="C32"/>
  <c r="C33" s="1"/>
  <c r="C34" s="1"/>
  <c r="C35" s="1"/>
  <c r="C36" s="1"/>
  <c r="D32"/>
  <c r="D33"/>
  <c r="D34" s="1"/>
  <c r="D35" s="1"/>
  <c r="D36" s="1"/>
  <c r="B30"/>
  <c r="C30"/>
  <c r="D30"/>
  <c r="B17"/>
  <c r="B18" s="1"/>
  <c r="B19" s="1"/>
  <c r="C17"/>
  <c r="C18" s="1"/>
  <c r="C19" s="1"/>
  <c r="D17"/>
  <c r="D18" s="1"/>
  <c r="D19" s="1"/>
  <c r="B16"/>
  <c r="C16"/>
  <c r="D16"/>
  <c r="I27"/>
  <c r="I28"/>
  <c r="I29"/>
  <c r="I30"/>
  <c r="I31"/>
  <c r="I32"/>
  <c r="I33"/>
  <c r="I34"/>
  <c r="I35"/>
  <c r="I36"/>
  <c r="I37"/>
  <c r="I38"/>
  <c r="I40"/>
  <c r="I41"/>
  <c r="I42"/>
  <c r="I43"/>
  <c r="I44"/>
  <c r="I45"/>
  <c r="I46"/>
  <c r="I47"/>
  <c r="I48"/>
  <c r="I51"/>
  <c r="I52"/>
  <c r="I53"/>
  <c r="I54"/>
  <c r="I55"/>
  <c r="I56"/>
  <c r="I58"/>
  <c r="I59"/>
  <c r="I60"/>
  <c r="I61"/>
  <c r="I62"/>
  <c r="I63"/>
  <c r="I64"/>
  <c r="I65"/>
  <c r="I66"/>
  <c r="I67"/>
  <c r="I68"/>
  <c r="I73"/>
  <c r="I74"/>
  <c r="I81"/>
  <c r="I82"/>
  <c r="I83"/>
  <c r="I84"/>
  <c r="I85"/>
  <c r="I86"/>
  <c r="I88"/>
  <c r="I89"/>
  <c r="I90"/>
  <c r="I91"/>
  <c r="I92"/>
  <c r="I95"/>
  <c r="I96"/>
  <c r="I97"/>
  <c r="I98"/>
  <c r="I99"/>
  <c r="I100"/>
  <c r="I101"/>
  <c r="I102"/>
  <c r="I107"/>
  <c r="I127"/>
  <c r="I128"/>
  <c r="I129"/>
  <c r="I130"/>
  <c r="I131"/>
  <c r="I132"/>
  <c r="I133"/>
  <c r="I134"/>
  <c r="I136"/>
  <c r="I137"/>
  <c r="I138"/>
  <c r="I139"/>
  <c r="I141"/>
  <c r="I146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B265" i="7"/>
  <c r="B266" s="1"/>
  <c r="B267" s="1"/>
  <c r="B268" s="1"/>
  <c r="B269" s="1"/>
  <c r="B270" s="1"/>
  <c r="B271" s="1"/>
  <c r="B272" s="1"/>
  <c r="B273" s="1"/>
  <c r="B274" s="1"/>
  <c r="C265"/>
  <c r="C266" s="1"/>
  <c r="C267" s="1"/>
  <c r="C268" s="1"/>
  <c r="C269" s="1"/>
  <c r="C270" s="1"/>
  <c r="C271" s="1"/>
  <c r="C272" s="1"/>
  <c r="C273" s="1"/>
  <c r="C274" s="1"/>
  <c r="D265"/>
  <c r="D266" s="1"/>
  <c r="D267" s="1"/>
  <c r="D268" s="1"/>
  <c r="D269" s="1"/>
  <c r="D270" s="1"/>
  <c r="D271" s="1"/>
  <c r="D272" s="1"/>
  <c r="D273" s="1"/>
  <c r="D274" s="1"/>
  <c r="B206" i="8"/>
  <c r="B207" s="1"/>
  <c r="B208" s="1"/>
  <c r="C206"/>
  <c r="C207" s="1"/>
  <c r="C208" s="1"/>
  <c r="D206"/>
  <c r="D207" s="1"/>
  <c r="D208" s="1"/>
  <c r="B195"/>
  <c r="B196" s="1"/>
  <c r="B197" s="1"/>
  <c r="B198" s="1"/>
  <c r="B199" s="1"/>
  <c r="C195"/>
  <c r="C196" s="1"/>
  <c r="C197" s="1"/>
  <c r="C198" s="1"/>
  <c r="C199" s="1"/>
  <c r="D195"/>
  <c r="D196" s="1"/>
  <c r="D197" s="1"/>
  <c r="D198" s="1"/>
  <c r="D199" s="1"/>
  <c r="B188"/>
  <c r="B189" s="1"/>
  <c r="B190" s="1"/>
  <c r="B191" s="1"/>
  <c r="B192" s="1"/>
  <c r="C188"/>
  <c r="C189" s="1"/>
  <c r="C190" s="1"/>
  <c r="C191" s="1"/>
  <c r="C192" s="1"/>
  <c r="D188"/>
  <c r="D189" s="1"/>
  <c r="D190" s="1"/>
  <c r="D191" s="1"/>
  <c r="D192" s="1"/>
  <c r="B173" i="7"/>
  <c r="B174" s="1"/>
  <c r="B175" s="1"/>
  <c r="C173"/>
  <c r="C174" s="1"/>
  <c r="C175" s="1"/>
  <c r="D173"/>
  <c r="D174" s="1"/>
  <c r="D175" s="1"/>
  <c r="B165"/>
  <c r="B166" s="1"/>
  <c r="B167" s="1"/>
  <c r="B168" s="1"/>
  <c r="B169" s="1"/>
  <c r="B170" s="1"/>
  <c r="B171" s="1"/>
  <c r="C165"/>
  <c r="C166" s="1"/>
  <c r="C167" s="1"/>
  <c r="C168" s="1"/>
  <c r="C169" s="1"/>
  <c r="C170" s="1"/>
  <c r="C171" s="1"/>
  <c r="D165"/>
  <c r="D166" s="1"/>
  <c r="D167" s="1"/>
  <c r="D168" s="1"/>
  <c r="D169" s="1"/>
  <c r="D170" s="1"/>
  <c r="D171" s="1"/>
  <c r="B161"/>
  <c r="B162" s="1"/>
  <c r="B163" s="1"/>
  <c r="C161"/>
  <c r="C162" s="1"/>
  <c r="C163" s="1"/>
  <c r="D161"/>
  <c r="D162" s="1"/>
  <c r="D163" s="1"/>
  <c r="B40"/>
  <c r="B41" s="1"/>
  <c r="B42" s="1"/>
  <c r="B43" s="1"/>
  <c r="B44" s="1"/>
  <c r="B45" s="1"/>
  <c r="B46" s="1"/>
  <c r="C40"/>
  <c r="C41" s="1"/>
  <c r="C42" s="1"/>
  <c r="C43" s="1"/>
  <c r="C44" s="1"/>
  <c r="C45" s="1"/>
  <c r="C46" s="1"/>
  <c r="D40"/>
  <c r="D41" s="1"/>
  <c r="D42" s="1"/>
  <c r="D43" s="1"/>
  <c r="D44" s="1"/>
  <c r="D45" s="1"/>
  <c r="D46" s="1"/>
  <c r="B32"/>
  <c r="B33" s="1"/>
  <c r="B34" s="1"/>
  <c r="B35" s="1"/>
  <c r="B36" s="1"/>
  <c r="B37" s="1"/>
  <c r="B38" s="1"/>
  <c r="B31"/>
  <c r="C31"/>
  <c r="C32" s="1"/>
  <c r="C33" s="1"/>
  <c r="C34" s="1"/>
  <c r="C35" s="1"/>
  <c r="C36" s="1"/>
  <c r="C37" s="1"/>
  <c r="C38" s="1"/>
  <c r="D31"/>
  <c r="D32" s="1"/>
  <c r="D33" s="1"/>
  <c r="D34" s="1"/>
  <c r="D35" s="1"/>
  <c r="D36" s="1"/>
  <c r="D37" s="1"/>
  <c r="D38" s="1"/>
  <c r="B105"/>
  <c r="B106" s="1"/>
  <c r="B107" s="1"/>
  <c r="B108" s="1"/>
  <c r="B109" s="1"/>
  <c r="B110" s="1"/>
  <c r="B111" s="1"/>
  <c r="C105"/>
  <c r="C106" s="1"/>
  <c r="C107" s="1"/>
  <c r="C108" s="1"/>
  <c r="C109" s="1"/>
  <c r="C110" s="1"/>
  <c r="C111" s="1"/>
  <c r="D105"/>
  <c r="D106" s="1"/>
  <c r="D107" s="1"/>
  <c r="D108" s="1"/>
  <c r="D109" s="1"/>
  <c r="D110" s="1"/>
  <c r="D111" s="1"/>
  <c r="B123"/>
  <c r="B124" s="1"/>
  <c r="B125" s="1"/>
  <c r="B126" s="1"/>
  <c r="B127" s="1"/>
  <c r="B128" s="1"/>
  <c r="B129" s="1"/>
  <c r="C123"/>
  <c r="C124" s="1"/>
  <c r="C125" s="1"/>
  <c r="C126" s="1"/>
  <c r="C127" s="1"/>
  <c r="C128" s="1"/>
  <c r="C129" s="1"/>
  <c r="D123"/>
  <c r="D124" s="1"/>
  <c r="D125" s="1"/>
  <c r="D126" s="1"/>
  <c r="D127" s="1"/>
  <c r="D128" s="1"/>
  <c r="D129" s="1"/>
  <c r="B149"/>
  <c r="B150" s="1"/>
  <c r="B151" s="1"/>
  <c r="B152" s="1"/>
  <c r="B153" s="1"/>
  <c r="B154" s="1"/>
  <c r="B155" s="1"/>
  <c r="B156" s="1"/>
  <c r="C149"/>
  <c r="C150" s="1"/>
  <c r="C151" s="1"/>
  <c r="C152" s="1"/>
  <c r="C153" s="1"/>
  <c r="C154" s="1"/>
  <c r="C155" s="1"/>
  <c r="C156" s="1"/>
  <c r="D149"/>
  <c r="D150" s="1"/>
  <c r="D151" s="1"/>
  <c r="D152" s="1"/>
  <c r="D153" s="1"/>
  <c r="D154" s="1"/>
  <c r="D155" s="1"/>
  <c r="D156" s="1"/>
  <c r="B256"/>
  <c r="B257" s="1"/>
  <c r="B258" s="1"/>
  <c r="B259" s="1"/>
  <c r="B260" s="1"/>
  <c r="B261" s="1"/>
  <c r="B262" s="1"/>
  <c r="B263" s="1"/>
  <c r="C256"/>
  <c r="C257" s="1"/>
  <c r="C258" s="1"/>
  <c r="C259" s="1"/>
  <c r="C260" s="1"/>
  <c r="C261" s="1"/>
  <c r="C262" s="1"/>
  <c r="C263" s="1"/>
  <c r="D256"/>
  <c r="D257" s="1"/>
  <c r="D258" s="1"/>
  <c r="D259" s="1"/>
  <c r="D260" s="1"/>
  <c r="D261" s="1"/>
  <c r="D262" s="1"/>
  <c r="D263" s="1"/>
  <c r="B247"/>
  <c r="B248" s="1"/>
  <c r="B249" s="1"/>
  <c r="B250" s="1"/>
  <c r="B251" s="1"/>
  <c r="B252" s="1"/>
  <c r="B253" s="1"/>
  <c r="B254" s="1"/>
  <c r="C247"/>
  <c r="C248" s="1"/>
  <c r="C249" s="1"/>
  <c r="C250" s="1"/>
  <c r="C251" s="1"/>
  <c r="C252" s="1"/>
  <c r="C253" s="1"/>
  <c r="C254" s="1"/>
  <c r="D247"/>
  <c r="D248" s="1"/>
  <c r="D249" s="1"/>
  <c r="D250" s="1"/>
  <c r="D251" s="1"/>
  <c r="D252" s="1"/>
  <c r="D253" s="1"/>
  <c r="D254" s="1"/>
  <c r="B219"/>
  <c r="B220" s="1"/>
  <c r="B221" s="1"/>
  <c r="B222" s="1"/>
  <c r="B223" s="1"/>
  <c r="B224" s="1"/>
  <c r="C219"/>
  <c r="C220" s="1"/>
  <c r="C221" s="1"/>
  <c r="C222" s="1"/>
  <c r="C223" s="1"/>
  <c r="C224" s="1"/>
  <c r="D219"/>
  <c r="D220" s="1"/>
  <c r="D221" s="1"/>
  <c r="D222" s="1"/>
  <c r="D223" s="1"/>
  <c r="D224" s="1"/>
  <c r="B231"/>
  <c r="B232" s="1"/>
  <c r="B233" s="1"/>
  <c r="B234" s="1"/>
  <c r="B235" s="1"/>
  <c r="B236" s="1"/>
  <c r="B237" s="1"/>
  <c r="B238" s="1"/>
  <c r="B239" s="1"/>
  <c r="B240" s="1"/>
  <c r="B241" s="1"/>
  <c r="B242" s="1"/>
  <c r="C231"/>
  <c r="C232" s="1"/>
  <c r="C233" s="1"/>
  <c r="C234" s="1"/>
  <c r="C235" s="1"/>
  <c r="C236" s="1"/>
  <c r="C237" s="1"/>
  <c r="C238" s="1"/>
  <c r="C239" s="1"/>
  <c r="C240" s="1"/>
  <c r="C241" s="1"/>
  <c r="C242" s="1"/>
  <c r="D231"/>
  <c r="D232" s="1"/>
  <c r="D233" s="1"/>
  <c r="D234" s="1"/>
  <c r="D235" s="1"/>
  <c r="D236" s="1"/>
  <c r="D237" s="1"/>
  <c r="D238" s="1"/>
  <c r="D239" s="1"/>
  <c r="D240" s="1"/>
  <c r="D241" s="1"/>
  <c r="D242" s="1"/>
  <c r="B215"/>
  <c r="B216" s="1"/>
  <c r="B217" s="1"/>
  <c r="C215"/>
  <c r="C216" s="1"/>
  <c r="C217" s="1"/>
  <c r="D215"/>
  <c r="D216" s="1"/>
  <c r="D217" s="1"/>
  <c r="B207"/>
  <c r="B208" s="1"/>
  <c r="B209" s="1"/>
  <c r="B210" s="1"/>
  <c r="B211" s="1"/>
  <c r="B212" s="1"/>
  <c r="B213" s="1"/>
  <c r="C207"/>
  <c r="C208" s="1"/>
  <c r="C209" s="1"/>
  <c r="C210" s="1"/>
  <c r="C211" s="1"/>
  <c r="C212" s="1"/>
  <c r="C213" s="1"/>
  <c r="D207"/>
  <c r="D208" s="1"/>
  <c r="D209" s="1"/>
  <c r="D210" s="1"/>
  <c r="D211" s="1"/>
  <c r="D212" s="1"/>
  <c r="D213" s="1"/>
  <c r="B17"/>
  <c r="B18" s="1"/>
  <c r="B19" s="1"/>
  <c r="B20" s="1"/>
  <c r="B21" s="1"/>
  <c r="B22" s="1"/>
  <c r="B23" s="1"/>
  <c r="B24" s="1"/>
  <c r="B25" s="1"/>
  <c r="B26" s="1"/>
  <c r="B27" s="1"/>
  <c r="B28" s="1"/>
  <c r="B29" s="1"/>
  <c r="C17"/>
  <c r="C18" s="1"/>
  <c r="C19" s="1"/>
  <c r="C20" s="1"/>
  <c r="C21" s="1"/>
  <c r="C22" s="1"/>
  <c r="C23" s="1"/>
  <c r="C24" s="1"/>
  <c r="C25" s="1"/>
  <c r="C26" s="1"/>
  <c r="C27" s="1"/>
  <c r="C28" s="1"/>
  <c r="C29" s="1"/>
  <c r="D17"/>
  <c r="D18" s="1"/>
  <c r="D19" s="1"/>
  <c r="D20" s="1"/>
  <c r="D21" s="1"/>
  <c r="D22" s="1"/>
  <c r="D23" s="1"/>
  <c r="D24" s="1"/>
  <c r="D25" s="1"/>
  <c r="D26" s="1"/>
  <c r="D27" s="1"/>
  <c r="D28" s="1"/>
  <c r="D29" s="1"/>
  <c r="B180" i="8"/>
  <c r="B181" s="1"/>
  <c r="B182" s="1"/>
  <c r="C180"/>
  <c r="C181" s="1"/>
  <c r="C182" s="1"/>
  <c r="D180"/>
  <c r="D181" s="1"/>
  <c r="D182" s="1"/>
  <c r="B194" i="7"/>
  <c r="B195" s="1"/>
  <c r="B196" s="1"/>
  <c r="B197" s="1"/>
  <c r="B198" s="1"/>
  <c r="B199" s="1"/>
  <c r="C194"/>
  <c r="C195" s="1"/>
  <c r="C196" s="1"/>
  <c r="C197" s="1"/>
  <c r="C198" s="1"/>
  <c r="C199" s="1"/>
  <c r="D194"/>
  <c r="D195" s="1"/>
  <c r="D196" s="1"/>
  <c r="D197" s="1"/>
  <c r="D198" s="1"/>
  <c r="D199" s="1"/>
  <c r="B182" l="1"/>
  <c r="B183" s="1"/>
  <c r="B184" s="1"/>
  <c r="B185" s="1"/>
  <c r="C182"/>
  <c r="C183" s="1"/>
  <c r="C184" s="1"/>
  <c r="C185" s="1"/>
  <c r="D182"/>
  <c r="D183" s="1"/>
  <c r="D184" s="1"/>
  <c r="D185" s="1"/>
  <c r="B141"/>
  <c r="B142" s="1"/>
  <c r="B143" s="1"/>
  <c r="C141"/>
  <c r="C142" s="1"/>
  <c r="C143" s="1"/>
  <c r="D141"/>
  <c r="D142" s="1"/>
  <c r="D143" s="1"/>
  <c r="B12"/>
  <c r="B13" s="1"/>
  <c r="B14" s="1"/>
  <c r="B15" s="1"/>
  <c r="C12"/>
  <c r="C13" s="1"/>
  <c r="C14" s="1"/>
  <c r="C15" s="1"/>
  <c r="D12"/>
  <c r="D13" s="1"/>
  <c r="D14" s="1"/>
  <c r="D15" s="1"/>
  <c r="B83"/>
  <c r="B84" s="1"/>
  <c r="B85" s="1"/>
  <c r="B86" s="1"/>
  <c r="B87" s="1"/>
  <c r="C83"/>
  <c r="C84" s="1"/>
  <c r="C85" s="1"/>
  <c r="C86" s="1"/>
  <c r="C87" s="1"/>
  <c r="D83"/>
  <c r="D84" s="1"/>
  <c r="D85" s="1"/>
  <c r="D86" s="1"/>
  <c r="D87" s="1"/>
  <c r="B117" l="1"/>
  <c r="B118" s="1"/>
  <c r="B119" s="1"/>
  <c r="C117"/>
  <c r="C118" s="1"/>
  <c r="C119" s="1"/>
  <c r="D117"/>
  <c r="D118" s="1"/>
  <c r="D119" s="1"/>
  <c r="B96"/>
  <c r="B97" s="1"/>
  <c r="B98" s="1"/>
  <c r="C96"/>
  <c r="C97" s="1"/>
  <c r="C98" s="1"/>
  <c r="D96"/>
  <c r="D97" s="1"/>
  <c r="D98" s="1"/>
  <c r="B168" i="8" l="1"/>
  <c r="B169" s="1"/>
  <c r="B170" s="1"/>
  <c r="C168"/>
  <c r="C169" s="1"/>
  <c r="C170" s="1"/>
  <c r="D168"/>
  <c r="D169" s="1"/>
  <c r="D170" s="1"/>
  <c r="B162"/>
  <c r="B163" s="1"/>
  <c r="B164" s="1"/>
  <c r="B165" s="1"/>
  <c r="B166" s="1"/>
  <c r="C162"/>
  <c r="C163" s="1"/>
  <c r="C164" s="1"/>
  <c r="C165" s="1"/>
  <c r="C166" s="1"/>
  <c r="D162"/>
  <c r="D163" s="1"/>
  <c r="D164" s="1"/>
  <c r="D165" s="1"/>
  <c r="D166" s="1"/>
  <c r="B71" i="7"/>
  <c r="B72" s="1"/>
  <c r="B73" s="1"/>
  <c r="B74" s="1"/>
  <c r="B75" s="1"/>
  <c r="B76" s="1"/>
  <c r="B77" s="1"/>
  <c r="B78" s="1"/>
  <c r="C71"/>
  <c r="C72" s="1"/>
  <c r="C73" s="1"/>
  <c r="C74" s="1"/>
  <c r="C75" s="1"/>
  <c r="C76" s="1"/>
  <c r="C77" s="1"/>
  <c r="C78" s="1"/>
  <c r="D71"/>
  <c r="D72" s="1"/>
  <c r="D73" s="1"/>
  <c r="D74" s="1"/>
  <c r="D75" s="1"/>
  <c r="D76" s="1"/>
  <c r="D77" s="1"/>
  <c r="D78" s="1"/>
  <c r="C57" l="1"/>
  <c r="C58" s="1"/>
  <c r="C59" s="1"/>
  <c r="C60" s="1"/>
  <c r="C61" s="1"/>
  <c r="B56"/>
  <c r="B57" s="1"/>
  <c r="B58" s="1"/>
  <c r="B59" s="1"/>
  <c r="B60" s="1"/>
  <c r="B61" s="1"/>
  <c r="C56"/>
  <c r="D56"/>
  <c r="D57" s="1"/>
  <c r="D58" s="1"/>
  <c r="D59" s="1"/>
  <c r="D60" s="1"/>
  <c r="D61" s="1"/>
  <c r="B49"/>
  <c r="B50" s="1"/>
  <c r="B51" s="1"/>
  <c r="B52" s="1"/>
  <c r="B53" s="1"/>
  <c r="B54" s="1"/>
  <c r="B48"/>
  <c r="C48"/>
  <c r="C49" s="1"/>
  <c r="C50" s="1"/>
  <c r="C51" s="1"/>
  <c r="C52" s="1"/>
  <c r="C53" s="1"/>
  <c r="C54" s="1"/>
  <c r="D48"/>
  <c r="D49" s="1"/>
  <c r="D50" s="1"/>
  <c r="D51" s="1"/>
  <c r="D52" s="1"/>
  <c r="D53" s="1"/>
  <c r="D54" s="1"/>
  <c r="B152" i="8"/>
  <c r="B153" s="1"/>
  <c r="C152"/>
  <c r="C153" s="1"/>
  <c r="D152"/>
  <c r="D153" s="1"/>
  <c r="B145"/>
  <c r="B146" s="1"/>
  <c r="B147" s="1"/>
  <c r="B148" s="1"/>
  <c r="B149" s="1"/>
  <c r="C145"/>
  <c r="C146" s="1"/>
  <c r="C147" s="1"/>
  <c r="C148" s="1"/>
  <c r="C149" s="1"/>
  <c r="D145"/>
  <c r="D146" s="1"/>
  <c r="D147" s="1"/>
  <c r="D148" s="1"/>
  <c r="D149" s="1"/>
  <c r="B126"/>
  <c r="B127" s="1"/>
  <c r="B128" s="1"/>
  <c r="B129" s="1"/>
  <c r="B130" s="1"/>
  <c r="C126"/>
  <c r="C127" s="1"/>
  <c r="C128" s="1"/>
  <c r="C129" s="1"/>
  <c r="C130" s="1"/>
  <c r="D126"/>
  <c r="D127" s="1"/>
  <c r="D128" s="1"/>
  <c r="D129" s="1"/>
  <c r="D130" s="1"/>
  <c r="B16"/>
  <c r="B17" s="1"/>
  <c r="B18" s="1"/>
  <c r="B19" s="1"/>
  <c r="B20" s="1"/>
  <c r="B21" s="1"/>
  <c r="B22" s="1"/>
  <c r="C16"/>
  <c r="C17" s="1"/>
  <c r="C18" s="1"/>
  <c r="C19" s="1"/>
  <c r="C20" s="1"/>
  <c r="C21" s="1"/>
  <c r="C22" s="1"/>
  <c r="D16"/>
  <c r="D17" s="1"/>
  <c r="D18" s="1"/>
  <c r="D19" s="1"/>
  <c r="D20" s="1"/>
  <c r="D21" s="1"/>
  <c r="D22" s="1"/>
  <c r="B104"/>
  <c r="B105" s="1"/>
  <c r="B106" s="1"/>
  <c r="B107" s="1"/>
  <c r="B108" s="1"/>
  <c r="B109" s="1"/>
  <c r="B110" s="1"/>
  <c r="C104"/>
  <c r="C105" s="1"/>
  <c r="C106" s="1"/>
  <c r="C107" s="1"/>
  <c r="C108" s="1"/>
  <c r="C109" s="1"/>
  <c r="C110" s="1"/>
  <c r="D104"/>
  <c r="D105" s="1"/>
  <c r="D106" s="1"/>
  <c r="D107" s="1"/>
  <c r="D108" s="1"/>
  <c r="D109" s="1"/>
  <c r="D110" s="1"/>
  <c r="B95"/>
  <c r="B96" s="1"/>
  <c r="B97" s="1"/>
  <c r="B98" s="1"/>
  <c r="B99" s="1"/>
  <c r="B100" s="1"/>
  <c r="C95"/>
  <c r="C96" s="1"/>
  <c r="C97" s="1"/>
  <c r="C98" s="1"/>
  <c r="C99" s="1"/>
  <c r="C100" s="1"/>
  <c r="D95"/>
  <c r="D96" s="1"/>
  <c r="D97" s="1"/>
  <c r="D98" s="1"/>
  <c r="D99" s="1"/>
  <c r="D100" s="1"/>
  <c r="B87"/>
  <c r="B88" s="1"/>
  <c r="B89" s="1"/>
  <c r="B90" s="1"/>
  <c r="B91" s="1"/>
  <c r="B92" s="1"/>
  <c r="B93" s="1"/>
  <c r="C87"/>
  <c r="C88" s="1"/>
  <c r="C89" s="1"/>
  <c r="C90" s="1"/>
  <c r="C91" s="1"/>
  <c r="C92" s="1"/>
  <c r="C93" s="1"/>
  <c r="D87"/>
  <c r="D88" s="1"/>
  <c r="D89" s="1"/>
  <c r="D90" s="1"/>
  <c r="D91" s="1"/>
  <c r="D92" s="1"/>
  <c r="D93" s="1"/>
  <c r="B74"/>
  <c r="B75" s="1"/>
  <c r="B76" s="1"/>
  <c r="B77" s="1"/>
  <c r="B78" s="1"/>
  <c r="B79" s="1"/>
  <c r="B80" s="1"/>
  <c r="C74"/>
  <c r="C75" s="1"/>
  <c r="C76" s="1"/>
  <c r="C77" s="1"/>
  <c r="C78" s="1"/>
  <c r="C79" s="1"/>
  <c r="C80" s="1"/>
  <c r="D74"/>
  <c r="D75" s="1"/>
  <c r="D76" s="1"/>
  <c r="D77" s="1"/>
  <c r="D78" s="1"/>
  <c r="D79" s="1"/>
  <c r="D80" s="1"/>
  <c r="B70"/>
  <c r="B71" s="1"/>
  <c r="C70"/>
  <c r="C71" s="1"/>
  <c r="D70"/>
  <c r="D71" s="1"/>
  <c r="B47"/>
  <c r="B48" s="1"/>
  <c r="B49" s="1"/>
  <c r="B50" s="1"/>
  <c r="B51" s="1"/>
  <c r="B52" s="1"/>
  <c r="C47"/>
  <c r="C48" s="1"/>
  <c r="C49" s="1"/>
  <c r="C50" s="1"/>
  <c r="C51" s="1"/>
  <c r="C52" s="1"/>
  <c r="D47"/>
  <c r="D48" s="1"/>
  <c r="D49" s="1"/>
  <c r="D50" s="1"/>
  <c r="D51" s="1"/>
  <c r="D52" s="1"/>
  <c r="B42"/>
  <c r="B43" s="1"/>
  <c r="B44" s="1"/>
  <c r="C42"/>
  <c r="C43" s="1"/>
  <c r="C44" s="1"/>
  <c r="D42"/>
  <c r="D43" s="1"/>
  <c r="D44" s="1"/>
  <c r="B38"/>
  <c r="B39" s="1"/>
  <c r="B40" s="1"/>
  <c r="C38"/>
  <c r="C39" s="1"/>
  <c r="C40" s="1"/>
  <c r="D38"/>
  <c r="D39" s="1"/>
  <c r="D40" s="1"/>
  <c r="B36" i="6"/>
  <c r="B37" s="1"/>
  <c r="B38" s="1"/>
  <c r="B39" s="1"/>
  <c r="B40" s="1"/>
  <c r="B41" s="1"/>
  <c r="C36"/>
  <c r="C37" s="1"/>
  <c r="C38" s="1"/>
  <c r="C39" s="1"/>
  <c r="C40" s="1"/>
  <c r="C41" s="1"/>
  <c r="D36"/>
  <c r="D37"/>
  <c r="D38"/>
  <c r="D39" s="1"/>
  <c r="D40" s="1"/>
  <c r="D41" s="1"/>
  <c r="B35"/>
  <c r="C35"/>
  <c r="D35"/>
  <c r="B33"/>
  <c r="C33"/>
  <c r="D33"/>
  <c r="B32"/>
  <c r="C32"/>
  <c r="D32"/>
  <c r="B26"/>
  <c r="C26"/>
  <c r="D26"/>
  <c r="B25"/>
  <c r="C25"/>
  <c r="D25"/>
  <c r="B20"/>
  <c r="C20"/>
  <c r="C21" s="1"/>
  <c r="C22" s="1"/>
  <c r="D20"/>
  <c r="B21"/>
  <c r="D21"/>
  <c r="D22" s="1"/>
  <c r="B22"/>
  <c r="B19"/>
  <c r="C19"/>
  <c r="D19"/>
  <c r="B13"/>
  <c r="C13"/>
  <c r="C14" s="1"/>
  <c r="C15" s="1"/>
  <c r="D13"/>
  <c r="B14"/>
  <c r="D14"/>
  <c r="D15" s="1"/>
  <c r="B15"/>
  <c r="B12"/>
  <c r="C12"/>
  <c r="D12"/>
  <c r="C20" i="5"/>
  <c r="C21" s="1"/>
  <c r="C22" s="1"/>
  <c r="C23" s="1"/>
  <c r="C24" s="1"/>
  <c r="C25" s="1"/>
  <c r="C26" s="1"/>
  <c r="B19"/>
  <c r="B20" s="1"/>
  <c r="B21" s="1"/>
  <c r="B22" s="1"/>
  <c r="B23" s="1"/>
  <c r="B24" s="1"/>
  <c r="B25" s="1"/>
  <c r="B26" s="1"/>
  <c r="C19"/>
  <c r="D19"/>
  <c r="D20" s="1"/>
  <c r="D21" s="1"/>
  <c r="D22" s="1"/>
  <c r="D23" s="1"/>
  <c r="D24" s="1"/>
  <c r="D25" s="1"/>
  <c r="D26" s="1"/>
  <c r="B36"/>
  <c r="B37" s="1"/>
  <c r="B38" s="1"/>
  <c r="B39" s="1"/>
  <c r="B40" s="1"/>
  <c r="B41" s="1"/>
  <c r="B42" s="1"/>
  <c r="B43" s="1"/>
  <c r="B35"/>
  <c r="C35"/>
  <c r="C36" s="1"/>
  <c r="C37" s="1"/>
  <c r="C38" s="1"/>
  <c r="C39" s="1"/>
  <c r="C40" s="1"/>
  <c r="C41" s="1"/>
  <c r="C42" s="1"/>
  <c r="C43" s="1"/>
  <c r="D35"/>
  <c r="D36" s="1"/>
  <c r="D37" s="1"/>
  <c r="D38" s="1"/>
  <c r="D39" s="1"/>
  <c r="D40" s="1"/>
  <c r="D41" s="1"/>
  <c r="D42" s="1"/>
  <c r="D43" s="1"/>
  <c r="D15"/>
  <c r="D16" s="1"/>
  <c r="D17" s="1"/>
  <c r="B14"/>
  <c r="B15" s="1"/>
  <c r="B16" s="1"/>
  <c r="B17" s="1"/>
  <c r="C14"/>
  <c r="C15" s="1"/>
  <c r="C16" s="1"/>
  <c r="C17" s="1"/>
  <c r="D14"/>
  <c r="C212"/>
  <c r="C213" s="1"/>
  <c r="C214" s="1"/>
  <c r="C215" s="1"/>
  <c r="C216" s="1"/>
  <c r="C217" s="1"/>
  <c r="C218" s="1"/>
  <c r="B211"/>
  <c r="B212" s="1"/>
  <c r="B213" s="1"/>
  <c r="B214" s="1"/>
  <c r="B215" s="1"/>
  <c r="B216" s="1"/>
  <c r="B217" s="1"/>
  <c r="B218" s="1"/>
  <c r="C211"/>
  <c r="D211"/>
  <c r="D212" s="1"/>
  <c r="D213" s="1"/>
  <c r="D214" s="1"/>
  <c r="D215" s="1"/>
  <c r="D216" s="1"/>
  <c r="D217" s="1"/>
  <c r="D218" s="1"/>
  <c r="B53"/>
  <c r="B54"/>
  <c r="B55" s="1"/>
  <c r="B52"/>
  <c r="C52"/>
  <c r="C53" s="1"/>
  <c r="C54" s="1"/>
  <c r="C55" s="1"/>
  <c r="D52"/>
  <c r="D53" s="1"/>
  <c r="D54" s="1"/>
  <c r="D55" s="1"/>
  <c r="D59"/>
  <c r="D60" s="1"/>
  <c r="D61" s="1"/>
  <c r="B58"/>
  <c r="B59" s="1"/>
  <c r="B60" s="1"/>
  <c r="B61" s="1"/>
  <c r="C58"/>
  <c r="C59" s="1"/>
  <c r="C60" s="1"/>
  <c r="C61" s="1"/>
  <c r="D58"/>
  <c r="C148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B147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C147"/>
  <c r="D147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B201"/>
  <c r="B202" s="1"/>
  <c r="B203" s="1"/>
  <c r="B200"/>
  <c r="C200"/>
  <c r="C201" s="1"/>
  <c r="C202" s="1"/>
  <c r="C203" s="1"/>
  <c r="D200"/>
  <c r="D201" s="1"/>
  <c r="D202" s="1"/>
  <c r="D203" s="1"/>
  <c r="B206"/>
  <c r="D206"/>
  <c r="D207" s="1"/>
  <c r="B207"/>
  <c r="B205"/>
  <c r="C205"/>
  <c r="C206" s="1"/>
  <c r="C207" s="1"/>
  <c r="D205"/>
  <c r="D192"/>
  <c r="D193" s="1"/>
  <c r="D194" s="1"/>
  <c r="B191"/>
  <c r="B192" s="1"/>
  <c r="B193" s="1"/>
  <c r="B194" s="1"/>
  <c r="C191"/>
  <c r="C192" s="1"/>
  <c r="C193" s="1"/>
  <c r="C194" s="1"/>
  <c r="D191"/>
  <c r="C184"/>
  <c r="C185" s="1"/>
  <c r="C186" s="1"/>
  <c r="D184"/>
  <c r="D185" s="1"/>
  <c r="D186" s="1"/>
  <c r="B183"/>
  <c r="B184" s="1"/>
  <c r="B185" s="1"/>
  <c r="B186" s="1"/>
  <c r="C183"/>
  <c r="D183"/>
  <c r="B181"/>
  <c r="B180"/>
  <c r="C180"/>
  <c r="C181" s="1"/>
  <c r="D180"/>
  <c r="D181" s="1"/>
  <c r="B49"/>
  <c r="B50" s="1"/>
  <c r="D49"/>
  <c r="D50" s="1"/>
  <c r="B48"/>
  <c r="C48"/>
  <c r="C49" s="1"/>
  <c r="C50" s="1"/>
  <c r="D48"/>
  <c r="D127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B126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C126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D126"/>
  <c r="B123"/>
  <c r="B124" s="1"/>
  <c r="C123"/>
  <c r="C124" s="1"/>
  <c r="D123"/>
  <c r="D124"/>
  <c r="B122"/>
  <c r="C122"/>
  <c r="D122"/>
  <c r="B169"/>
  <c r="B170" s="1"/>
  <c r="C169"/>
  <c r="C170" s="1"/>
  <c r="D169"/>
  <c r="D170"/>
  <c r="B168"/>
  <c r="C168"/>
  <c r="D168"/>
  <c r="B108"/>
  <c r="B109" s="1"/>
  <c r="B110" s="1"/>
  <c r="B111" s="1"/>
  <c r="B112" s="1"/>
  <c r="B113" s="1"/>
  <c r="B114" s="1"/>
  <c r="B107"/>
  <c r="C107"/>
  <c r="C108" s="1"/>
  <c r="C109" s="1"/>
  <c r="C110" s="1"/>
  <c r="C111" s="1"/>
  <c r="C112" s="1"/>
  <c r="C113" s="1"/>
  <c r="C114" s="1"/>
  <c r="D107"/>
  <c r="D108" s="1"/>
  <c r="D109" s="1"/>
  <c r="D110" s="1"/>
  <c r="D111" s="1"/>
  <c r="D112" s="1"/>
  <c r="D113" s="1"/>
  <c r="D114" s="1"/>
  <c r="B87"/>
  <c r="D87"/>
  <c r="D88" s="1"/>
  <c r="B88"/>
  <c r="B86"/>
  <c r="C86"/>
  <c r="C87" s="1"/>
  <c r="C88" s="1"/>
  <c r="D86"/>
  <c r="D101"/>
  <c r="D102" s="1"/>
  <c r="D103" s="1"/>
  <c r="D104" s="1"/>
  <c r="D105" s="1"/>
  <c r="B100"/>
  <c r="B101" s="1"/>
  <c r="B102" s="1"/>
  <c r="B103" s="1"/>
  <c r="B104" s="1"/>
  <c r="B105" s="1"/>
  <c r="C100"/>
  <c r="C101" s="1"/>
  <c r="C102" s="1"/>
  <c r="C103" s="1"/>
  <c r="C104" s="1"/>
  <c r="C105" s="1"/>
  <c r="D100"/>
  <c r="B83"/>
  <c r="B84" s="1"/>
  <c r="C83"/>
  <c r="C84" s="1"/>
  <c r="D83"/>
  <c r="D84"/>
  <c r="B82"/>
  <c r="C82"/>
  <c r="D82"/>
  <c r="B79"/>
  <c r="B78"/>
  <c r="C78"/>
  <c r="C79" s="1"/>
  <c r="D78"/>
  <c r="D79" s="1"/>
  <c r="C74"/>
  <c r="C75"/>
  <c r="C76"/>
  <c r="C73"/>
  <c r="I53" i="8"/>
  <c r="I65"/>
  <c r="I68"/>
  <c r="I69"/>
  <c r="I70"/>
  <c r="I71"/>
  <c r="I73"/>
  <c r="I74"/>
  <c r="I75"/>
  <c r="I76"/>
  <c r="I77"/>
  <c r="I78"/>
  <c r="I79"/>
  <c r="I80"/>
  <c r="I85"/>
  <c r="I86"/>
  <c r="I87"/>
  <c r="I88"/>
  <c r="I89"/>
  <c r="I90"/>
  <c r="I91"/>
  <c r="I92"/>
  <c r="I93"/>
  <c r="I94"/>
  <c r="I95"/>
  <c r="I96"/>
  <c r="I97"/>
  <c r="I98"/>
  <c r="I99"/>
  <c r="I100"/>
  <c r="I103"/>
  <c r="I104"/>
  <c r="I105"/>
  <c r="I106"/>
  <c r="I107"/>
  <c r="I108"/>
  <c r="I109"/>
  <c r="I110"/>
  <c r="I113"/>
  <c r="I114"/>
  <c r="I15"/>
  <c r="I16"/>
  <c r="I17"/>
  <c r="I18"/>
  <c r="I19"/>
  <c r="I20"/>
  <c r="I21"/>
  <c r="I22"/>
  <c r="I122"/>
  <c r="I81"/>
  <c r="I82"/>
  <c r="I125"/>
  <c r="I126"/>
  <c r="I127"/>
  <c r="I128"/>
  <c r="I129"/>
  <c r="I130"/>
  <c r="I131"/>
  <c r="I135"/>
  <c r="I144"/>
  <c r="I145"/>
  <c r="I146"/>
  <c r="I147"/>
  <c r="I148"/>
  <c r="I149"/>
  <c r="I151"/>
  <c r="I152"/>
  <c r="I153"/>
  <c r="I156"/>
  <c r="I157"/>
  <c r="I158"/>
  <c r="I159"/>
  <c r="I160"/>
  <c r="I161"/>
  <c r="I162"/>
  <c r="I163"/>
  <c r="I164"/>
  <c r="I165"/>
  <c r="I166"/>
  <c r="I167"/>
  <c r="I168"/>
  <c r="I169"/>
  <c r="I170"/>
  <c r="I176"/>
  <c r="I177"/>
  <c r="I178"/>
  <c r="I12"/>
  <c r="I13"/>
  <c r="I14"/>
  <c r="I179"/>
  <c r="I180"/>
  <c r="I181"/>
  <c r="I182"/>
  <c r="I187"/>
  <c r="I188"/>
  <c r="I189"/>
  <c r="I190"/>
  <c r="I191"/>
  <c r="I192"/>
  <c r="I194"/>
  <c r="I195"/>
  <c r="I196"/>
  <c r="I197"/>
  <c r="I198"/>
  <c r="I199"/>
  <c r="I202"/>
  <c r="I203"/>
  <c r="I205"/>
  <c r="I206"/>
  <c r="I207"/>
  <c r="I208"/>
  <c r="I215"/>
  <c r="I223"/>
  <c r="I224"/>
  <c r="I11"/>
  <c r="I55"/>
  <c r="I56"/>
  <c r="I57"/>
  <c r="I58"/>
  <c r="I59"/>
  <c r="I60"/>
  <c r="I61"/>
  <c r="I62"/>
  <c r="I63"/>
  <c r="I64"/>
  <c r="I84"/>
  <c r="I173"/>
  <c r="I5" i="5"/>
  <c r="I44" i="2"/>
  <c r="I89" i="4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86" i="3"/>
  <c r="K288" i="1"/>
  <c r="J288"/>
  <c r="J326" i="11"/>
  <c r="I326"/>
  <c r="K326" s="1"/>
  <c r="J325"/>
  <c r="I325"/>
  <c r="K325" s="1"/>
  <c r="J324"/>
  <c r="I324"/>
  <c r="K324" s="1"/>
  <c r="K323"/>
  <c r="J323"/>
  <c r="I323"/>
  <c r="J322"/>
  <c r="I322"/>
  <c r="K322" s="1"/>
  <c r="J321"/>
  <c r="I321"/>
  <c r="K321" s="1"/>
  <c r="J320"/>
  <c r="I320"/>
  <c r="K320" s="1"/>
  <c r="J319"/>
  <c r="I319"/>
  <c r="K319" s="1"/>
  <c r="J318"/>
  <c r="I318"/>
  <c r="K318" s="1"/>
  <c r="J317"/>
  <c r="I317"/>
  <c r="K317" s="1"/>
  <c r="J316"/>
  <c r="I316"/>
  <c r="K316" s="1"/>
  <c r="J315"/>
  <c r="I315"/>
  <c r="K315" s="1"/>
  <c r="J314"/>
  <c r="I314"/>
  <c r="K314" s="1"/>
  <c r="J313"/>
  <c r="I313"/>
  <c r="K313" s="1"/>
  <c r="K312"/>
  <c r="J312"/>
  <c r="I312"/>
  <c r="J311"/>
  <c r="I311"/>
  <c r="K311" s="1"/>
  <c r="J310"/>
  <c r="I310"/>
  <c r="K310" s="1"/>
  <c r="J309"/>
  <c r="I309"/>
  <c r="K309" s="1"/>
  <c r="J308"/>
  <c r="I308"/>
  <c r="K308" s="1"/>
  <c r="J307"/>
  <c r="I307"/>
  <c r="K307" s="1"/>
  <c r="J306"/>
  <c r="I306"/>
  <c r="K306" s="1"/>
  <c r="J305"/>
  <c r="I305"/>
  <c r="K305" s="1"/>
  <c r="J304"/>
  <c r="I304"/>
  <c r="K304" s="1"/>
  <c r="J303"/>
  <c r="I303"/>
  <c r="K303" s="1"/>
  <c r="J302"/>
  <c r="I302"/>
  <c r="K302" s="1"/>
  <c r="J301"/>
  <c r="I301"/>
  <c r="K301" s="1"/>
  <c r="J300"/>
  <c r="I300"/>
  <c r="K300" s="1"/>
  <c r="J299"/>
  <c r="I299"/>
  <c r="K299" s="1"/>
  <c r="J298"/>
  <c r="I298"/>
  <c r="K298" s="1"/>
  <c r="J297"/>
  <c r="I297"/>
  <c r="K297" s="1"/>
  <c r="J296"/>
  <c r="I296"/>
  <c r="K296" s="1"/>
  <c r="J295"/>
  <c r="I295"/>
  <c r="K295" s="1"/>
  <c r="J294"/>
  <c r="I294"/>
  <c r="K294" s="1"/>
  <c r="J293"/>
  <c r="I293"/>
  <c r="K293" s="1"/>
  <c r="J292"/>
  <c r="I292"/>
  <c r="K292" s="1"/>
  <c r="K291"/>
  <c r="J291"/>
  <c r="I291"/>
  <c r="J290"/>
  <c r="I290"/>
  <c r="K290" s="1"/>
  <c r="J289"/>
  <c r="I289"/>
  <c r="K289" s="1"/>
  <c r="J288"/>
  <c r="I288"/>
  <c r="K288" s="1"/>
  <c r="J287"/>
  <c r="I287"/>
  <c r="K287" s="1"/>
  <c r="J286"/>
  <c r="I286"/>
  <c r="K286" s="1"/>
  <c r="J285"/>
  <c r="I285"/>
  <c r="K285" s="1"/>
  <c r="J284"/>
  <c r="I284"/>
  <c r="K284" s="1"/>
  <c r="J283"/>
  <c r="I283"/>
  <c r="K283" s="1"/>
  <c r="J282"/>
  <c r="I282"/>
  <c r="K282" s="1"/>
  <c r="J281"/>
  <c r="I281"/>
  <c r="K281" s="1"/>
  <c r="K280"/>
  <c r="J280"/>
  <c r="I280"/>
  <c r="J279"/>
  <c r="I279"/>
  <c r="K279" s="1"/>
  <c r="J278"/>
  <c r="I278"/>
  <c r="K278" s="1"/>
  <c r="J277"/>
  <c r="I277"/>
  <c r="K277" s="1"/>
  <c r="J276"/>
  <c r="I276"/>
  <c r="K276" s="1"/>
  <c r="J275"/>
  <c r="I275"/>
  <c r="K275" s="1"/>
  <c r="J274"/>
  <c r="I274"/>
  <c r="K274" s="1"/>
  <c r="J273"/>
  <c r="I273"/>
  <c r="K273" s="1"/>
  <c r="J272"/>
  <c r="I272"/>
  <c r="K272" s="1"/>
  <c r="J271"/>
  <c r="I271"/>
  <c r="K271" s="1"/>
  <c r="J270"/>
  <c r="I270"/>
  <c r="K270" s="1"/>
  <c r="J269"/>
  <c r="I269"/>
  <c r="K269" s="1"/>
  <c r="J268"/>
  <c r="I268"/>
  <c r="K268" s="1"/>
  <c r="J267"/>
  <c r="I267"/>
  <c r="K267" s="1"/>
  <c r="J266"/>
  <c r="I266"/>
  <c r="K266" s="1"/>
  <c r="J265"/>
  <c r="I265"/>
  <c r="K265" s="1"/>
  <c r="J264"/>
  <c r="I264"/>
  <c r="K264" s="1"/>
  <c r="J263"/>
  <c r="I263"/>
  <c r="K263" s="1"/>
  <c r="J262"/>
  <c r="I262"/>
  <c r="K262" s="1"/>
  <c r="J261"/>
  <c r="I261"/>
  <c r="K261" s="1"/>
  <c r="J260"/>
  <c r="I260"/>
  <c r="K260" s="1"/>
  <c r="K259"/>
  <c r="J259"/>
  <c r="I259"/>
  <c r="J258"/>
  <c r="I258"/>
  <c r="K258" s="1"/>
  <c r="J257"/>
  <c r="I257"/>
  <c r="K257" s="1"/>
  <c r="J256"/>
  <c r="I256"/>
  <c r="K256" s="1"/>
  <c r="J255"/>
  <c r="I255"/>
  <c r="K255" s="1"/>
  <c r="J254"/>
  <c r="I254"/>
  <c r="K254" s="1"/>
  <c r="J253"/>
  <c r="I253"/>
  <c r="K253" s="1"/>
  <c r="J252"/>
  <c r="I252"/>
  <c r="K252" s="1"/>
  <c r="J251"/>
  <c r="I251"/>
  <c r="K251" s="1"/>
  <c r="J250"/>
  <c r="I250"/>
  <c r="K250" s="1"/>
  <c r="J249"/>
  <c r="I249"/>
  <c r="K249" s="1"/>
  <c r="J248"/>
  <c r="I248"/>
  <c r="K248" s="1"/>
  <c r="J247"/>
  <c r="I247"/>
  <c r="K247" s="1"/>
  <c r="J246"/>
  <c r="I246"/>
  <c r="K246" s="1"/>
  <c r="J245"/>
  <c r="I245"/>
  <c r="K245" s="1"/>
  <c r="J244"/>
  <c r="I244"/>
  <c r="K244" s="1"/>
  <c r="J243"/>
  <c r="I243"/>
  <c r="K243" s="1"/>
  <c r="J242"/>
  <c r="I242"/>
  <c r="K242" s="1"/>
  <c r="J241"/>
  <c r="I241"/>
  <c r="K241" s="1"/>
  <c r="J240"/>
  <c r="I240"/>
  <c r="K240" s="1"/>
  <c r="J239"/>
  <c r="I239"/>
  <c r="K239" s="1"/>
  <c r="J238"/>
  <c r="I238"/>
  <c r="K238" s="1"/>
  <c r="J237"/>
  <c r="I237"/>
  <c r="K237" s="1"/>
  <c r="J236"/>
  <c r="I236"/>
  <c r="K236" s="1"/>
  <c r="J235"/>
  <c r="I235"/>
  <c r="K235" s="1"/>
  <c r="J234"/>
  <c r="I234"/>
  <c r="K234" s="1"/>
  <c r="J233"/>
  <c r="I233"/>
  <c r="K233" s="1"/>
  <c r="J232"/>
  <c r="I232"/>
  <c r="K232" s="1"/>
  <c r="J231"/>
  <c r="I231"/>
  <c r="K231" s="1"/>
  <c r="J230"/>
  <c r="I230"/>
  <c r="K230" s="1"/>
  <c r="J229"/>
  <c r="I229"/>
  <c r="K229" s="1"/>
  <c r="J228"/>
  <c r="I228"/>
  <c r="K228" s="1"/>
  <c r="K227"/>
  <c r="J227"/>
  <c r="I227"/>
  <c r="J226"/>
  <c r="I226"/>
  <c r="K226" s="1"/>
  <c r="J225"/>
  <c r="I225"/>
  <c r="K225" s="1"/>
  <c r="J224"/>
  <c r="I224"/>
  <c r="K224" s="1"/>
  <c r="J223"/>
  <c r="I223"/>
  <c r="K223" s="1"/>
  <c r="J222"/>
  <c r="I222"/>
  <c r="K222" s="1"/>
  <c r="J221"/>
  <c r="I221"/>
  <c r="K221" s="1"/>
  <c r="J220"/>
  <c r="I220"/>
  <c r="K220" s="1"/>
  <c r="J219"/>
  <c r="I219"/>
  <c r="K219" s="1"/>
  <c r="J218"/>
  <c r="I218"/>
  <c r="K218" s="1"/>
  <c r="J217"/>
  <c r="I217"/>
  <c r="K217" s="1"/>
  <c r="K216"/>
  <c r="J216"/>
  <c r="I216"/>
  <c r="J162"/>
  <c r="I162"/>
  <c r="J161"/>
  <c r="I161"/>
  <c r="J95"/>
  <c r="I95"/>
  <c r="K213" s="1"/>
  <c r="J94"/>
  <c r="I94"/>
  <c r="K212" s="1"/>
  <c r="K211"/>
  <c r="J93"/>
  <c r="I93"/>
  <c r="J92"/>
  <c r="I92"/>
  <c r="K210" s="1"/>
  <c r="J91"/>
  <c r="I91"/>
  <c r="J42"/>
  <c r="I42"/>
  <c r="J41"/>
  <c r="I41"/>
  <c r="J40"/>
  <c r="I40"/>
  <c r="J39"/>
  <c r="I39"/>
  <c r="J160"/>
  <c r="I160"/>
  <c r="J159"/>
  <c r="I159"/>
  <c r="J158"/>
  <c r="I158"/>
  <c r="J157"/>
  <c r="I157"/>
  <c r="J156"/>
  <c r="I156"/>
  <c r="J155"/>
  <c r="I155"/>
  <c r="K155" s="1"/>
  <c r="J154"/>
  <c r="I154"/>
  <c r="J38"/>
  <c r="I38"/>
  <c r="J37"/>
  <c r="I37"/>
  <c r="J36"/>
  <c r="I36"/>
  <c r="K36" s="1"/>
  <c r="J35"/>
  <c r="I35"/>
  <c r="J34"/>
  <c r="I34"/>
  <c r="J33"/>
  <c r="I33"/>
  <c r="J32"/>
  <c r="I32"/>
  <c r="K32" s="1"/>
  <c r="J31"/>
  <c r="I31"/>
  <c r="J30"/>
  <c r="I30"/>
  <c r="J29"/>
  <c r="I29"/>
  <c r="J28"/>
  <c r="I28"/>
  <c r="K28" s="1"/>
  <c r="J27"/>
  <c r="I27"/>
  <c r="J26"/>
  <c r="I26"/>
  <c r="J25"/>
  <c r="I25"/>
  <c r="J24"/>
  <c r="I24"/>
  <c r="J23"/>
  <c r="I23"/>
  <c r="J22"/>
  <c r="I22"/>
  <c r="J21"/>
  <c r="I21"/>
  <c r="J20"/>
  <c r="I20"/>
  <c r="K20" s="1"/>
  <c r="J19"/>
  <c r="I19"/>
  <c r="J18"/>
  <c r="I18"/>
  <c r="J17"/>
  <c r="I17"/>
  <c r="J16"/>
  <c r="I16"/>
  <c r="J192"/>
  <c r="I192"/>
  <c r="J191"/>
  <c r="I191"/>
  <c r="J215"/>
  <c r="I215"/>
  <c r="J214"/>
  <c r="I214"/>
  <c r="J213"/>
  <c r="J212"/>
  <c r="K168"/>
  <c r="J211"/>
  <c r="J210"/>
  <c r="J132"/>
  <c r="I132"/>
  <c r="J131"/>
  <c r="I131"/>
  <c r="J130"/>
  <c r="I130"/>
  <c r="J129"/>
  <c r="I129"/>
  <c r="J128"/>
  <c r="I128"/>
  <c r="K162" s="1"/>
  <c r="J127"/>
  <c r="I127"/>
  <c r="K161" s="1"/>
  <c r="J126"/>
  <c r="I126"/>
  <c r="J125"/>
  <c r="I125"/>
  <c r="J153"/>
  <c r="I153"/>
  <c r="K158" s="1"/>
  <c r="J152"/>
  <c r="I152"/>
  <c r="J151"/>
  <c r="I151"/>
  <c r="K156" s="1"/>
  <c r="J150"/>
  <c r="I150"/>
  <c r="J149"/>
  <c r="I149"/>
  <c r="K154" s="1"/>
  <c r="J148"/>
  <c r="I148"/>
  <c r="J147"/>
  <c r="I147"/>
  <c r="J146"/>
  <c r="I146"/>
  <c r="J177"/>
  <c r="I177"/>
  <c r="J176"/>
  <c r="I176"/>
  <c r="K176" s="1"/>
  <c r="J175"/>
  <c r="I175"/>
  <c r="J174"/>
  <c r="I174"/>
  <c r="J173"/>
  <c r="I173"/>
  <c r="J172"/>
  <c r="I172"/>
  <c r="J171"/>
  <c r="I171"/>
  <c r="K171" s="1"/>
  <c r="J170"/>
  <c r="I170"/>
  <c r="J185"/>
  <c r="I185"/>
  <c r="J184"/>
  <c r="I184"/>
  <c r="J183"/>
  <c r="I183"/>
  <c r="J182"/>
  <c r="I182"/>
  <c r="J181"/>
  <c r="I181"/>
  <c r="J180"/>
  <c r="I180"/>
  <c r="J179"/>
  <c r="I179"/>
  <c r="K179" s="1"/>
  <c r="J178"/>
  <c r="I178"/>
  <c r="J209"/>
  <c r="I209"/>
  <c r="J208"/>
  <c r="I208"/>
  <c r="K208" s="1"/>
  <c r="J207"/>
  <c r="I207"/>
  <c r="K132" s="1"/>
  <c r="J206"/>
  <c r="I206"/>
  <c r="J190"/>
  <c r="I190"/>
  <c r="J189"/>
  <c r="I189"/>
  <c r="K129" s="1"/>
  <c r="J188"/>
  <c r="I188"/>
  <c r="J187"/>
  <c r="I187"/>
  <c r="K127" s="1"/>
  <c r="J186"/>
  <c r="I186"/>
  <c r="J205"/>
  <c r="I205"/>
  <c r="K125" s="1"/>
  <c r="J204"/>
  <c r="I204"/>
  <c r="J203"/>
  <c r="I203"/>
  <c r="K203" s="1"/>
  <c r="J202"/>
  <c r="I202"/>
  <c r="J145"/>
  <c r="I145"/>
  <c r="J144"/>
  <c r="I144"/>
  <c r="K144" s="1"/>
  <c r="J143"/>
  <c r="I143"/>
  <c r="J142"/>
  <c r="I142"/>
  <c r="J141"/>
  <c r="I141"/>
  <c r="J140"/>
  <c r="I140"/>
  <c r="J139"/>
  <c r="I139"/>
  <c r="K139" s="1"/>
  <c r="J138"/>
  <c r="I138"/>
  <c r="J137"/>
  <c r="I137"/>
  <c r="J136"/>
  <c r="I136"/>
  <c r="K136" s="1"/>
  <c r="J135"/>
  <c r="I135"/>
  <c r="J124"/>
  <c r="I124"/>
  <c r="J123"/>
  <c r="I123"/>
  <c r="K123" s="1"/>
  <c r="J169"/>
  <c r="I169"/>
  <c r="K169" s="1"/>
  <c r="J168"/>
  <c r="I168"/>
  <c r="J167"/>
  <c r="I167"/>
  <c r="K167" s="1"/>
  <c r="J166"/>
  <c r="I166"/>
  <c r="J165"/>
  <c r="I165"/>
  <c r="J164"/>
  <c r="I164"/>
  <c r="J163"/>
  <c r="I163"/>
  <c r="K163" s="1"/>
  <c r="J90"/>
  <c r="I90"/>
  <c r="J122"/>
  <c r="I122"/>
  <c r="J134"/>
  <c r="I134"/>
  <c r="J133"/>
  <c r="I133"/>
  <c r="J121"/>
  <c r="I121"/>
  <c r="K97" s="1"/>
  <c r="J120"/>
  <c r="I120"/>
  <c r="K120" s="1"/>
  <c r="J119"/>
  <c r="I119"/>
  <c r="J118"/>
  <c r="I118"/>
  <c r="K94" s="1"/>
  <c r="J117"/>
  <c r="I117"/>
  <c r="J116"/>
  <c r="I116"/>
  <c r="J115"/>
  <c r="I115"/>
  <c r="K115" s="1"/>
  <c r="J114"/>
  <c r="I114"/>
  <c r="J113"/>
  <c r="I113"/>
  <c r="J112"/>
  <c r="I112"/>
  <c r="K112" s="1"/>
  <c r="J111"/>
  <c r="I111"/>
  <c r="J110"/>
  <c r="I110"/>
  <c r="J109"/>
  <c r="I109"/>
  <c r="J108"/>
  <c r="I108"/>
  <c r="K108" s="1"/>
  <c r="J107"/>
  <c r="I107"/>
  <c r="K107" s="1"/>
  <c r="J106"/>
  <c r="I106"/>
  <c r="J105"/>
  <c r="I105"/>
  <c r="J87"/>
  <c r="I87"/>
  <c r="J89"/>
  <c r="I89"/>
  <c r="J88"/>
  <c r="I88"/>
  <c r="J99"/>
  <c r="I99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K64" s="1"/>
  <c r="J51"/>
  <c r="I51"/>
  <c r="K51" s="1"/>
  <c r="J50"/>
  <c r="I50"/>
  <c r="K62" s="1"/>
  <c r="J98"/>
  <c r="I98"/>
  <c r="J97"/>
  <c r="I97"/>
  <c r="J96"/>
  <c r="I96"/>
  <c r="K96" s="1"/>
  <c r="J15"/>
  <c r="I15"/>
  <c r="J14"/>
  <c r="I14"/>
  <c r="J85"/>
  <c r="I85"/>
  <c r="J84"/>
  <c r="I84"/>
  <c r="J83"/>
  <c r="I83"/>
  <c r="K83" s="1"/>
  <c r="J82"/>
  <c r="I82"/>
  <c r="J86"/>
  <c r="I86"/>
  <c r="J81"/>
  <c r="I81"/>
  <c r="J75"/>
  <c r="I75"/>
  <c r="J74"/>
  <c r="I74"/>
  <c r="J73"/>
  <c r="I73"/>
  <c r="J72"/>
  <c r="I72"/>
  <c r="J71"/>
  <c r="I71"/>
  <c r="J70"/>
  <c r="I70"/>
  <c r="J69"/>
  <c r="I69"/>
  <c r="J80"/>
  <c r="I80"/>
  <c r="J79"/>
  <c r="I79"/>
  <c r="J78"/>
  <c r="I78"/>
  <c r="K41" s="1"/>
  <c r="J77"/>
  <c r="I77"/>
  <c r="K39"/>
  <c r="J76"/>
  <c r="I76"/>
  <c r="K76" s="1"/>
  <c r="J66"/>
  <c r="I66"/>
  <c r="J65"/>
  <c r="I65"/>
  <c r="K37" s="1"/>
  <c r="J48"/>
  <c r="I48"/>
  <c r="K35"/>
  <c r="J47"/>
  <c r="I47"/>
  <c r="J46"/>
  <c r="I46"/>
  <c r="J45"/>
  <c r="I45"/>
  <c r="J44"/>
  <c r="I44"/>
  <c r="J43"/>
  <c r="I43"/>
  <c r="K43" s="1"/>
  <c r="J49"/>
  <c r="I49"/>
  <c r="J13"/>
  <c r="I13"/>
  <c r="J12"/>
  <c r="I12"/>
  <c r="J11"/>
  <c r="I11"/>
  <c r="K11" s="1"/>
  <c r="J104"/>
  <c r="I104"/>
  <c r="K26" s="1"/>
  <c r="J103"/>
  <c r="I103"/>
  <c r="K25" s="1"/>
  <c r="J102"/>
  <c r="I102"/>
  <c r="J101"/>
  <c r="I101"/>
  <c r="K23" s="1"/>
  <c r="J100"/>
  <c r="I100"/>
  <c r="K22" s="1"/>
  <c r="J201"/>
  <c r="I201"/>
  <c r="K21" s="1"/>
  <c r="J200"/>
  <c r="I200"/>
  <c r="K200" s="1"/>
  <c r="K19"/>
  <c r="J199"/>
  <c r="I199"/>
  <c r="J198"/>
  <c r="I198"/>
  <c r="J197"/>
  <c r="I197"/>
  <c r="K17" s="1"/>
  <c r="J196"/>
  <c r="I196"/>
  <c r="J195"/>
  <c r="I195"/>
  <c r="J194"/>
  <c r="I194"/>
  <c r="J193"/>
  <c r="I193"/>
  <c r="J68"/>
  <c r="I68"/>
  <c r="J67"/>
  <c r="I67"/>
  <c r="K67" s="1"/>
  <c r="J326" i="9"/>
  <c r="I326"/>
  <c r="K326" s="1"/>
  <c r="J325"/>
  <c r="I325"/>
  <c r="K325" s="1"/>
  <c r="J324"/>
  <c r="I324"/>
  <c r="K324" s="1"/>
  <c r="J323"/>
  <c r="I323"/>
  <c r="K323" s="1"/>
  <c r="J322"/>
  <c r="I322"/>
  <c r="K322" s="1"/>
  <c r="J321"/>
  <c r="I321"/>
  <c r="K321" s="1"/>
  <c r="J320"/>
  <c r="I320"/>
  <c r="K320" s="1"/>
  <c r="J319"/>
  <c r="I319"/>
  <c r="K319" s="1"/>
  <c r="J318"/>
  <c r="I318"/>
  <c r="K318" s="1"/>
  <c r="J317"/>
  <c r="I317"/>
  <c r="K317" s="1"/>
  <c r="J316"/>
  <c r="I316"/>
  <c r="K316" s="1"/>
  <c r="J315"/>
  <c r="I315"/>
  <c r="K315" s="1"/>
  <c r="J314"/>
  <c r="I314"/>
  <c r="K314" s="1"/>
  <c r="J313"/>
  <c r="I313"/>
  <c r="K313" s="1"/>
  <c r="J312"/>
  <c r="I312"/>
  <c r="K312" s="1"/>
  <c r="J311"/>
  <c r="I311"/>
  <c r="K311" s="1"/>
  <c r="J310"/>
  <c r="I310"/>
  <c r="K310" s="1"/>
  <c r="J309"/>
  <c r="I309"/>
  <c r="K309" s="1"/>
  <c r="J308"/>
  <c r="I308"/>
  <c r="K308" s="1"/>
  <c r="J307"/>
  <c r="I307"/>
  <c r="K307" s="1"/>
  <c r="J306"/>
  <c r="I306"/>
  <c r="K306" s="1"/>
  <c r="J305"/>
  <c r="I305"/>
  <c r="K305" s="1"/>
  <c r="J304"/>
  <c r="I304"/>
  <c r="K304" s="1"/>
  <c r="J303"/>
  <c r="I303"/>
  <c r="K303" s="1"/>
  <c r="J302"/>
  <c r="I302"/>
  <c r="K302" s="1"/>
  <c r="J301"/>
  <c r="I301"/>
  <c r="K301" s="1"/>
  <c r="J300"/>
  <c r="I300"/>
  <c r="K300" s="1"/>
  <c r="J299"/>
  <c r="I299"/>
  <c r="K299" s="1"/>
  <c r="J298"/>
  <c r="I298"/>
  <c r="K298" s="1"/>
  <c r="J297"/>
  <c r="I297"/>
  <c r="K297" s="1"/>
  <c r="J296"/>
  <c r="I296"/>
  <c r="K296" s="1"/>
  <c r="J295"/>
  <c r="I295"/>
  <c r="K295" s="1"/>
  <c r="J294"/>
  <c r="I294"/>
  <c r="K294" s="1"/>
  <c r="J293"/>
  <c r="I293"/>
  <c r="K293" s="1"/>
  <c r="J292"/>
  <c r="I292"/>
  <c r="K292" s="1"/>
  <c r="J291"/>
  <c r="I291"/>
  <c r="K291" s="1"/>
  <c r="J290"/>
  <c r="I290"/>
  <c r="K290" s="1"/>
  <c r="J289"/>
  <c r="I289"/>
  <c r="K289" s="1"/>
  <c r="J288"/>
  <c r="I288"/>
  <c r="K288" s="1"/>
  <c r="J287"/>
  <c r="I287"/>
  <c r="K287" s="1"/>
  <c r="J286"/>
  <c r="I286"/>
  <c r="K286" s="1"/>
  <c r="J285"/>
  <c r="I285"/>
  <c r="K285" s="1"/>
  <c r="J284"/>
  <c r="I284"/>
  <c r="K284" s="1"/>
  <c r="J283"/>
  <c r="I283"/>
  <c r="K283" s="1"/>
  <c r="J282"/>
  <c r="I282"/>
  <c r="K282" s="1"/>
  <c r="J281"/>
  <c r="I281"/>
  <c r="K281" s="1"/>
  <c r="J280"/>
  <c r="I280"/>
  <c r="K280" s="1"/>
  <c r="J279"/>
  <c r="I279"/>
  <c r="K279" s="1"/>
  <c r="J278"/>
  <c r="I278"/>
  <c r="K278" s="1"/>
  <c r="J277"/>
  <c r="I277"/>
  <c r="K277" s="1"/>
  <c r="J276"/>
  <c r="I276"/>
  <c r="K276" s="1"/>
  <c r="J275"/>
  <c r="I275"/>
  <c r="K275" s="1"/>
  <c r="J274"/>
  <c r="I274"/>
  <c r="K274" s="1"/>
  <c r="J273"/>
  <c r="I273"/>
  <c r="K273" s="1"/>
  <c r="J272"/>
  <c r="I272"/>
  <c r="K272" s="1"/>
  <c r="J271"/>
  <c r="I271"/>
  <c r="K271" s="1"/>
  <c r="J270"/>
  <c r="I270"/>
  <c r="K270" s="1"/>
  <c r="J269"/>
  <c r="I269"/>
  <c r="K269" s="1"/>
  <c r="J268"/>
  <c r="I268"/>
  <c r="K268" s="1"/>
  <c r="J267"/>
  <c r="I267"/>
  <c r="K267" s="1"/>
  <c r="J266"/>
  <c r="I266"/>
  <c r="K266" s="1"/>
  <c r="J265"/>
  <c r="I265"/>
  <c r="K265" s="1"/>
  <c r="J264"/>
  <c r="I264"/>
  <c r="K264" s="1"/>
  <c r="J263"/>
  <c r="I263"/>
  <c r="K263" s="1"/>
  <c r="J262"/>
  <c r="I262"/>
  <c r="K262" s="1"/>
  <c r="J261"/>
  <c r="I261"/>
  <c r="K261" s="1"/>
  <c r="J260"/>
  <c r="I260"/>
  <c r="K260" s="1"/>
  <c r="J259"/>
  <c r="I259"/>
  <c r="K259" s="1"/>
  <c r="J258"/>
  <c r="I258"/>
  <c r="K258" s="1"/>
  <c r="J257"/>
  <c r="I257"/>
  <c r="K257" s="1"/>
  <c r="J256"/>
  <c r="I256"/>
  <c r="K256" s="1"/>
  <c r="J255"/>
  <c r="I255"/>
  <c r="K255" s="1"/>
  <c r="J254"/>
  <c r="I254"/>
  <c r="K254" s="1"/>
  <c r="J253"/>
  <c r="I253"/>
  <c r="K253" s="1"/>
  <c r="J252"/>
  <c r="I252"/>
  <c r="K252" s="1"/>
  <c r="J251"/>
  <c r="I251"/>
  <c r="K251" s="1"/>
  <c r="J250"/>
  <c r="I250"/>
  <c r="K250" s="1"/>
  <c r="J249"/>
  <c r="I249"/>
  <c r="K249" s="1"/>
  <c r="J248"/>
  <c r="I248"/>
  <c r="K248" s="1"/>
  <c r="J247"/>
  <c r="I247"/>
  <c r="K247" s="1"/>
  <c r="J246"/>
  <c r="I246"/>
  <c r="K246" s="1"/>
  <c r="J245"/>
  <c r="I245"/>
  <c r="K245" s="1"/>
  <c r="J244"/>
  <c r="I244"/>
  <c r="K244" s="1"/>
  <c r="J243"/>
  <c r="I243"/>
  <c r="K243" s="1"/>
  <c r="J242"/>
  <c r="I242"/>
  <c r="K242" s="1"/>
  <c r="J241"/>
  <c r="I241"/>
  <c r="K241" s="1"/>
  <c r="J240"/>
  <c r="I240"/>
  <c r="K240" s="1"/>
  <c r="J239"/>
  <c r="I239"/>
  <c r="K239" s="1"/>
  <c r="J238"/>
  <c r="I238"/>
  <c r="K238" s="1"/>
  <c r="J237"/>
  <c r="I237"/>
  <c r="K237" s="1"/>
  <c r="J236"/>
  <c r="I236"/>
  <c r="K236" s="1"/>
  <c r="J226"/>
  <c r="I226"/>
  <c r="K226" s="1"/>
  <c r="J225"/>
  <c r="I225"/>
  <c r="K225" s="1"/>
  <c r="J224"/>
  <c r="I224"/>
  <c r="K224" s="1"/>
  <c r="J223"/>
  <c r="I223"/>
  <c r="K223" s="1"/>
  <c r="J222"/>
  <c r="I222"/>
  <c r="K222" s="1"/>
  <c r="J221"/>
  <c r="I221"/>
  <c r="K221" s="1"/>
  <c r="J220"/>
  <c r="I220"/>
  <c r="K220" s="1"/>
  <c r="J219"/>
  <c r="I219"/>
  <c r="K219" s="1"/>
  <c r="J218"/>
  <c r="I218"/>
  <c r="K218" s="1"/>
  <c r="J217"/>
  <c r="I217"/>
  <c r="K217" s="1"/>
  <c r="J139"/>
  <c r="I139"/>
  <c r="K139" s="1"/>
  <c r="J138"/>
  <c r="I138"/>
  <c r="K138" s="1"/>
  <c r="J137"/>
  <c r="I137"/>
  <c r="K137" s="1"/>
  <c r="J136"/>
  <c r="I136"/>
  <c r="K136" s="1"/>
  <c r="J211"/>
  <c r="I211"/>
  <c r="K211" s="1"/>
  <c r="J210"/>
  <c r="I210"/>
  <c r="K210" s="1"/>
  <c r="J209"/>
  <c r="I209"/>
  <c r="K209" s="1"/>
  <c r="J208"/>
  <c r="I208"/>
  <c r="K208" s="1"/>
  <c r="J207"/>
  <c r="I207"/>
  <c r="K207" s="1"/>
  <c r="J206"/>
  <c r="I206"/>
  <c r="K206" s="1"/>
  <c r="J15"/>
  <c r="I15"/>
  <c r="K15" s="1"/>
  <c r="J14"/>
  <c r="I14"/>
  <c r="K14" s="1"/>
  <c r="J13"/>
  <c r="I13"/>
  <c r="K13" s="1"/>
  <c r="J12"/>
  <c r="I12"/>
  <c r="K12" s="1"/>
  <c r="J11"/>
  <c r="I11"/>
  <c r="K11" s="1"/>
  <c r="J187"/>
  <c r="I187"/>
  <c r="K187" s="1"/>
  <c r="J96"/>
  <c r="I96"/>
  <c r="K96" s="1"/>
  <c r="J95"/>
  <c r="I95"/>
  <c r="K95" s="1"/>
  <c r="J135"/>
  <c r="I135"/>
  <c r="K135" s="1"/>
  <c r="J134"/>
  <c r="I134"/>
  <c r="K134" s="1"/>
  <c r="J133"/>
  <c r="I133"/>
  <c r="K133" s="1"/>
  <c r="J132"/>
  <c r="I132"/>
  <c r="K132" s="1"/>
  <c r="J131"/>
  <c r="I131"/>
  <c r="K131" s="1"/>
  <c r="J130"/>
  <c r="I130"/>
  <c r="K130" s="1"/>
  <c r="J129"/>
  <c r="I129"/>
  <c r="K129" s="1"/>
  <c r="J128"/>
  <c r="I128"/>
  <c r="K128" s="1"/>
  <c r="J127"/>
  <c r="I127"/>
  <c r="K127" s="1"/>
  <c r="J126"/>
  <c r="I126"/>
  <c r="K126" s="1"/>
  <c r="J125"/>
  <c r="I125"/>
  <c r="K125" s="1"/>
  <c r="J124"/>
  <c r="I124"/>
  <c r="K124" s="1"/>
  <c r="J123"/>
  <c r="I123"/>
  <c r="K123" s="1"/>
  <c r="J122"/>
  <c r="I122"/>
  <c r="K122" s="1"/>
  <c r="J121"/>
  <c r="I121"/>
  <c r="K121" s="1"/>
  <c r="J120"/>
  <c r="I120"/>
  <c r="K120" s="1"/>
  <c r="J119"/>
  <c r="I119"/>
  <c r="K119" s="1"/>
  <c r="J118"/>
  <c r="I118"/>
  <c r="K118" s="1"/>
  <c r="J117"/>
  <c r="I117"/>
  <c r="K117" s="1"/>
  <c r="J116"/>
  <c r="I116"/>
  <c r="K116" s="1"/>
  <c r="J115"/>
  <c r="I115"/>
  <c r="K115" s="1"/>
  <c r="J114"/>
  <c r="I114"/>
  <c r="K114" s="1"/>
  <c r="J186"/>
  <c r="I186"/>
  <c r="K186" s="1"/>
  <c r="J185"/>
  <c r="I185"/>
  <c r="K185" s="1"/>
  <c r="J184"/>
  <c r="I184"/>
  <c r="K184" s="1"/>
  <c r="J183"/>
  <c r="I183"/>
  <c r="K183" s="1"/>
  <c r="J182"/>
  <c r="I182"/>
  <c r="K182" s="1"/>
  <c r="J181"/>
  <c r="I181"/>
  <c r="K181" s="1"/>
  <c r="J180"/>
  <c r="I180"/>
  <c r="K180" s="1"/>
  <c r="J179"/>
  <c r="I179"/>
  <c r="K179" s="1"/>
  <c r="J178"/>
  <c r="I178"/>
  <c r="K178" s="1"/>
  <c r="J177"/>
  <c r="I177"/>
  <c r="K177" s="1"/>
  <c r="J205"/>
  <c r="I205"/>
  <c r="K205" s="1"/>
  <c r="J204"/>
  <c r="I204"/>
  <c r="K204" s="1"/>
  <c r="J203"/>
  <c r="I203"/>
  <c r="K203" s="1"/>
  <c r="J202"/>
  <c r="I202"/>
  <c r="K202" s="1"/>
  <c r="J201"/>
  <c r="I201"/>
  <c r="K201" s="1"/>
  <c r="J200"/>
  <c r="I200"/>
  <c r="K200" s="1"/>
  <c r="J199"/>
  <c r="I199"/>
  <c r="K199" s="1"/>
  <c r="J198"/>
  <c r="I198"/>
  <c r="K198" s="1"/>
  <c r="J197"/>
  <c r="I197"/>
  <c r="K197" s="1"/>
  <c r="J196"/>
  <c r="I196"/>
  <c r="K196" s="1"/>
  <c r="J162"/>
  <c r="I162"/>
  <c r="K162" s="1"/>
  <c r="J216"/>
  <c r="I216"/>
  <c r="K216" s="1"/>
  <c r="J195"/>
  <c r="I195"/>
  <c r="K195" s="1"/>
  <c r="J229"/>
  <c r="I229"/>
  <c r="K229" s="1"/>
  <c r="J228"/>
  <c r="I228"/>
  <c r="K228" s="1"/>
  <c r="J235"/>
  <c r="I235"/>
  <c r="K235" s="1"/>
  <c r="J234"/>
  <c r="I234"/>
  <c r="K234" s="1"/>
  <c r="J108"/>
  <c r="I108"/>
  <c r="K108" s="1"/>
  <c r="J107"/>
  <c r="I107"/>
  <c r="K107" s="1"/>
  <c r="J106"/>
  <c r="I106"/>
  <c r="K106" s="1"/>
  <c r="J105"/>
  <c r="I105"/>
  <c r="K105" s="1"/>
  <c r="J104"/>
  <c r="I104"/>
  <c r="K104" s="1"/>
  <c r="J103"/>
  <c r="I103"/>
  <c r="K103" s="1"/>
  <c r="J102"/>
  <c r="I102"/>
  <c r="K102" s="1"/>
  <c r="J41"/>
  <c r="I41"/>
  <c r="K41" s="1"/>
  <c r="J40"/>
  <c r="I40"/>
  <c r="K40" s="1"/>
  <c r="J39"/>
  <c r="I39"/>
  <c r="K39" s="1"/>
  <c r="J38"/>
  <c r="I38"/>
  <c r="K38" s="1"/>
  <c r="J37"/>
  <c r="I37"/>
  <c r="K37" s="1"/>
  <c r="J36"/>
  <c r="I36"/>
  <c r="K36" s="1"/>
  <c r="J35"/>
  <c r="I35"/>
  <c r="K35" s="1"/>
  <c r="J233"/>
  <c r="K233"/>
  <c r="K232"/>
  <c r="J232"/>
  <c r="J231"/>
  <c r="K231"/>
  <c r="J230"/>
  <c r="K230"/>
  <c r="J227"/>
  <c r="I227"/>
  <c r="K227" s="1"/>
  <c r="J194"/>
  <c r="I194"/>
  <c r="K194" s="1"/>
  <c r="J215"/>
  <c r="I215"/>
  <c r="K215" s="1"/>
  <c r="J214"/>
  <c r="I214"/>
  <c r="K214" s="1"/>
  <c r="J213"/>
  <c r="I213"/>
  <c r="K213" s="1"/>
  <c r="J142"/>
  <c r="I142"/>
  <c r="K142" s="1"/>
  <c r="J141"/>
  <c r="I141"/>
  <c r="K141" s="1"/>
  <c r="J140"/>
  <c r="I140"/>
  <c r="K140" s="1"/>
  <c r="J212"/>
  <c r="I212"/>
  <c r="K212" s="1"/>
  <c r="J193"/>
  <c r="I193"/>
  <c r="K193" s="1"/>
  <c r="J192"/>
  <c r="I192"/>
  <c r="K192" s="1"/>
  <c r="J113"/>
  <c r="I113"/>
  <c r="K113" s="1"/>
  <c r="J176"/>
  <c r="I176"/>
  <c r="K176" s="1"/>
  <c r="J175"/>
  <c r="I175"/>
  <c r="K175" s="1"/>
  <c r="J174"/>
  <c r="I174"/>
  <c r="K174" s="1"/>
  <c r="J173"/>
  <c r="I173"/>
  <c r="K173" s="1"/>
  <c r="J161"/>
  <c r="I161"/>
  <c r="K161" s="1"/>
  <c r="J160"/>
  <c r="I160"/>
  <c r="K160" s="1"/>
  <c r="J191"/>
  <c r="I191"/>
  <c r="K191" s="1"/>
  <c r="J190"/>
  <c r="I190"/>
  <c r="K190" s="1"/>
  <c r="J189"/>
  <c r="I189"/>
  <c r="K189" s="1"/>
  <c r="J188"/>
  <c r="I188"/>
  <c r="K188" s="1"/>
  <c r="J172"/>
  <c r="I172"/>
  <c r="K172" s="1"/>
  <c r="J171"/>
  <c r="I171"/>
  <c r="K171" s="1"/>
  <c r="J170"/>
  <c r="I170"/>
  <c r="K170" s="1"/>
  <c r="J169"/>
  <c r="I169"/>
  <c r="K169" s="1"/>
  <c r="J168"/>
  <c r="I168"/>
  <c r="K168" s="1"/>
  <c r="J167"/>
  <c r="I167"/>
  <c r="K167" s="1"/>
  <c r="J166"/>
  <c r="I166"/>
  <c r="K166" s="1"/>
  <c r="J165"/>
  <c r="I165"/>
  <c r="K165" s="1"/>
  <c r="J164"/>
  <c r="I164"/>
  <c r="K164" s="1"/>
  <c r="J163"/>
  <c r="I163"/>
  <c r="K163" s="1"/>
  <c r="J159"/>
  <c r="I159"/>
  <c r="K159" s="1"/>
  <c r="J158"/>
  <c r="I158"/>
  <c r="K158" s="1"/>
  <c r="J157"/>
  <c r="I157"/>
  <c r="K157" s="1"/>
  <c r="J156"/>
  <c r="I156"/>
  <c r="K156" s="1"/>
  <c r="J84"/>
  <c r="I84"/>
  <c r="K84" s="1"/>
  <c r="J83"/>
  <c r="I83"/>
  <c r="K83" s="1"/>
  <c r="J82"/>
  <c r="I82"/>
  <c r="K82" s="1"/>
  <c r="J81"/>
  <c r="I81"/>
  <c r="K81" s="1"/>
  <c r="J80"/>
  <c r="I80"/>
  <c r="K80" s="1"/>
  <c r="J79"/>
  <c r="I79"/>
  <c r="K79" s="1"/>
  <c r="J78"/>
  <c r="I78"/>
  <c r="K78" s="1"/>
  <c r="J77"/>
  <c r="I77"/>
  <c r="K77" s="1"/>
  <c r="J76"/>
  <c r="I76"/>
  <c r="K76" s="1"/>
  <c r="J75"/>
  <c r="I75"/>
  <c r="K75" s="1"/>
  <c r="J74"/>
  <c r="I74"/>
  <c r="K74" s="1"/>
  <c r="J73"/>
  <c r="I73"/>
  <c r="K73" s="1"/>
  <c r="J148"/>
  <c r="I148"/>
  <c r="K148" s="1"/>
  <c r="J147"/>
  <c r="I147"/>
  <c r="K147" s="1"/>
  <c r="J146"/>
  <c r="I146"/>
  <c r="K146" s="1"/>
  <c r="J145"/>
  <c r="I145"/>
  <c r="K145" s="1"/>
  <c r="J144"/>
  <c r="I144"/>
  <c r="K144" s="1"/>
  <c r="J155"/>
  <c r="I155"/>
  <c r="K155" s="1"/>
  <c r="J154"/>
  <c r="I154"/>
  <c r="K154" s="1"/>
  <c r="J153"/>
  <c r="I153"/>
  <c r="K153" s="1"/>
  <c r="J152"/>
  <c r="I152"/>
  <c r="K152" s="1"/>
  <c r="J151"/>
  <c r="I151"/>
  <c r="K151" s="1"/>
  <c r="J150"/>
  <c r="I150"/>
  <c r="K150" s="1"/>
  <c r="J149"/>
  <c r="I149"/>
  <c r="K149" s="1"/>
  <c r="J111"/>
  <c r="I111"/>
  <c r="K111" s="1"/>
  <c r="J110"/>
  <c r="I110"/>
  <c r="K110" s="1"/>
  <c r="J109"/>
  <c r="I109"/>
  <c r="K109" s="1"/>
  <c r="J143"/>
  <c r="I143"/>
  <c r="K143" s="1"/>
  <c r="J34"/>
  <c r="I34"/>
  <c r="K34" s="1"/>
  <c r="J33"/>
  <c r="I33"/>
  <c r="K33" s="1"/>
  <c r="J48"/>
  <c r="I48"/>
  <c r="K48" s="1"/>
  <c r="J47"/>
  <c r="I47"/>
  <c r="K47" s="1"/>
  <c r="J46"/>
  <c r="I46"/>
  <c r="K46" s="1"/>
  <c r="J112"/>
  <c r="I112"/>
  <c r="K112" s="1"/>
  <c r="J101"/>
  <c r="I101"/>
  <c r="K101" s="1"/>
  <c r="J100"/>
  <c r="I100"/>
  <c r="K100" s="1"/>
  <c r="J99"/>
  <c r="I99"/>
  <c r="K99" s="1"/>
  <c r="J98"/>
  <c r="I98"/>
  <c r="K98" s="1"/>
  <c r="J97"/>
  <c r="I97"/>
  <c r="K97" s="1"/>
  <c r="J94"/>
  <c r="I94"/>
  <c r="K94" s="1"/>
  <c r="J93"/>
  <c r="I93"/>
  <c r="K93" s="1"/>
  <c r="J92"/>
  <c r="I92"/>
  <c r="K92" s="1"/>
  <c r="J91"/>
  <c r="I91"/>
  <c r="K91" s="1"/>
  <c r="J90"/>
  <c r="I90"/>
  <c r="K90" s="1"/>
  <c r="J89"/>
  <c r="I89"/>
  <c r="K89" s="1"/>
  <c r="J88"/>
  <c r="I88"/>
  <c r="K88" s="1"/>
  <c r="J87"/>
  <c r="I87"/>
  <c r="K87" s="1"/>
  <c r="J86"/>
  <c r="I86"/>
  <c r="K86" s="1"/>
  <c r="J85"/>
  <c r="I85"/>
  <c r="K85" s="1"/>
  <c r="J72"/>
  <c r="I72"/>
  <c r="K72" s="1"/>
  <c r="J71"/>
  <c r="I71"/>
  <c r="K71" s="1"/>
  <c r="J70"/>
  <c r="I70"/>
  <c r="K70" s="1"/>
  <c r="J68"/>
  <c r="I68"/>
  <c r="K68" s="1"/>
  <c r="J66"/>
  <c r="I66"/>
  <c r="K66" s="1"/>
  <c r="J67"/>
  <c r="I67"/>
  <c r="K67" s="1"/>
  <c r="J69"/>
  <c r="I69"/>
  <c r="K69" s="1"/>
  <c r="J65"/>
  <c r="I65"/>
  <c r="K65" s="1"/>
  <c r="J64"/>
  <c r="I64"/>
  <c r="K64" s="1"/>
  <c r="J63"/>
  <c r="I63"/>
  <c r="K63" s="1"/>
  <c r="J62"/>
  <c r="I62"/>
  <c r="K62" s="1"/>
  <c r="J61"/>
  <c r="I61"/>
  <c r="K61" s="1"/>
  <c r="J60"/>
  <c r="I60"/>
  <c r="K60" s="1"/>
  <c r="J59"/>
  <c r="I59"/>
  <c r="K59" s="1"/>
  <c r="J58"/>
  <c r="I58"/>
  <c r="K58" s="1"/>
  <c r="J45"/>
  <c r="I45"/>
  <c r="K45" s="1"/>
  <c r="J57"/>
  <c r="I57"/>
  <c r="K57" s="1"/>
  <c r="J56"/>
  <c r="I56"/>
  <c r="K56" s="1"/>
  <c r="J55"/>
  <c r="I55"/>
  <c r="K55" s="1"/>
  <c r="J54"/>
  <c r="I54"/>
  <c r="K54" s="1"/>
  <c r="J53"/>
  <c r="I53"/>
  <c r="K53" s="1"/>
  <c r="J52"/>
  <c r="I52"/>
  <c r="K52" s="1"/>
  <c r="J32"/>
  <c r="I32"/>
  <c r="K32" s="1"/>
  <c r="J31"/>
  <c r="I31"/>
  <c r="K31" s="1"/>
  <c r="J30"/>
  <c r="I30"/>
  <c r="K30" s="1"/>
  <c r="J29"/>
  <c r="I29"/>
  <c r="K29" s="1"/>
  <c r="J28"/>
  <c r="I28"/>
  <c r="K28" s="1"/>
  <c r="J27"/>
  <c r="I27"/>
  <c r="K27" s="1"/>
  <c r="J26"/>
  <c r="I26"/>
  <c r="K26" s="1"/>
  <c r="J25"/>
  <c r="I25"/>
  <c r="K25" s="1"/>
  <c r="J24"/>
  <c r="I24"/>
  <c r="K24" s="1"/>
  <c r="J23"/>
  <c r="I23"/>
  <c r="K23" s="1"/>
  <c r="J22"/>
  <c r="I22"/>
  <c r="K22" s="1"/>
  <c r="J21"/>
  <c r="I21"/>
  <c r="K21" s="1"/>
  <c r="J20"/>
  <c r="I20"/>
  <c r="K20" s="1"/>
  <c r="J19"/>
  <c r="I19"/>
  <c r="K19" s="1"/>
  <c r="J51"/>
  <c r="I51"/>
  <c r="K51" s="1"/>
  <c r="J50"/>
  <c r="I50"/>
  <c r="K50" s="1"/>
  <c r="J49"/>
  <c r="I49"/>
  <c r="K49" s="1"/>
  <c r="J43"/>
  <c r="I43"/>
  <c r="K43" s="1"/>
  <c r="J42"/>
  <c r="I42"/>
  <c r="K42" s="1"/>
  <c r="J18"/>
  <c r="I18"/>
  <c r="K18" s="1"/>
  <c r="J17"/>
  <c r="I17"/>
  <c r="K17" s="1"/>
  <c r="J16"/>
  <c r="I16"/>
  <c r="K16" s="1"/>
  <c r="J44"/>
  <c r="I44"/>
  <c r="K44" s="1"/>
  <c r="J283" i="7"/>
  <c r="I283"/>
  <c r="K283" s="1"/>
  <c r="J282"/>
  <c r="I282"/>
  <c r="K282" s="1"/>
  <c r="J281"/>
  <c r="I281"/>
  <c r="K281" s="1"/>
  <c r="J280"/>
  <c r="I280"/>
  <c r="K280" s="1"/>
  <c r="J279"/>
  <c r="I279"/>
  <c r="K279" s="1"/>
  <c r="J278"/>
  <c r="I278"/>
  <c r="K278" s="1"/>
  <c r="J277"/>
  <c r="I277"/>
  <c r="K277" s="1"/>
  <c r="J276"/>
  <c r="I276"/>
  <c r="K276" s="1"/>
  <c r="J99"/>
  <c r="I99"/>
  <c r="K99" s="1"/>
  <c r="J227"/>
  <c r="I227"/>
  <c r="K227" s="1"/>
  <c r="J226"/>
  <c r="I226"/>
  <c r="K226" s="1"/>
  <c r="J225"/>
  <c r="I225"/>
  <c r="K225" s="1"/>
  <c r="J274"/>
  <c r="I274"/>
  <c r="K274" s="1"/>
  <c r="J273"/>
  <c r="I273"/>
  <c r="K273" s="1"/>
  <c r="J272"/>
  <c r="I272"/>
  <c r="K272" s="1"/>
  <c r="J271"/>
  <c r="I271"/>
  <c r="K271" s="1"/>
  <c r="J270"/>
  <c r="I270"/>
  <c r="K270" s="1"/>
  <c r="J269"/>
  <c r="I269"/>
  <c r="K269" s="1"/>
  <c r="J268"/>
  <c r="I268"/>
  <c r="K268" s="1"/>
  <c r="J267"/>
  <c r="I267"/>
  <c r="K267" s="1"/>
  <c r="J266"/>
  <c r="I266"/>
  <c r="K266" s="1"/>
  <c r="J265"/>
  <c r="I265"/>
  <c r="K265" s="1"/>
  <c r="J264"/>
  <c r="I264"/>
  <c r="K264" s="1"/>
  <c r="J134"/>
  <c r="I134"/>
  <c r="K134" s="1"/>
  <c r="J133"/>
  <c r="I133"/>
  <c r="K133" s="1"/>
  <c r="J175"/>
  <c r="I175"/>
  <c r="K175" s="1"/>
  <c r="J174"/>
  <c r="I174"/>
  <c r="K174" s="1"/>
  <c r="J173"/>
  <c r="I173"/>
  <c r="K173" s="1"/>
  <c r="J172"/>
  <c r="I172"/>
  <c r="K172" s="1"/>
  <c r="J171"/>
  <c r="I171"/>
  <c r="K171" s="1"/>
  <c r="J170"/>
  <c r="I170"/>
  <c r="K170" s="1"/>
  <c r="J169"/>
  <c r="I169"/>
  <c r="K169" s="1"/>
  <c r="J168"/>
  <c r="I168"/>
  <c r="K168" s="1"/>
  <c r="J167"/>
  <c r="I167"/>
  <c r="K167" s="1"/>
  <c r="J166"/>
  <c r="I166"/>
  <c r="K166" s="1"/>
  <c r="J165"/>
  <c r="I165"/>
  <c r="K165" s="1"/>
  <c r="J164"/>
  <c r="I164"/>
  <c r="K164" s="1"/>
  <c r="J163"/>
  <c r="I163"/>
  <c r="K163" s="1"/>
  <c r="J162"/>
  <c r="I162"/>
  <c r="K162" s="1"/>
  <c r="J161"/>
  <c r="I161"/>
  <c r="K161" s="1"/>
  <c r="J160"/>
  <c r="I160"/>
  <c r="K160" s="1"/>
  <c r="J159"/>
  <c r="I159"/>
  <c r="K159" s="1"/>
  <c r="J158"/>
  <c r="I158"/>
  <c r="K158" s="1"/>
  <c r="J46"/>
  <c r="I46"/>
  <c r="K46" s="1"/>
  <c r="J45"/>
  <c r="I45"/>
  <c r="K45" s="1"/>
  <c r="J44"/>
  <c r="I44"/>
  <c r="K44" s="1"/>
  <c r="J43"/>
  <c r="I43"/>
  <c r="K43" s="1"/>
  <c r="J42"/>
  <c r="I42"/>
  <c r="K42" s="1"/>
  <c r="J41"/>
  <c r="I41"/>
  <c r="K41" s="1"/>
  <c r="J40"/>
  <c r="I40"/>
  <c r="K40" s="1"/>
  <c r="J39"/>
  <c r="I39"/>
  <c r="K39" s="1"/>
  <c r="I186"/>
  <c r="K186" s="1"/>
  <c r="I69"/>
  <c r="K69" s="1"/>
  <c r="J38"/>
  <c r="I38"/>
  <c r="K38" s="1"/>
  <c r="J37"/>
  <c r="I37"/>
  <c r="K37" s="1"/>
  <c r="J36"/>
  <c r="I36"/>
  <c r="K36" s="1"/>
  <c r="J35"/>
  <c r="I35"/>
  <c r="K35" s="1"/>
  <c r="J34"/>
  <c r="I34"/>
  <c r="K34" s="1"/>
  <c r="J33"/>
  <c r="I33"/>
  <c r="K33" s="1"/>
  <c r="J32"/>
  <c r="I32"/>
  <c r="K32" s="1"/>
  <c r="J31"/>
  <c r="I31"/>
  <c r="K31" s="1"/>
  <c r="J30"/>
  <c r="I30"/>
  <c r="K30" s="1"/>
  <c r="J111"/>
  <c r="I111"/>
  <c r="K111" s="1"/>
  <c r="J110"/>
  <c r="I110"/>
  <c r="K110" s="1"/>
  <c r="J109"/>
  <c r="I109"/>
  <c r="K109" s="1"/>
  <c r="J108"/>
  <c r="I108"/>
  <c r="K108" s="1"/>
  <c r="J107"/>
  <c r="I107"/>
  <c r="K107" s="1"/>
  <c r="J106"/>
  <c r="I106"/>
  <c r="K106" s="1"/>
  <c r="J105"/>
  <c r="I105"/>
  <c r="K105" s="1"/>
  <c r="J104"/>
  <c r="I104"/>
  <c r="K104" s="1"/>
  <c r="J129"/>
  <c r="I129"/>
  <c r="K129" s="1"/>
  <c r="J128"/>
  <c r="I128"/>
  <c r="K128" s="1"/>
  <c r="J127"/>
  <c r="I127"/>
  <c r="K127" s="1"/>
  <c r="J126"/>
  <c r="I126"/>
  <c r="K126" s="1"/>
  <c r="J125"/>
  <c r="I125"/>
  <c r="K125" s="1"/>
  <c r="J124"/>
  <c r="I124"/>
  <c r="K124" s="1"/>
  <c r="J123"/>
  <c r="I123"/>
  <c r="K123" s="1"/>
  <c r="J122"/>
  <c r="I122"/>
  <c r="K122" s="1"/>
  <c r="J156"/>
  <c r="I156"/>
  <c r="K156" s="1"/>
  <c r="J155"/>
  <c r="I155"/>
  <c r="K155" s="1"/>
  <c r="J154"/>
  <c r="I154"/>
  <c r="K154" s="1"/>
  <c r="J153"/>
  <c r="I153"/>
  <c r="K153" s="1"/>
  <c r="J152"/>
  <c r="I152"/>
  <c r="K152" s="1"/>
  <c r="J151"/>
  <c r="I151"/>
  <c r="K151" s="1"/>
  <c r="J150"/>
  <c r="I150"/>
  <c r="K150" s="1"/>
  <c r="J149"/>
  <c r="I149"/>
  <c r="K149" s="1"/>
  <c r="J148"/>
  <c r="I148"/>
  <c r="K148" s="1"/>
  <c r="J263"/>
  <c r="I263"/>
  <c r="K263" s="1"/>
  <c r="J262"/>
  <c r="I262"/>
  <c r="K262" s="1"/>
  <c r="J261"/>
  <c r="I261"/>
  <c r="K261" s="1"/>
  <c r="J260"/>
  <c r="I260"/>
  <c r="K260" s="1"/>
  <c r="J259"/>
  <c r="I259"/>
  <c r="K259" s="1"/>
  <c r="J258"/>
  <c r="I258"/>
  <c r="K258" s="1"/>
  <c r="J257"/>
  <c r="I257"/>
  <c r="K257" s="1"/>
  <c r="J256"/>
  <c r="I256"/>
  <c r="K256" s="1"/>
  <c r="J255"/>
  <c r="I255"/>
  <c r="K255" s="1"/>
  <c r="J254"/>
  <c r="I254"/>
  <c r="K254" s="1"/>
  <c r="J253"/>
  <c r="I253"/>
  <c r="K253" s="1"/>
  <c r="J252"/>
  <c r="I252"/>
  <c r="K252" s="1"/>
  <c r="J251"/>
  <c r="I251"/>
  <c r="K251" s="1"/>
  <c r="J250"/>
  <c r="I250"/>
  <c r="K250" s="1"/>
  <c r="J249"/>
  <c r="I249"/>
  <c r="K249" s="1"/>
  <c r="J248"/>
  <c r="I248"/>
  <c r="K248" s="1"/>
  <c r="J247"/>
  <c r="I247"/>
  <c r="K247" s="1"/>
  <c r="J246"/>
  <c r="I246"/>
  <c r="K246" s="1"/>
  <c r="J224"/>
  <c r="I224"/>
  <c r="K224" s="1"/>
  <c r="J223"/>
  <c r="I223"/>
  <c r="K223" s="1"/>
  <c r="J222"/>
  <c r="I222"/>
  <c r="K222" s="1"/>
  <c r="J221"/>
  <c r="I221"/>
  <c r="K221" s="1"/>
  <c r="J220"/>
  <c r="I220"/>
  <c r="K220" s="1"/>
  <c r="J219"/>
  <c r="I219"/>
  <c r="K219" s="1"/>
  <c r="J218"/>
  <c r="I218"/>
  <c r="K218" s="1"/>
  <c r="J245"/>
  <c r="I245"/>
  <c r="K245" s="1"/>
  <c r="J244"/>
  <c r="I244"/>
  <c r="K244" s="1"/>
  <c r="J147"/>
  <c r="I147"/>
  <c r="K147" s="1"/>
  <c r="J243"/>
  <c r="I243"/>
  <c r="K243" s="1"/>
  <c r="J68"/>
  <c r="I68"/>
  <c r="K68" s="1"/>
  <c r="J67"/>
  <c r="I67"/>
  <c r="K67" s="1"/>
  <c r="J242"/>
  <c r="I242"/>
  <c r="K242" s="1"/>
  <c r="J241"/>
  <c r="I241"/>
  <c r="K241" s="1"/>
  <c r="J240"/>
  <c r="I240"/>
  <c r="K240" s="1"/>
  <c r="J239"/>
  <c r="I239"/>
  <c r="K239" s="1"/>
  <c r="J238"/>
  <c r="I238"/>
  <c r="K238" s="1"/>
  <c r="J237"/>
  <c r="I237"/>
  <c r="K237" s="1"/>
  <c r="J236"/>
  <c r="I236"/>
  <c r="K236" s="1"/>
  <c r="J235"/>
  <c r="I235"/>
  <c r="K235" s="1"/>
  <c r="J234"/>
  <c r="I234"/>
  <c r="K234" s="1"/>
  <c r="J233"/>
  <c r="I233"/>
  <c r="K233" s="1"/>
  <c r="J232"/>
  <c r="I232"/>
  <c r="K232" s="1"/>
  <c r="J231"/>
  <c r="I231"/>
  <c r="K231" s="1"/>
  <c r="J230"/>
  <c r="I230"/>
  <c r="K230" s="1"/>
  <c r="J217"/>
  <c r="I217"/>
  <c r="K217" s="1"/>
  <c r="J216"/>
  <c r="I216"/>
  <c r="K216" s="1"/>
  <c r="J215"/>
  <c r="I215"/>
  <c r="K215" s="1"/>
  <c r="J214"/>
  <c r="I214"/>
  <c r="K214" s="1"/>
  <c r="J213"/>
  <c r="I213"/>
  <c r="K213" s="1"/>
  <c r="J212"/>
  <c r="I212"/>
  <c r="K212" s="1"/>
  <c r="J211"/>
  <c r="I211"/>
  <c r="K211" s="1"/>
  <c r="J210"/>
  <c r="I210"/>
  <c r="K210" s="1"/>
  <c r="J209"/>
  <c r="I209"/>
  <c r="K209" s="1"/>
  <c r="J208"/>
  <c r="I208"/>
  <c r="K208" s="1"/>
  <c r="J207"/>
  <c r="I207"/>
  <c r="K207" s="1"/>
  <c r="J206"/>
  <c r="I206"/>
  <c r="K206" s="1"/>
  <c r="J29"/>
  <c r="I29"/>
  <c r="K29" s="1"/>
  <c r="J28"/>
  <c r="I28"/>
  <c r="K28" s="1"/>
  <c r="J27"/>
  <c r="I27"/>
  <c r="K27" s="1"/>
  <c r="J26"/>
  <c r="I26"/>
  <c r="K26" s="1"/>
  <c r="J25"/>
  <c r="I25"/>
  <c r="K25" s="1"/>
  <c r="J24"/>
  <c r="I24"/>
  <c r="K24" s="1"/>
  <c r="J23"/>
  <c r="I23"/>
  <c r="K23" s="1"/>
  <c r="J22"/>
  <c r="I22"/>
  <c r="K22" s="1"/>
  <c r="J21"/>
  <c r="I21"/>
  <c r="K21" s="1"/>
  <c r="J20"/>
  <c r="I20"/>
  <c r="K20" s="1"/>
  <c r="J19"/>
  <c r="I19"/>
  <c r="K19" s="1"/>
  <c r="J18"/>
  <c r="I18"/>
  <c r="K18" s="1"/>
  <c r="J17"/>
  <c r="I17"/>
  <c r="K17" s="1"/>
  <c r="J16"/>
  <c r="I16"/>
  <c r="K16" s="1"/>
  <c r="J205"/>
  <c r="I205"/>
  <c r="K205" s="1"/>
  <c r="J204"/>
  <c r="I204"/>
  <c r="K204" s="1"/>
  <c r="J203"/>
  <c r="I203"/>
  <c r="K203" s="1"/>
  <c r="J202"/>
  <c r="I202"/>
  <c r="K202" s="1"/>
  <c r="J201"/>
  <c r="I201"/>
  <c r="K201" s="1"/>
  <c r="J200"/>
  <c r="I200"/>
  <c r="K200" s="1"/>
  <c r="J199"/>
  <c r="I199"/>
  <c r="K199" s="1"/>
  <c r="J198"/>
  <c r="I198"/>
  <c r="K198" s="1"/>
  <c r="J197"/>
  <c r="I197"/>
  <c r="K197" s="1"/>
  <c r="J196"/>
  <c r="I196"/>
  <c r="K196" s="1"/>
  <c r="J195"/>
  <c r="I195"/>
  <c r="K195" s="1"/>
  <c r="J194"/>
  <c r="I194"/>
  <c r="K194" s="1"/>
  <c r="J193"/>
  <c r="I193"/>
  <c r="K193" s="1"/>
  <c r="J192"/>
  <c r="I192"/>
  <c r="K192" s="1"/>
  <c r="J185"/>
  <c r="I185"/>
  <c r="K185" s="1"/>
  <c r="J184"/>
  <c r="I184"/>
  <c r="K184" s="1"/>
  <c r="J183"/>
  <c r="I183"/>
  <c r="K183" s="1"/>
  <c r="J182"/>
  <c r="I182"/>
  <c r="K182" s="1"/>
  <c r="J181"/>
  <c r="I181"/>
  <c r="K181" s="1"/>
  <c r="J143"/>
  <c r="I143"/>
  <c r="K143" s="1"/>
  <c r="J142"/>
  <c r="I142"/>
  <c r="K142" s="1"/>
  <c r="J141"/>
  <c r="I141"/>
  <c r="K141" s="1"/>
  <c r="J140"/>
  <c r="I140"/>
  <c r="K140" s="1"/>
  <c r="J139"/>
  <c r="I139"/>
  <c r="K139" s="1"/>
  <c r="J191"/>
  <c r="I191"/>
  <c r="K191" s="1"/>
  <c r="J190"/>
  <c r="I190"/>
  <c r="K190" s="1"/>
  <c r="J15"/>
  <c r="I15"/>
  <c r="K15" s="1"/>
  <c r="J14"/>
  <c r="I14"/>
  <c r="K14" s="1"/>
  <c r="J13"/>
  <c r="I13"/>
  <c r="K13" s="1"/>
  <c r="J12"/>
  <c r="I12"/>
  <c r="K12" s="1"/>
  <c r="J11"/>
  <c r="I11"/>
  <c r="K11" s="1"/>
  <c r="J87"/>
  <c r="I87"/>
  <c r="K87" s="1"/>
  <c r="J86"/>
  <c r="I86"/>
  <c r="K86" s="1"/>
  <c r="J85"/>
  <c r="I85"/>
  <c r="K85" s="1"/>
  <c r="J84"/>
  <c r="I84"/>
  <c r="K84" s="1"/>
  <c r="J83"/>
  <c r="I83"/>
  <c r="K83" s="1"/>
  <c r="J82"/>
  <c r="I82"/>
  <c r="K82" s="1"/>
  <c r="J189"/>
  <c r="I189"/>
  <c r="K189" s="1"/>
  <c r="J188"/>
  <c r="I188"/>
  <c r="K188" s="1"/>
  <c r="J187"/>
  <c r="I187"/>
  <c r="K187" s="1"/>
  <c r="J157"/>
  <c r="I157"/>
  <c r="K157" s="1"/>
  <c r="J180"/>
  <c r="I180"/>
  <c r="K180" s="1"/>
  <c r="J179"/>
  <c r="I179"/>
  <c r="K179" s="1"/>
  <c r="J178"/>
  <c r="I178"/>
  <c r="K178" s="1"/>
  <c r="J177"/>
  <c r="I177"/>
  <c r="K177" s="1"/>
  <c r="J176"/>
  <c r="I176"/>
  <c r="K176" s="1"/>
  <c r="J121"/>
  <c r="I121"/>
  <c r="K121" s="1"/>
  <c r="J120"/>
  <c r="I120"/>
  <c r="K120" s="1"/>
  <c r="J145"/>
  <c r="I145"/>
  <c r="K145" s="1"/>
  <c r="J144"/>
  <c r="I144"/>
  <c r="K144" s="1"/>
  <c r="J275"/>
  <c r="I275"/>
  <c r="K275" s="1"/>
  <c r="J146"/>
  <c r="I146"/>
  <c r="K146" s="1"/>
  <c r="J138"/>
  <c r="I138"/>
  <c r="K138" s="1"/>
  <c r="J137"/>
  <c r="I137"/>
  <c r="K137" s="1"/>
  <c r="J132"/>
  <c r="I132"/>
  <c r="K132" s="1"/>
  <c r="J131"/>
  <c r="I131"/>
  <c r="K131" s="1"/>
  <c r="J136"/>
  <c r="I136"/>
  <c r="K136" s="1"/>
  <c r="J135"/>
  <c r="I135"/>
  <c r="K135" s="1"/>
  <c r="J130"/>
  <c r="I130"/>
  <c r="K130" s="1"/>
  <c r="J119"/>
  <c r="I119"/>
  <c r="K119" s="1"/>
  <c r="J118"/>
  <c r="I118"/>
  <c r="K118" s="1"/>
  <c r="J117"/>
  <c r="I117"/>
  <c r="K117" s="1"/>
  <c r="J116"/>
  <c r="I116"/>
  <c r="K116" s="1"/>
  <c r="J115"/>
  <c r="I115"/>
  <c r="K115" s="1"/>
  <c r="J114"/>
  <c r="I114"/>
  <c r="K114" s="1"/>
  <c r="J94"/>
  <c r="I94"/>
  <c r="K94" s="1"/>
  <c r="J93"/>
  <c r="I93"/>
  <c r="K93" s="1"/>
  <c r="J103"/>
  <c r="I103"/>
  <c r="K103" s="1"/>
  <c r="J113"/>
  <c r="I113"/>
  <c r="K113" s="1"/>
  <c r="J112"/>
  <c r="I112"/>
  <c r="K112" s="1"/>
  <c r="J102"/>
  <c r="I102"/>
  <c r="K102" s="1"/>
  <c r="J101"/>
  <c r="I101"/>
  <c r="K101" s="1"/>
  <c r="J100"/>
  <c r="I100"/>
  <c r="K100" s="1"/>
  <c r="J98"/>
  <c r="I98"/>
  <c r="K98" s="1"/>
  <c r="J97"/>
  <c r="I97"/>
  <c r="K97" s="1"/>
  <c r="J96"/>
  <c r="I96"/>
  <c r="K96" s="1"/>
  <c r="J95"/>
  <c r="I95"/>
  <c r="K95" s="1"/>
  <c r="J92"/>
  <c r="I92"/>
  <c r="K92" s="1"/>
  <c r="J91"/>
  <c r="I91"/>
  <c r="K91" s="1"/>
  <c r="J90"/>
  <c r="I90"/>
  <c r="K90" s="1"/>
  <c r="J89"/>
  <c r="I89"/>
  <c r="K89" s="1"/>
  <c r="J78"/>
  <c r="I78"/>
  <c r="K78" s="1"/>
  <c r="J77"/>
  <c r="I77"/>
  <c r="K77" s="1"/>
  <c r="J76"/>
  <c r="I76"/>
  <c r="K76" s="1"/>
  <c r="J75"/>
  <c r="I75"/>
  <c r="K75" s="1"/>
  <c r="J74"/>
  <c r="I74"/>
  <c r="K74" s="1"/>
  <c r="J73"/>
  <c r="I73"/>
  <c r="K73" s="1"/>
  <c r="J72"/>
  <c r="I72"/>
  <c r="K72" s="1"/>
  <c r="J71"/>
  <c r="I71"/>
  <c r="K71" s="1"/>
  <c r="J70"/>
  <c r="I70"/>
  <c r="K70" s="1"/>
  <c r="J88"/>
  <c r="I88"/>
  <c r="K88" s="1"/>
  <c r="J81"/>
  <c r="I81"/>
  <c r="K81" s="1"/>
  <c r="J80"/>
  <c r="I80"/>
  <c r="K80" s="1"/>
  <c r="J79"/>
  <c r="I79"/>
  <c r="K79" s="1"/>
  <c r="J66"/>
  <c r="I66"/>
  <c r="K66" s="1"/>
  <c r="J65"/>
  <c r="I65"/>
  <c r="K65" s="1"/>
  <c r="J64"/>
  <c r="I64"/>
  <c r="K64" s="1"/>
  <c r="J63"/>
  <c r="I63"/>
  <c r="K63" s="1"/>
  <c r="J62"/>
  <c r="I62"/>
  <c r="K62" s="1"/>
  <c r="J61"/>
  <c r="I61"/>
  <c r="K61" s="1"/>
  <c r="J60"/>
  <c r="I60"/>
  <c r="K60" s="1"/>
  <c r="J59"/>
  <c r="I59"/>
  <c r="K59" s="1"/>
  <c r="J58"/>
  <c r="I58"/>
  <c r="K58" s="1"/>
  <c r="J57"/>
  <c r="I57"/>
  <c r="K57" s="1"/>
  <c r="J56"/>
  <c r="I56"/>
  <c r="K56" s="1"/>
  <c r="J55"/>
  <c r="I55"/>
  <c r="K55" s="1"/>
  <c r="J229"/>
  <c r="I229"/>
  <c r="K229" s="1"/>
  <c r="J228"/>
  <c r="I228"/>
  <c r="K228" s="1"/>
  <c r="J54"/>
  <c r="I54"/>
  <c r="K54" s="1"/>
  <c r="J53"/>
  <c r="I53"/>
  <c r="K53" s="1"/>
  <c r="J52"/>
  <c r="I52"/>
  <c r="K52" s="1"/>
  <c r="J51"/>
  <c r="I51"/>
  <c r="K51" s="1"/>
  <c r="J50"/>
  <c r="I50"/>
  <c r="K50" s="1"/>
  <c r="J49"/>
  <c r="I49"/>
  <c r="K49" s="1"/>
  <c r="J48"/>
  <c r="I48"/>
  <c r="K48" s="1"/>
  <c r="J47"/>
  <c r="I47"/>
  <c r="K47" s="1"/>
  <c r="K326" i="5"/>
  <c r="J326"/>
  <c r="I326"/>
  <c r="J325"/>
  <c r="I325"/>
  <c r="K325" s="1"/>
  <c r="J324"/>
  <c r="I324"/>
  <c r="K324" s="1"/>
  <c r="J323"/>
  <c r="I323"/>
  <c r="K323" s="1"/>
  <c r="J322"/>
  <c r="I322"/>
  <c r="K322" s="1"/>
  <c r="J321"/>
  <c r="I321"/>
  <c r="K321" s="1"/>
  <c r="J320"/>
  <c r="I320"/>
  <c r="K320" s="1"/>
  <c r="K319"/>
  <c r="J319"/>
  <c r="I319"/>
  <c r="K318"/>
  <c r="J318"/>
  <c r="I318"/>
  <c r="J317"/>
  <c r="I317"/>
  <c r="K317" s="1"/>
  <c r="J316"/>
  <c r="I316"/>
  <c r="K316" s="1"/>
  <c r="J315"/>
  <c r="I315"/>
  <c r="K315" s="1"/>
  <c r="J314"/>
  <c r="I314"/>
  <c r="K314" s="1"/>
  <c r="J313"/>
  <c r="I313"/>
  <c r="K313" s="1"/>
  <c r="J312"/>
  <c r="I312"/>
  <c r="K312" s="1"/>
  <c r="K311"/>
  <c r="J311"/>
  <c r="I311"/>
  <c r="K310"/>
  <c r="J310"/>
  <c r="I310"/>
  <c r="J309"/>
  <c r="I309"/>
  <c r="K309" s="1"/>
  <c r="J308"/>
  <c r="I308"/>
  <c r="K308" s="1"/>
  <c r="J307"/>
  <c r="I307"/>
  <c r="K307" s="1"/>
  <c r="J306"/>
  <c r="I306"/>
  <c r="K306" s="1"/>
  <c r="J305"/>
  <c r="I305"/>
  <c r="K305" s="1"/>
  <c r="J304"/>
  <c r="I304"/>
  <c r="K304" s="1"/>
  <c r="K303"/>
  <c r="J303"/>
  <c r="I303"/>
  <c r="K302"/>
  <c r="J302"/>
  <c r="I302"/>
  <c r="J301"/>
  <c r="I301"/>
  <c r="K301" s="1"/>
  <c r="J300"/>
  <c r="I300"/>
  <c r="K300" s="1"/>
  <c r="J299"/>
  <c r="I299"/>
  <c r="K299" s="1"/>
  <c r="J298"/>
  <c r="I298"/>
  <c r="K298" s="1"/>
  <c r="J297"/>
  <c r="I297"/>
  <c r="K297" s="1"/>
  <c r="J296"/>
  <c r="I296"/>
  <c r="K296" s="1"/>
  <c r="K295"/>
  <c r="J295"/>
  <c r="I295"/>
  <c r="K294"/>
  <c r="J294"/>
  <c r="I294"/>
  <c r="J293"/>
  <c r="I293"/>
  <c r="K293" s="1"/>
  <c r="J292"/>
  <c r="I292"/>
  <c r="K292" s="1"/>
  <c r="J291"/>
  <c r="I291"/>
  <c r="K291" s="1"/>
  <c r="J290"/>
  <c r="I290"/>
  <c r="K290" s="1"/>
  <c r="J289"/>
  <c r="I289"/>
  <c r="K289" s="1"/>
  <c r="J288"/>
  <c r="I288"/>
  <c r="K288" s="1"/>
  <c r="K287"/>
  <c r="J287"/>
  <c r="I287"/>
  <c r="K286"/>
  <c r="J286"/>
  <c r="I286"/>
  <c r="J285"/>
  <c r="I285"/>
  <c r="K285" s="1"/>
  <c r="J284"/>
  <c r="I284"/>
  <c r="K284" s="1"/>
  <c r="J283"/>
  <c r="I283"/>
  <c r="K283" s="1"/>
  <c r="J282"/>
  <c r="I282"/>
  <c r="K282" s="1"/>
  <c r="J281"/>
  <c r="I281"/>
  <c r="K281" s="1"/>
  <c r="J280"/>
  <c r="I280"/>
  <c r="K280" s="1"/>
  <c r="K279"/>
  <c r="J279"/>
  <c r="I279"/>
  <c r="K278"/>
  <c r="J278"/>
  <c r="I278"/>
  <c r="J277"/>
  <c r="I277"/>
  <c r="K277" s="1"/>
  <c r="J276"/>
  <c r="I276"/>
  <c r="K276" s="1"/>
  <c r="J275"/>
  <c r="I275"/>
  <c r="K275" s="1"/>
  <c r="J274"/>
  <c r="I274"/>
  <c r="K274" s="1"/>
  <c r="J273"/>
  <c r="I273"/>
  <c r="K273" s="1"/>
  <c r="J272"/>
  <c r="I272"/>
  <c r="K272" s="1"/>
  <c r="K271"/>
  <c r="J271"/>
  <c r="I271"/>
  <c r="K270"/>
  <c r="J270"/>
  <c r="I270"/>
  <c r="J269"/>
  <c r="I269"/>
  <c r="K269" s="1"/>
  <c r="J268"/>
  <c r="I268"/>
  <c r="K268" s="1"/>
  <c r="J267"/>
  <c r="I267"/>
  <c r="K267" s="1"/>
  <c r="J266"/>
  <c r="I266"/>
  <c r="K266" s="1"/>
  <c r="J265"/>
  <c r="I265"/>
  <c r="K265" s="1"/>
  <c r="J264"/>
  <c r="I264"/>
  <c r="K264" s="1"/>
  <c r="K263"/>
  <c r="J263"/>
  <c r="I263"/>
  <c r="K262"/>
  <c r="J262"/>
  <c r="I262"/>
  <c r="J261"/>
  <c r="I261"/>
  <c r="K261" s="1"/>
  <c r="J260"/>
  <c r="I260"/>
  <c r="K260" s="1"/>
  <c r="J259"/>
  <c r="I259"/>
  <c r="K259" s="1"/>
  <c r="J258"/>
  <c r="I258"/>
  <c r="K258" s="1"/>
  <c r="J257"/>
  <c r="I257"/>
  <c r="K257" s="1"/>
  <c r="J256"/>
  <c r="I256"/>
  <c r="K256" s="1"/>
  <c r="K255"/>
  <c r="J255"/>
  <c r="I255"/>
  <c r="K254"/>
  <c r="J254"/>
  <c r="I254"/>
  <c r="J253"/>
  <c r="I253"/>
  <c r="K253" s="1"/>
  <c r="J252"/>
  <c r="I252"/>
  <c r="K252" s="1"/>
  <c r="J251"/>
  <c r="I251"/>
  <c r="K251" s="1"/>
  <c r="J250"/>
  <c r="I250"/>
  <c r="K250" s="1"/>
  <c r="J249"/>
  <c r="I249"/>
  <c r="K249" s="1"/>
  <c r="J248"/>
  <c r="I248"/>
  <c r="K248" s="1"/>
  <c r="K247"/>
  <c r="J247"/>
  <c r="I247"/>
  <c r="K246"/>
  <c r="J246"/>
  <c r="I246"/>
  <c r="J245"/>
  <c r="I245"/>
  <c r="K245" s="1"/>
  <c r="J244"/>
  <c r="I244"/>
  <c r="K244" s="1"/>
  <c r="J243"/>
  <c r="I243"/>
  <c r="K243" s="1"/>
  <c r="J242"/>
  <c r="I242"/>
  <c r="K242" s="1"/>
  <c r="J241"/>
  <c r="I241"/>
  <c r="K241" s="1"/>
  <c r="J240"/>
  <c r="I240"/>
  <c r="K240" s="1"/>
  <c r="K239"/>
  <c r="J239"/>
  <c r="I239"/>
  <c r="K238"/>
  <c r="J238"/>
  <c r="I238"/>
  <c r="J237"/>
  <c r="I237"/>
  <c r="K237" s="1"/>
  <c r="J236"/>
  <c r="I236"/>
  <c r="K236" s="1"/>
  <c r="J235"/>
  <c r="I235"/>
  <c r="K235" s="1"/>
  <c r="J234"/>
  <c r="I234"/>
  <c r="K234" s="1"/>
  <c r="J233"/>
  <c r="I233"/>
  <c r="K233" s="1"/>
  <c r="J232"/>
  <c r="I232"/>
  <c r="K232" s="1"/>
  <c r="K231"/>
  <c r="J231"/>
  <c r="I231"/>
  <c r="K230"/>
  <c r="J230"/>
  <c r="I230"/>
  <c r="J229"/>
  <c r="I229"/>
  <c r="K229" s="1"/>
  <c r="J228"/>
  <c r="I228"/>
  <c r="K228" s="1"/>
  <c r="J227"/>
  <c r="I227"/>
  <c r="K227" s="1"/>
  <c r="J226"/>
  <c r="I226"/>
  <c r="K226" s="1"/>
  <c r="J225"/>
  <c r="I225"/>
  <c r="K225" s="1"/>
  <c r="J224"/>
  <c r="I224"/>
  <c r="K224" s="1"/>
  <c r="K223"/>
  <c r="J223"/>
  <c r="I223"/>
  <c r="K222"/>
  <c r="J222"/>
  <c r="I222"/>
  <c r="J221"/>
  <c r="I221"/>
  <c r="K221" s="1"/>
  <c r="J220"/>
  <c r="I220"/>
  <c r="K220" s="1"/>
  <c r="J219"/>
  <c r="I219"/>
  <c r="K219" s="1"/>
  <c r="J26"/>
  <c r="I26"/>
  <c r="K26" s="1"/>
  <c r="J25"/>
  <c r="I25"/>
  <c r="K25" s="1"/>
  <c r="J24"/>
  <c r="I24"/>
  <c r="K24" s="1"/>
  <c r="J23"/>
  <c r="I23"/>
  <c r="K23" s="1"/>
  <c r="J22"/>
  <c r="I22"/>
  <c r="K22" s="1"/>
  <c r="J21"/>
  <c r="I21"/>
  <c r="K21" s="1"/>
  <c r="J20"/>
  <c r="I20"/>
  <c r="K20" s="1"/>
  <c r="J19"/>
  <c r="I19"/>
  <c r="K19" s="1"/>
  <c r="J18"/>
  <c r="I18"/>
  <c r="K18" s="1"/>
  <c r="J43"/>
  <c r="I43"/>
  <c r="K43" s="1"/>
  <c r="J42"/>
  <c r="I42"/>
  <c r="K42" s="1"/>
  <c r="J41"/>
  <c r="I41"/>
  <c r="K41" s="1"/>
  <c r="J40"/>
  <c r="I40"/>
  <c r="K40" s="1"/>
  <c r="J39"/>
  <c r="I39"/>
  <c r="K39" s="1"/>
  <c r="J38"/>
  <c r="I38"/>
  <c r="K38" s="1"/>
  <c r="J37"/>
  <c r="I37"/>
  <c r="K37" s="1"/>
  <c r="K36"/>
  <c r="J36"/>
  <c r="I36"/>
  <c r="J35"/>
  <c r="I35"/>
  <c r="K35" s="1"/>
  <c r="J34"/>
  <c r="I34"/>
  <c r="K34" s="1"/>
  <c r="J17"/>
  <c r="I17"/>
  <c r="K17" s="1"/>
  <c r="J16"/>
  <c r="I16"/>
  <c r="K16" s="1"/>
  <c r="J15"/>
  <c r="I15"/>
  <c r="K15" s="1"/>
  <c r="J14"/>
  <c r="I14"/>
  <c r="K14" s="1"/>
  <c r="J13"/>
  <c r="I13"/>
  <c r="K13" s="1"/>
  <c r="J119"/>
  <c r="I119"/>
  <c r="K119" s="1"/>
  <c r="J118"/>
  <c r="I118"/>
  <c r="K118" s="1"/>
  <c r="J117"/>
  <c r="I117"/>
  <c r="K117" s="1"/>
  <c r="J218"/>
  <c r="I218"/>
  <c r="K218" s="1"/>
  <c r="J217"/>
  <c r="I217"/>
  <c r="K217" s="1"/>
  <c r="J216"/>
  <c r="I216"/>
  <c r="K216" s="1"/>
  <c r="J215"/>
  <c r="I215"/>
  <c r="K215" s="1"/>
  <c r="J214"/>
  <c r="I214"/>
  <c r="K214" s="1"/>
  <c r="J213"/>
  <c r="I213"/>
  <c r="K213" s="1"/>
  <c r="J212"/>
  <c r="I212"/>
  <c r="K212" s="1"/>
  <c r="J211"/>
  <c r="I211"/>
  <c r="K211" s="1"/>
  <c r="J210"/>
  <c r="I210"/>
  <c r="K210" s="1"/>
  <c r="J55"/>
  <c r="I55"/>
  <c r="K55" s="1"/>
  <c r="J54"/>
  <c r="I54"/>
  <c r="K54" s="1"/>
  <c r="J53"/>
  <c r="I53"/>
  <c r="K53" s="1"/>
  <c r="J52"/>
  <c r="I52"/>
  <c r="K52" s="1"/>
  <c r="J51"/>
  <c r="I51"/>
  <c r="K51" s="1"/>
  <c r="J61"/>
  <c r="I61"/>
  <c r="K61" s="1"/>
  <c r="J60"/>
  <c r="I60"/>
  <c r="K60" s="1"/>
  <c r="J59"/>
  <c r="I59"/>
  <c r="K59" s="1"/>
  <c r="J58"/>
  <c r="I58"/>
  <c r="K58" s="1"/>
  <c r="J57"/>
  <c r="I57"/>
  <c r="K57" s="1"/>
  <c r="J188"/>
  <c r="I188"/>
  <c r="K188" s="1"/>
  <c r="K187"/>
  <c r="J187"/>
  <c r="I187"/>
  <c r="K166"/>
  <c r="J166"/>
  <c r="I166"/>
  <c r="J165"/>
  <c r="I165"/>
  <c r="K165" s="1"/>
  <c r="J164"/>
  <c r="I164"/>
  <c r="K164" s="1"/>
  <c r="J163"/>
  <c r="I163"/>
  <c r="K163" s="1"/>
  <c r="J162"/>
  <c r="I162"/>
  <c r="K162" s="1"/>
  <c r="J161"/>
  <c r="I161"/>
  <c r="K161" s="1"/>
  <c r="J160"/>
  <c r="I160"/>
  <c r="K160" s="1"/>
  <c r="J159"/>
  <c r="I159"/>
  <c r="K159" s="1"/>
  <c r="J158"/>
  <c r="I158"/>
  <c r="K158" s="1"/>
  <c r="J157"/>
  <c r="I157"/>
  <c r="K157" s="1"/>
  <c r="J156"/>
  <c r="I156"/>
  <c r="K156" s="1"/>
  <c r="J155"/>
  <c r="I155"/>
  <c r="K155" s="1"/>
  <c r="J154"/>
  <c r="I154"/>
  <c r="K154" s="1"/>
  <c r="J153"/>
  <c r="I153"/>
  <c r="K153" s="1"/>
  <c r="J152"/>
  <c r="I152"/>
  <c r="K152" s="1"/>
  <c r="K151"/>
  <c r="J151"/>
  <c r="I151"/>
  <c r="K150"/>
  <c r="J150"/>
  <c r="I150"/>
  <c r="J149"/>
  <c r="I149"/>
  <c r="K149" s="1"/>
  <c r="J148"/>
  <c r="I148"/>
  <c r="K148" s="1"/>
  <c r="J147"/>
  <c r="I147"/>
  <c r="K147" s="1"/>
  <c r="J146"/>
  <c r="I146"/>
  <c r="K146" s="1"/>
  <c r="J209"/>
  <c r="I209"/>
  <c r="K209" s="1"/>
  <c r="J208"/>
  <c r="I208"/>
  <c r="K208" s="1"/>
  <c r="J198"/>
  <c r="I198"/>
  <c r="K198" s="1"/>
  <c r="J203"/>
  <c r="I203"/>
  <c r="K203" s="1"/>
  <c r="J202"/>
  <c r="I202"/>
  <c r="K202" s="1"/>
  <c r="J201"/>
  <c r="I201"/>
  <c r="K201" s="1"/>
  <c r="J200"/>
  <c r="I200"/>
  <c r="K200" s="1"/>
  <c r="J199"/>
  <c r="I199"/>
  <c r="K199" s="1"/>
  <c r="J207"/>
  <c r="I207"/>
  <c r="K207" s="1"/>
  <c r="J206"/>
  <c r="I206"/>
  <c r="K206" s="1"/>
  <c r="K205"/>
  <c r="J205"/>
  <c r="I205"/>
  <c r="J204"/>
  <c r="I204"/>
  <c r="K204" s="1"/>
  <c r="J197"/>
  <c r="I197"/>
  <c r="K197" s="1"/>
  <c r="J196"/>
  <c r="I196"/>
  <c r="K196" s="1"/>
  <c r="J195"/>
  <c r="I195"/>
  <c r="K195" s="1"/>
  <c r="J194"/>
  <c r="K194"/>
  <c r="J193"/>
  <c r="K193"/>
  <c r="J192"/>
  <c r="K192"/>
  <c r="K191"/>
  <c r="J191"/>
  <c r="K190"/>
  <c r="J190"/>
  <c r="J189"/>
  <c r="K189"/>
  <c r="J178"/>
  <c r="I178"/>
  <c r="K178" s="1"/>
  <c r="J177"/>
  <c r="I177"/>
  <c r="K177" s="1"/>
  <c r="J116"/>
  <c r="I116"/>
  <c r="K116" s="1"/>
  <c r="J186"/>
  <c r="I186"/>
  <c r="K186" s="1"/>
  <c r="J185"/>
  <c r="I185"/>
  <c r="K185" s="1"/>
  <c r="J184"/>
  <c r="I184"/>
  <c r="K184" s="1"/>
  <c r="K183"/>
  <c r="J183"/>
  <c r="I183"/>
  <c r="J182"/>
  <c r="I182"/>
  <c r="K182" s="1"/>
  <c r="J98"/>
  <c r="I98"/>
  <c r="K98" s="1"/>
  <c r="J97"/>
  <c r="I97"/>
  <c r="K97" s="1"/>
  <c r="J96"/>
  <c r="I96"/>
  <c r="K96" s="1"/>
  <c r="J181"/>
  <c r="I181"/>
  <c r="K181" s="1"/>
  <c r="J180"/>
  <c r="I180"/>
  <c r="K180" s="1"/>
  <c r="K179"/>
  <c r="J179"/>
  <c r="I179"/>
  <c r="J115"/>
  <c r="I115"/>
  <c r="K115" s="1"/>
  <c r="J50"/>
  <c r="I50"/>
  <c r="K50" s="1"/>
  <c r="J49"/>
  <c r="I49"/>
  <c r="K49" s="1"/>
  <c r="J48"/>
  <c r="I48"/>
  <c r="K48" s="1"/>
  <c r="J47"/>
  <c r="I47"/>
  <c r="K47" s="1"/>
  <c r="J176"/>
  <c r="I176"/>
  <c r="K176" s="1"/>
  <c r="J175"/>
  <c r="I175"/>
  <c r="K175" s="1"/>
  <c r="K174"/>
  <c r="J174"/>
  <c r="I174"/>
  <c r="K173"/>
  <c r="J173"/>
  <c r="I173"/>
  <c r="J172"/>
  <c r="I172"/>
  <c r="K172" s="1"/>
  <c r="J144"/>
  <c r="I144"/>
  <c r="K144" s="1"/>
  <c r="J143"/>
  <c r="I143"/>
  <c r="K143" s="1"/>
  <c r="J142"/>
  <c r="I142"/>
  <c r="K142" s="1"/>
  <c r="J141"/>
  <c r="I141"/>
  <c r="K141" s="1"/>
  <c r="J140"/>
  <c r="I140"/>
  <c r="K140" s="1"/>
  <c r="J139"/>
  <c r="I139"/>
  <c r="K139" s="1"/>
  <c r="J138"/>
  <c r="I138"/>
  <c r="K138" s="1"/>
  <c r="J137"/>
  <c r="I137"/>
  <c r="K137" s="1"/>
  <c r="J136"/>
  <c r="I136"/>
  <c r="K136" s="1"/>
  <c r="J135"/>
  <c r="I135"/>
  <c r="K135" s="1"/>
  <c r="J134"/>
  <c r="I134"/>
  <c r="K134" s="1"/>
  <c r="J133"/>
  <c r="I133"/>
  <c r="K133" s="1"/>
  <c r="J132"/>
  <c r="I132"/>
  <c r="K132" s="1"/>
  <c r="K131"/>
  <c r="J131"/>
  <c r="I131"/>
  <c r="J130"/>
  <c r="I130"/>
  <c r="K130" s="1"/>
  <c r="J129"/>
  <c r="I129"/>
  <c r="K129" s="1"/>
  <c r="J128"/>
  <c r="I128"/>
  <c r="K128" s="1"/>
  <c r="J127"/>
  <c r="I127"/>
  <c r="K127" s="1"/>
  <c r="K126"/>
  <c r="J126"/>
  <c r="I126"/>
  <c r="J125"/>
  <c r="I125"/>
  <c r="K125" s="1"/>
  <c r="J171"/>
  <c r="I171"/>
  <c r="K171" s="1"/>
  <c r="J145"/>
  <c r="I145"/>
  <c r="K145" s="1"/>
  <c r="J124"/>
  <c r="I124"/>
  <c r="K124" s="1"/>
  <c r="J123"/>
  <c r="I123"/>
  <c r="K123" s="1"/>
  <c r="J122"/>
  <c r="I122"/>
  <c r="K122" s="1"/>
  <c r="J121"/>
  <c r="I121"/>
  <c r="K121" s="1"/>
  <c r="J170"/>
  <c r="I170"/>
  <c r="K170" s="1"/>
  <c r="J169"/>
  <c r="I169"/>
  <c r="K169" s="1"/>
  <c r="J168"/>
  <c r="I168"/>
  <c r="K168" s="1"/>
  <c r="J167"/>
  <c r="I167"/>
  <c r="K167" s="1"/>
  <c r="K114"/>
  <c r="J114"/>
  <c r="I114"/>
  <c r="J113"/>
  <c r="I113"/>
  <c r="K113" s="1"/>
  <c r="J112"/>
  <c r="I112"/>
  <c r="K112" s="1"/>
  <c r="J111"/>
  <c r="I111"/>
  <c r="K111" s="1"/>
  <c r="J110"/>
  <c r="I110"/>
  <c r="K110" s="1"/>
  <c r="J109"/>
  <c r="I109"/>
  <c r="K109" s="1"/>
  <c r="J108"/>
  <c r="I108"/>
  <c r="K108" s="1"/>
  <c r="K107"/>
  <c r="J107"/>
  <c r="I107"/>
  <c r="J106"/>
  <c r="I106"/>
  <c r="K106" s="1"/>
  <c r="J88"/>
  <c r="I88"/>
  <c r="K88" s="1"/>
  <c r="J87"/>
  <c r="I87"/>
  <c r="K87" s="1"/>
  <c r="J86"/>
  <c r="I86"/>
  <c r="K86" s="1"/>
  <c r="J85"/>
  <c r="I85"/>
  <c r="K85" s="1"/>
  <c r="J105"/>
  <c r="I105"/>
  <c r="K105" s="1"/>
  <c r="J104"/>
  <c r="I104"/>
  <c r="K104" s="1"/>
  <c r="K103"/>
  <c r="J103"/>
  <c r="I103"/>
  <c r="J102"/>
  <c r="I102"/>
  <c r="K102" s="1"/>
  <c r="J101"/>
  <c r="I101"/>
  <c r="K101" s="1"/>
  <c r="J100"/>
  <c r="I100"/>
  <c r="K100" s="1"/>
  <c r="J99"/>
  <c r="I99"/>
  <c r="K99" s="1"/>
  <c r="K120"/>
  <c r="J120"/>
  <c r="I120"/>
  <c r="J95"/>
  <c r="I95"/>
  <c r="K95" s="1"/>
  <c r="J94"/>
  <c r="I94"/>
  <c r="K94" s="1"/>
  <c r="J93"/>
  <c r="I93"/>
  <c r="K93" s="1"/>
  <c r="J92"/>
  <c r="I92"/>
  <c r="K92" s="1"/>
  <c r="J27"/>
  <c r="I27"/>
  <c r="K27" s="1"/>
  <c r="J91"/>
  <c r="I91"/>
  <c r="K91" s="1"/>
  <c r="J90"/>
  <c r="I90"/>
  <c r="K90" s="1"/>
  <c r="J89"/>
  <c r="I89"/>
  <c r="K89" s="1"/>
  <c r="J84"/>
  <c r="I84"/>
  <c r="K84" s="1"/>
  <c r="J83"/>
  <c r="I83"/>
  <c r="K83" s="1"/>
  <c r="K82"/>
  <c r="J82"/>
  <c r="I82"/>
  <c r="K81"/>
  <c r="J81"/>
  <c r="I81"/>
  <c r="J80"/>
  <c r="I80"/>
  <c r="K80" s="1"/>
  <c r="J79"/>
  <c r="I79"/>
  <c r="K79" s="1"/>
  <c r="J78"/>
  <c r="I78"/>
  <c r="K78" s="1"/>
  <c r="J77"/>
  <c r="I77"/>
  <c r="K77" s="1"/>
  <c r="J76"/>
  <c r="I76"/>
  <c r="K76" s="1"/>
  <c r="J75"/>
  <c r="I75"/>
  <c r="K75" s="1"/>
  <c r="J74"/>
  <c r="I74"/>
  <c r="K74" s="1"/>
  <c r="J73"/>
  <c r="I73"/>
  <c r="K73" s="1"/>
  <c r="J72"/>
  <c r="I72"/>
  <c r="K72" s="1"/>
  <c r="J71"/>
  <c r="I71"/>
  <c r="K71" s="1"/>
  <c r="J70"/>
  <c r="I70"/>
  <c r="K70" s="1"/>
  <c r="J69"/>
  <c r="I69"/>
  <c r="K69" s="1"/>
  <c r="J68"/>
  <c r="I68"/>
  <c r="K68" s="1"/>
  <c r="J67"/>
  <c r="I67"/>
  <c r="K67" s="1"/>
  <c r="K66"/>
  <c r="J66"/>
  <c r="I66"/>
  <c r="J65"/>
  <c r="I65"/>
  <c r="K65" s="1"/>
  <c r="J64"/>
  <c r="I64"/>
  <c r="K64" s="1"/>
  <c r="J63"/>
  <c r="I63"/>
  <c r="K63" s="1"/>
  <c r="J62"/>
  <c r="I62"/>
  <c r="K62" s="1"/>
  <c r="J56"/>
  <c r="I56"/>
  <c r="K56" s="1"/>
  <c r="J46"/>
  <c r="I46"/>
  <c r="K46" s="1"/>
  <c r="J45"/>
  <c r="I45"/>
  <c r="K45" s="1"/>
  <c r="K44"/>
  <c r="J44"/>
  <c r="I44"/>
  <c r="K33"/>
  <c r="J33"/>
  <c r="I33"/>
  <c r="J32"/>
  <c r="I32"/>
  <c r="K32" s="1"/>
  <c r="J31"/>
  <c r="I31"/>
  <c r="K31" s="1"/>
  <c r="J30"/>
  <c r="I30"/>
  <c r="K30" s="1"/>
  <c r="J29"/>
  <c r="I29"/>
  <c r="K29" s="1"/>
  <c r="J28"/>
  <c r="I28"/>
  <c r="K28" s="1"/>
  <c r="J12"/>
  <c r="I12"/>
  <c r="K12" s="1"/>
  <c r="J11"/>
  <c r="I11"/>
  <c r="K11" s="1"/>
  <c r="J12" i="3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1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21"/>
  <c r="K21" s="1"/>
  <c r="I22"/>
  <c r="K22" s="1"/>
  <c r="I23"/>
  <c r="K23" s="1"/>
  <c r="I24"/>
  <c r="K24" s="1"/>
  <c r="I25"/>
  <c r="K25" s="1"/>
  <c r="I26"/>
  <c r="K26" s="1"/>
  <c r="I27"/>
  <c r="K27" s="1"/>
  <c r="I28"/>
  <c r="K28" s="1"/>
  <c r="I29"/>
  <c r="K29" s="1"/>
  <c r="I30"/>
  <c r="K30" s="1"/>
  <c r="I31"/>
  <c r="K31" s="1"/>
  <c r="I32"/>
  <c r="K32" s="1"/>
  <c r="I33"/>
  <c r="K33" s="1"/>
  <c r="I34"/>
  <c r="K34" s="1"/>
  <c r="I35"/>
  <c r="K35" s="1"/>
  <c r="I36"/>
  <c r="K36" s="1"/>
  <c r="I37"/>
  <c r="K37" s="1"/>
  <c r="I38"/>
  <c r="K38" s="1"/>
  <c r="I39"/>
  <c r="K39" s="1"/>
  <c r="I40"/>
  <c r="K40" s="1"/>
  <c r="I41"/>
  <c r="K41" s="1"/>
  <c r="I42"/>
  <c r="K42" s="1"/>
  <c r="I43"/>
  <c r="K43" s="1"/>
  <c r="I44"/>
  <c r="K44" s="1"/>
  <c r="I45"/>
  <c r="K45" s="1"/>
  <c r="I46"/>
  <c r="K46" s="1"/>
  <c r="I47"/>
  <c r="K47" s="1"/>
  <c r="I48"/>
  <c r="K48" s="1"/>
  <c r="I49"/>
  <c r="K49" s="1"/>
  <c r="I50"/>
  <c r="K50" s="1"/>
  <c r="I51"/>
  <c r="K51" s="1"/>
  <c r="I52"/>
  <c r="K52" s="1"/>
  <c r="I53"/>
  <c r="K53" s="1"/>
  <c r="I54"/>
  <c r="K54" s="1"/>
  <c r="I55"/>
  <c r="K55" s="1"/>
  <c r="I56"/>
  <c r="K56" s="1"/>
  <c r="I57"/>
  <c r="K57" s="1"/>
  <c r="I58"/>
  <c r="K58" s="1"/>
  <c r="I59"/>
  <c r="K59" s="1"/>
  <c r="I60"/>
  <c r="K60" s="1"/>
  <c r="I61"/>
  <c r="K61" s="1"/>
  <c r="I62"/>
  <c r="K62" s="1"/>
  <c r="I63"/>
  <c r="K63" s="1"/>
  <c r="I64"/>
  <c r="K64" s="1"/>
  <c r="I65"/>
  <c r="K65" s="1"/>
  <c r="I66"/>
  <c r="K66" s="1"/>
  <c r="I67"/>
  <c r="K67" s="1"/>
  <c r="I68"/>
  <c r="K68" s="1"/>
  <c r="I69"/>
  <c r="K69" s="1"/>
  <c r="I70"/>
  <c r="K70" s="1"/>
  <c r="I71"/>
  <c r="K71" s="1"/>
  <c r="I72"/>
  <c r="K72" s="1"/>
  <c r="I73"/>
  <c r="K73" s="1"/>
  <c r="I74"/>
  <c r="K74" s="1"/>
  <c r="I75"/>
  <c r="K75" s="1"/>
  <c r="I76"/>
  <c r="K76" s="1"/>
  <c r="I77"/>
  <c r="K77" s="1"/>
  <c r="I78"/>
  <c r="K78" s="1"/>
  <c r="I79"/>
  <c r="K79" s="1"/>
  <c r="I80"/>
  <c r="K80" s="1"/>
  <c r="I81"/>
  <c r="K81" s="1"/>
  <c r="I82"/>
  <c r="K82" s="1"/>
  <c r="I83"/>
  <c r="K83" s="1"/>
  <c r="I84"/>
  <c r="K84" s="1"/>
  <c r="I85"/>
  <c r="K85" s="1"/>
  <c r="I87"/>
  <c r="K87" s="1"/>
  <c r="I88"/>
  <c r="K88" s="1"/>
  <c r="I89"/>
  <c r="K89" s="1"/>
  <c r="I90"/>
  <c r="K90" s="1"/>
  <c r="I91"/>
  <c r="K91" s="1"/>
  <c r="I92"/>
  <c r="K92" s="1"/>
  <c r="I93"/>
  <c r="K93" s="1"/>
  <c r="I94"/>
  <c r="K94" s="1"/>
  <c r="I95"/>
  <c r="K95" s="1"/>
  <c r="I96"/>
  <c r="K96" s="1"/>
  <c r="I97"/>
  <c r="K97" s="1"/>
  <c r="I98"/>
  <c r="K98" s="1"/>
  <c r="I99"/>
  <c r="K99" s="1"/>
  <c r="I100"/>
  <c r="K100" s="1"/>
  <c r="I101"/>
  <c r="K101" s="1"/>
  <c r="I102"/>
  <c r="K102" s="1"/>
  <c r="I103"/>
  <c r="K103" s="1"/>
  <c r="K104"/>
  <c r="K105"/>
  <c r="K106"/>
  <c r="I107"/>
  <c r="K107" s="1"/>
  <c r="I108"/>
  <c r="K108" s="1"/>
  <c r="I109"/>
  <c r="K109" s="1"/>
  <c r="I110"/>
  <c r="K110" s="1"/>
  <c r="I111"/>
  <c r="K111" s="1"/>
  <c r="I112"/>
  <c r="K112" s="1"/>
  <c r="I113"/>
  <c r="K113" s="1"/>
  <c r="I114"/>
  <c r="K114" s="1"/>
  <c r="I115"/>
  <c r="K115" s="1"/>
  <c r="I116"/>
  <c r="K116" s="1"/>
  <c r="I117"/>
  <c r="K117" s="1"/>
  <c r="I118"/>
  <c r="K118" s="1"/>
  <c r="I119"/>
  <c r="K119" s="1"/>
  <c r="I120"/>
  <c r="K120" s="1"/>
  <c r="I121"/>
  <c r="K121" s="1"/>
  <c r="I122"/>
  <c r="K122" s="1"/>
  <c r="I123"/>
  <c r="K123" s="1"/>
  <c r="I124"/>
  <c r="K124" s="1"/>
  <c r="I125"/>
  <c r="K125" s="1"/>
  <c r="I126"/>
  <c r="K126" s="1"/>
  <c r="I127"/>
  <c r="K127" s="1"/>
  <c r="I128"/>
  <c r="K128" s="1"/>
  <c r="I129"/>
  <c r="K129" s="1"/>
  <c r="I130"/>
  <c r="K130" s="1"/>
  <c r="I131"/>
  <c r="K131" s="1"/>
  <c r="I132"/>
  <c r="K132" s="1"/>
  <c r="I133"/>
  <c r="K133" s="1"/>
  <c r="I134"/>
  <c r="K134" s="1"/>
  <c r="I135"/>
  <c r="K135" s="1"/>
  <c r="I136"/>
  <c r="K136" s="1"/>
  <c r="I137"/>
  <c r="K137" s="1"/>
  <c r="I138"/>
  <c r="K138" s="1"/>
  <c r="I139"/>
  <c r="K139" s="1"/>
  <c r="I140"/>
  <c r="K140" s="1"/>
  <c r="I141"/>
  <c r="K141" s="1"/>
  <c r="I142"/>
  <c r="K142" s="1"/>
  <c r="I143"/>
  <c r="K143" s="1"/>
  <c r="I144"/>
  <c r="K144" s="1"/>
  <c r="I145"/>
  <c r="K145" s="1"/>
  <c r="I146"/>
  <c r="K146" s="1"/>
  <c r="I147"/>
  <c r="K147" s="1"/>
  <c r="I148"/>
  <c r="K148" s="1"/>
  <c r="I149"/>
  <c r="K149" s="1"/>
  <c r="I150"/>
  <c r="K150" s="1"/>
  <c r="I151"/>
  <c r="K151" s="1"/>
  <c r="I152"/>
  <c r="K152" s="1"/>
  <c r="I153"/>
  <c r="K153" s="1"/>
  <c r="I154"/>
  <c r="K154" s="1"/>
  <c r="I155"/>
  <c r="K155" s="1"/>
  <c r="I156"/>
  <c r="K156" s="1"/>
  <c r="I157"/>
  <c r="K157" s="1"/>
  <c r="I158"/>
  <c r="K158" s="1"/>
  <c r="I159"/>
  <c r="K159" s="1"/>
  <c r="I160"/>
  <c r="K160" s="1"/>
  <c r="I161"/>
  <c r="K161" s="1"/>
  <c r="I162"/>
  <c r="K162" s="1"/>
  <c r="I163"/>
  <c r="K163" s="1"/>
  <c r="I164"/>
  <c r="K164" s="1"/>
  <c r="I165"/>
  <c r="K165" s="1"/>
  <c r="I166"/>
  <c r="K166" s="1"/>
  <c r="I167"/>
  <c r="K167" s="1"/>
  <c r="I168"/>
  <c r="K168" s="1"/>
  <c r="I169"/>
  <c r="K169" s="1"/>
  <c r="I170"/>
  <c r="K170" s="1"/>
  <c r="I171"/>
  <c r="K171" s="1"/>
  <c r="I172"/>
  <c r="K172" s="1"/>
  <c r="I173"/>
  <c r="K173" s="1"/>
  <c r="I174"/>
  <c r="K174" s="1"/>
  <c r="I175"/>
  <c r="K175" s="1"/>
  <c r="I176"/>
  <c r="K176" s="1"/>
  <c r="I177"/>
  <c r="K177" s="1"/>
  <c r="I178"/>
  <c r="K178" s="1"/>
  <c r="I179"/>
  <c r="K179" s="1"/>
  <c r="I180"/>
  <c r="K180" s="1"/>
  <c r="I181"/>
  <c r="K181" s="1"/>
  <c r="I182"/>
  <c r="K182" s="1"/>
  <c r="I183"/>
  <c r="K183" s="1"/>
  <c r="I184"/>
  <c r="K184" s="1"/>
  <c r="I185"/>
  <c r="K185" s="1"/>
  <c r="I186"/>
  <c r="K186" s="1"/>
  <c r="I187"/>
  <c r="K187" s="1"/>
  <c r="I188"/>
  <c r="K188" s="1"/>
  <c r="I189"/>
  <c r="K189" s="1"/>
  <c r="I190"/>
  <c r="K190" s="1"/>
  <c r="I191"/>
  <c r="K191" s="1"/>
  <c r="I192"/>
  <c r="K192" s="1"/>
  <c r="I193"/>
  <c r="K193" s="1"/>
  <c r="I194"/>
  <c r="K194" s="1"/>
  <c r="I195"/>
  <c r="K195" s="1"/>
  <c r="I196"/>
  <c r="K196" s="1"/>
  <c r="I197"/>
  <c r="K197" s="1"/>
  <c r="I198"/>
  <c r="K198" s="1"/>
  <c r="I199"/>
  <c r="K199" s="1"/>
  <c r="I200"/>
  <c r="K200" s="1"/>
  <c r="I201"/>
  <c r="K201" s="1"/>
  <c r="I202"/>
  <c r="K202" s="1"/>
  <c r="I203"/>
  <c r="K203" s="1"/>
  <c r="I204"/>
  <c r="K204" s="1"/>
  <c r="I205"/>
  <c r="K205" s="1"/>
  <c r="I206"/>
  <c r="K206" s="1"/>
  <c r="I207"/>
  <c r="K207" s="1"/>
  <c r="I208"/>
  <c r="K208" s="1"/>
  <c r="I209"/>
  <c r="K209" s="1"/>
  <c r="I210"/>
  <c r="K210" s="1"/>
  <c r="I211"/>
  <c r="K211" s="1"/>
  <c r="I212"/>
  <c r="K212" s="1"/>
  <c r="I213"/>
  <c r="K213" s="1"/>
  <c r="I214"/>
  <c r="K214" s="1"/>
  <c r="I215"/>
  <c r="K215" s="1"/>
  <c r="I216"/>
  <c r="K216" s="1"/>
  <c r="I217"/>
  <c r="K217" s="1"/>
  <c r="I218"/>
  <c r="K218" s="1"/>
  <c r="I219"/>
  <c r="K219" s="1"/>
  <c r="I220"/>
  <c r="K220" s="1"/>
  <c r="I221"/>
  <c r="K221" s="1"/>
  <c r="I222"/>
  <c r="K222" s="1"/>
  <c r="I223"/>
  <c r="K223" s="1"/>
  <c r="I224"/>
  <c r="K224" s="1"/>
  <c r="I225"/>
  <c r="K225" s="1"/>
  <c r="I226"/>
  <c r="K226" s="1"/>
  <c r="I227"/>
  <c r="K227" s="1"/>
  <c r="I228"/>
  <c r="K228" s="1"/>
  <c r="I229"/>
  <c r="K229" s="1"/>
  <c r="I230"/>
  <c r="K230" s="1"/>
  <c r="I231"/>
  <c r="K231" s="1"/>
  <c r="I232"/>
  <c r="K232" s="1"/>
  <c r="I233"/>
  <c r="K233" s="1"/>
  <c r="I234"/>
  <c r="K234" s="1"/>
  <c r="I235"/>
  <c r="K235" s="1"/>
  <c r="I236"/>
  <c r="K236" s="1"/>
  <c r="I237"/>
  <c r="K237" s="1"/>
  <c r="I238"/>
  <c r="K238" s="1"/>
  <c r="I239"/>
  <c r="K239" s="1"/>
  <c r="I240"/>
  <c r="K240" s="1"/>
  <c r="I241"/>
  <c r="K241" s="1"/>
  <c r="I242"/>
  <c r="K242" s="1"/>
  <c r="I243"/>
  <c r="K243" s="1"/>
  <c r="I244"/>
  <c r="K244" s="1"/>
  <c r="I245"/>
  <c r="K245" s="1"/>
  <c r="I246"/>
  <c r="K246" s="1"/>
  <c r="I247"/>
  <c r="K247" s="1"/>
  <c r="I248"/>
  <c r="K248" s="1"/>
  <c r="I249"/>
  <c r="K249" s="1"/>
  <c r="I250"/>
  <c r="K250" s="1"/>
  <c r="I251"/>
  <c r="K251" s="1"/>
  <c r="I252"/>
  <c r="K252" s="1"/>
  <c r="I253"/>
  <c r="K253" s="1"/>
  <c r="I254"/>
  <c r="K254" s="1"/>
  <c r="I255"/>
  <c r="K255" s="1"/>
  <c r="I256"/>
  <c r="K256" s="1"/>
  <c r="I257"/>
  <c r="K257" s="1"/>
  <c r="I258"/>
  <c r="K258" s="1"/>
  <c r="I259"/>
  <c r="K259" s="1"/>
  <c r="I260"/>
  <c r="K260" s="1"/>
  <c r="I261"/>
  <c r="K261" s="1"/>
  <c r="I262"/>
  <c r="K262" s="1"/>
  <c r="I263"/>
  <c r="K263" s="1"/>
  <c r="I264"/>
  <c r="K264" s="1"/>
  <c r="I265"/>
  <c r="K265" s="1"/>
  <c r="I266"/>
  <c r="K266" s="1"/>
  <c r="I267"/>
  <c r="K267" s="1"/>
  <c r="I268"/>
  <c r="K268" s="1"/>
  <c r="I269"/>
  <c r="K269" s="1"/>
  <c r="I270"/>
  <c r="K270" s="1"/>
  <c r="I271"/>
  <c r="K271" s="1"/>
  <c r="I272"/>
  <c r="K272" s="1"/>
  <c r="I273"/>
  <c r="K273" s="1"/>
  <c r="I274"/>
  <c r="K274" s="1"/>
  <c r="I275"/>
  <c r="K275" s="1"/>
  <c r="I276"/>
  <c r="K276" s="1"/>
  <c r="I277"/>
  <c r="K277" s="1"/>
  <c r="I278"/>
  <c r="K278" s="1"/>
  <c r="I279"/>
  <c r="K279" s="1"/>
  <c r="I280"/>
  <c r="K280" s="1"/>
  <c r="I281"/>
  <c r="K281" s="1"/>
  <c r="I282"/>
  <c r="K282" s="1"/>
  <c r="I283"/>
  <c r="K283" s="1"/>
  <c r="I284"/>
  <c r="K284" s="1"/>
  <c r="I285"/>
  <c r="K285" s="1"/>
  <c r="I286"/>
  <c r="K286" s="1"/>
  <c r="I287"/>
  <c r="K287" s="1"/>
  <c r="I288"/>
  <c r="K288" s="1"/>
  <c r="I289"/>
  <c r="K289" s="1"/>
  <c r="I290"/>
  <c r="K290" s="1"/>
  <c r="I291"/>
  <c r="K291" s="1"/>
  <c r="I292"/>
  <c r="K292" s="1"/>
  <c r="I293"/>
  <c r="K293" s="1"/>
  <c r="I294"/>
  <c r="K294" s="1"/>
  <c r="I295"/>
  <c r="K295" s="1"/>
  <c r="I296"/>
  <c r="K296" s="1"/>
  <c r="I297"/>
  <c r="K297" s="1"/>
  <c r="I298"/>
  <c r="K298" s="1"/>
  <c r="I299"/>
  <c r="K299" s="1"/>
  <c r="I300"/>
  <c r="K300" s="1"/>
  <c r="I301"/>
  <c r="K301" s="1"/>
  <c r="I302"/>
  <c r="K302" s="1"/>
  <c r="I303"/>
  <c r="K303" s="1"/>
  <c r="I304"/>
  <c r="K304" s="1"/>
  <c r="I305"/>
  <c r="K305" s="1"/>
  <c r="I306"/>
  <c r="K306" s="1"/>
  <c r="I307"/>
  <c r="K307" s="1"/>
  <c r="I308"/>
  <c r="K308" s="1"/>
  <c r="I309"/>
  <c r="K309" s="1"/>
  <c r="I310"/>
  <c r="K310" s="1"/>
  <c r="I311"/>
  <c r="K311" s="1"/>
  <c r="I312"/>
  <c r="K312" s="1"/>
  <c r="I313"/>
  <c r="K313" s="1"/>
  <c r="I314"/>
  <c r="K314" s="1"/>
  <c r="I315"/>
  <c r="K315" s="1"/>
  <c r="I316"/>
  <c r="K316" s="1"/>
  <c r="I317"/>
  <c r="K317" s="1"/>
  <c r="I318"/>
  <c r="K318" s="1"/>
  <c r="I319"/>
  <c r="K319" s="1"/>
  <c r="I320"/>
  <c r="K320" s="1"/>
  <c r="I321"/>
  <c r="K321" s="1"/>
  <c r="I322"/>
  <c r="K322" s="1"/>
  <c r="I323"/>
  <c r="K323" s="1"/>
  <c r="I324"/>
  <c r="K324" s="1"/>
  <c r="I325"/>
  <c r="K325" s="1"/>
  <c r="I326"/>
  <c r="K326" s="1"/>
  <c r="J12" i="1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11"/>
  <c r="I244" i="12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1"/>
  <c r="I220"/>
  <c r="I217"/>
  <c r="I216"/>
  <c r="I215"/>
  <c r="I214"/>
  <c r="I213"/>
  <c r="I209"/>
  <c r="I208"/>
  <c r="I207"/>
  <c r="I206"/>
  <c r="I205"/>
  <c r="I204"/>
  <c r="I203"/>
  <c r="I202"/>
  <c r="I201"/>
  <c r="I200"/>
  <c r="I199"/>
  <c r="I198"/>
  <c r="I197"/>
  <c r="I196"/>
  <c r="I195"/>
  <c r="I186"/>
  <c r="I185"/>
  <c r="I184"/>
  <c r="I183"/>
  <c r="I182"/>
  <c r="I181"/>
  <c r="I180"/>
  <c r="I179"/>
  <c r="I178"/>
  <c r="I177"/>
  <c r="I176"/>
  <c r="I175"/>
  <c r="I174"/>
  <c r="I173"/>
  <c r="I171"/>
  <c r="I166"/>
  <c r="I165"/>
  <c r="I164"/>
  <c r="I163"/>
  <c r="I162"/>
  <c r="I161"/>
  <c r="I160"/>
  <c r="I159"/>
  <c r="I158"/>
  <c r="I157"/>
  <c r="I156"/>
  <c r="I155"/>
  <c r="I15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5"/>
  <c r="I123"/>
  <c r="I113"/>
  <c r="I112"/>
  <c r="I111"/>
  <c r="I110"/>
  <c r="I103"/>
  <c r="I102"/>
  <c r="I101"/>
  <c r="I96"/>
  <c r="I95"/>
  <c r="I94"/>
  <c r="I93"/>
  <c r="I92"/>
  <c r="I91"/>
  <c r="I90"/>
  <c r="I89"/>
  <c r="I88"/>
  <c r="I87"/>
  <c r="I86"/>
  <c r="I85"/>
  <c r="I84"/>
  <c r="I83"/>
  <c r="I81"/>
  <c r="I79"/>
  <c r="I78"/>
  <c r="I77"/>
  <c r="I76"/>
  <c r="I75"/>
  <c r="I74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0"/>
  <c r="I49"/>
  <c r="I48"/>
  <c r="I47"/>
  <c r="I46"/>
  <c r="I45"/>
  <c r="I44"/>
  <c r="I38"/>
  <c r="I35"/>
  <c r="I33"/>
  <c r="I32"/>
  <c r="I28"/>
  <c r="I27"/>
  <c r="I26"/>
  <c r="I25"/>
  <c r="I24"/>
  <c r="I23"/>
  <c r="I22"/>
  <c r="I21"/>
  <c r="I20"/>
  <c r="I19"/>
  <c r="I18"/>
  <c r="I17"/>
  <c r="I16"/>
  <c r="I14"/>
  <c r="I13"/>
  <c r="I12"/>
  <c r="I11"/>
  <c r="I286" i="10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9"/>
  <c r="I18"/>
  <c r="I17"/>
  <c r="I16"/>
  <c r="I15"/>
  <c r="I52" i="8"/>
  <c r="I51"/>
  <c r="I50"/>
  <c r="I49"/>
  <c r="I48"/>
  <c r="I47"/>
  <c r="I46"/>
  <c r="I45"/>
  <c r="I44"/>
  <c r="I43"/>
  <c r="I42"/>
  <c r="I41"/>
  <c r="I40"/>
  <c r="I39"/>
  <c r="I38"/>
  <c r="I37"/>
  <c r="I36"/>
  <c r="I27"/>
  <c r="I26"/>
  <c r="I244" i="6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244" i="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1" i="3"/>
  <c r="K11" s="1"/>
  <c r="I12" i="1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21"/>
  <c r="K21" s="1"/>
  <c r="I22"/>
  <c r="K22" s="1"/>
  <c r="I23"/>
  <c r="K23" s="1"/>
  <c r="I24"/>
  <c r="K24" s="1"/>
  <c r="I25"/>
  <c r="K25" s="1"/>
  <c r="I26"/>
  <c r="K26" s="1"/>
  <c r="I27"/>
  <c r="K27" s="1"/>
  <c r="I28"/>
  <c r="K28" s="1"/>
  <c r="I29"/>
  <c r="K29" s="1"/>
  <c r="I30"/>
  <c r="K30" s="1"/>
  <c r="I31"/>
  <c r="K31" s="1"/>
  <c r="I32"/>
  <c r="K32" s="1"/>
  <c r="I33"/>
  <c r="K33" s="1"/>
  <c r="I34"/>
  <c r="K34" s="1"/>
  <c r="I35"/>
  <c r="K35" s="1"/>
  <c r="I36"/>
  <c r="K36" s="1"/>
  <c r="I37"/>
  <c r="K37" s="1"/>
  <c r="I38"/>
  <c r="K38" s="1"/>
  <c r="I39"/>
  <c r="K39" s="1"/>
  <c r="I40"/>
  <c r="K40" s="1"/>
  <c r="I41"/>
  <c r="K41" s="1"/>
  <c r="I42"/>
  <c r="K42" s="1"/>
  <c r="I43"/>
  <c r="K43" s="1"/>
  <c r="I44"/>
  <c r="K44" s="1"/>
  <c r="I45"/>
  <c r="K45" s="1"/>
  <c r="I46"/>
  <c r="K46" s="1"/>
  <c r="I47"/>
  <c r="K47" s="1"/>
  <c r="I48"/>
  <c r="K48" s="1"/>
  <c r="I49"/>
  <c r="K49" s="1"/>
  <c r="I50"/>
  <c r="K50" s="1"/>
  <c r="I51"/>
  <c r="K51" s="1"/>
  <c r="I52"/>
  <c r="K52" s="1"/>
  <c r="I53"/>
  <c r="K53" s="1"/>
  <c r="I54"/>
  <c r="K54" s="1"/>
  <c r="I55"/>
  <c r="K55" s="1"/>
  <c r="I56"/>
  <c r="K56" s="1"/>
  <c r="I57"/>
  <c r="K57" s="1"/>
  <c r="I58"/>
  <c r="K58" s="1"/>
  <c r="I59"/>
  <c r="K59" s="1"/>
  <c r="I60"/>
  <c r="K60" s="1"/>
  <c r="I61"/>
  <c r="K61" s="1"/>
  <c r="I62"/>
  <c r="K62" s="1"/>
  <c r="I63"/>
  <c r="K63" s="1"/>
  <c r="I64"/>
  <c r="K64" s="1"/>
  <c r="I65"/>
  <c r="K65" s="1"/>
  <c r="I66"/>
  <c r="K66" s="1"/>
  <c r="I67"/>
  <c r="K67" s="1"/>
  <c r="I68"/>
  <c r="K68" s="1"/>
  <c r="I69"/>
  <c r="K69" s="1"/>
  <c r="I70"/>
  <c r="K70" s="1"/>
  <c r="I71"/>
  <c r="K71" s="1"/>
  <c r="I72"/>
  <c r="K72" s="1"/>
  <c r="I73"/>
  <c r="K73" s="1"/>
  <c r="I74"/>
  <c r="K74" s="1"/>
  <c r="I75"/>
  <c r="K75" s="1"/>
  <c r="I76"/>
  <c r="K76" s="1"/>
  <c r="I77"/>
  <c r="K77" s="1"/>
  <c r="I78"/>
  <c r="K78" s="1"/>
  <c r="I79"/>
  <c r="K79" s="1"/>
  <c r="I80"/>
  <c r="K80" s="1"/>
  <c r="I81"/>
  <c r="K81" s="1"/>
  <c r="I82"/>
  <c r="K82" s="1"/>
  <c r="I83"/>
  <c r="K83" s="1"/>
  <c r="I84"/>
  <c r="K84" s="1"/>
  <c r="I85"/>
  <c r="K85" s="1"/>
  <c r="I86"/>
  <c r="K86" s="1"/>
  <c r="I87"/>
  <c r="K87" s="1"/>
  <c r="I88"/>
  <c r="K88" s="1"/>
  <c r="I89"/>
  <c r="K89" s="1"/>
  <c r="I90"/>
  <c r="K90" s="1"/>
  <c r="I91"/>
  <c r="K91" s="1"/>
  <c r="I92"/>
  <c r="K92" s="1"/>
  <c r="I93"/>
  <c r="K93" s="1"/>
  <c r="I94"/>
  <c r="K94" s="1"/>
  <c r="I95"/>
  <c r="K95" s="1"/>
  <c r="I96"/>
  <c r="K96" s="1"/>
  <c r="I97"/>
  <c r="K97" s="1"/>
  <c r="I98"/>
  <c r="K98" s="1"/>
  <c r="I99"/>
  <c r="K99" s="1"/>
  <c r="I100"/>
  <c r="K100" s="1"/>
  <c r="I101"/>
  <c r="K101" s="1"/>
  <c r="I102"/>
  <c r="K102" s="1"/>
  <c r="I103"/>
  <c r="K103" s="1"/>
  <c r="I104"/>
  <c r="K104" s="1"/>
  <c r="I105"/>
  <c r="K105" s="1"/>
  <c r="I106"/>
  <c r="K106" s="1"/>
  <c r="I107"/>
  <c r="K107" s="1"/>
  <c r="I108"/>
  <c r="K108" s="1"/>
  <c r="I109"/>
  <c r="K109" s="1"/>
  <c r="I110"/>
  <c r="K110" s="1"/>
  <c r="I111"/>
  <c r="K111" s="1"/>
  <c r="I112"/>
  <c r="K112" s="1"/>
  <c r="I113"/>
  <c r="K113" s="1"/>
  <c r="I114"/>
  <c r="K114" s="1"/>
  <c r="I115"/>
  <c r="K115" s="1"/>
  <c r="I116"/>
  <c r="K116" s="1"/>
  <c r="I117"/>
  <c r="K117" s="1"/>
  <c r="I118"/>
  <c r="K118" s="1"/>
  <c r="I119"/>
  <c r="K119" s="1"/>
  <c r="I120"/>
  <c r="K120" s="1"/>
  <c r="I121"/>
  <c r="K121" s="1"/>
  <c r="I122"/>
  <c r="K122" s="1"/>
  <c r="I123"/>
  <c r="K123" s="1"/>
  <c r="I124"/>
  <c r="K124" s="1"/>
  <c r="I125"/>
  <c r="K125" s="1"/>
  <c r="I126"/>
  <c r="K126" s="1"/>
  <c r="I127"/>
  <c r="K127" s="1"/>
  <c r="I128"/>
  <c r="K128" s="1"/>
  <c r="I129"/>
  <c r="K129" s="1"/>
  <c r="I130"/>
  <c r="K130" s="1"/>
  <c r="I131"/>
  <c r="K131" s="1"/>
  <c r="I132"/>
  <c r="K132" s="1"/>
  <c r="I133"/>
  <c r="K133" s="1"/>
  <c r="I134"/>
  <c r="K134" s="1"/>
  <c r="I135"/>
  <c r="K135" s="1"/>
  <c r="I136"/>
  <c r="K136" s="1"/>
  <c r="I137"/>
  <c r="K137" s="1"/>
  <c r="I138"/>
  <c r="K138" s="1"/>
  <c r="I139"/>
  <c r="K139" s="1"/>
  <c r="I140"/>
  <c r="K140" s="1"/>
  <c r="I141"/>
  <c r="K141" s="1"/>
  <c r="I142"/>
  <c r="K142" s="1"/>
  <c r="I143"/>
  <c r="K143" s="1"/>
  <c r="I144"/>
  <c r="K144" s="1"/>
  <c r="I145"/>
  <c r="K145" s="1"/>
  <c r="I146"/>
  <c r="K146" s="1"/>
  <c r="I147"/>
  <c r="K147" s="1"/>
  <c r="I148"/>
  <c r="K148" s="1"/>
  <c r="I149"/>
  <c r="K149" s="1"/>
  <c r="I150"/>
  <c r="K150" s="1"/>
  <c r="I151"/>
  <c r="K151" s="1"/>
  <c r="I152"/>
  <c r="K152" s="1"/>
  <c r="I153"/>
  <c r="K153" s="1"/>
  <c r="I154"/>
  <c r="K154" s="1"/>
  <c r="I155"/>
  <c r="K155" s="1"/>
  <c r="I156"/>
  <c r="K156" s="1"/>
  <c r="I157"/>
  <c r="K157" s="1"/>
  <c r="I158"/>
  <c r="K158" s="1"/>
  <c r="I159"/>
  <c r="K159" s="1"/>
  <c r="I160"/>
  <c r="K160" s="1"/>
  <c r="I161"/>
  <c r="K161" s="1"/>
  <c r="I162"/>
  <c r="K162" s="1"/>
  <c r="I163"/>
  <c r="K163" s="1"/>
  <c r="I164"/>
  <c r="K164" s="1"/>
  <c r="I165"/>
  <c r="K165" s="1"/>
  <c r="I166"/>
  <c r="K166" s="1"/>
  <c r="I167"/>
  <c r="K167" s="1"/>
  <c r="I168"/>
  <c r="K168" s="1"/>
  <c r="I169"/>
  <c r="K169" s="1"/>
  <c r="I170"/>
  <c r="K170" s="1"/>
  <c r="I171"/>
  <c r="K171" s="1"/>
  <c r="I172"/>
  <c r="K172" s="1"/>
  <c r="I173"/>
  <c r="K173" s="1"/>
  <c r="I174"/>
  <c r="K174" s="1"/>
  <c r="I175"/>
  <c r="K175" s="1"/>
  <c r="I176"/>
  <c r="K176" s="1"/>
  <c r="I177"/>
  <c r="K177" s="1"/>
  <c r="I178"/>
  <c r="K178" s="1"/>
  <c r="I179"/>
  <c r="K179" s="1"/>
  <c r="I180"/>
  <c r="K180" s="1"/>
  <c r="I181"/>
  <c r="K181" s="1"/>
  <c r="I182"/>
  <c r="K182" s="1"/>
  <c r="I183"/>
  <c r="K183" s="1"/>
  <c r="I184"/>
  <c r="K184" s="1"/>
  <c r="I185"/>
  <c r="K185" s="1"/>
  <c r="I186"/>
  <c r="K186" s="1"/>
  <c r="I187"/>
  <c r="K187" s="1"/>
  <c r="I188"/>
  <c r="K188" s="1"/>
  <c r="I189"/>
  <c r="K189" s="1"/>
  <c r="I190"/>
  <c r="K190" s="1"/>
  <c r="K191"/>
  <c r="I192"/>
  <c r="K192" s="1"/>
  <c r="I193"/>
  <c r="K193" s="1"/>
  <c r="I194"/>
  <c r="K194" s="1"/>
  <c r="I195"/>
  <c r="K195" s="1"/>
  <c r="I196"/>
  <c r="K196" s="1"/>
  <c r="I197"/>
  <c r="K197" s="1"/>
  <c r="I198"/>
  <c r="K198" s="1"/>
  <c r="I199"/>
  <c r="K199" s="1"/>
  <c r="I200"/>
  <c r="K200" s="1"/>
  <c r="I201"/>
  <c r="K201" s="1"/>
  <c r="I202"/>
  <c r="K202" s="1"/>
  <c r="I203"/>
  <c r="K203" s="1"/>
  <c r="I204"/>
  <c r="K204" s="1"/>
  <c r="I205"/>
  <c r="K205" s="1"/>
  <c r="I206"/>
  <c r="K206" s="1"/>
  <c r="I207"/>
  <c r="K207" s="1"/>
  <c r="I208"/>
  <c r="K208" s="1"/>
  <c r="I209"/>
  <c r="K209" s="1"/>
  <c r="I210"/>
  <c r="K210" s="1"/>
  <c r="I211"/>
  <c r="K211" s="1"/>
  <c r="I212"/>
  <c r="K212" s="1"/>
  <c r="I213"/>
  <c r="K213" s="1"/>
  <c r="I214"/>
  <c r="K214" s="1"/>
  <c r="I215"/>
  <c r="K215" s="1"/>
  <c r="I216"/>
  <c r="K216" s="1"/>
  <c r="I217"/>
  <c r="K217" s="1"/>
  <c r="I218"/>
  <c r="K218" s="1"/>
  <c r="I219"/>
  <c r="K219" s="1"/>
  <c r="I220"/>
  <c r="K220" s="1"/>
  <c r="I221"/>
  <c r="K221" s="1"/>
  <c r="I222"/>
  <c r="K222" s="1"/>
  <c r="I223"/>
  <c r="K223" s="1"/>
  <c r="I224"/>
  <c r="K224" s="1"/>
  <c r="I225"/>
  <c r="K225" s="1"/>
  <c r="I226"/>
  <c r="K226" s="1"/>
  <c r="I227"/>
  <c r="K227" s="1"/>
  <c r="I228"/>
  <c r="K228" s="1"/>
  <c r="I229"/>
  <c r="K229" s="1"/>
  <c r="I230"/>
  <c r="K230" s="1"/>
  <c r="I231"/>
  <c r="K231" s="1"/>
  <c r="I232"/>
  <c r="K232" s="1"/>
  <c r="I233"/>
  <c r="K233" s="1"/>
  <c r="I234"/>
  <c r="K234" s="1"/>
  <c r="I235"/>
  <c r="K235" s="1"/>
  <c r="I236"/>
  <c r="K236" s="1"/>
  <c r="I237"/>
  <c r="K237" s="1"/>
  <c r="I238"/>
  <c r="K238" s="1"/>
  <c r="I239"/>
  <c r="K239" s="1"/>
  <c r="I240"/>
  <c r="K240" s="1"/>
  <c r="I241"/>
  <c r="K241" s="1"/>
  <c r="I242"/>
  <c r="K242" s="1"/>
  <c r="I243"/>
  <c r="K243" s="1"/>
  <c r="I244"/>
  <c r="K244" s="1"/>
  <c r="I245"/>
  <c r="K245" s="1"/>
  <c r="I246"/>
  <c r="K246" s="1"/>
  <c r="I247"/>
  <c r="K247" s="1"/>
  <c r="I248"/>
  <c r="K248" s="1"/>
  <c r="I249"/>
  <c r="K249" s="1"/>
  <c r="I250"/>
  <c r="K250" s="1"/>
  <c r="I251"/>
  <c r="K251" s="1"/>
  <c r="I252"/>
  <c r="K252" s="1"/>
  <c r="K253"/>
  <c r="I254"/>
  <c r="K254" s="1"/>
  <c r="I255"/>
  <c r="K255" s="1"/>
  <c r="I256"/>
  <c r="K256" s="1"/>
  <c r="I257"/>
  <c r="K257" s="1"/>
  <c r="I258"/>
  <c r="K258" s="1"/>
  <c r="I259"/>
  <c r="K259" s="1"/>
  <c r="I260"/>
  <c r="K260" s="1"/>
  <c r="I261"/>
  <c r="K261" s="1"/>
  <c r="I262"/>
  <c r="K262" s="1"/>
  <c r="I263"/>
  <c r="K263" s="1"/>
  <c r="I264"/>
  <c r="K264" s="1"/>
  <c r="I265"/>
  <c r="K265" s="1"/>
  <c r="I266"/>
  <c r="K266" s="1"/>
  <c r="I267"/>
  <c r="K267" s="1"/>
  <c r="I268"/>
  <c r="K268" s="1"/>
  <c r="I269"/>
  <c r="K269" s="1"/>
  <c r="I270"/>
  <c r="K270" s="1"/>
  <c r="I271"/>
  <c r="K271" s="1"/>
  <c r="I272"/>
  <c r="K272" s="1"/>
  <c r="I273"/>
  <c r="K273" s="1"/>
  <c r="I274"/>
  <c r="K274" s="1"/>
  <c r="I275"/>
  <c r="K275" s="1"/>
  <c r="I276"/>
  <c r="K276" s="1"/>
  <c r="I277"/>
  <c r="K277" s="1"/>
  <c r="I278"/>
  <c r="K278" s="1"/>
  <c r="I279"/>
  <c r="K279" s="1"/>
  <c r="I280"/>
  <c r="K280" s="1"/>
  <c r="I281"/>
  <c r="K281" s="1"/>
  <c r="I282"/>
  <c r="K282" s="1"/>
  <c r="I283"/>
  <c r="K283" s="1"/>
  <c r="I284"/>
  <c r="K284" s="1"/>
  <c r="I285"/>
  <c r="K285" s="1"/>
  <c r="I286"/>
  <c r="K286" s="1"/>
  <c r="I287"/>
  <c r="K287" s="1"/>
  <c r="I12" i="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11"/>
  <c r="I11" i="1"/>
  <c r="K11" s="1"/>
  <c r="K138" i="11" l="1"/>
  <c r="K16"/>
  <c r="K78"/>
  <c r="K80"/>
  <c r="K141"/>
  <c r="K143"/>
  <c r="K145"/>
  <c r="K157"/>
  <c r="K159"/>
  <c r="K44"/>
  <c r="K101"/>
  <c r="K103"/>
  <c r="K204"/>
  <c r="K70"/>
  <c r="K104"/>
  <c r="K12"/>
  <c r="K58"/>
  <c r="K85"/>
  <c r="K89"/>
  <c r="K92"/>
  <c r="K117"/>
  <c r="K119"/>
  <c r="K183"/>
  <c r="K184"/>
  <c r="K215"/>
  <c r="K72"/>
  <c r="K34"/>
  <c r="K48"/>
  <c r="K50"/>
  <c r="K81"/>
  <c r="K148"/>
  <c r="K150"/>
  <c r="K152"/>
  <c r="K160"/>
  <c r="K186"/>
  <c r="K188"/>
  <c r="K190"/>
  <c r="K66"/>
  <c r="K74"/>
  <c r="K13"/>
  <c r="K15"/>
  <c r="K30"/>
  <c r="K53"/>
  <c r="K55"/>
  <c r="K57"/>
  <c r="K60"/>
  <c r="K122"/>
  <c r="K165"/>
  <c r="K174"/>
  <c r="K197"/>
  <c r="K206"/>
  <c r="K40"/>
  <c r="K69"/>
  <c r="K73"/>
  <c r="K82"/>
  <c r="K106"/>
  <c r="K109"/>
  <c r="K118"/>
  <c r="K128"/>
  <c r="K134"/>
  <c r="K164"/>
  <c r="K177"/>
  <c r="K209"/>
  <c r="K14"/>
  <c r="K18"/>
  <c r="K24"/>
  <c r="K33"/>
  <c r="K38"/>
  <c r="K45"/>
  <c r="K47"/>
  <c r="K49"/>
  <c r="K68"/>
  <c r="K84"/>
  <c r="K90"/>
  <c r="K91"/>
  <c r="K93"/>
  <c r="K95"/>
  <c r="K100"/>
  <c r="K102"/>
  <c r="K114"/>
  <c r="K121"/>
  <c r="K130"/>
  <c r="K131"/>
  <c r="K137"/>
  <c r="K146"/>
  <c r="K147"/>
  <c r="K166"/>
  <c r="K170"/>
  <c r="K173"/>
  <c r="K175"/>
  <c r="K180"/>
  <c r="K182"/>
  <c r="K189"/>
  <c r="K191"/>
  <c r="K192"/>
  <c r="K196"/>
  <c r="K198"/>
  <c r="K205"/>
  <c r="K207"/>
  <c r="K214"/>
  <c r="K46"/>
  <c r="K113"/>
  <c r="K181"/>
  <c r="K199"/>
  <c r="K42"/>
  <c r="K71"/>
  <c r="K87"/>
  <c r="K88"/>
  <c r="K111"/>
  <c r="K116"/>
  <c r="K187"/>
  <c r="K193"/>
  <c r="K202"/>
  <c r="K27"/>
  <c r="K29"/>
  <c r="K31"/>
  <c r="K52"/>
  <c r="K54"/>
  <c r="K56"/>
  <c r="K59"/>
  <c r="K61"/>
  <c r="K63"/>
  <c r="K65"/>
  <c r="K75"/>
  <c r="K77"/>
  <c r="K79"/>
  <c r="K86"/>
  <c r="K98"/>
  <c r="K99"/>
  <c r="K105"/>
  <c r="K110"/>
  <c r="K124"/>
  <c r="K126"/>
  <c r="K133"/>
  <c r="K135"/>
  <c r="K140"/>
  <c r="K142"/>
  <c r="K149"/>
  <c r="K151"/>
  <c r="K153"/>
  <c r="K172"/>
  <c r="K178"/>
  <c r="K185"/>
  <c r="K194"/>
  <c r="K195"/>
  <c r="K201"/>
  <c r="C81" i="8"/>
  <c r="B82"/>
  <c r="B81"/>
  <c r="C82"/>
  <c r="K86" i="3"/>
  <c r="L109"/>
  <c r="L111"/>
  <c r="L107"/>
  <c r="L110"/>
  <c r="L108"/>
</calcChain>
</file>

<file path=xl/sharedStrings.xml><?xml version="1.0" encoding="utf-8"?>
<sst xmlns="http://schemas.openxmlformats.org/spreadsheetml/2006/main" count="11767" uniqueCount="1995">
  <si>
    <t>CÔNG TY TNHH TM DV VĂN PHÒNG PHẨM PHƯƠNG NAM</t>
  </si>
  <si>
    <t>B18/19K Đường Liên Ấp,Ấp 3,Bình Hưng, Bình Chánh, TP HCM</t>
  </si>
  <si>
    <t>MST: 0307229914</t>
  </si>
  <si>
    <t>NHẬP HÀNG HÓA</t>
  </si>
  <si>
    <t>STT</t>
  </si>
  <si>
    <t>Số HD</t>
  </si>
  <si>
    <t>Ngày Tháng</t>
  </si>
  <si>
    <t>Nhà cung cấp</t>
  </si>
  <si>
    <t>Mặt hàng</t>
  </si>
  <si>
    <t>ĐVT</t>
  </si>
  <si>
    <t>SL</t>
  </si>
  <si>
    <t>Đơn giá</t>
  </si>
  <si>
    <t>Đ.G sau VAT</t>
  </si>
  <si>
    <t>Thành tiền</t>
  </si>
  <si>
    <t>xuất hàng trực tiếp</t>
  </si>
  <si>
    <t>Khách hàng</t>
  </si>
  <si>
    <t>25/12</t>
  </si>
  <si>
    <t>mỹ hưng</t>
  </si>
  <si>
    <t>nước rửa chén sunlight khử mùi 3.8kg*3</t>
  </si>
  <si>
    <t>thùng</t>
  </si>
  <si>
    <t>nước lau sàn sunlight hoa hạ 1kg*12 túi</t>
  </si>
  <si>
    <t>bột giặc omo đỏ 3kg*4</t>
  </si>
  <si>
    <t>Thành tiền trước VAT</t>
  </si>
  <si>
    <t>Thành tiền sau VAT</t>
  </si>
  <si>
    <t>02/01</t>
  </si>
  <si>
    <t>thu nguyệt</t>
  </si>
  <si>
    <t>màng pe 500mm</t>
  </si>
  <si>
    <t>cuộn</t>
  </si>
  <si>
    <t>băng keo trong 48mm x 80y</t>
  </si>
  <si>
    <t>băng keo trong 48mm x 100y</t>
  </si>
  <si>
    <t>05/01</t>
  </si>
  <si>
    <t>liên sơn</t>
  </si>
  <si>
    <t>giấy carbonless imp k210/2-2l</t>
  </si>
  <si>
    <t>iấy carbonless khổ 210/2-4l</t>
  </si>
  <si>
    <t>tid</t>
  </si>
  <si>
    <t>điện thoại có dây panasonic kxts500</t>
  </si>
  <si>
    <t>cái</t>
  </si>
  <si>
    <t>06/01</t>
  </si>
  <si>
    <t>an phát</t>
  </si>
  <si>
    <t>bao ngón tay cao su trắng m</t>
  </si>
  <si>
    <t>bịch</t>
  </si>
  <si>
    <t>07/01</t>
  </si>
  <si>
    <t>nhật hồng</t>
  </si>
  <si>
    <t>giấy fort 80 ( 84cm)</t>
  </si>
  <si>
    <t>cuồn</t>
  </si>
  <si>
    <t>08/01</t>
  </si>
  <si>
    <t>ruy băng epson s015639</t>
  </si>
  <si>
    <t>anh phương</t>
  </si>
  <si>
    <t>đại dương</t>
  </si>
  <si>
    <t>băng keo opp 2f x 100y</t>
  </si>
  <si>
    <t>băng keo opp 1f2 x 100y</t>
  </si>
  <si>
    <t>băng keo opp 4f7 x 100y</t>
  </si>
  <si>
    <t>băng keo opp 6f x 100y</t>
  </si>
  <si>
    <t>băng keo opp 7f x 100y</t>
  </si>
  <si>
    <t>băng keo vải 4f8 x 15y</t>
  </si>
  <si>
    <t>băng keo ds 2f4 x 18y</t>
  </si>
  <si>
    <t>băng keo mouse 2f4</t>
  </si>
  <si>
    <t>băng keo gv 1f6 x 30y</t>
  </si>
  <si>
    <t>băng keo gv 1f2 x 30y</t>
  </si>
  <si>
    <t>băng keo opp 2f4 x 100y</t>
  </si>
  <si>
    <t>băng keo ds 1f x 18y</t>
  </si>
  <si>
    <t>băng keo ds 1f2 x 18y</t>
  </si>
  <si>
    <t>băng keo ds 1f6 x 18y</t>
  </si>
  <si>
    <t>09/01</t>
  </si>
  <si>
    <t>mai hoàng long</t>
  </si>
  <si>
    <t>pin energizer max aaa</t>
  </si>
  <si>
    <t>vĩ</t>
  </si>
  <si>
    <t>11/01</t>
  </si>
  <si>
    <t>pin energizer max aa</t>
  </si>
  <si>
    <t>hoàng kim phát</t>
  </si>
  <si>
    <t>giấy trắng 58gsm - khổ 84 (a4-120ream)</t>
  </si>
  <si>
    <t>kg</t>
  </si>
  <si>
    <t>giấy trắng 70gsm - khổ 84 (a4-100ream)</t>
  </si>
  <si>
    <t>giấy trắng 80gsm - khổ 84 (a3-20ream)</t>
  </si>
  <si>
    <t>vĩnh thịnh</t>
  </si>
  <si>
    <t>giấy in 80gsm (50r)</t>
  </si>
  <si>
    <t>nguyễn phương</t>
  </si>
  <si>
    <t xml:space="preserve">bìa còng 70f4 ( 1 mặt si ) </t>
  </si>
  <si>
    <t>bìa lỗ a4 không viền fo cs03</t>
  </si>
  <si>
    <t>bìa</t>
  </si>
  <si>
    <t>bìa nhẫn o ring 30</t>
  </si>
  <si>
    <t>bìa nhẫn o ring 35</t>
  </si>
  <si>
    <t>bút bi fo-03</t>
  </si>
  <si>
    <t>cây</t>
  </si>
  <si>
    <t>hảo vọng</t>
  </si>
  <si>
    <t>bìa còng 26mm</t>
  </si>
  <si>
    <t>kim bấm số 10</t>
  </si>
  <si>
    <t>hộp</t>
  </si>
  <si>
    <t>toàn ngọc</t>
  </si>
  <si>
    <t>ruy băng mực fax 57e</t>
  </si>
  <si>
    <t>12/01</t>
  </si>
  <si>
    <t>trường sa</t>
  </si>
  <si>
    <t>giấy trắng a4-đl 70gsm</t>
  </si>
  <si>
    <t>ream</t>
  </si>
  <si>
    <t>giấy trắng a4-đl 80gsm</t>
  </si>
  <si>
    <t>giấy trắng a3-đl 80gsm</t>
  </si>
  <si>
    <t>giấy trắng a3-đl 70gsm</t>
  </si>
  <si>
    <t>bìa còng 70a4 ( 1 mặt si )</t>
  </si>
  <si>
    <t>14/01</t>
  </si>
  <si>
    <t>kim nguyên phúc</t>
  </si>
  <si>
    <t>giấy vs sài gòn inno</t>
  </si>
  <si>
    <t>phạm anh</t>
  </si>
  <si>
    <t>lau sàn gift ylang 4kg</t>
  </si>
  <si>
    <t>can</t>
  </si>
  <si>
    <t>lau sàn gift ylang 1 lít</t>
  </si>
  <si>
    <t>chai</t>
  </si>
  <si>
    <t>tẩy toilet gift siêu sạch 600ml</t>
  </si>
  <si>
    <t>rửa nhà tắm gift siêu sạch 900ml</t>
  </si>
  <si>
    <t>mực fax panasonic kxfa 57</t>
  </si>
  <si>
    <t>mẫn đạt</t>
  </si>
  <si>
    <t>dấu lột o 38mm + mặt dấu</t>
  </si>
  <si>
    <t>tuấn lộc ph</t>
  </si>
  <si>
    <t>giấy cuộn an an</t>
  </si>
  <si>
    <t>giấy hộp tết</t>
  </si>
  <si>
    <t>16/01</t>
  </si>
  <si>
    <t>lau sàn gift bạc hà 4 kg</t>
  </si>
  <si>
    <t>cán</t>
  </si>
  <si>
    <t>lau sàn gift gió biển 4kg</t>
  </si>
  <si>
    <t>rửa nhà tắm gift bạc hà 4kg</t>
  </si>
  <si>
    <t>1 ram = 1.85kg</t>
  </si>
  <si>
    <t>chuẩn việt</t>
  </si>
  <si>
    <t>bút lông bảng wb03</t>
  </si>
  <si>
    <t>bút lông dầu pm04</t>
  </si>
  <si>
    <t>bút lông dầu pm09</t>
  </si>
  <si>
    <t>bút bi tl008</t>
  </si>
  <si>
    <t>bút bi tl036</t>
  </si>
  <si>
    <t>bút bi tl090</t>
  </si>
  <si>
    <t>bút bi tl027</t>
  </si>
  <si>
    <t>bút bi tl079</t>
  </si>
  <si>
    <t>phong vũ</t>
  </si>
  <si>
    <t>túi đựng laptop</t>
  </si>
  <si>
    <t>miếng dán combo</t>
  </si>
  <si>
    <t>bộ</t>
  </si>
  <si>
    <t>máy tính xách tay/ laptop acer</t>
  </si>
  <si>
    <t>18/01</t>
  </si>
  <si>
    <t>đại phát</t>
  </si>
  <si>
    <t>giấy 210 toyo sakura</t>
  </si>
  <si>
    <t>giấy trắng a4 - đl 70gsm</t>
  </si>
  <si>
    <t>giấy paperline a4- d9l gsm</t>
  </si>
  <si>
    <t>giấy upm a4 - đl 70gsm</t>
  </si>
  <si>
    <t>xương thịnh</t>
  </si>
  <si>
    <t>in hóa đơn</t>
  </si>
  <si>
    <t>quyển</t>
  </si>
  <si>
    <t>20/01</t>
  </si>
  <si>
    <t>bìa còng 7p f4</t>
  </si>
  <si>
    <t>bìa còng 5p f4</t>
  </si>
  <si>
    <t>tràng an</t>
  </si>
  <si>
    <t>hộp mực in casio xr-9we1</t>
  </si>
  <si>
    <t>giấy ncr ltdl kt: 279x210</t>
  </si>
  <si>
    <t>19/01</t>
  </si>
  <si>
    <t>giấy carbonless imp k210-3l</t>
  </si>
  <si>
    <t>giấy carbonless imp k210/2-3l</t>
  </si>
  <si>
    <t>giấy carbonlesskhổ k210/2-4l</t>
  </si>
  <si>
    <t>tmdv quận 3</t>
  </si>
  <si>
    <t>ncf 3in1 đậm đà</t>
  </si>
  <si>
    <t>13/01</t>
  </si>
  <si>
    <t>tiên tiến</t>
  </si>
  <si>
    <t>sáp thơm 180g hương chanh</t>
  </si>
  <si>
    <t>sáp thơm glade hương lavender 180g</t>
  </si>
  <si>
    <t>sáp thơm glade hương cỏ hoa 180g</t>
  </si>
  <si>
    <t>sáp thơm 180g hương lung linh hoa thắm</t>
  </si>
  <si>
    <t>sáp thơm 180g hương hoa lài</t>
  </si>
  <si>
    <t>tẩy nhà tắm duck</t>
  </si>
  <si>
    <t>duck mr.muscle tẩy n.tắm pro</t>
  </si>
  <si>
    <t>sáp thơm glade hương tươi mát 180g</t>
  </si>
  <si>
    <t>sáp thơm glade hương biển phiêu bồng 180g</t>
  </si>
  <si>
    <t>glade xịt phòng h.hoa oải hương 280ml</t>
  </si>
  <si>
    <t>glade xịt phòng h.hoa hồng 280ml</t>
  </si>
  <si>
    <t>xịt phòng glade 280ml hương biển phiêu bồng</t>
  </si>
  <si>
    <t>xịt phòng glade 280ml hương cỏ hoa</t>
  </si>
  <si>
    <t>bình xịt côn trùng raid-h.lavender 600ml</t>
  </si>
  <si>
    <t>bình xịt côn trùng raid-không mùi 600ml</t>
  </si>
  <si>
    <t>bình xịt côn trùng raid-h.dầu khuynh diệp 600ml</t>
  </si>
  <si>
    <t>23/01</t>
  </si>
  <si>
    <t>bìa 40 lá a4 fo</t>
  </si>
  <si>
    <t>bìa 60 lá a4 fo</t>
  </si>
  <si>
    <t>02/11</t>
  </si>
  <si>
    <t>thịnh phát</t>
  </si>
  <si>
    <t>mực cartridge hp 1010/1020/1018 (q2612a)</t>
  </si>
  <si>
    <t>lâm hưng phát</t>
  </si>
  <si>
    <t>giấy in trắng 70gr a4</t>
  </si>
  <si>
    <t>ram</t>
  </si>
  <si>
    <t>22/01</t>
  </si>
  <si>
    <t>thanh thuận</t>
  </si>
  <si>
    <t>giấy photo ik 80 a4</t>
  </si>
  <si>
    <t>giấy paperone copier a4</t>
  </si>
  <si>
    <t>giấy idea 70a4</t>
  </si>
  <si>
    <t>sổ da a4 dày</t>
  </si>
  <si>
    <t>cuốn</t>
  </si>
  <si>
    <t>bút lông bảng wb2 xanh</t>
  </si>
  <si>
    <t>bút lông bảng wb3 đỏ</t>
  </si>
  <si>
    <t>bút dạ quang cam</t>
  </si>
  <si>
    <t>giấy a4 paper one 70gsm</t>
  </si>
  <si>
    <t>giấy a4 idea 70gsm</t>
  </si>
  <si>
    <t>giấy a4 ik plus 80gsm</t>
  </si>
  <si>
    <t>bút lông dầu pm04 đen</t>
  </si>
  <si>
    <t>sổ da ck7 dày</t>
  </si>
  <si>
    <t>bút dạ quang hl03</t>
  </si>
  <si>
    <t>bút lông dầu pm09 xanh</t>
  </si>
  <si>
    <t>tiến phát</t>
  </si>
  <si>
    <t>sổ da ck1 mỏng</t>
  </si>
  <si>
    <t>sổ da ck6 mỏng</t>
  </si>
  <si>
    <t>sổ 25 daỳ</t>
  </si>
  <si>
    <t>sổ 30 dày- cắt dày</t>
  </si>
  <si>
    <t>sổ da đại mập</t>
  </si>
  <si>
    <t>sổ da ck6 dày</t>
  </si>
  <si>
    <t>sổ da ck8 mỏng</t>
  </si>
  <si>
    <t>sổ da ck6 đb</t>
  </si>
  <si>
    <t>17/01</t>
  </si>
  <si>
    <t>sổ da ck1 đb</t>
  </si>
  <si>
    <t>sổ da ck9 mỏng</t>
  </si>
  <si>
    <t>sổ láng trung dày</t>
  </si>
  <si>
    <t>sổ da ck9 dày</t>
  </si>
  <si>
    <t>sổ da ck5 mỏng</t>
  </si>
  <si>
    <t>sổ da a4 mỏng</t>
  </si>
  <si>
    <t>sổ cảnh đặc biệt</t>
  </si>
  <si>
    <t>15/01</t>
  </si>
  <si>
    <t>sổ da ck8 dày</t>
  </si>
  <si>
    <t>sổ da ck3 dày</t>
  </si>
  <si>
    <t>sổ da đạii đặc biệt</t>
  </si>
  <si>
    <t>sổ da ck4 mỏng</t>
  </si>
  <si>
    <t>sổ ngang ld</t>
  </si>
  <si>
    <t>bến nghé</t>
  </si>
  <si>
    <t>mực bút lông dầu ri02</t>
  </si>
  <si>
    <t>lọ</t>
  </si>
  <si>
    <t>mực bút lông bảng ri01</t>
  </si>
  <si>
    <t>25/01</t>
  </si>
  <si>
    <t>26/01</t>
  </si>
  <si>
    <t>giấy in trắng 80gr a5</t>
  </si>
  <si>
    <t>xnk bình tây</t>
  </si>
  <si>
    <t>máy tính casio df120bm</t>
  </si>
  <si>
    <t>máy tính casio j120b</t>
  </si>
  <si>
    <t>máy tính casio mj120d plus</t>
  </si>
  <si>
    <t>khánh thảo</t>
  </si>
  <si>
    <t>ổ cứng di động 32gb kingmax</t>
  </si>
  <si>
    <t>ổ cứng di động 16gb kingston</t>
  </si>
  <si>
    <t>27/01</t>
  </si>
  <si>
    <t>rửa nhà tắm gift power 900ml</t>
  </si>
  <si>
    <t>kim hoàn vũ</t>
  </si>
  <si>
    <t>giấy trắng ( Idea work) 80gsm a4</t>
  </si>
  <si>
    <t>giấy trắng (idea max) 70gsm a4</t>
  </si>
  <si>
    <t>giấy trắng (idea work) 80gsm a3</t>
  </si>
  <si>
    <t>bút xóa cp02 12ml</t>
  </si>
  <si>
    <t>bút bi tl025</t>
  </si>
  <si>
    <t>bút gel08</t>
  </si>
  <si>
    <t>28/01</t>
  </si>
  <si>
    <t>phước khang</t>
  </si>
  <si>
    <t>băng xoa mini màu 7m</t>
  </si>
  <si>
    <t>băng xoóa v5mm x 12m</t>
  </si>
  <si>
    <t>bấm kim ps 10e 5 màu</t>
  </si>
  <si>
    <t>ruột xóa v12m</t>
  </si>
  <si>
    <t>file chỉ mục 12 trang plus</t>
  </si>
  <si>
    <t>tẩ toilet duck</t>
  </si>
  <si>
    <t>xịt phòng glade 280ml hương lung linh hoa thắm</t>
  </si>
  <si>
    <t>glade xịt phòng h.cỏ hoa 280ml</t>
  </si>
  <si>
    <t>glade xịt phòng h.hoa oải hươngg 280ml</t>
  </si>
  <si>
    <t>nước lau nhà glade</t>
  </si>
  <si>
    <t>tẩy toilet duck</t>
  </si>
  <si>
    <t>30/01</t>
  </si>
  <si>
    <t>băng keo đục 48mm x 80y</t>
  </si>
  <si>
    <t>băng keo đục 48mm x 100y</t>
  </si>
  <si>
    <t>29/01</t>
  </si>
  <si>
    <t>bạch tuyết</t>
  </si>
  <si>
    <t>bông vệ sinh tai gói ( 40 que )</t>
  </si>
  <si>
    <t>gói</t>
  </si>
  <si>
    <t>chấn long</t>
  </si>
  <si>
    <t>dao gọt chì</t>
  </si>
  <si>
    <t>dao rọc giấy</t>
  </si>
  <si>
    <t>lưỡi dao</t>
  </si>
  <si>
    <t>giấy a3 paper one 70gsm</t>
  </si>
  <si>
    <t>giấy a3 paper one 80gsm</t>
  </si>
  <si>
    <t>bút lông pm04</t>
  </si>
  <si>
    <t>giấy a4 paper one 80gsm</t>
  </si>
  <si>
    <t>giấy a4 double a 80gsm</t>
  </si>
  <si>
    <t>tập 200tr pororo</t>
  </si>
  <si>
    <t>tập 120tr kẻ ngang</t>
  </si>
  <si>
    <t>tập 200tr kẻ ngang</t>
  </si>
  <si>
    <t>sổ 21 dày</t>
  </si>
  <si>
    <t>tập 96tr bon bon</t>
  </si>
  <si>
    <t>sổ caro 25 dày</t>
  </si>
  <si>
    <t>tập 96tr tuổi thơ tt</t>
  </si>
  <si>
    <t>tập 200tr tuổi thơ tt</t>
  </si>
  <si>
    <t>giấy a4 ik plus 70gsm</t>
  </si>
  <si>
    <t>bút bi tl034</t>
  </si>
  <si>
    <t>bút gel04</t>
  </si>
  <si>
    <t>bút gel022</t>
  </si>
  <si>
    <t>bút lông kim fl04</t>
  </si>
  <si>
    <t>Đơn giá trước VAT</t>
  </si>
  <si>
    <t>01/02</t>
  </si>
  <si>
    <t>giấy 210 x 100 sakura</t>
  </si>
  <si>
    <t>02/02</t>
  </si>
  <si>
    <t>giấy in 80gsm (40r)</t>
  </si>
  <si>
    <t>giấy in 70gsm (50r)</t>
  </si>
  <si>
    <t>17/02</t>
  </si>
  <si>
    <t>pin energizer max aa e91</t>
  </si>
  <si>
    <t>pin energizer max aaa e92</t>
  </si>
  <si>
    <t>việt hen</t>
  </si>
  <si>
    <t>srt aquala dâu 500ml</t>
  </si>
  <si>
    <t>ruy băng máy in kim</t>
  </si>
  <si>
    <t>giấy trắng khổ a4 - đl 70gsm</t>
  </si>
  <si>
    <t>giấy trắng khổ a4 - đl 80gsm</t>
  </si>
  <si>
    <t>giấy ump khổ a4 - đl 70gsm</t>
  </si>
  <si>
    <t>giấy trắng 58gsm - khổ 84 (a4 - 100ream)</t>
  </si>
  <si>
    <t>giấy trắng 80gsm - khổ 84 (a4 - 50ream)</t>
  </si>
  <si>
    <t>giấy trắng 70gsm - khổ 84 (a4 - 100ream)</t>
  </si>
  <si>
    <t>03/02</t>
  </si>
  <si>
    <t>phước hải</t>
  </si>
  <si>
    <t>ru băng lq300</t>
  </si>
  <si>
    <t>ruy băng máy in lq310</t>
  </si>
  <si>
    <t>giấy carbonless khổ 210/2-4l</t>
  </si>
  <si>
    <t>16/02</t>
  </si>
  <si>
    <t>18/02</t>
  </si>
  <si>
    <t>20/02</t>
  </si>
  <si>
    <t>ruột bìa phân trang ( ruột bìa hồ sơ) dày</t>
  </si>
  <si>
    <t>19/02</t>
  </si>
  <si>
    <t>srt  aquala lavender 500ml</t>
  </si>
  <si>
    <t>srt aquala kiwi 500ml</t>
  </si>
  <si>
    <t>giấy 70gr a4</t>
  </si>
  <si>
    <t>lau kính gift sắc biển 580ml</t>
  </si>
  <si>
    <t>tẩy toile gift siêu sạch 600ml</t>
  </si>
  <si>
    <t>giấy trắng ( idea work ) 80gsm a4</t>
  </si>
  <si>
    <t>giấy trắng ( double a) 80gsm a4</t>
  </si>
  <si>
    <t>kẹp giấy 25mm</t>
  </si>
  <si>
    <t>duy tân</t>
  </si>
  <si>
    <t>rổ chữ nhật 2t6</t>
  </si>
  <si>
    <t>sọt đại oval</t>
  </si>
  <si>
    <t>sọt trung oval</t>
  </si>
  <si>
    <t>rổ chữ nhật cao 3t0</t>
  </si>
  <si>
    <t>chuốt bút chì s01 4 màu</t>
  </si>
  <si>
    <t>bút gel b03</t>
  </si>
  <si>
    <t>bút bi tl032</t>
  </si>
  <si>
    <t>bút chì gỗ gp016</t>
  </si>
  <si>
    <t>22/02</t>
  </si>
  <si>
    <t>máy tính casio mx12b</t>
  </si>
  <si>
    <t>máy tính casio ax120b</t>
  </si>
  <si>
    <t>23/02</t>
  </si>
  <si>
    <t>giấy trắng 80gsm - khổ 84 (60*84-1 ream)</t>
  </si>
  <si>
    <t>giấy trắng 58gsm-khổ 84 (a4 - 150ream)</t>
  </si>
  <si>
    <t>giấy trắng 80gsm - khổ 84 (a5-100 ream)</t>
  </si>
  <si>
    <t>giấy trắng 80gsm - khổ 84 (a4 - 100ream)</t>
  </si>
  <si>
    <t>giấy in 80gsm ( 50r)</t>
  </si>
  <si>
    <t>giấy in 80gsm ( 100r)</t>
  </si>
  <si>
    <t>giấy trắng ( perfect print) 70gsm a4</t>
  </si>
  <si>
    <t>vạn thịnh phát</t>
  </si>
  <si>
    <t>mực cartridge hp1010/1020/1018 (q2612a)</t>
  </si>
  <si>
    <t>24/02</t>
  </si>
  <si>
    <t>25/02</t>
  </si>
  <si>
    <t>fahasa</t>
  </si>
  <si>
    <t>thuế tax 2016_biểu thuế xuất khẩu-nhập</t>
  </si>
  <si>
    <t>26/02</t>
  </si>
  <si>
    <t>giấy in 80gsm (20r)</t>
  </si>
  <si>
    <t>25//02</t>
  </si>
  <si>
    <t>giấy trắng khổ a4-đl 70gsm</t>
  </si>
  <si>
    <t>giấy trắng khổ a3-đl 80gsm</t>
  </si>
  <si>
    <t>giấy trắng khổ a5-đl 70gsm</t>
  </si>
  <si>
    <t>băng keo viết lên được scotch 8103/4x36</t>
  </si>
  <si>
    <t>bấm kim ps - 10e 5 màu</t>
  </si>
  <si>
    <t>27/02</t>
  </si>
  <si>
    <t>bìa còng 70f4 ( 1 mặt si) fo</t>
  </si>
  <si>
    <t>bìa lỗ a4 không viền fo cs 03</t>
  </si>
  <si>
    <t>29/02</t>
  </si>
  <si>
    <t>lưỡi dao 1403c</t>
  </si>
  <si>
    <t>lưỡi dao 1404c</t>
  </si>
  <si>
    <t>bấm kim 1105</t>
  </si>
  <si>
    <t>xịt muỗi mosfly fik 600ml</t>
  </si>
  <si>
    <t>bột giặt omo đỏ 3kg*4</t>
  </si>
  <si>
    <t>nls sunlight hoa hạ 1kg*12 túi</t>
  </si>
  <si>
    <t>nls sunlight hoa hạ 3.8kg/3can</t>
  </si>
  <si>
    <t>javel 1kg*12</t>
  </si>
  <si>
    <t>băng keo ds 2f4 x 23y</t>
  </si>
  <si>
    <t>băng keo opp 5f x 100y</t>
  </si>
  <si>
    <t>15/02</t>
  </si>
  <si>
    <t>tập 96tr bang</t>
  </si>
  <si>
    <t>tập 200tr bang</t>
  </si>
  <si>
    <t>sổ caro 30 dày</t>
  </si>
  <si>
    <t>bút bi tl032 xanh</t>
  </si>
  <si>
    <t>bút gel b03 đỏ</t>
  </si>
  <si>
    <t>bút bi tl 027 xanh</t>
  </si>
  <si>
    <t>bút lông dầu pm07</t>
  </si>
  <si>
    <t>bút bi tl031</t>
  </si>
  <si>
    <t>bút lông bảng wb015</t>
  </si>
  <si>
    <t>bút gel026</t>
  </si>
  <si>
    <t>gôm e06</t>
  </si>
  <si>
    <t>cục</t>
  </si>
  <si>
    <t>bút bi fo03</t>
  </si>
  <si>
    <t>bút bi fo023</t>
  </si>
  <si>
    <t>bình hương</t>
  </si>
  <si>
    <t>bút bi tl08</t>
  </si>
  <si>
    <t>bút bi tl089</t>
  </si>
  <si>
    <t>bút gel012</t>
  </si>
  <si>
    <t>sổ 30 đb</t>
  </si>
  <si>
    <t>sổ học may đb</t>
  </si>
  <si>
    <t>sổ katun 7</t>
  </si>
  <si>
    <t>sổ da mập</t>
  </si>
  <si>
    <t>sổ cảnh dày</t>
  </si>
  <si>
    <t>sổ 30 dày - cắt dày</t>
  </si>
  <si>
    <t>sổ 25 mập</t>
  </si>
  <si>
    <t>sổ da ck25</t>
  </si>
  <si>
    <t>sổ da đặc biệt</t>
  </si>
  <si>
    <t>sổ da ck4 dày</t>
  </si>
  <si>
    <t>sổ 25 dày</t>
  </si>
  <si>
    <t>sổ da nút ck7 dày</t>
  </si>
  <si>
    <t>sổ da a4 dày màu</t>
  </si>
  <si>
    <t>sổ hóa đơn lẻ</t>
  </si>
  <si>
    <t xml:space="preserve">sổ lò xo a4 </t>
  </si>
  <si>
    <t>sổ 21 mập</t>
  </si>
  <si>
    <t>01/2</t>
  </si>
  <si>
    <t>date</t>
  </si>
  <si>
    <t>phú long</t>
  </si>
  <si>
    <t>giấy photo</t>
  </si>
  <si>
    <t>cường uy</t>
  </si>
  <si>
    <t>giấy trắng</t>
  </si>
  <si>
    <t xml:space="preserve">giấy trắng </t>
  </si>
  <si>
    <t>kéo</t>
  </si>
  <si>
    <t>bấm kim</t>
  </si>
  <si>
    <t>04/02</t>
  </si>
  <si>
    <t>thịnh vượng</t>
  </si>
  <si>
    <t>liên á châu</t>
  </si>
  <si>
    <t>băng keo</t>
  </si>
  <si>
    <t>hàn quốc</t>
  </si>
  <si>
    <t>dy</t>
  </si>
  <si>
    <t>giấy parafin</t>
  </si>
  <si>
    <t>tờ</t>
  </si>
  <si>
    <t>an phước</t>
  </si>
  <si>
    <t>băng keo mouse 2f4 x 10y</t>
  </si>
  <si>
    <t>tns</t>
  </si>
  <si>
    <t>bao đựng handset</t>
  </si>
  <si>
    <t>cái lân</t>
  </si>
  <si>
    <t>giấy a1</t>
  </si>
  <si>
    <t>bút lông bảng</t>
  </si>
  <si>
    <t>bìa accor</t>
  </si>
  <si>
    <t>phân bón việt úc</t>
  </si>
  <si>
    <t>giấy a4 ik</t>
  </si>
  <si>
    <t>bìa còng</t>
  </si>
  <si>
    <t>bìa lỗ</t>
  </si>
  <si>
    <t>xấp</t>
  </si>
  <si>
    <t>bìa phân trang</t>
  </si>
  <si>
    <t>bút bi</t>
  </si>
  <si>
    <t>xnk cà phê</t>
  </si>
  <si>
    <t>tampon</t>
  </si>
  <si>
    <t>mực dấu</t>
  </si>
  <si>
    <t>bút dạ quang</t>
  </si>
  <si>
    <t>4c décor</t>
  </si>
  <si>
    <t>bìa trình ký</t>
  </si>
  <si>
    <t>bìa 1 nút</t>
  </si>
  <si>
    <t>bìa lá</t>
  </si>
  <si>
    <t>thiều quang</t>
  </si>
  <si>
    <t>pin maxell cr 2032</t>
  </si>
  <si>
    <t>bìa lỗ a4</t>
  </si>
  <si>
    <t>bìa còng cua si 3.5p</t>
  </si>
  <si>
    <t>bìa phân trang 31 số</t>
  </si>
  <si>
    <t>giấy trắng 70gsm</t>
  </si>
  <si>
    <t>giấy trắng 80gsm</t>
  </si>
  <si>
    <t>an bình</t>
  </si>
  <si>
    <t>dấu shiny</t>
  </si>
  <si>
    <t>giấy ghi chú</t>
  </si>
  <si>
    <t>gỡ kim</t>
  </si>
  <si>
    <t>kẹp giấy</t>
  </si>
  <si>
    <t>keo nước</t>
  </si>
  <si>
    <t>phạm tuấn</t>
  </si>
  <si>
    <t>bìa hộp si 10P</t>
  </si>
  <si>
    <t>bìa cột dây nhựa</t>
  </si>
  <si>
    <t>keo 502</t>
  </si>
  <si>
    <t>minh phú</t>
  </si>
  <si>
    <t>kẹp bướm</t>
  </si>
  <si>
    <t>băng keo 4229p</t>
  </si>
  <si>
    <t>trường tiền</t>
  </si>
  <si>
    <t>đại việt</t>
  </si>
  <si>
    <t>đông phương</t>
  </si>
  <si>
    <t>đại hoàn kim</t>
  </si>
  <si>
    <t>sổ da ck7</t>
  </si>
  <si>
    <t>pin energizer aa</t>
  </si>
  <si>
    <t>a soẻn</t>
  </si>
  <si>
    <t>giấy in</t>
  </si>
  <si>
    <t>giấy 210 toyo</t>
  </si>
  <si>
    <t>bút lông dầu</t>
  </si>
  <si>
    <t>bao thư vàng a4</t>
  </si>
  <si>
    <t>aplan</t>
  </si>
  <si>
    <t>pin energizer</t>
  </si>
  <si>
    <t>hữu nghị</t>
  </si>
  <si>
    <t>giấy carbonless</t>
  </si>
  <si>
    <t>bút chì</t>
  </si>
  <si>
    <t>phiếu chi</t>
  </si>
  <si>
    <t>tập</t>
  </si>
  <si>
    <t>bao thư</t>
  </si>
  <si>
    <t>dầu khí đồng tháp</t>
  </si>
  <si>
    <t>accor nhựa</t>
  </si>
  <si>
    <t>việt úc</t>
  </si>
  <si>
    <t>cái mép</t>
  </si>
  <si>
    <t>bảng tên</t>
  </si>
  <si>
    <t>bìa còng 7p</t>
  </si>
  <si>
    <t>màng pe</t>
  </si>
  <si>
    <t>bến thành</t>
  </si>
  <si>
    <t>giấy decal</t>
  </si>
  <si>
    <t>thiền lâm</t>
  </si>
  <si>
    <t>bìa thái</t>
  </si>
  <si>
    <t>phấn sáp</t>
  </si>
  <si>
    <t>bìa 20 lá</t>
  </si>
  <si>
    <t>ttti đà nẵng</t>
  </si>
  <si>
    <t>solveit vina</t>
  </si>
  <si>
    <t>giấy double</t>
  </si>
  <si>
    <t>giấy a4 idea</t>
  </si>
  <si>
    <t>giấy paper one</t>
  </si>
  <si>
    <t>fbnc</t>
  </si>
  <si>
    <t>giấy a4</t>
  </si>
  <si>
    <t>máy tính</t>
  </si>
  <si>
    <t>cathay</t>
  </si>
  <si>
    <t>giấy in trắng</t>
  </si>
  <si>
    <t>giấy giới thiệu</t>
  </si>
  <si>
    <t>ngôi sao thời trang</t>
  </si>
  <si>
    <t>tập học sinh 96tr</t>
  </si>
  <si>
    <t>sổ da ck1</t>
  </si>
  <si>
    <t>bút gel</t>
  </si>
  <si>
    <t>gôm</t>
  </si>
  <si>
    <t>31/01</t>
  </si>
  <si>
    <t>việt nga</t>
  </si>
  <si>
    <t>giấy trắng a4 dl 80gsm</t>
  </si>
  <si>
    <t>giấy ump khổ 21*29.7 dl 70gsm</t>
  </si>
  <si>
    <t>bấm kim ps 10 (km)</t>
  </si>
  <si>
    <t>bìa lá a4 0.15mm (mỏng)</t>
  </si>
  <si>
    <t>bìa hồ sơ nhựa report file</t>
  </si>
  <si>
    <t>xóa kéo 5mm wh 105t</t>
  </si>
  <si>
    <t>bấm kim ps 10e (km)</t>
  </si>
  <si>
    <t>1 thùng có 24 chai</t>
  </si>
  <si>
    <t>1 thùng có 4 bịch</t>
  </si>
  <si>
    <t>1 thùng có 12 bịch</t>
  </si>
  <si>
    <t>1 thùng có 3 can</t>
  </si>
  <si>
    <t>1 thùng có 12 chai</t>
  </si>
  <si>
    <t>01/03</t>
  </si>
  <si>
    <t>vạn dương</t>
  </si>
  <si>
    <t>file hồ sơ king jim</t>
  </si>
  <si>
    <t>bấm lỗ 978</t>
  </si>
  <si>
    <t xml:space="preserve">Cái </t>
  </si>
  <si>
    <t>Cái</t>
  </si>
  <si>
    <t xml:space="preserve">Xấp </t>
  </si>
  <si>
    <t>Xấp</t>
  </si>
  <si>
    <t xml:space="preserve">File  nhựa 4 ngăn </t>
  </si>
  <si>
    <t>Hộp bút</t>
  </si>
  <si>
    <t xml:space="preserve">Keo nước </t>
  </si>
  <si>
    <t>Lọ</t>
  </si>
  <si>
    <t>Giấy ghi chú</t>
  </si>
  <si>
    <t>05/03</t>
  </si>
  <si>
    <t>06/03</t>
  </si>
  <si>
    <t>hiệp phú</t>
  </si>
  <si>
    <t>Sợi</t>
  </si>
  <si>
    <t>Cuốn</t>
  </si>
  <si>
    <t>Bảng tên</t>
  </si>
  <si>
    <t>Dây đeo</t>
  </si>
  <si>
    <t>Sổ sáng kiến</t>
  </si>
  <si>
    <t>siêu tính</t>
  </si>
  <si>
    <t>Bìa còng</t>
  </si>
  <si>
    <t>mekelong</t>
  </si>
  <si>
    <t>07/03</t>
  </si>
  <si>
    <t>thông đắc</t>
  </si>
  <si>
    <t>tân hải 2</t>
  </si>
  <si>
    <t>Ram</t>
  </si>
  <si>
    <t>Quyển</t>
  </si>
  <si>
    <t>Giấy trắng</t>
  </si>
  <si>
    <t>Tập</t>
  </si>
  <si>
    <t>Sổ da</t>
  </si>
  <si>
    <t>Sổ 21 mập</t>
  </si>
  <si>
    <t>Bìa 1 nút</t>
  </si>
  <si>
    <t>Bìa lá</t>
  </si>
  <si>
    <t>Bao thư</t>
  </si>
  <si>
    <t>bao ngón tay cao su trắng, m</t>
  </si>
  <si>
    <t>04/03</t>
  </si>
  <si>
    <t>bìa còng 10p f4</t>
  </si>
  <si>
    <t>giấy hộp xanh (supreme)</t>
  </si>
  <si>
    <t>băng keo opp 4f7x100y</t>
  </si>
  <si>
    <t>băng keo gv 2fx30y</t>
  </si>
  <si>
    <t>08/03</t>
  </si>
  <si>
    <t>băng keo gv 1f6x30y</t>
  </si>
  <si>
    <t>băng keo gv 1f2x30y</t>
  </si>
  <si>
    <t>băng keo vải 4f8x15y</t>
  </si>
  <si>
    <t>băng keo opp 2fx100y</t>
  </si>
  <si>
    <t>băng keo opp 1f2x100y</t>
  </si>
  <si>
    <t>băng keo opp 7fx100y</t>
  </si>
  <si>
    <t>băng keo opp 6fx100y</t>
  </si>
  <si>
    <t>băng keo ds 2f4x18y</t>
  </si>
  <si>
    <t>băng keo ds 1fx18y</t>
  </si>
  <si>
    <t>băng keo ds 1f6x18y</t>
  </si>
  <si>
    <t>băng keo ds 1f2x18y</t>
  </si>
  <si>
    <t>băng keo ds 2fx18y</t>
  </si>
  <si>
    <t>băng keo ds 2f4x23y</t>
  </si>
  <si>
    <t>10/03</t>
  </si>
  <si>
    <t>giấy trắng (idea work) 80gsm a4</t>
  </si>
  <si>
    <t>giấy trắng (perfect print) 70gsm a4</t>
  </si>
  <si>
    <t>giấy carbonless khổ 210/4l</t>
  </si>
  <si>
    <t>srt aquala lavender 500ml</t>
  </si>
  <si>
    <t>11/03</t>
  </si>
  <si>
    <t>chuột vi tính ecm-s6703 đen</t>
  </si>
  <si>
    <t>02/03</t>
  </si>
  <si>
    <t>hưng thành</t>
  </si>
  <si>
    <t>giấy fort 180 (84)</t>
  </si>
  <si>
    <t>14/03</t>
  </si>
  <si>
    <t>giấy 210x30 (2) sakura</t>
  </si>
  <si>
    <t>15/03</t>
  </si>
  <si>
    <t>khăn giấy hộp bless you 180t</t>
  </si>
  <si>
    <t>hợp doanh</t>
  </si>
  <si>
    <t>hộp 2 quai lớn</t>
  </si>
  <si>
    <t>17/03</t>
  </si>
  <si>
    <t>giấy trắng 70gsm - khổ 84 (a3-12ream)</t>
  </si>
  <si>
    <t>giấy trắng 70gsm - khổ 84 (a5-50ream)</t>
  </si>
  <si>
    <t>giấy trắng 80gsm - khổ 84 (a5-50ream)</t>
  </si>
  <si>
    <t>giấy trắng 80gsm - khổ 84 (a3-12ream)</t>
  </si>
  <si>
    <t>giấy trắng 80gsm - khổ 84 (a4-100ream)</t>
  </si>
  <si>
    <t>giấy trắng 80gsm - khổ 84 60*84-1ream)</t>
  </si>
  <si>
    <t>baăng keo trong 48mm x80y</t>
  </si>
  <si>
    <t>lau sàn gift lily 4kg</t>
  </si>
  <si>
    <t>lau sàn gift bạc hà 4kg</t>
  </si>
  <si>
    <t>máy tính casio ms20nc-bu</t>
  </si>
  <si>
    <t>máy tính casio lc160lv</t>
  </si>
  <si>
    <t>21/03</t>
  </si>
  <si>
    <t>bìa 20 lá a4 fo</t>
  </si>
  <si>
    <t>bìa 60 lá a4</t>
  </si>
  <si>
    <t>bìa 80 lá a4</t>
  </si>
  <si>
    <t>22/03</t>
  </si>
  <si>
    <t>vĩnh minh hưng</t>
  </si>
  <si>
    <t>giấy photo ik 70 a4</t>
  </si>
  <si>
    <t>23/03</t>
  </si>
  <si>
    <t>giấy nhiệt 5cm7</t>
  </si>
  <si>
    <t>giấy a4 double a 70gsm</t>
  </si>
  <si>
    <t>tập 96tr bạn nhỏ hòa bình 5o</t>
  </si>
  <si>
    <t>thỏi</t>
  </si>
  <si>
    <t>bìa trình ký nhựa đơn focb04</t>
  </si>
  <si>
    <t>sổ da a4</t>
  </si>
  <si>
    <t>giấy a3 double a 70gsm</t>
  </si>
  <si>
    <t>24/03</t>
  </si>
  <si>
    <t>giấy in 70gsm (15r)</t>
  </si>
  <si>
    <t>25/03</t>
  </si>
  <si>
    <t>sáp thơm glade hương lavender</t>
  </si>
  <si>
    <t>băng keo 4229p khổ 12mm x 10m</t>
  </si>
  <si>
    <t>hồ khô fog01</t>
  </si>
  <si>
    <t>nrc sunlight khử mùi 400ml*24</t>
  </si>
  <si>
    <t>nrc sunlight chanh 400ml*24</t>
  </si>
  <si>
    <t>19/03</t>
  </si>
  <si>
    <t>26/03</t>
  </si>
  <si>
    <t>giấy khăn ăn an an 100 tờ</t>
  </si>
  <si>
    <t>giấy khăn an napkin 100 tờ</t>
  </si>
  <si>
    <t>16/03</t>
  </si>
  <si>
    <t>băng keo opp 1f5x100y</t>
  </si>
  <si>
    <t>băng keo mouse 2f4x10y</t>
  </si>
  <si>
    <t>băng keo opp 1fx100y</t>
  </si>
  <si>
    <t>bìa lá a4-ch03 fo</t>
  </si>
  <si>
    <t>giấy trắng a4 dl 70gsm</t>
  </si>
  <si>
    <t>29/03</t>
  </si>
  <si>
    <t>lưỡi dao 1403</t>
  </si>
  <si>
    <t>lưỡi dao 1404</t>
  </si>
  <si>
    <t>chu lai kỳ hà</t>
  </si>
  <si>
    <t>giấy in định lượng 70</t>
  </si>
  <si>
    <t>1270 CH01</t>
  </si>
  <si>
    <t>31/03</t>
  </si>
  <si>
    <t>file king jim 2795 f4 70mm</t>
  </si>
  <si>
    <t>file king jim 2793 f4 50mm</t>
  </si>
  <si>
    <t>flat file fl-061if</t>
  </si>
  <si>
    <t>phân trang màu_mũi tên nhỏ_688</t>
  </si>
  <si>
    <t>vỉ</t>
  </si>
  <si>
    <t>30/03</t>
  </si>
  <si>
    <t>giấy carbonless imp k210-2l</t>
  </si>
  <si>
    <t>bút bi tl025 xd</t>
  </si>
  <si>
    <t>bút gel08 xd</t>
  </si>
  <si>
    <t>bút cắm bàn ph02</t>
  </si>
  <si>
    <t>tập 200tr sv monokuro boo</t>
  </si>
  <si>
    <t xml:space="preserve">bút cắm bàn </t>
  </si>
  <si>
    <t>giấy a3 double a 80gsm</t>
  </si>
  <si>
    <t>giấy idea 70gsm a4</t>
  </si>
  <si>
    <t>mực bút lông bảng fowbi02</t>
  </si>
  <si>
    <t>bút gel029</t>
  </si>
  <si>
    <t>bút cắm bàn foph01</t>
  </si>
  <si>
    <t>28/03</t>
  </si>
  <si>
    <t>giấy double 80a4</t>
  </si>
  <si>
    <t>giấy trắng double a-70gsm</t>
  </si>
  <si>
    <t>sổ cắt, dọc mỏng</t>
  </si>
  <si>
    <t>tập 96tt</t>
  </si>
  <si>
    <t>tập 96lh</t>
  </si>
  <si>
    <t>tập 96thm</t>
  </si>
  <si>
    <t>tập 200 big in</t>
  </si>
  <si>
    <t>sổ 21đb</t>
  </si>
  <si>
    <t>tập 48 tot (thùng)</t>
  </si>
  <si>
    <t>tập 96 đx</t>
  </si>
  <si>
    <t>ptvh</t>
  </si>
  <si>
    <t>giấy kiểm tra kt04 dl 80</t>
  </si>
  <si>
    <t>tập 96t điểm 10 4 oli</t>
  </si>
  <si>
    <t>tập bé ngoan 48t</t>
  </si>
  <si>
    <t>tập 96t for you</t>
  </si>
  <si>
    <t>tập 96t snoopy</t>
  </si>
  <si>
    <t>tập 200t hoa học trò</t>
  </si>
  <si>
    <t>tập 200t tập tôi 2-200</t>
  </si>
  <si>
    <t>tập sài gòn book 96t</t>
  </si>
  <si>
    <t>tập sài gòn book 200t</t>
  </si>
  <si>
    <t>băng keo trong 60mm x 100y</t>
  </si>
  <si>
    <t>xóa kéo 5 mm wh-105t</t>
  </si>
  <si>
    <t>bấm kim ps-10e 5 màu</t>
  </si>
  <si>
    <t>bấm kim ps-10e</t>
  </si>
  <si>
    <t>bìa lá a4 0.15mm ( mỏng)</t>
  </si>
  <si>
    <t>bút gel tl027</t>
  </si>
  <si>
    <t>bút gel b11</t>
  </si>
  <si>
    <t>gôm e11</t>
  </si>
  <si>
    <t>bút chì gỗ gp01</t>
  </si>
  <si>
    <t>hồ dán 30ml g08</t>
  </si>
  <si>
    <t>gôm e05</t>
  </si>
  <si>
    <t>tồn</t>
  </si>
  <si>
    <t>01/04</t>
  </si>
  <si>
    <t>hợp trí</t>
  </si>
  <si>
    <t>bìa 20 lá a4</t>
  </si>
  <si>
    <t>bìa 40 lá a4</t>
  </si>
  <si>
    <t>04/04</t>
  </si>
  <si>
    <t>lò xo</t>
  </si>
  <si>
    <t>phúc an</t>
  </si>
  <si>
    <t>bìa 3 dây</t>
  </si>
  <si>
    <t>pin</t>
  </si>
  <si>
    <t>05/04</t>
  </si>
  <si>
    <t>hiển đạt</t>
  </si>
  <si>
    <t>kim bấm</t>
  </si>
  <si>
    <t>nước lau sàn</t>
  </si>
  <si>
    <t>rửa nhà tắm</t>
  </si>
  <si>
    <t>06/04</t>
  </si>
  <si>
    <t>phát triển đô thị</t>
  </si>
  <si>
    <t>giấy a3 double</t>
  </si>
  <si>
    <t>07/04</t>
  </si>
  <si>
    <t>long beach</t>
  </si>
  <si>
    <t>dây đeo+bảng tên</t>
  </si>
  <si>
    <t>08/04</t>
  </si>
  <si>
    <t>sk</t>
  </si>
  <si>
    <t>giấy hộp xanh</t>
  </si>
  <si>
    <t>kẹp bướm 51mm</t>
  </si>
  <si>
    <t>accor sắt</t>
  </si>
  <si>
    <t>bìa phân trang 10 số</t>
  </si>
  <si>
    <t>bìa phân trang 12 số</t>
  </si>
  <si>
    <t>bìa 1 nút a</t>
  </si>
  <si>
    <t>keo giá</t>
  </si>
  <si>
    <t>09/04</t>
  </si>
  <si>
    <t>giấy ncr ltdl kt: 279*210</t>
  </si>
  <si>
    <t>băng keo ds1f6x18y</t>
  </si>
  <si>
    <t>10/04</t>
  </si>
  <si>
    <t>vĩnh tường</t>
  </si>
  <si>
    <t>11/04</t>
  </si>
  <si>
    <t>bìa còng 5p</t>
  </si>
  <si>
    <t>09/03</t>
  </si>
  <si>
    <t>file nhựa 1 ngăn</t>
  </si>
  <si>
    <t>kẹp bướm 32</t>
  </si>
  <si>
    <t>13/04</t>
  </si>
  <si>
    <t>sổ da</t>
  </si>
  <si>
    <t>14/04</t>
  </si>
  <si>
    <t>tăm bông</t>
  </si>
  <si>
    <t>lốc</t>
  </si>
  <si>
    <t>15/04</t>
  </si>
  <si>
    <t>16/04</t>
  </si>
  <si>
    <t>19/04</t>
  </si>
  <si>
    <t>dây đeo móc xoay</t>
  </si>
  <si>
    <t>sợi</t>
  </si>
  <si>
    <t>bảng tên dẻo đứng</t>
  </si>
  <si>
    <t>20/04</t>
  </si>
  <si>
    <t>băng keo mouse</t>
  </si>
  <si>
    <t>giấy trắng 58gsm-khổ 84 (a4-200ream)</t>
  </si>
  <si>
    <t>giấy trắng 80gsm-khổ 84 (a4-50ream)</t>
  </si>
  <si>
    <t>giấy bìa màu (1000t)</t>
  </si>
  <si>
    <t>pin aa energizer max e91 bp2</t>
  </si>
  <si>
    <t>pin aa energizer max e91 bp2+1</t>
  </si>
  <si>
    <t>pin energizer aaa max e91 bp2+1</t>
  </si>
  <si>
    <t>giấy fax 8 cm</t>
  </si>
  <si>
    <t>tẩy nhà tắm duck/mr muscle 900ml siêu tẩy</t>
  </si>
  <si>
    <t>duck mr.muscle tẩy n.tắm pro/siêu tẩy</t>
  </si>
  <si>
    <t>bình xịt côn trùng raid-h.laveder</t>
  </si>
  <si>
    <t>bình xịt côn trùng raid 660ml hương khuynh diệp/12c</t>
  </si>
  <si>
    <t>giấy trắng a5 dl 70gssm</t>
  </si>
  <si>
    <t>giấy trắng a4 dl 70gssm</t>
  </si>
  <si>
    <t>dương thành</t>
  </si>
  <si>
    <t>xịt phòng 400ml (charming)</t>
  </si>
  <si>
    <t>nước tẩy đa năng 700g</t>
  </si>
  <si>
    <t>skyworth</t>
  </si>
  <si>
    <t>dây đeo</t>
  </si>
  <si>
    <t>21/04</t>
  </si>
  <si>
    <t>world link</t>
  </si>
  <si>
    <t>bìa còng 3.5p</t>
  </si>
  <si>
    <t xml:space="preserve">kẹp giấy </t>
  </si>
  <si>
    <t>23/04</t>
  </si>
  <si>
    <t>hoàng anh</t>
  </si>
  <si>
    <t>srt aquala đào 500ml</t>
  </si>
  <si>
    <t>giấy ncr ltdl KT: 279x210</t>
  </si>
  <si>
    <t>giấy vệ sinh sài gòn inno</t>
  </si>
  <si>
    <t>ruy băng máy in kim S015639</t>
  </si>
  <si>
    <t>giấy in 70gsm (10r)</t>
  </si>
  <si>
    <t>giấy đl 70 gr a4</t>
  </si>
  <si>
    <t>băng keo đục 48mmx100y</t>
  </si>
  <si>
    <t>băng keo trong 48mmx80y</t>
  </si>
  <si>
    <t>băng keo đục 48mmx80y</t>
  </si>
  <si>
    <t>màng pe 500mm(2.5-0.46)</t>
  </si>
  <si>
    <t>12/04</t>
  </si>
  <si>
    <t>giấy carbonless khổ 210-4l</t>
  </si>
  <si>
    <t>mực fax kxfat88</t>
  </si>
  <si>
    <t>máy tính casio mx120b</t>
  </si>
  <si>
    <t>máy tính casio hl815l</t>
  </si>
  <si>
    <t>thái thành</t>
  </si>
  <si>
    <t>dĩa cd kachi r80 50pc</t>
  </si>
  <si>
    <t>băng keo trong 48mmx100y</t>
  </si>
  <si>
    <t>pin energizer max aa e91 bp2+1</t>
  </si>
  <si>
    <t>pin energizer max aaa e91 bp2+1</t>
  </si>
  <si>
    <t>22/04</t>
  </si>
  <si>
    <t>bút cắm bàn sp05</t>
  </si>
  <si>
    <t>băng keo 2 mặt 2f4.18y</t>
  </si>
  <si>
    <t>băng keo gv 1f2.30y</t>
  </si>
  <si>
    <t>giấy in trắng 80</t>
  </si>
  <si>
    <t>bìa còng bật a4 7cm</t>
  </si>
  <si>
    <t>680-9 miếng đánh dấu singhere</t>
  </si>
  <si>
    <t>bấm kim ps 10e</t>
  </si>
  <si>
    <t>xóa kéo 5mm wh105t</t>
  </si>
  <si>
    <t>flat file fl 061f</t>
  </si>
  <si>
    <t>bìa lá a4 0.15mm</t>
  </si>
  <si>
    <t>tẩy nhà tắm hương cam chanh</t>
  </si>
  <si>
    <t>bình xịt côn trùng raid h.laveder 600ml</t>
  </si>
  <si>
    <t>bình xịt côn trùng raid h.cam chanh</t>
  </si>
  <si>
    <t>bình xịt côn trùng raid không mùi</t>
  </si>
  <si>
    <t>giấy trắng a3 dl 80gssm</t>
  </si>
  <si>
    <t>giấy trắng a4 dl 80gssm</t>
  </si>
  <si>
    <t>giấy trắng a5 dl 80gssm</t>
  </si>
  <si>
    <t>25/04</t>
  </si>
  <si>
    <t>băng keo gv 1f6.30y</t>
  </si>
  <si>
    <t>băng keo ds 1f6.18y</t>
  </si>
  <si>
    <t>băng keo 4229 khổ 12mmx10m</t>
  </si>
  <si>
    <t>giấy photo ik 70a4</t>
  </si>
  <si>
    <t>26/04</t>
  </si>
  <si>
    <t>ruy băng máy in LQ310</t>
  </si>
  <si>
    <t>27/04</t>
  </si>
  <si>
    <t>giấy trắng dl80 (84cm)</t>
  </si>
  <si>
    <t>giấy in 80gsm</t>
  </si>
  <si>
    <t>bìa acco TL</t>
  </si>
  <si>
    <t>tập 200tr sv kẻ ngang vb</t>
  </si>
  <si>
    <t>giấy ik plus 80a4</t>
  </si>
  <si>
    <t>giấy trắng double a-80gsm a3</t>
  </si>
  <si>
    <t>giấy trắng double a-70gsm a4</t>
  </si>
  <si>
    <t>giấy trắng dob a-80gsm</t>
  </si>
  <si>
    <t>giấy trắng idea max-70gsm a4</t>
  </si>
  <si>
    <t>28/04</t>
  </si>
  <si>
    <t>giấy 1 liên swhite khổ 210/2</t>
  </si>
  <si>
    <t>giấy carbonless imp khổ 210-2l</t>
  </si>
  <si>
    <t>giấy carbonless imp khổ 210/2-2l</t>
  </si>
  <si>
    <t>giấy carbonless imp khổ 210/2-4l</t>
  </si>
  <si>
    <t>29/04</t>
  </si>
  <si>
    <t>bút gel tl079</t>
  </si>
  <si>
    <t>đế cắm bút ph02</t>
  </si>
  <si>
    <t>keo khô g014 hộp 30 thỏi</t>
  </si>
  <si>
    <t>gôm e09</t>
  </si>
  <si>
    <t>vĩnh tiến</t>
  </si>
  <si>
    <t>tập học sinh</t>
  </si>
  <si>
    <t>thảo nhiên</t>
  </si>
  <si>
    <t>hộp mực canon 303</t>
  </si>
  <si>
    <t>trần vĩnh phát</t>
  </si>
  <si>
    <t>keo dán 30ml ( 6 màu )</t>
  </si>
  <si>
    <t>đế</t>
  </si>
  <si>
    <t>giấy ghi chú tiết kiệm (3x3), khổ 71mmx76mm</t>
  </si>
  <si>
    <t>giấy ghi chú tiết kiệm (2x3), khổ 49mmx76mm</t>
  </si>
  <si>
    <t>băng xóa v5mm*12m</t>
  </si>
  <si>
    <t>băng keo viết lên được scotch 810 3/4x36</t>
  </si>
  <si>
    <t>file king jim 1470-gsv</t>
  </si>
  <si>
    <t>file kẹp giấy fl-021n</t>
  </si>
  <si>
    <t>diệp lê</t>
  </si>
  <si>
    <t>băng keo si</t>
  </si>
  <si>
    <t>băng keo t80</t>
  </si>
  <si>
    <t>băng keo gv 2.4f</t>
  </si>
  <si>
    <t>băng keo vpp</t>
  </si>
  <si>
    <t>băng keo 2 mặt 4.8f</t>
  </si>
  <si>
    <t>băng keo đ 80</t>
  </si>
  <si>
    <t>băng keo t 100</t>
  </si>
  <si>
    <t>tập kẻ ngang 200trang</t>
  </si>
  <si>
    <t>tập 200t "oggy"</t>
  </si>
  <si>
    <t>tập 200t sinh viên mono</t>
  </si>
  <si>
    <t>tập 200t sv "mono"</t>
  </si>
  <si>
    <t>tập 96t sv "12 con giáp"</t>
  </si>
  <si>
    <t>tập 96tr "sweet"</t>
  </si>
  <si>
    <t>tập 200 abc</t>
  </si>
  <si>
    <t>tập 200t monokuro</t>
  </si>
  <si>
    <t>tập 200t "sinh viên 6"</t>
  </si>
  <si>
    <t>tập 200t sinh viên</t>
  </si>
  <si>
    <t>tập vibook kế toán màu cao cấp</t>
  </si>
  <si>
    <t>tập sinh viên 200t "caro"</t>
  </si>
  <si>
    <t>tập 200t sv "12 con giáp"</t>
  </si>
  <si>
    <t>tập 96t "big hero"</t>
  </si>
  <si>
    <t>tập 30x40</t>
  </si>
  <si>
    <t>sổ s037 (30x40)</t>
  </si>
  <si>
    <t>tập 96t "abc"</t>
  </si>
  <si>
    <t>tập 200t "12 con giáp"</t>
  </si>
  <si>
    <t>sổ 25 đb</t>
  </si>
  <si>
    <t>sổ 30 dày-cắt dày</t>
  </si>
  <si>
    <t>sổ 30 db</t>
  </si>
  <si>
    <t>vpp kèm bảng kê</t>
  </si>
  <si>
    <t>02/04</t>
  </si>
  <si>
    <t>bút gel020</t>
  </si>
  <si>
    <t>bút lông kim fl08</t>
  </si>
  <si>
    <t>duck mr.muscle tẩy rửa b.cầu siêu tẩy 500ml</t>
  </si>
  <si>
    <t>xịt phòng glade 280ml hương hoa hồng</t>
  </si>
  <si>
    <t>xịt phòng glade 280ml hương hoa oải hương</t>
  </si>
  <si>
    <t>xịt phòng glade 280ml hương chanh</t>
  </si>
  <si>
    <t>bình xịt côn trùng raid-h.cam chanh 600ml</t>
  </si>
  <si>
    <t>24/04</t>
  </si>
  <si>
    <t xml:space="preserve">băng keo </t>
  </si>
  <si>
    <t>minh sao</t>
  </si>
  <si>
    <t>xóa kéo</t>
  </si>
  <si>
    <t>avn</t>
  </si>
  <si>
    <t>sofitel</t>
  </si>
  <si>
    <t>giấy màu</t>
  </si>
  <si>
    <t>dây thun</t>
  </si>
  <si>
    <t>giấy dl 70 gr</t>
  </si>
  <si>
    <t>bê tông</t>
  </si>
  <si>
    <t>phân trang màu</t>
  </si>
  <si>
    <t>giấy a4 idea 80gsm</t>
  </si>
  <si>
    <t>tập 20tr pororo</t>
  </si>
  <si>
    <t>an hưng</t>
  </si>
  <si>
    <t>giấy ik pkus a4 70gsm</t>
  </si>
  <si>
    <t>03/05</t>
  </si>
  <si>
    <t>cns đại việt</t>
  </si>
  <si>
    <t>alfatech</t>
  </si>
  <si>
    <t>southern cross</t>
  </si>
  <si>
    <t>la maison</t>
  </si>
  <si>
    <t>bìa hộp si</t>
  </si>
  <si>
    <t>04/05</t>
  </si>
  <si>
    <t>toàn gia hiệp phước</t>
  </si>
  <si>
    <t>thạch anh</t>
  </si>
  <si>
    <t>05/05</t>
  </si>
  <si>
    <t>roseland corp</t>
  </si>
  <si>
    <t>vitaly</t>
  </si>
  <si>
    <t>06/05</t>
  </si>
  <si>
    <t>max moto</t>
  </si>
  <si>
    <t>bìa 40 lá</t>
  </si>
  <si>
    <t>bìa thái a4</t>
  </si>
  <si>
    <t>cắt keo</t>
  </si>
  <si>
    <t>07/05</t>
  </si>
  <si>
    <t>tín thăng</t>
  </si>
  <si>
    <t>hộp bút</t>
  </si>
  <si>
    <t>miền nam</t>
  </si>
  <si>
    <t>tân việt sin</t>
  </si>
  <si>
    <t>08/05</t>
  </si>
  <si>
    <t>kệ 2 tầng mica</t>
  </si>
  <si>
    <t>chuốt chì</t>
  </si>
  <si>
    <t>09/05</t>
  </si>
  <si>
    <t>ttti</t>
  </si>
  <si>
    <t>tân tiến</t>
  </si>
  <si>
    <t>10/05</t>
  </si>
  <si>
    <t>hủy</t>
  </si>
  <si>
    <t>pin nhí đen toshiba aaa</t>
  </si>
  <si>
    <t>dkt</t>
  </si>
  <si>
    <t>đại nam</t>
  </si>
  <si>
    <t>11/05</t>
  </si>
  <si>
    <t>bá hùng</t>
  </si>
  <si>
    <t>12/05</t>
  </si>
  <si>
    <t>17/05</t>
  </si>
  <si>
    <t>pin aa energizer</t>
  </si>
  <si>
    <t>điều chỉnh hóa đơn</t>
  </si>
  <si>
    <t>rồng phương nam</t>
  </si>
  <si>
    <t>citi</t>
  </si>
  <si>
    <t>viên mỹ</t>
  </si>
  <si>
    <t>03/04</t>
  </si>
  <si>
    <t>thái trịnh</t>
  </si>
  <si>
    <t>s614025-tẩy nhà tắm duck/mr muscle 900ml siêu tẩy/12c</t>
  </si>
  <si>
    <t>s614027-duck mr.muscle tẩy n.tắm pro/siêu tẩy 1800ml</t>
  </si>
  <si>
    <t>ss624791-bình xịt côn trùng raid-h.laveder 600ml</t>
  </si>
  <si>
    <t>ss656758-bình xịt diệt côn trùng raid 660ml hương khuynh diệp/12c</t>
  </si>
  <si>
    <t>ss624783-bình xịt côn trùng raid-không mùi 600ml</t>
  </si>
  <si>
    <t>s676567-sáp thơm 180g hương lung linh hoa thắm/12c</t>
  </si>
  <si>
    <t>s670673-sáp thơm glade hương cỏ hoa 180g/12c</t>
  </si>
  <si>
    <t>s670286-sáp thơm 180g hương chanh/12c</t>
  </si>
  <si>
    <t>s670289-sáp thơm 180g hương hoa lài/12c</t>
  </si>
  <si>
    <t>s670285-sáp thơm glade hương lavender 180g/12c</t>
  </si>
  <si>
    <t>tddm</t>
  </si>
  <si>
    <t>abtel</t>
  </si>
  <si>
    <t>abtel-cn đồng nai</t>
  </si>
  <si>
    <t>thủy tinh</t>
  </si>
  <si>
    <t>abtel-cn tiền giang</t>
  </si>
  <si>
    <t>cầu mỹ lợi</t>
  </si>
  <si>
    <t>de heus</t>
  </si>
  <si>
    <t>sea b&amp;d</t>
  </si>
  <si>
    <t>17/04</t>
  </si>
  <si>
    <t>18/04</t>
  </si>
  <si>
    <t>3d</t>
  </si>
  <si>
    <t>bia</t>
  </si>
  <si>
    <t>hải vân</t>
  </si>
  <si>
    <t>khang nam</t>
  </si>
  <si>
    <t>dược phẩm hùng vương</t>
  </si>
  <si>
    <t>giao nhận vĩnh tường</t>
  </si>
  <si>
    <t>thiên phú lộc</t>
  </si>
  <si>
    <t>cao minh</t>
  </si>
  <si>
    <t>khải đức</t>
  </si>
  <si>
    <t>uy tín</t>
  </si>
  <si>
    <t>gopak</t>
  </si>
  <si>
    <t>ô tô</t>
  </si>
  <si>
    <t>nam phan</t>
  </si>
  <si>
    <t>siêu thị ac</t>
  </si>
  <si>
    <t>xinh xinh</t>
  </si>
  <si>
    <t>thái bảo</t>
  </si>
  <si>
    <t>cửa thái bảo</t>
  </si>
  <si>
    <t>thái bảo bình thuận</t>
  </si>
  <si>
    <t>hoàng gia</t>
  </si>
  <si>
    <t>4131</t>
  </si>
  <si>
    <t>48723</t>
  </si>
  <si>
    <t>chuột quang vi tính ecm-s6603 đen</t>
  </si>
  <si>
    <t>chuột vi tính ecm-s6703</t>
  </si>
  <si>
    <t>1011</t>
  </si>
  <si>
    <t>1368</t>
  </si>
  <si>
    <t>424</t>
  </si>
  <si>
    <t>4570</t>
  </si>
  <si>
    <t>băng keo 4f7.80y</t>
  </si>
  <si>
    <t>4467</t>
  </si>
  <si>
    <t>4466</t>
  </si>
  <si>
    <t>4171</t>
  </si>
  <si>
    <t>3910</t>
  </si>
  <si>
    <t>mực bút lông dầu pmi-01</t>
  </si>
  <si>
    <t>219</t>
  </si>
  <si>
    <t>3683</t>
  </si>
  <si>
    <t>giấy trắng 80 (84cm)</t>
  </si>
  <si>
    <t>1036</t>
  </si>
  <si>
    <t>4042</t>
  </si>
  <si>
    <t>435</t>
  </si>
  <si>
    <t>9580</t>
  </si>
  <si>
    <t>1050</t>
  </si>
  <si>
    <t>thiên nghĩa</t>
  </si>
  <si>
    <t>pin nhí đen toshiba aaa, 1.5v, không sạc</t>
  </si>
  <si>
    <t>1052</t>
  </si>
  <si>
    <t>577</t>
  </si>
  <si>
    <t>giấy trắng a3 dl 70gssm</t>
  </si>
  <si>
    <t>4844</t>
  </si>
  <si>
    <t>14/05</t>
  </si>
  <si>
    <t>băng keo 1f.100y</t>
  </si>
  <si>
    <t>băng keo 4f7.100y</t>
  </si>
  <si>
    <t>băng keo 2f.100y</t>
  </si>
  <si>
    <t>492</t>
  </si>
  <si>
    <t>kệ kiểu 3 ngăn</t>
  </si>
  <si>
    <t>sóng lưới lớn</t>
  </si>
  <si>
    <t>sóng lưới nhỏ</t>
  </si>
  <si>
    <t>sóng chữ nhật nhỏ</t>
  </si>
  <si>
    <t>4559</t>
  </si>
  <si>
    <t>16/05</t>
  </si>
  <si>
    <t>1347</t>
  </si>
  <si>
    <t>bìa còng 70f4 ( 1 mặt si ) fo-laf -04</t>
  </si>
  <si>
    <t>2172</t>
  </si>
  <si>
    <t>pin aaa energizer max e92</t>
  </si>
  <si>
    <t>pin aa energizer max e91</t>
  </si>
  <si>
    <t>axo xanh dương mùa xuân 800ml</t>
  </si>
  <si>
    <t>974</t>
  </si>
  <si>
    <t>20/05</t>
  </si>
  <si>
    <t>6871</t>
  </si>
  <si>
    <t>máy tính casio dx120b</t>
  </si>
  <si>
    <t>máy tính casio dx12b</t>
  </si>
  <si>
    <t>6802</t>
  </si>
  <si>
    <t>máy tính casio ax12b</t>
  </si>
  <si>
    <t>máy tính casio lc403tv</t>
  </si>
  <si>
    <t>3226</t>
  </si>
  <si>
    <t>24/05</t>
  </si>
  <si>
    <t>hồng quang</t>
  </si>
  <si>
    <t>máy đục lỗ bosser ci-338</t>
  </si>
  <si>
    <t>9890</t>
  </si>
  <si>
    <t>19/05</t>
  </si>
  <si>
    <t>màng pe 500mm (2.5-0.46)</t>
  </si>
  <si>
    <t>5209</t>
  </si>
  <si>
    <t>25/05</t>
  </si>
  <si>
    <t>băng keo gv 2f4x30y</t>
  </si>
  <si>
    <t>băng keo opp 2f4x100y</t>
  </si>
  <si>
    <t>642</t>
  </si>
  <si>
    <t>3971</t>
  </si>
  <si>
    <t>13/05</t>
  </si>
  <si>
    <t>bút bi tl047</t>
  </si>
  <si>
    <t>bút gelb03</t>
  </si>
  <si>
    <t>3770</t>
  </si>
  <si>
    <t>giấy nhiệt (8cm)</t>
  </si>
  <si>
    <t>21331</t>
  </si>
  <si>
    <t>sóng chữ nhật trung</t>
  </si>
  <si>
    <t>6688</t>
  </si>
  <si>
    <t>1284</t>
  </si>
  <si>
    <t>26/05</t>
  </si>
  <si>
    <t>lau sàn gift tulip 1 lít</t>
  </si>
  <si>
    <t>lan sàn gift bạc hà 1 lít</t>
  </si>
  <si>
    <t>lau sàn gift lily 1 lít</t>
  </si>
  <si>
    <t>lau sàn gift gió biển 1 lít</t>
  </si>
  <si>
    <t>xịt phòng ami hoa hồng 280ml</t>
  </si>
  <si>
    <t>xịt phòng ami ylang 280ml</t>
  </si>
  <si>
    <t>56</t>
  </si>
  <si>
    <t>27/05</t>
  </si>
  <si>
    <t>bút chì gỗ gp-012</t>
  </si>
  <si>
    <t>chuốt bút chì s-01</t>
  </si>
  <si>
    <t>5695</t>
  </si>
  <si>
    <t>xịt phòng 400ml</t>
  </si>
  <si>
    <t>670</t>
  </si>
  <si>
    <t>giấy trắng 58gsm - khổ 84 ( 60*84 - 2ream)</t>
  </si>
  <si>
    <t>giấy trắng 58gsm - khổ 84 (a4 - 300 ream)</t>
  </si>
  <si>
    <t>giấy trắng 80gsm - khổ 84 (60*84 - 1ream)</t>
  </si>
  <si>
    <t>giấy trắng 80gsm - khổ 84 (a3 - 15ream )</t>
  </si>
  <si>
    <t>872</t>
  </si>
  <si>
    <t>1223</t>
  </si>
  <si>
    <t>giấy in 80gsm (140r)</t>
  </si>
  <si>
    <t>1287</t>
  </si>
  <si>
    <t>28/05</t>
  </si>
  <si>
    <t>212</t>
  </si>
  <si>
    <t>bột giặc omo đỏ 400g*36</t>
  </si>
  <si>
    <t>nls sunlight+lily nhài tây 1kg/12</t>
  </si>
  <si>
    <t>tẩy toilet duck 900ml siêu tẩy</t>
  </si>
  <si>
    <t>5346</t>
  </si>
  <si>
    <t>1185</t>
  </si>
  <si>
    <t>11368</t>
  </si>
  <si>
    <t>30/05</t>
  </si>
  <si>
    <t>giấy carbonless imp k210/2 - 3l</t>
  </si>
  <si>
    <t>42271</t>
  </si>
  <si>
    <t>31/05</t>
  </si>
  <si>
    <t>3728</t>
  </si>
  <si>
    <t>05/06</t>
  </si>
  <si>
    <t>sổ da ck7 đb</t>
  </si>
  <si>
    <t>sổ da ck1đb</t>
  </si>
  <si>
    <t>sổ giáo án</t>
  </si>
  <si>
    <t>sổ da ck2 dày</t>
  </si>
  <si>
    <t>4219</t>
  </si>
  <si>
    <t>sổ da đại đặc biệt</t>
  </si>
  <si>
    <t>sổ da ck2 mỏng</t>
  </si>
  <si>
    <t>sổ da ck3 mỏng</t>
  </si>
  <si>
    <t>5415</t>
  </si>
  <si>
    <t>4147</t>
  </si>
  <si>
    <t>2225</t>
  </si>
  <si>
    <t>2214</t>
  </si>
  <si>
    <t>2215</t>
  </si>
  <si>
    <t>121</t>
  </si>
  <si>
    <t>84</t>
  </si>
  <si>
    <t>bút sáp màu cr-c06</t>
  </si>
  <si>
    <t>bút sáp màu cr-c05</t>
  </si>
  <si>
    <t>42</t>
  </si>
  <si>
    <t>1572</t>
  </si>
  <si>
    <t>giấy a3 apaer one 70gsm</t>
  </si>
  <si>
    <t>bút gel b01</t>
  </si>
  <si>
    <t>sổ 30 dày</t>
  </si>
  <si>
    <t>tập 96tr pororo</t>
  </si>
  <si>
    <t xml:space="preserve">bút bi tl08 </t>
  </si>
  <si>
    <t>3649</t>
  </si>
  <si>
    <t>máy tính casio sx320p</t>
  </si>
  <si>
    <t>máy tính casio mj120dplus</t>
  </si>
  <si>
    <t>10081</t>
  </si>
  <si>
    <t>1500</t>
  </si>
  <si>
    <t>01/05</t>
  </si>
  <si>
    <t>giấy photo ik 80a4</t>
  </si>
  <si>
    <t>giấy trắng dob a4 80gsm</t>
  </si>
  <si>
    <t>giấy trắng double a - 70gsm</t>
  </si>
  <si>
    <t>giấy trắng idea work-80gsm</t>
  </si>
  <si>
    <t>giấy trắng idea max-70gsm</t>
  </si>
  <si>
    <t>6977</t>
  </si>
  <si>
    <t>6822</t>
  </si>
  <si>
    <t>18/05</t>
  </si>
  <si>
    <t>thắng lợi</t>
  </si>
  <si>
    <t>hóa đơn</t>
  </si>
  <si>
    <t xml:space="preserve"> </t>
  </si>
  <si>
    <t>stella</t>
  </si>
  <si>
    <t>trí đức</t>
  </si>
  <si>
    <t>21/05</t>
  </si>
  <si>
    <t>taima</t>
  </si>
  <si>
    <t>22/05</t>
  </si>
  <si>
    <t>23/05</t>
  </si>
  <si>
    <t>united</t>
  </si>
  <si>
    <t>ngọc trai</t>
  </si>
  <si>
    <t>terra</t>
  </si>
  <si>
    <t>huy</t>
  </si>
  <si>
    <t>bìa kiếng</t>
  </si>
  <si>
    <t>29/05</t>
  </si>
  <si>
    <t>pin aaa energizer</t>
  </si>
  <si>
    <t>115</t>
  </si>
  <si>
    <t>Bình xịt côn trùng raid</t>
  </si>
  <si>
    <t>tập 96t baby</t>
  </si>
  <si>
    <t>tập 96t hoa học trò</t>
  </si>
  <si>
    <t>sổ s1066-a4 dày</t>
  </si>
  <si>
    <t>sổ da s039-ck7 đb</t>
  </si>
  <si>
    <t>giấy manh kẻ ngang</t>
  </si>
  <si>
    <t>sổ s032 (21x33)</t>
  </si>
  <si>
    <t>tập 200t sv</t>
  </si>
  <si>
    <t>tập 96t mono</t>
  </si>
  <si>
    <t>bấm kim ps-10e (km)</t>
  </si>
  <si>
    <t>01/06</t>
  </si>
  <si>
    <t>ruy băng máy in lq 310</t>
  </si>
  <si>
    <t>03/06</t>
  </si>
  <si>
    <t>băng keo 4229p khổ 12mmx10m</t>
  </si>
  <si>
    <t>02/06</t>
  </si>
  <si>
    <t>giấy carbonless imp khổ k210-2l</t>
  </si>
  <si>
    <t>giấy in 80gsm(105r)</t>
  </si>
  <si>
    <t>04/06</t>
  </si>
  <si>
    <t>07/06</t>
  </si>
  <si>
    <t>06/06</t>
  </si>
  <si>
    <t>tẩy toilet gift power 600ml</t>
  </si>
  <si>
    <t>rửa chén gift chanh 4kg</t>
  </si>
  <si>
    <t>rửa chén gift trà xanh 4kg</t>
  </si>
  <si>
    <t>rửa chén gift chanh 800g</t>
  </si>
  <si>
    <t>08/06</t>
  </si>
  <si>
    <t>giấy cuộn sg inno</t>
  </si>
  <si>
    <t>09/06</t>
  </si>
  <si>
    <t>ruy băng máy in kim s015639</t>
  </si>
  <si>
    <t>băng keo trong 60mmx100y</t>
  </si>
  <si>
    <t>băng keo trong 72mmx100y</t>
  </si>
  <si>
    <t>huy minh quang</t>
  </si>
  <si>
    <t>giấy accura 70gsm a4</t>
  </si>
  <si>
    <t>11/06</t>
  </si>
  <si>
    <t>file hồ sơ king jim 2697gsv (a490mm)</t>
  </si>
  <si>
    <t>sổ dđựng danh thiếp 120p a5</t>
  </si>
  <si>
    <t>13/06</t>
  </si>
  <si>
    <t>giấy in 80gsm(40r)</t>
  </si>
  <si>
    <t>10/06</t>
  </si>
  <si>
    <t>điện thoại có dây nippon np1405</t>
  </si>
  <si>
    <t>14/06</t>
  </si>
  <si>
    <t>15/06</t>
  </si>
  <si>
    <t>16/06</t>
  </si>
  <si>
    <t>thùng rác đạp lớn sữa</t>
  </si>
  <si>
    <t>20/06</t>
  </si>
  <si>
    <t>17/06</t>
  </si>
  <si>
    <t>22/06</t>
  </si>
  <si>
    <t>bìa còng 13p a4</t>
  </si>
  <si>
    <t>băng keo trong 48mmx 80y</t>
  </si>
  <si>
    <t>bút gel09</t>
  </si>
  <si>
    <t>mực bút lông bảng wbi-01</t>
  </si>
  <si>
    <t>bút lông bảng wb02</t>
  </si>
  <si>
    <t>27/06</t>
  </si>
  <si>
    <t>tuấn gia minh</t>
  </si>
  <si>
    <t>dao rọc cáp ( cán nhôm ) (10-909)</t>
  </si>
  <si>
    <t>24/06</t>
  </si>
  <si>
    <t>nước giặc omo tinh dầu thơm 2.4kg/4</t>
  </si>
  <si>
    <t>túi</t>
  </si>
  <si>
    <t>bg omo đỏ 3kg+sunlight lau 1l/2 bộ</t>
  </si>
  <si>
    <t>nls sunlight hoa hạ 1kg*12 chai</t>
  </si>
  <si>
    <t>vim toilet xanh dương 900ml</t>
  </si>
  <si>
    <t>30/06</t>
  </si>
  <si>
    <t>ruy băng máy in kim s015506</t>
  </si>
  <si>
    <t>23/06</t>
  </si>
  <si>
    <t>sổ stlm</t>
  </si>
  <si>
    <t>sổ 21 mỏng</t>
  </si>
  <si>
    <t>sổ hmd</t>
  </si>
  <si>
    <t>sổ 25đb</t>
  </si>
  <si>
    <t>sổ 30 dày-cắt dày, da ck25</t>
  </si>
  <si>
    <t>sổ da ck 7 dày,màu</t>
  </si>
  <si>
    <t>sổ lò xo a5</t>
  </si>
  <si>
    <t>sổ ngang tr d</t>
  </si>
  <si>
    <t>sổ lò xo a4</t>
  </si>
  <si>
    <t>sổ 30 mỏng, cắt mỏng</t>
  </si>
  <si>
    <t>sổ da ck5 dày</t>
  </si>
  <si>
    <t>sổ sttp d</t>
  </si>
  <si>
    <t>sổ 25 mỏng</t>
  </si>
  <si>
    <t xml:space="preserve">dao gọt chì </t>
  </si>
  <si>
    <t>25/06</t>
  </si>
  <si>
    <t>bìa còng nhẫn 3f</t>
  </si>
  <si>
    <t>tập 96tr abc hb</t>
  </si>
  <si>
    <t>sổ caro 21 dày</t>
  </si>
  <si>
    <t>giấy photo ik 80a5</t>
  </si>
  <si>
    <t>giấy trắng idea max 70gsm a4</t>
  </si>
  <si>
    <t>giấy trắng idea work 80gsm a4</t>
  </si>
  <si>
    <t>giấy trắng dob a3 80gsm</t>
  </si>
  <si>
    <t>bấm kim ps 10e km</t>
  </si>
  <si>
    <t>21/06</t>
  </si>
  <si>
    <t>giấy photo ik</t>
  </si>
  <si>
    <t>phiếu xuất</t>
  </si>
  <si>
    <t>phiếu nhập</t>
  </si>
  <si>
    <t>vpp các loại</t>
  </si>
  <si>
    <t>tomy 131</t>
  </si>
  <si>
    <t>thước</t>
  </si>
  <si>
    <t>fnb</t>
  </si>
  <si>
    <t>link</t>
  </si>
  <si>
    <t>compa</t>
  </si>
  <si>
    <t>lý trần</t>
  </si>
  <si>
    <t>bấm lỗ deli</t>
  </si>
  <si>
    <t>bao thư trắng a4</t>
  </si>
  <si>
    <t>pin aaa energizer max</t>
  </si>
  <si>
    <t>bìa kiếng a4</t>
  </si>
  <si>
    <t>mực dấu shiny</t>
  </si>
  <si>
    <t>ruột chì</t>
  </si>
  <si>
    <t>bấm lỗ</t>
  </si>
  <si>
    <t>quốc tế sg</t>
  </si>
  <si>
    <t>giấy idea</t>
  </si>
  <si>
    <t>nhà đẹp</t>
  </si>
  <si>
    <t>pjk one</t>
  </si>
  <si>
    <t>12/06</t>
  </si>
  <si>
    <t>kim ngân</t>
  </si>
  <si>
    <t>sk net works</t>
  </si>
  <si>
    <t>keo khô</t>
  </si>
  <si>
    <t>marine</t>
  </si>
  <si>
    <t>18/06</t>
  </si>
  <si>
    <t>go pak</t>
  </si>
  <si>
    <t>19/06</t>
  </si>
  <si>
    <t>pin energizer AAA</t>
  </si>
  <si>
    <t>giấy trắng a4 dl 80</t>
  </si>
  <si>
    <t>giấy trắng a4 dl 70</t>
  </si>
  <si>
    <t>bìa cột dây 10p</t>
  </si>
  <si>
    <t>máy bắn giá mx</t>
  </si>
  <si>
    <t>bút xóa</t>
  </si>
  <si>
    <t>đất việt</t>
  </si>
  <si>
    <t>sp-spam</t>
  </si>
  <si>
    <t>taz</t>
  </si>
  <si>
    <t>sky</t>
  </si>
  <si>
    <t>carlberg</t>
  </si>
  <si>
    <t>găng tay</t>
  </si>
  <si>
    <t>giấy in ảnh</t>
  </si>
  <si>
    <t>26/06</t>
  </si>
  <si>
    <t>thẻ chấm công</t>
  </si>
  <si>
    <t>thun</t>
  </si>
  <si>
    <t>bao hột xoài</t>
  </si>
  <si>
    <t>lau kính</t>
  </si>
  <si>
    <t>lau sàn</t>
  </si>
  <si>
    <t>28/06</t>
  </si>
  <si>
    <t>gn vĩnh tường</t>
  </si>
  <si>
    <t>29/06</t>
  </si>
  <si>
    <t>bìa treo</t>
  </si>
  <si>
    <t>nhãn tomy</t>
  </si>
  <si>
    <t>30/02</t>
  </si>
  <si>
    <t>giấy trắng double a 70gsm a4</t>
  </si>
  <si>
    <t>tồn 20r sang tháng 7</t>
  </si>
  <si>
    <t>tập 200t sinh viên oh yeah</t>
  </si>
  <si>
    <t>tập 200t sinh viên 5</t>
  </si>
  <si>
    <t>tập 200t sinh viên 6</t>
  </si>
  <si>
    <t>tập 200t tranh go on</t>
  </si>
  <si>
    <t>tập 200t abc</t>
  </si>
  <si>
    <t>tập 200t chuột vàng</t>
  </si>
  <si>
    <t>tập kẻ ngang 152 trang</t>
  </si>
  <si>
    <t>bút chì khúc pc-09</t>
  </si>
  <si>
    <t>bút chì tl027</t>
  </si>
  <si>
    <t>bút bi tl062</t>
  </si>
  <si>
    <t>bút chì gỗ gb01</t>
  </si>
  <si>
    <t>vpp</t>
  </si>
  <si>
    <t>01/07</t>
  </si>
  <si>
    <t>a sỏen</t>
  </si>
  <si>
    <t>đại dương xanh</t>
  </si>
  <si>
    <t>02/07</t>
  </si>
  <si>
    <t>bút sáp</t>
  </si>
  <si>
    <t xml:space="preserve">bìa 20 lá </t>
  </si>
  <si>
    <t>bao handset</t>
  </si>
  <si>
    <t>03/07</t>
  </si>
  <si>
    <t>roseland poit</t>
  </si>
  <si>
    <t>giấy accura</t>
  </si>
  <si>
    <t>04/07</t>
  </si>
  <si>
    <t>golden</t>
  </si>
  <si>
    <t>05/07</t>
  </si>
  <si>
    <t>xây dưng 168</t>
  </si>
  <si>
    <t>06/07</t>
  </si>
  <si>
    <t>07/07</t>
  </si>
  <si>
    <t>limited</t>
  </si>
  <si>
    <t>08/07</t>
  </si>
  <si>
    <t>băng keo opp 1f2x18y</t>
  </si>
  <si>
    <t>băng keo 7fx100y</t>
  </si>
  <si>
    <t>09/07</t>
  </si>
  <si>
    <t>cis</t>
  </si>
  <si>
    <t>cn gn vĩnh tường</t>
  </si>
  <si>
    <t>10/07</t>
  </si>
  <si>
    <t>công nghiệp miền nam</t>
  </si>
  <si>
    <t>11/07</t>
  </si>
  <si>
    <t>12/07</t>
  </si>
  <si>
    <t>13/07</t>
  </si>
  <si>
    <t>14/07</t>
  </si>
  <si>
    <t>15/07</t>
  </si>
  <si>
    <t>đôi</t>
  </si>
  <si>
    <t>16/07</t>
  </si>
  <si>
    <t>17/07</t>
  </si>
  <si>
    <t>18/07</t>
  </si>
  <si>
    <t>19/07</t>
  </si>
  <si>
    <t>20/07</t>
  </si>
  <si>
    <t>bao đựng đĩa</t>
  </si>
  <si>
    <t>khăn</t>
  </si>
  <si>
    <t>G7 3in1</t>
  </si>
  <si>
    <t>21/07</t>
  </si>
  <si>
    <t>sáp đém tiền</t>
  </si>
  <si>
    <t>22/07</t>
  </si>
  <si>
    <t>23/07</t>
  </si>
  <si>
    <t>bìa 80 lá</t>
  </si>
  <si>
    <t>24/07</t>
  </si>
  <si>
    <t>bao đen</t>
  </si>
  <si>
    <t>25/07</t>
  </si>
  <si>
    <t>máy tính casio dm1200bm</t>
  </si>
  <si>
    <t>bảy chín bảy</t>
  </si>
  <si>
    <t>bút sáp màu vỏ xé</t>
  </si>
  <si>
    <t>hiệp thành</t>
  </si>
  <si>
    <t>thùng rác đạp trung</t>
  </si>
  <si>
    <t>tẩy nhà tắm hương cam chanh 900ml</t>
  </si>
  <si>
    <t>giấy in 58gsm (40r)</t>
  </si>
  <si>
    <t>băng xóa mini màu 7m</t>
  </si>
  <si>
    <t>file king jim 1470</t>
  </si>
  <si>
    <t>băng keo hai mặt xốp 24mmx8m</t>
  </si>
  <si>
    <t>gấy idea 70gsm a4</t>
  </si>
  <si>
    <t>giấy trắng ( office work) 70gsm a4</t>
  </si>
  <si>
    <t>giấy trắng a5 dl 70gsm</t>
  </si>
  <si>
    <t>giấy trắng a3 dl 70gsm</t>
  </si>
  <si>
    <t>giấy trắng a3 dl 80gsm</t>
  </si>
  <si>
    <t>giấy nhiệt 8cm</t>
  </si>
  <si>
    <t>truyền phát</t>
  </si>
  <si>
    <t xml:space="preserve">nước khoáng lavie </t>
  </si>
  <si>
    <t>băng keo trong 24mmx100y</t>
  </si>
  <si>
    <t>giấy trắng a5 dl 80gsm</t>
  </si>
  <si>
    <t>pin aa energizer max</t>
  </si>
  <si>
    <t>xịt phòng ami new york 280ml</t>
  </si>
  <si>
    <t>27/07</t>
  </si>
  <si>
    <t>giấy trắng 58gsm - khổ 84 ( a4-100 ream)</t>
  </si>
  <si>
    <t>giấy trắng 70gsm - khổ 84 ( a4-100ram)</t>
  </si>
  <si>
    <t>giấy trắng 60-68 khổ 84 (60*84 - 10ram)</t>
  </si>
  <si>
    <t>sóng hở 3t1</t>
  </si>
  <si>
    <t>26/07</t>
  </si>
  <si>
    <t>29/07</t>
  </si>
  <si>
    <t>dao gọt chì 0103</t>
  </si>
  <si>
    <t>bìa 20 lá fo-db01</t>
  </si>
  <si>
    <t>bìa 40 lá fo-db02</t>
  </si>
  <si>
    <t>bìa còng 50f4 laf03</t>
  </si>
  <si>
    <t>bìa còng 70f4 laf04</t>
  </si>
  <si>
    <t>bìa lỗ cs03</t>
  </si>
  <si>
    <t>bìa 60 lá fo-db03</t>
  </si>
  <si>
    <t>bút bi f0-03</t>
  </si>
  <si>
    <t>bút đế cắm fo ph-01vn</t>
  </si>
  <si>
    <t>keo khô g-01 fo</t>
  </si>
  <si>
    <t>30/07</t>
  </si>
  <si>
    <t>ngân giang</t>
  </si>
  <si>
    <t>giấy in 35x22</t>
  </si>
  <si>
    <t>giấy trắng (double a) 70gsm</t>
  </si>
  <si>
    <t>giấy trắng double a 80gsm a4</t>
  </si>
  <si>
    <t>tập 200tr sv snoopy sb</t>
  </si>
  <si>
    <t>bìa còng cua 3f</t>
  </si>
  <si>
    <t>bìa acco fo</t>
  </si>
  <si>
    <t>bút gel b011</t>
  </si>
  <si>
    <t>bút gel08 đen</t>
  </si>
  <si>
    <t>bút gel095 xanh</t>
  </si>
  <si>
    <t>bìa fodrb01 còng chữ d 3f</t>
  </si>
  <si>
    <t>bút bi fo-024</t>
  </si>
  <si>
    <t>bột giặt omo đỏ 800gx18</t>
  </si>
  <si>
    <t>bột giặt omo đỏ 3kgx4</t>
  </si>
  <si>
    <t>nls sunlight + hương bạc hà</t>
  </si>
  <si>
    <t>28/07</t>
  </si>
  <si>
    <t>bìa lá a4 fl</t>
  </si>
  <si>
    <t>sổ da đại dày</t>
  </si>
  <si>
    <t>bút chì màu cp-c06</t>
  </si>
  <si>
    <t>bút lông màu fb02</t>
  </si>
  <si>
    <t>bút máy ft-02</t>
  </si>
  <si>
    <t>bút nhựa màu pcr04</t>
  </si>
  <si>
    <t>bút sáp màu cr-c04</t>
  </si>
  <si>
    <t>bút sáp màu cr-c07</t>
  </si>
  <si>
    <t xml:space="preserve">bút xó </t>
  </si>
  <si>
    <t>chuốt bút chì s-08</t>
  </si>
  <si>
    <t>keo khô g-011</t>
  </si>
  <si>
    <t>màu nước waco-c06</t>
  </si>
  <si>
    <t>sáp màu cr-c09</t>
  </si>
  <si>
    <t>sáp nặn mc-03 8 màu</t>
  </si>
  <si>
    <t>bút bi tl035</t>
  </si>
  <si>
    <t>bút bi tl061</t>
  </si>
  <si>
    <t>bút bi tl093</t>
  </si>
  <si>
    <t>bút gel021</t>
  </si>
  <si>
    <t>bút gelb11</t>
  </si>
  <si>
    <t>màu nước waco 03</t>
  </si>
  <si>
    <t>màu nước waco c07</t>
  </si>
  <si>
    <t>sáp nặn mc 22</t>
  </si>
  <si>
    <t>bút chì gỗ gp021</t>
  </si>
  <si>
    <t>bút chì gỗ gp04</t>
  </si>
  <si>
    <t>bút dạ quang hl011</t>
  </si>
  <si>
    <t>bút lông bảng wb16</t>
  </si>
  <si>
    <t>bút lông fl01</t>
  </si>
  <si>
    <t>bút lông màu fb-c04</t>
  </si>
  <si>
    <t>bút máy ft018</t>
  </si>
  <si>
    <t>bút máy ft02</t>
  </si>
  <si>
    <t>bút máy ft02 plus</t>
  </si>
  <si>
    <t>bút máy ft04</t>
  </si>
  <si>
    <t>bút xóa ft05 7ml</t>
  </si>
  <si>
    <t>trung nguyên</t>
  </si>
  <si>
    <t>g7 3in1 bịch 50 sachets</t>
  </si>
  <si>
    <t>07/08</t>
  </si>
  <si>
    <t>07/09</t>
  </si>
  <si>
    <t>phúc mã</t>
  </si>
  <si>
    <t>art 100 bút thông dụng đen ek100</t>
  </si>
  <si>
    <t>art 725 bút thông dụng đen ek725</t>
  </si>
  <si>
    <t>art 90 bút thông dụng đen ek90</t>
  </si>
  <si>
    <t>mực bút thông dụng đen</t>
  </si>
  <si>
    <t>hồ dán 30ml g-08</t>
  </si>
  <si>
    <t>giấy nhiệt</t>
  </si>
  <si>
    <t>nls sunlight</t>
  </si>
  <si>
    <t>thái bảo_qn</t>
  </si>
  <si>
    <t>thái bảo_cửa</t>
  </si>
  <si>
    <t>thái bảo_bt</t>
  </si>
  <si>
    <t>31/07</t>
  </si>
  <si>
    <t>tập 96t thuần việt</t>
  </si>
  <si>
    <t>tập 96t student</t>
  </si>
  <si>
    <t>tập 96t conan new</t>
  </si>
  <si>
    <t>tập 96t bé ngoan</t>
  </si>
  <si>
    <t>01/08</t>
  </si>
  <si>
    <t>golden protection</t>
  </si>
  <si>
    <t>souther cross</t>
  </si>
  <si>
    <t>02/08</t>
  </si>
  <si>
    <t>united realtors</t>
  </si>
  <si>
    <t>03/08</t>
  </si>
  <si>
    <t>leeway</t>
  </si>
  <si>
    <t>btq</t>
  </si>
  <si>
    <t>bao đĩa</t>
  </si>
  <si>
    <t>đĩa cd</t>
  </si>
  <si>
    <t>04/08</t>
  </si>
  <si>
    <t>khởi nguyên</t>
  </si>
  <si>
    <t>kệ 3 tầng</t>
  </si>
  <si>
    <t>05/08</t>
  </si>
  <si>
    <t>06/08</t>
  </si>
  <si>
    <t>ruột xóa</t>
  </si>
  <si>
    <t>quốc tế sài gòn</t>
  </si>
  <si>
    <t>08/08</t>
  </si>
  <si>
    <t>xây dựng 168</t>
  </si>
  <si>
    <t>09/08</t>
  </si>
  <si>
    <t>bảng di động 1 mặt từ trắng</t>
  </si>
  <si>
    <t>depot</t>
  </si>
  <si>
    <t>10/08</t>
  </si>
  <si>
    <t>bìa nhựa a4</t>
  </si>
  <si>
    <t>11/08</t>
  </si>
  <si>
    <t>chuốt bút chì</t>
  </si>
  <si>
    <t>12/08</t>
  </si>
  <si>
    <t>13/08</t>
  </si>
  <si>
    <t>con đường cà phê</t>
  </si>
  <si>
    <t>14/08</t>
  </si>
  <si>
    <t>baăng keo opp 7fx100y</t>
  </si>
  <si>
    <t>15/08</t>
  </si>
  <si>
    <t>16/08</t>
  </si>
  <si>
    <t>giấy in 80gsm (38r)</t>
  </si>
  <si>
    <t>hộp 471</t>
  </si>
  <si>
    <t>sóng vuông (202)</t>
  </si>
  <si>
    <t>thùng rác đạp 306</t>
  </si>
  <si>
    <t>thùng rác đạp 307</t>
  </si>
  <si>
    <t>giấy catbonless imp k210/2-3l</t>
  </si>
  <si>
    <t>bao tay ngón cao su trắng</t>
  </si>
  <si>
    <t>bìa còng bật f4 7cm</t>
  </si>
  <si>
    <t>bìa 60 lá kingjim</t>
  </si>
  <si>
    <t>giấy cuộn xanh</t>
  </si>
  <si>
    <t>giấy in trắng 70gr a5</t>
  </si>
  <si>
    <t>mực cartridge hp 1010/1020/1018</t>
  </si>
  <si>
    <t>lau kính 800ml</t>
  </si>
  <si>
    <t>thước thẳng sr021</t>
  </si>
  <si>
    <t>chuốt bút chì s01</t>
  </si>
  <si>
    <t>thùng rác đạp trung sữa</t>
  </si>
  <si>
    <t>giấy trắng 58gsm-khổ 84 (a4-300ream)</t>
  </si>
  <si>
    <t>sọt nhỏ oval</t>
  </si>
  <si>
    <t>thùng rác oval nhỏ</t>
  </si>
  <si>
    <t>thùng rác oval trung</t>
  </si>
  <si>
    <t>băng keo 2 mặt xốp 24mmx8m</t>
  </si>
  <si>
    <t>bút gel07</t>
  </si>
  <si>
    <t>bút gel 022</t>
  </si>
  <si>
    <t>giấy fort 80gsm (84cm)</t>
  </si>
  <si>
    <t>duck mr.muscle tẩy tửa b.cầu siêu tẩy 500ml</t>
  </si>
  <si>
    <t>lau sàn gift ylang 4 kg</t>
  </si>
  <si>
    <t>xịt phòng ami pink may 280ml</t>
  </si>
  <si>
    <t>mực epson t664200</t>
  </si>
  <si>
    <t>mực epson t664300</t>
  </si>
  <si>
    <t>mực epson t664400</t>
  </si>
  <si>
    <t>art 100 bút thông dụng đen</t>
  </si>
  <si>
    <t>art 700 bút thông dụng đen</t>
  </si>
  <si>
    <t>art 725 bút thông dụng đen</t>
  </si>
  <si>
    <t>mực viết thông dụng đỏ</t>
  </si>
  <si>
    <t>thế giới bảng</t>
  </si>
  <si>
    <t>phí vận chuyển</t>
  </si>
  <si>
    <t>chuyển</t>
  </si>
  <si>
    <t>máy đục lỗ dsb cb-122</t>
  </si>
  <si>
    <t>giấy trắng idea 70gsm a4</t>
  </si>
  <si>
    <t>17/08</t>
  </si>
  <si>
    <t>băng keo gv 4f8x30y</t>
  </si>
  <si>
    <t>19/08</t>
  </si>
  <si>
    <t>22/08</t>
  </si>
  <si>
    <t>23/08</t>
  </si>
  <si>
    <t>giấy double 70a4</t>
  </si>
  <si>
    <t>24/08</t>
  </si>
  <si>
    <t>20/08</t>
  </si>
  <si>
    <t>giấy trắng 80gsm-khổ 84 (a4-150ream)</t>
  </si>
  <si>
    <t>giấy trắng 70gsm-khổ 84 (a4-50ream)</t>
  </si>
  <si>
    <t>18/08</t>
  </si>
  <si>
    <t>chụp tai giảm ồn</t>
  </si>
  <si>
    <t>25/08</t>
  </si>
  <si>
    <t>27/08</t>
  </si>
  <si>
    <t>băng keo opp 4f7x140y</t>
  </si>
  <si>
    <t>tập 96 bang</t>
  </si>
  <si>
    <t>tập 48 tot</t>
  </si>
  <si>
    <t>tập 96 bộ</t>
  </si>
  <si>
    <t>tập 96 big in</t>
  </si>
  <si>
    <t>tập 96 ok, 96 katun</t>
  </si>
  <si>
    <t>tập 96 tt</t>
  </si>
  <si>
    <t>bút chì khúc pc09</t>
  </si>
  <si>
    <t>chuốt bút chì s04</t>
  </si>
  <si>
    <t>bút bi tl095</t>
  </si>
  <si>
    <t>sáp nặn mc03 8 màu</t>
  </si>
  <si>
    <t>giấy carbonless imp k210/3l</t>
  </si>
  <si>
    <t>26/08</t>
  </si>
  <si>
    <t>30/08</t>
  </si>
  <si>
    <t xml:space="preserve">dĩa cd kachi r80 50pc </t>
  </si>
  <si>
    <t>bút bi tl031 xanh</t>
  </si>
  <si>
    <t>bút bi tl08 xanh</t>
  </si>
  <si>
    <t>bút bi tl036 đỏ</t>
  </si>
  <si>
    <t>bút bi tl089 xanh</t>
  </si>
  <si>
    <t>tập 96tr tuổi thần tiên</t>
  </si>
  <si>
    <t>bìa còng 7f 1 mặt 7f</t>
  </si>
  <si>
    <t>bìa trình ký nhựa đôi FO</t>
  </si>
  <si>
    <t>tập 96tr thế hệ mới</t>
  </si>
  <si>
    <t>tập 200tr thế hệ mới</t>
  </si>
  <si>
    <t>sổ caro 30d</t>
  </si>
  <si>
    <t>sổ caro 21d</t>
  </si>
  <si>
    <t>sổ da ck7 d</t>
  </si>
  <si>
    <t>bìa còng folaf013 5f f4</t>
  </si>
  <si>
    <t>double a 70gsm a4</t>
  </si>
  <si>
    <t>tập 200tr sv kẻ ngang</t>
  </si>
  <si>
    <t>bút gelb01 xanh</t>
  </si>
  <si>
    <t>giấy double a 80gsm</t>
  </si>
  <si>
    <t>29/08</t>
  </si>
  <si>
    <t>giấy double a80 a4</t>
  </si>
  <si>
    <t>tập 200thm</t>
  </si>
  <si>
    <t>tập 96tr thm</t>
  </si>
  <si>
    <t>tập học sinh 96t</t>
  </si>
  <si>
    <t>giấy trắng ( doublea) 70gsm</t>
  </si>
  <si>
    <t>bìa còng 50f4 (1 mặt si) fo</t>
  </si>
  <si>
    <t>bìa còng 70f4 (1 mặt si) fo</t>
  </si>
  <si>
    <t>31/08</t>
  </si>
  <si>
    <t>bấm kim 1137</t>
  </si>
  <si>
    <t>dao rọc chì 0103</t>
  </si>
  <si>
    <t>máy tính casio lc401lv</t>
  </si>
  <si>
    <t>tập 200t snoopy</t>
  </si>
  <si>
    <t>tập 100t a to z</t>
  </si>
  <si>
    <t>bloc</t>
  </si>
  <si>
    <t>tập học 96t</t>
  </si>
  <si>
    <t>tập 200t tập khảng khắc</t>
  </si>
  <si>
    <t>tập 96t meo meo</t>
  </si>
  <si>
    <t>nhãn decal 6 ô lớn 4 tờ</t>
  </si>
  <si>
    <t>quốc toàn phát</t>
  </si>
  <si>
    <t>giấy trắng dl 70a4</t>
  </si>
  <si>
    <t>giấy trắng dl70 ( cắt a5)</t>
  </si>
  <si>
    <t>giấy trắng dl80 ( cắt a5)</t>
  </si>
  <si>
    <t>giấy trắng dl80 ( cắt a3)</t>
  </si>
  <si>
    <t>xóa kéo 5mm wh-105t</t>
  </si>
  <si>
    <t>băng keo đục scotch 48mm*70m</t>
  </si>
  <si>
    <t>băng keo đóng thùng trong scotch 47mmx40m</t>
  </si>
  <si>
    <t>giấy ghi chú tiết kiệm (2x3) khổ 49mmx76mm</t>
  </si>
  <si>
    <t>giấy ghi chú tiết kiệm (3x3), khổ 71mnmx76mm</t>
  </si>
  <si>
    <t>giấy ghi chú tiết kiệm (3x4), khổ 91mmx76mm</t>
  </si>
  <si>
    <t>bìa lá a4 fl-161ho</t>
  </si>
  <si>
    <t>kim bấm số 3</t>
  </si>
  <si>
    <t>mica</t>
  </si>
  <si>
    <t>cuộn rác</t>
  </si>
  <si>
    <t>bình nam bắc</t>
  </si>
  <si>
    <t>dĩa cd</t>
  </si>
  <si>
    <t>dĩa dvd</t>
  </si>
  <si>
    <t>21/08</t>
  </si>
  <si>
    <t>đông nam á</t>
  </si>
  <si>
    <t>ncf 3in1</t>
  </si>
  <si>
    <t>g7 đen</t>
  </si>
  <si>
    <t>hợp nhất</t>
  </si>
  <si>
    <t>khang minh</t>
  </si>
  <si>
    <t>hải k69</t>
  </si>
  <si>
    <t>28/08</t>
  </si>
  <si>
    <t>giấy 210 sakura</t>
  </si>
  <si>
    <t>khung hình</t>
  </si>
  <si>
    <t>giấy fort 80gsm</t>
  </si>
  <si>
    <t>giấy niêm phong</t>
  </si>
  <si>
    <t>kids plaza</t>
  </si>
  <si>
    <t>harley</t>
  </si>
  <si>
    <t>sổ name card</t>
  </si>
  <si>
    <t>dây rút</t>
  </si>
  <si>
    <t>kệ 1 tầng</t>
  </si>
  <si>
    <t>01/09</t>
  </si>
  <si>
    <t>bao ngón tay cao su trắng</t>
  </si>
  <si>
    <t>06/09</t>
  </si>
  <si>
    <t>29/09</t>
  </si>
  <si>
    <t>bút bi tl 036 đen</t>
  </si>
  <si>
    <t>bút gel 09 xanh</t>
  </si>
  <si>
    <t>bút gel 01 xanh</t>
  </si>
  <si>
    <t>tập 96t thế hệ mới</t>
  </si>
  <si>
    <t>bút bi tl047 đỏ</t>
  </si>
  <si>
    <t>bìa acco có lỗ + ko lỗ</t>
  </si>
  <si>
    <t>an an</t>
  </si>
  <si>
    <t>bành</t>
  </si>
  <si>
    <t>bút fl04</t>
  </si>
  <si>
    <t>giấy a3 doouble a 80gsm</t>
  </si>
  <si>
    <t>sổ ck7 đặc biệt thuận tiến</t>
  </si>
  <si>
    <t>sổ ck8 đặc biệt thuận tiến</t>
  </si>
  <si>
    <t>bút bi tl 036 xanh</t>
  </si>
  <si>
    <t>tập 96tr abc tvt</t>
  </si>
  <si>
    <t>bút lông bảng wb03 đỏ</t>
  </si>
  <si>
    <t>máy tính casio hl122tv</t>
  </si>
  <si>
    <t>23/09</t>
  </si>
  <si>
    <t>châu lê</t>
  </si>
  <si>
    <t>giấy double a 70 a4</t>
  </si>
  <si>
    <t>giấy paperone 80 a4</t>
  </si>
  <si>
    <t>giấy natural 70 a4</t>
  </si>
  <si>
    <t>bìa màu</t>
  </si>
  <si>
    <t>giấy idea 70 a4</t>
  </si>
  <si>
    <t>30/09</t>
  </si>
  <si>
    <t>26/09</t>
  </si>
  <si>
    <t>bút chì gỗ gp03</t>
  </si>
  <si>
    <t>bút bi tl023</t>
  </si>
  <si>
    <t>mực viết máy fpi-08</t>
  </si>
  <si>
    <t>sáp nặn mc-04 12 màu</t>
  </si>
  <si>
    <t>05/09</t>
  </si>
  <si>
    <t>19/09</t>
  </si>
  <si>
    <t>27/09</t>
  </si>
  <si>
    <t>09/09</t>
  </si>
  <si>
    <t>thùng chữ nhật 10lit</t>
  </si>
  <si>
    <t>15/09</t>
  </si>
  <si>
    <t>sọt tròn nhỏ</t>
  </si>
  <si>
    <t>giấy trắng 80gsm-khổ 84 ( a3-15ream)</t>
  </si>
  <si>
    <t>giấy trắng 80gsm-khổ 84 ( a4-150ream)</t>
  </si>
  <si>
    <t>giấy trắng 80gsm-khổ 84 ( a5-50ream)</t>
  </si>
  <si>
    <t>20/09</t>
  </si>
  <si>
    <t>giấy trắng 80gsm-khổ 84 ( a3-32ream)</t>
  </si>
  <si>
    <t>17/09</t>
  </si>
  <si>
    <t>thùng rác 240 lít</t>
  </si>
  <si>
    <t>sổ đựng danh thiếp 120p-a5</t>
  </si>
  <si>
    <t>file chỉ mục 6 trang plus</t>
  </si>
  <si>
    <t>giấy ghi chú tiết kiện 2x3</t>
  </si>
  <si>
    <t>giấy ghi chú tiết kiện 3x3</t>
  </si>
  <si>
    <t>file hồ sơ king jim 2697</t>
  </si>
  <si>
    <t>bìa còng bật a4 5cm</t>
  </si>
  <si>
    <t>08/09</t>
  </si>
  <si>
    <t>bìa còng bật a4 9cm</t>
  </si>
  <si>
    <t>13/09</t>
  </si>
  <si>
    <t>12/09</t>
  </si>
  <si>
    <t>giấy đl 70gr a4</t>
  </si>
  <si>
    <t>16/09</t>
  </si>
  <si>
    <t>giấy carbonless imp 210/2-2l</t>
  </si>
  <si>
    <t>nrc sunlight chanh túi 700g/12 túi</t>
  </si>
  <si>
    <t>28/09</t>
  </si>
  <si>
    <t>bìa trình ký fo-cb03</t>
  </si>
  <si>
    <t>22/09</t>
  </si>
  <si>
    <t>bìa 20 lá fo db01</t>
  </si>
  <si>
    <t>bìa 40 lá fo db02</t>
  </si>
  <si>
    <t>bìa 60 lá fo db03</t>
  </si>
  <si>
    <t>bìa lá a4 fo ch03</t>
  </si>
  <si>
    <t>ru băng lq 300</t>
  </si>
  <si>
    <t>giấy ik plus 80 a4</t>
  </si>
  <si>
    <t>giấy ik plus a4 70gsm</t>
  </si>
  <si>
    <t>giấy paperone copier</t>
  </si>
  <si>
    <t>giấy paperone 80 a3</t>
  </si>
  <si>
    <t>giấy trắng (double a) 70gsm a4</t>
  </si>
  <si>
    <t>giấy photocopy dob a4 80gsm</t>
  </si>
  <si>
    <t>tập vibook sinh viên 200tr</t>
  </si>
  <si>
    <t>21/09</t>
  </si>
  <si>
    <t>03/09</t>
  </si>
  <si>
    <t>tập 200 đx</t>
  </si>
  <si>
    <t>tập 96 bon bon</t>
  </si>
  <si>
    <t>tập 200 thm</t>
  </si>
  <si>
    <t>tập 96 ok</t>
  </si>
  <si>
    <t>10/09</t>
  </si>
  <si>
    <t>sồ da ck2 mỏng</t>
  </si>
  <si>
    <t>sổ da ck7 mỏng</t>
  </si>
  <si>
    <t>sổ da ck6 db</t>
  </si>
  <si>
    <t>thuốc diệt côn trùng raid</t>
  </si>
  <si>
    <t>giấy vs posy economic</t>
  </si>
  <si>
    <t>túi 12</t>
  </si>
  <si>
    <t>giấy lụa hộp hoa posy</t>
  </si>
  <si>
    <t>khăn ăn posy</t>
  </si>
  <si>
    <t>srt aquala orange ginger 500ml</t>
  </si>
  <si>
    <t>giấy trắng đl 70 a4</t>
  </si>
  <si>
    <t>giấy trắng đl 70 ( cắt a5)</t>
  </si>
  <si>
    <t>kim kẹp giấy tròn no.1</t>
  </si>
  <si>
    <t>băng dán norino 8.4mm</t>
  </si>
  <si>
    <t>giấy ghi chú tiết kiệm (3x3)</t>
  </si>
  <si>
    <t>giấy ghi chú tiết kiệm (2x3)</t>
  </si>
  <si>
    <t>file hồ sơ king jim super dotch</t>
  </si>
  <si>
    <t>bìa 40 lá king jim</t>
  </si>
  <si>
    <t>bìa nút f4 0.19mm</t>
  </si>
  <si>
    <t>băng keo vải f48x15y</t>
  </si>
  <si>
    <t>kẹp sắt</t>
  </si>
  <si>
    <t>sổ</t>
  </si>
  <si>
    <t>còng 7p</t>
  </si>
  <si>
    <t>bìa còng bật A4 9cm</t>
  </si>
  <si>
    <t>giấy ghi chú 5 màu giấy</t>
  </si>
  <si>
    <t>giấy ghi chú 5 màu nhựa</t>
  </si>
  <si>
    <t>pin 2a</t>
  </si>
  <si>
    <t>thước mica 30cm</t>
  </si>
  <si>
    <t>toàn gia hp</t>
  </si>
  <si>
    <t>cầu vồng</t>
  </si>
  <si>
    <t>giấy trắng idea</t>
  </si>
  <si>
    <t>nca</t>
  </si>
  <si>
    <t>transcosmos</t>
  </si>
  <si>
    <t>roseland inn</t>
  </si>
  <si>
    <t>trần đại nghĩa</t>
  </si>
  <si>
    <t>kệ nhựa 1 ngăn</t>
  </si>
  <si>
    <t>khang duy</t>
  </si>
  <si>
    <t>14/09</t>
  </si>
  <si>
    <t>dấu</t>
  </si>
  <si>
    <t>18/09</t>
  </si>
  <si>
    <t>giấy trắng đl 70gr a4</t>
  </si>
  <si>
    <t>pin 3a</t>
  </si>
  <si>
    <t>pin energier</t>
  </si>
  <si>
    <t>bìa còng a3 7p</t>
  </si>
  <si>
    <t>giấy</t>
  </si>
  <si>
    <t>24/09</t>
  </si>
  <si>
    <t>star travel</t>
  </si>
  <si>
    <t>25/09</t>
  </si>
  <si>
    <t>quốc tế</t>
  </si>
  <si>
    <t>giấy đl 70gr</t>
  </si>
  <si>
    <t>mica a4</t>
  </si>
  <si>
    <t>kid</t>
  </si>
  <si>
    <t>nor feed</t>
  </si>
  <si>
    <t>giao nhận vt</t>
  </si>
  <si>
    <t>01/10</t>
  </si>
  <si>
    <t>ruy băng máy in kim c13s015639</t>
  </si>
  <si>
    <t>03/10</t>
  </si>
  <si>
    <t>04/10</t>
  </si>
  <si>
    <t>05/10</t>
  </si>
  <si>
    <t>bao ngón tay cao su màu trắng</t>
  </si>
  <si>
    <t>giấy trắng 80gsm - khổ 84 (a4-150 ream)</t>
  </si>
  <si>
    <t>06/10</t>
  </si>
  <si>
    <t>07/10</t>
  </si>
  <si>
    <t>10/10</t>
  </si>
  <si>
    <t>08/10</t>
  </si>
  <si>
    <t>11/10</t>
  </si>
  <si>
    <t>đế cắm bút ph-02 có in</t>
  </si>
  <si>
    <t>bút bảng wb03</t>
  </si>
  <si>
    <t>giấy paperone 80a4</t>
  </si>
  <si>
    <t>giấy double a 70a4</t>
  </si>
  <si>
    <t>giấy double a 70a3</t>
  </si>
  <si>
    <t>giấy natural 70a4</t>
  </si>
  <si>
    <t>bìa màu a4</t>
  </si>
  <si>
    <t>14/10</t>
  </si>
  <si>
    <t>giấy double a 80a4</t>
  </si>
  <si>
    <t>15/10</t>
  </si>
  <si>
    <t>19/10</t>
  </si>
  <si>
    <t>băng keo trong 48mm x100y</t>
  </si>
  <si>
    <t>17/10</t>
  </si>
  <si>
    <t>21/10</t>
  </si>
  <si>
    <t>hoa đăng</t>
  </si>
  <si>
    <t>22/10</t>
  </si>
  <si>
    <t>giấy fort 100gsm (107cm)</t>
  </si>
  <si>
    <t>24/10</t>
  </si>
  <si>
    <t>27/10</t>
  </si>
  <si>
    <t>giấy paperone 70a4</t>
  </si>
  <si>
    <t>giấy paperone 80a3</t>
  </si>
  <si>
    <t>giấy idea 80a4</t>
  </si>
  <si>
    <t>26/10</t>
  </si>
  <si>
    <t>28/10</t>
  </si>
  <si>
    <t>31/10</t>
  </si>
  <si>
    <t>giấy trắng (quality) 80gsm a4</t>
  </si>
  <si>
    <t>giấy ghi chú (sticky note)</t>
  </si>
  <si>
    <t>giấy trắng (quality) 70gsm a4</t>
  </si>
  <si>
    <t>máy tính mx12b</t>
  </si>
  <si>
    <t>điện thoại có dây panasonic kxtsc11</t>
  </si>
  <si>
    <t>ổ cứng di động 8gb kingmax</t>
  </si>
  <si>
    <t>chuột quang logitech</t>
  </si>
  <si>
    <t>tập 96tr phong cảnh tt</t>
  </si>
  <si>
    <t>tập 200tr tuổi thần tiên tp</t>
  </si>
  <si>
    <t>hồ dán g08</t>
  </si>
  <si>
    <t>tập sv 200tr snoopy</t>
  </si>
  <si>
    <t>tập sv 200tr kẻ ngang</t>
  </si>
  <si>
    <t>sổ 30 mỏng - cắt mỏng</t>
  </si>
  <si>
    <t>tập 200 sinh viên</t>
  </si>
  <si>
    <t>tập 96 tot</t>
  </si>
  <si>
    <t>tập 96 bmn</t>
  </si>
  <si>
    <t>tập 96 kim đồng</t>
  </si>
  <si>
    <t>25/10</t>
  </si>
  <si>
    <t>sổ láng trung mỏng</t>
  </si>
  <si>
    <t>20/10</t>
  </si>
  <si>
    <t>tập 200bmn</t>
  </si>
  <si>
    <t>tập 100tv</t>
  </si>
  <si>
    <t>tập 200tt</t>
  </si>
  <si>
    <t>kim kẹp giấy tam giác no.3</t>
  </si>
  <si>
    <t>băng dán norino 4mm</t>
  </si>
  <si>
    <t>túi nhựa có nút</t>
  </si>
  <si>
    <t>bìa hộp 061</t>
  </si>
  <si>
    <t>giấy in ảnh 10*15 20p</t>
  </si>
  <si>
    <t>bìa nút f</t>
  </si>
  <si>
    <t>dao rọc giấy 0423</t>
  </si>
  <si>
    <t>long bảng</t>
  </si>
  <si>
    <t>xm raid 600ml</t>
  </si>
  <si>
    <t>bột giặt omo đỏ 800g*18</t>
  </si>
  <si>
    <t>lifebouy xbc 90g</t>
  </si>
  <si>
    <t>nls sunlight hoa hạ 1kg*12</t>
  </si>
  <si>
    <t>bột giặt viso 800g*18</t>
  </si>
  <si>
    <t>vim toile xanh dương 900ml</t>
  </si>
  <si>
    <t>nls sunlight lily &amp; nhài tây 3.8kg</t>
  </si>
  <si>
    <t>nrt lifebouy bảo vệ vượt trội 180g</t>
  </si>
  <si>
    <t>12/10</t>
  </si>
  <si>
    <t>01/11</t>
  </si>
  <si>
    <t>03/11</t>
  </si>
  <si>
    <t>băng keo 4f7x100y</t>
  </si>
  <si>
    <t>băng keo 6fx100y</t>
  </si>
  <si>
    <t>băng keo 2fx100y</t>
  </si>
  <si>
    <t>mực dùng cho máy fax</t>
  </si>
  <si>
    <t>04/11</t>
  </si>
  <si>
    <t>bìa lá a4 0.15</t>
  </si>
  <si>
    <t>băng xóa v5mmx12m</t>
  </si>
  <si>
    <t>07/11</t>
  </si>
  <si>
    <t>05/11</t>
  </si>
  <si>
    <t>thái an</t>
  </si>
  <si>
    <t>bao ngón tay</t>
  </si>
  <si>
    <t>giấy double a 80 a4</t>
  </si>
  <si>
    <t>29/10</t>
  </si>
  <si>
    <t>08/11</t>
  </si>
  <si>
    <t>art 90 bút thông dụng đen</t>
  </si>
  <si>
    <t>mực viết thông dụng đen</t>
  </si>
  <si>
    <t>chuột logitech m182</t>
  </si>
  <si>
    <t>pin sạc ener aaa 800mah</t>
  </si>
  <si>
    <t>09/11</t>
  </si>
  <si>
    <t>mực in phun epson</t>
  </si>
  <si>
    <t>11/11</t>
  </si>
  <si>
    <t>tân lập thành</t>
  </si>
  <si>
    <t>thùng rác đạp lớn</t>
  </si>
  <si>
    <t>xô 10l không nắp</t>
  </si>
  <si>
    <t>10/11</t>
  </si>
  <si>
    <t>nước lau kính 800ml</t>
  </si>
  <si>
    <t>bình xịt thơm phòng glade nature chia sẻ hạnh phúc</t>
  </si>
  <si>
    <t>12/11</t>
  </si>
  <si>
    <t>tăm bông meriday 40 que</t>
  </si>
  <si>
    <t>15/11</t>
  </si>
  <si>
    <t>giấy đl 70gr a5</t>
  </si>
  <si>
    <t>giấy trắng 80gsm-khổ 84 (a4-150 ream)</t>
  </si>
  <si>
    <t>giấy trắng 58gsm-khổ 84 (a4-50 ream)</t>
  </si>
  <si>
    <t>17/11</t>
  </si>
  <si>
    <t>băng keo opp</t>
  </si>
  <si>
    <t>19/11</t>
  </si>
  <si>
    <t>22/11</t>
  </si>
  <si>
    <t>23/11</t>
  </si>
  <si>
    <t>ncf 3in1 đậm đà 24</t>
  </si>
  <si>
    <t>28/11</t>
  </si>
  <si>
    <t>găng tay poww-200m</t>
  </si>
  <si>
    <t>29/11</t>
  </si>
  <si>
    <t>30/11</t>
  </si>
  <si>
    <t>giấy kt in 100</t>
  </si>
  <si>
    <t>giấy kt in 60</t>
  </si>
  <si>
    <t>tập 200 bmn</t>
  </si>
  <si>
    <t>16/11</t>
  </si>
  <si>
    <t>24/11</t>
  </si>
  <si>
    <t>tập 200 tv</t>
  </si>
  <si>
    <t>giấy a0-dl 80gsm</t>
  </si>
  <si>
    <t>bìa còng cua 2.5f</t>
  </si>
  <si>
    <t>bút gel b014</t>
  </si>
  <si>
    <t>bìa trình ký nhựa đơn</t>
  </si>
  <si>
    <t>bút cắm bàn</t>
  </si>
  <si>
    <t>bút xóa tl cp02</t>
  </si>
  <si>
    <t>18/11</t>
  </si>
  <si>
    <t>tập 96t tom &amp; jerry</t>
  </si>
  <si>
    <t>tập 96t trao yêu thương</t>
  </si>
  <si>
    <t>tập sinh viên 20t ngôn ngữ kẻ ngang</t>
  </si>
  <si>
    <t>tập 200t vintis dl 70</t>
  </si>
  <si>
    <t>tập sinh viên dán giấy 200t</t>
  </si>
  <si>
    <t>tập 200t happy day</t>
  </si>
  <si>
    <t>tập 96t pokemon dl 70</t>
  </si>
  <si>
    <t>tập học sinh 200tr pokemon go dl 70</t>
  </si>
  <si>
    <t>giấy photocopy idea 80gsm a4</t>
  </si>
  <si>
    <t>giấy paperone all purpose a3</t>
  </si>
  <si>
    <t>21/11</t>
  </si>
  <si>
    <t>phương nam</t>
  </si>
  <si>
    <t>tập tô chữ ttc-01</t>
  </si>
  <si>
    <t>mực viết máy fpi07</t>
  </si>
  <si>
    <t>02/12</t>
  </si>
  <si>
    <t>máy đục lỗ dsb no.1</t>
  </si>
  <si>
    <t>03/12</t>
  </si>
  <si>
    <t>băng keo opp 5fx100y</t>
  </si>
  <si>
    <t>băng keo opp 7x100y</t>
  </si>
  <si>
    <t>băng keo 2 mặt 1f6x18y</t>
  </si>
  <si>
    <t>băng keo 2 mặt 1fx18y</t>
  </si>
  <si>
    <t>băng keo 2 mặt 1f8x18y</t>
  </si>
  <si>
    <t>băng keo 2 mặt 2f4x18y</t>
  </si>
  <si>
    <t>băng keo 2 mặt 2fx18y</t>
  </si>
  <si>
    <t>băng keo giấy 1f6x30y</t>
  </si>
  <si>
    <t>băng keo giấy 1f2x30y</t>
  </si>
  <si>
    <t>chuốt chì 0139</t>
  </si>
  <si>
    <t>06/12</t>
  </si>
  <si>
    <t>sáp thơm glade hương lavender 180g/12</t>
  </si>
  <si>
    <t>07/12</t>
  </si>
  <si>
    <t>08/12</t>
  </si>
  <si>
    <t>09/12</t>
  </si>
  <si>
    <t>sọt tròn nhí</t>
  </si>
  <si>
    <t>05/12</t>
  </si>
  <si>
    <t>tập 96t pokemon go</t>
  </si>
  <si>
    <t>tập học sinh 200tr pokemon go</t>
  </si>
  <si>
    <t>tập sinh viên 200tr pokemon go</t>
  </si>
  <si>
    <t>tập sinh viên 200tr ngôn ngữ</t>
  </si>
  <si>
    <t>tập 96t children with sports</t>
  </si>
  <si>
    <t>tập 200t vintis</t>
  </si>
  <si>
    <t>tập sinh viên kẻ ngang 160t vison</t>
  </si>
  <si>
    <t>12/12</t>
  </si>
  <si>
    <t>13/12</t>
  </si>
  <si>
    <t>14/12</t>
  </si>
  <si>
    <t>giấy trắng 80gsm - khổ 65 (a4-100 ream)</t>
  </si>
  <si>
    <t>băng keo 2 mặt xốp 24mm x8m</t>
  </si>
  <si>
    <t>giấy double a 80a3</t>
  </si>
  <si>
    <t>bìa màu a3</t>
  </si>
  <si>
    <t>15/12</t>
  </si>
  <si>
    <t>16/12</t>
  </si>
  <si>
    <t>giấy ncr ltdt kt: 179x210</t>
  </si>
  <si>
    <t>19/12</t>
  </si>
  <si>
    <t>17/12</t>
  </si>
  <si>
    <t>20/12</t>
  </si>
  <si>
    <t>23/12</t>
  </si>
  <si>
    <t>băng keo vải 4f8.15y</t>
  </si>
  <si>
    <t>27/12</t>
  </si>
  <si>
    <t>đế cắm bút ph-02</t>
  </si>
  <si>
    <t>28/12</t>
  </si>
  <si>
    <t>giấy photocopy idea 70gsm a4</t>
  </si>
  <si>
    <t>ghế cao kiểu</t>
  </si>
  <si>
    <t>01/12</t>
  </si>
  <si>
    <t>tập 96 th</t>
  </si>
  <si>
    <t>tập học sinh 200tr</t>
  </si>
  <si>
    <t>30/12</t>
  </si>
  <si>
    <t>29/12</t>
  </si>
  <si>
    <t>31/12</t>
  </si>
  <si>
    <t>21/12</t>
  </si>
  <si>
    <t>giấy ik plus đl 70</t>
  </si>
  <si>
    <t>mực bút lông bảng</t>
  </si>
  <si>
    <t>bìa acco k lỗ</t>
  </si>
  <si>
    <t>bìa acco có lỗ</t>
  </si>
  <si>
    <t>tập 96tr phng cảnh thuận tiến</t>
  </si>
  <si>
    <t xml:space="preserve">tập sv 200tr snoopy </t>
  </si>
  <si>
    <t>giấy manh caro</t>
  </si>
  <si>
    <t>hộp giấy kiểm tra caro 20 tờ</t>
  </si>
  <si>
    <t>hộp giấy kiểm tra caro</t>
  </si>
  <si>
    <t>tập kiểm tra đl 80</t>
  </si>
  <si>
    <t>tập kiểm tra đl 100</t>
  </si>
  <si>
    <t>giấy kiểm tra 80</t>
  </si>
  <si>
    <t>tập sinh viên in oli</t>
  </si>
  <si>
    <t>tập 96t vintis</t>
  </si>
  <si>
    <t>tập sinh viên 200t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</si>
</sst>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#,###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26"/>
      <name val="Times New Roman"/>
      <family val="1"/>
    </font>
    <font>
      <b/>
      <sz val="12"/>
      <color rgb="FFFF0000"/>
      <name val="Times New Roman"/>
      <family val="1"/>
    </font>
    <font>
      <sz val="11"/>
      <name val="Times New Roman"/>
      <family val="1"/>
    </font>
    <font>
      <b/>
      <sz val="18"/>
      <name val="Times New Roman"/>
      <family val="1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E5B6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Fill="1"/>
    <xf numFmtId="0" fontId="3" fillId="0" borderId="0" xfId="0" applyFont="1"/>
    <xf numFmtId="1" fontId="2" fillId="0" borderId="0" xfId="0" applyNumberFormat="1" applyFont="1"/>
    <xf numFmtId="165" fontId="2" fillId="0" borderId="0" xfId="0" applyNumberFormat="1" applyFont="1"/>
    <xf numFmtId="0" fontId="6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Fill="1" applyBorder="1"/>
    <xf numFmtId="49" fontId="2" fillId="0" borderId="1" xfId="0" applyNumberFormat="1" applyFont="1" applyBorder="1" applyAlignment="1">
      <alignment horizontal="center"/>
    </xf>
    <xf numFmtId="0" fontId="3" fillId="0" borderId="1" xfId="0" applyFont="1" applyFill="1" applyBorder="1"/>
    <xf numFmtId="0" fontId="7" fillId="0" borderId="3" xfId="0" applyNumberFormat="1" applyFont="1" applyFill="1" applyBorder="1" applyAlignment="1">
      <alignment horizontal="left"/>
    </xf>
    <xf numFmtId="0" fontId="7" fillId="0" borderId="3" xfId="0" applyNumberFormat="1" applyFont="1" applyFill="1" applyBorder="1" applyAlignment="1">
      <alignment horizontal="center"/>
    </xf>
    <xf numFmtId="3" fontId="7" fillId="0" borderId="3" xfId="0" applyNumberFormat="1" applyFont="1" applyFill="1" applyBorder="1" applyAlignment="1">
      <alignment horizontal="right"/>
    </xf>
    <xf numFmtId="3" fontId="7" fillId="0" borderId="1" xfId="0" applyNumberFormat="1" applyFont="1" applyFill="1" applyBorder="1" applyAlignment="1">
      <alignment horizontal="right"/>
    </xf>
    <xf numFmtId="0" fontId="3" fillId="0" borderId="1" xfId="0" applyFont="1" applyBorder="1"/>
    <xf numFmtId="0" fontId="7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/>
    <xf numFmtId="0" fontId="7" fillId="0" borderId="3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Border="1"/>
    <xf numFmtId="49" fontId="2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64" fontId="2" fillId="0" borderId="0" xfId="1" applyNumberFormat="1" applyFont="1" applyFill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2" fontId="2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/>
    <xf numFmtId="165" fontId="2" fillId="0" borderId="0" xfId="0" applyNumberFormat="1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 vertical="center" wrapText="1"/>
    </xf>
    <xf numFmtId="3" fontId="7" fillId="0" borderId="4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9" fillId="0" borderId="3" xfId="0" applyNumberFormat="1" applyFont="1" applyFill="1" applyBorder="1" applyAlignment="1">
      <alignment horizontal="left"/>
    </xf>
    <xf numFmtId="0" fontId="9" fillId="0" borderId="3" xfId="0" applyNumberFormat="1" applyFont="1" applyFill="1" applyBorder="1" applyAlignment="1">
      <alignment horizontal="center"/>
    </xf>
    <xf numFmtId="166" fontId="9" fillId="0" borderId="3" xfId="0" applyNumberFormat="1" applyFont="1" applyFill="1" applyBorder="1" applyAlignment="1">
      <alignment horizontal="right"/>
    </xf>
    <xf numFmtId="166" fontId="9" fillId="0" borderId="1" xfId="0" applyNumberFormat="1" applyFont="1" applyFill="1" applyBorder="1" applyAlignment="1">
      <alignment horizontal="right"/>
    </xf>
    <xf numFmtId="0" fontId="9" fillId="0" borderId="1" xfId="0" applyNumberFormat="1" applyFont="1" applyFill="1" applyBorder="1" applyAlignment="1">
      <alignment horizontal="left"/>
    </xf>
    <xf numFmtId="0" fontId="9" fillId="0" borderId="1" xfId="0" applyNumberFormat="1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left"/>
    </xf>
    <xf numFmtId="0" fontId="10" fillId="0" borderId="1" xfId="0" applyNumberFormat="1" applyFont="1" applyFill="1" applyBorder="1" applyAlignment="1">
      <alignment horizontal="center"/>
    </xf>
    <xf numFmtId="166" fontId="10" fillId="0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/>
    <xf numFmtId="49" fontId="2" fillId="0" borderId="5" xfId="0" applyNumberFormat="1" applyFont="1" applyFill="1" applyBorder="1" applyAlignment="1">
      <alignment horizontal="center"/>
    </xf>
    <xf numFmtId="0" fontId="7" fillId="0" borderId="5" xfId="0" applyFont="1" applyFill="1" applyBorder="1"/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3" fontId="7" fillId="0" borderId="5" xfId="0" applyNumberFormat="1" applyFont="1" applyFill="1" applyBorder="1" applyAlignment="1">
      <alignment horizontal="right"/>
    </xf>
    <xf numFmtId="0" fontId="4" fillId="0" borderId="5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5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164" fontId="3" fillId="0" borderId="1" xfId="1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1" fontId="7" fillId="2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0" fontId="7" fillId="3" borderId="1" xfId="0" applyNumberFormat="1" applyFont="1" applyFill="1" applyBorder="1" applyAlignment="1">
      <alignment horizontal="left"/>
    </xf>
    <xf numFmtId="0" fontId="7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right"/>
    </xf>
    <xf numFmtId="3" fontId="7" fillId="3" borderId="4" xfId="0" applyNumberFormat="1" applyFont="1" applyFill="1" applyBorder="1" applyAlignment="1">
      <alignment horizontal="right"/>
    </xf>
    <xf numFmtId="164" fontId="2" fillId="3" borderId="1" xfId="1" applyNumberFormat="1" applyFont="1" applyFill="1" applyBorder="1" applyAlignment="1">
      <alignment horizontal="right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3" fontId="3" fillId="0" borderId="0" xfId="0" applyNumberFormat="1" applyFont="1" applyFill="1"/>
    <xf numFmtId="3" fontId="2" fillId="0" borderId="0" xfId="0" applyNumberFormat="1" applyFont="1" applyFill="1"/>
    <xf numFmtId="3" fontId="2" fillId="0" borderId="0" xfId="0" applyNumberFormat="1" applyFont="1" applyFill="1" applyAlignment="1">
      <alignment horizontal="center"/>
    </xf>
    <xf numFmtId="3" fontId="7" fillId="0" borderId="6" xfId="0" applyNumberFormat="1" applyFont="1" applyFill="1" applyBorder="1" applyAlignment="1">
      <alignment horizontal="right"/>
    </xf>
    <xf numFmtId="3" fontId="11" fillId="0" borderId="1" xfId="0" applyNumberFormat="1" applyFont="1" applyFill="1" applyBorder="1" applyAlignment="1">
      <alignment horizontal="right"/>
    </xf>
    <xf numFmtId="164" fontId="3" fillId="0" borderId="1" xfId="1" applyNumberFormat="1" applyFont="1" applyFill="1" applyBorder="1" applyAlignment="1">
      <alignment horizontal="right"/>
    </xf>
    <xf numFmtId="1" fontId="4" fillId="4" borderId="1" xfId="0" applyNumberFormat="1" applyFont="1" applyFill="1" applyBorder="1"/>
    <xf numFmtId="49" fontId="2" fillId="4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center" vertical="center"/>
    </xf>
    <xf numFmtId="0" fontId="7" fillId="4" borderId="3" xfId="0" applyNumberFormat="1" applyFont="1" applyFill="1" applyBorder="1" applyAlignment="1">
      <alignment horizontal="center"/>
    </xf>
    <xf numFmtId="3" fontId="7" fillId="4" borderId="3" xfId="0" applyNumberFormat="1" applyFont="1" applyFill="1" applyBorder="1" applyAlignment="1">
      <alignment horizontal="right"/>
    </xf>
    <xf numFmtId="3" fontId="7" fillId="4" borderId="4" xfId="0" applyNumberFormat="1" applyFont="1" applyFill="1" applyBorder="1" applyAlignment="1">
      <alignment horizontal="right"/>
    </xf>
    <xf numFmtId="3" fontId="7" fillId="4" borderId="1" xfId="0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3" fontId="9" fillId="0" borderId="3" xfId="0" applyNumberFormat="1" applyFont="1" applyFill="1" applyBorder="1" applyAlignment="1">
      <alignment horizontal="center"/>
    </xf>
    <xf numFmtId="3" fontId="9" fillId="0" borderId="3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Fill="1" applyBorder="1"/>
    <xf numFmtId="49" fontId="9" fillId="0" borderId="1" xfId="0" applyNumberFormat="1" applyFont="1" applyBorder="1" applyAlignment="1">
      <alignment horizontal="center"/>
    </xf>
    <xf numFmtId="0" fontId="13" fillId="0" borderId="1" xfId="0" applyFont="1" applyFill="1" applyBorder="1"/>
    <xf numFmtId="0" fontId="13" fillId="0" borderId="1" xfId="0" applyFont="1" applyBorder="1"/>
    <xf numFmtId="0" fontId="10" fillId="0" borderId="1" xfId="0" applyNumberFormat="1" applyFont="1" applyFill="1" applyBorder="1"/>
    <xf numFmtId="3" fontId="14" fillId="0" borderId="1" xfId="0" applyNumberFormat="1" applyFont="1" applyFill="1" applyBorder="1" applyAlignment="1">
      <alignment horizontal="center"/>
    </xf>
    <xf numFmtId="3" fontId="14" fillId="0" borderId="1" xfId="0" applyNumberFormat="1" applyFont="1" applyFill="1" applyBorder="1" applyAlignment="1">
      <alignment horizontal="right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Border="1"/>
    <xf numFmtId="3" fontId="14" fillId="0" borderId="3" xfId="0" applyNumberFormat="1" applyFont="1" applyFill="1" applyBorder="1" applyAlignment="1">
      <alignment horizontal="center"/>
    </xf>
    <xf numFmtId="3" fontId="14" fillId="0" borderId="3" xfId="0" applyNumberFormat="1" applyFont="1" applyFill="1" applyBorder="1" applyAlignment="1">
      <alignment horizontal="right"/>
    </xf>
    <xf numFmtId="1" fontId="10" fillId="0" borderId="1" xfId="0" applyNumberFormat="1" applyFont="1" applyFill="1" applyBorder="1"/>
    <xf numFmtId="0" fontId="14" fillId="0" borderId="1" xfId="0" applyFont="1" applyBorder="1"/>
    <xf numFmtId="3" fontId="9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right"/>
    </xf>
    <xf numFmtId="14" fontId="9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0" fontId="9" fillId="0" borderId="1" xfId="0" applyNumberFormat="1" applyFont="1" applyBorder="1" applyAlignment="1">
      <alignment horizontal="center"/>
    </xf>
    <xf numFmtId="0" fontId="10" fillId="0" borderId="0" xfId="0" applyFont="1" applyFill="1"/>
    <xf numFmtId="0" fontId="9" fillId="0" borderId="0" xfId="0" applyFont="1" applyAlignment="1">
      <alignment horizontal="center"/>
    </xf>
    <xf numFmtId="0" fontId="13" fillId="0" borderId="0" xfId="0" applyFont="1"/>
    <xf numFmtId="0" fontId="9" fillId="0" borderId="3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Fill="1" applyBorder="1"/>
    <xf numFmtId="0" fontId="14" fillId="0" borderId="1" xfId="0" applyNumberFormat="1" applyFont="1" applyFill="1" applyBorder="1" applyAlignment="1">
      <alignment horizontal="center"/>
    </xf>
    <xf numFmtId="166" fontId="14" fillId="0" borderId="1" xfId="0" applyNumberFormat="1" applyFont="1" applyFill="1" applyBorder="1" applyAlignment="1">
      <alignment horizontal="right"/>
    </xf>
    <xf numFmtId="0" fontId="14" fillId="0" borderId="3" xfId="0" applyNumberFormat="1" applyFont="1" applyFill="1" applyBorder="1" applyAlignment="1">
      <alignment horizontal="center"/>
    </xf>
    <xf numFmtId="166" fontId="14" fillId="0" borderId="3" xfId="0" applyNumberFormat="1" applyFont="1" applyFill="1" applyBorder="1" applyAlignment="1">
      <alignment horizontal="right"/>
    </xf>
    <xf numFmtId="166" fontId="9" fillId="0" borderId="1" xfId="0" applyNumberFormat="1" applyFont="1" applyBorder="1"/>
    <xf numFmtId="0" fontId="9" fillId="0" borderId="0" xfId="0" applyFont="1"/>
    <xf numFmtId="0" fontId="14" fillId="0" borderId="1" xfId="0" applyFont="1" applyBorder="1" applyAlignment="1">
      <alignment horizontal="center"/>
    </xf>
    <xf numFmtId="164" fontId="2" fillId="0" borderId="0" xfId="0" applyNumberFormat="1" applyFont="1" applyFill="1"/>
    <xf numFmtId="0" fontId="7" fillId="3" borderId="3" xfId="0" applyNumberFormat="1" applyFont="1" applyFill="1" applyBorder="1" applyAlignment="1">
      <alignment horizontal="left"/>
    </xf>
    <xf numFmtId="0" fontId="7" fillId="3" borderId="3" xfId="0" applyNumberFormat="1" applyFont="1" applyFill="1" applyBorder="1" applyAlignment="1">
      <alignment horizontal="center"/>
    </xf>
    <xf numFmtId="3" fontId="7" fillId="3" borderId="3" xfId="0" applyNumberFormat="1" applyFont="1" applyFill="1" applyBorder="1" applyAlignment="1">
      <alignment horizontal="right"/>
    </xf>
    <xf numFmtId="0" fontId="14" fillId="0" borderId="3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43" fontId="2" fillId="0" borderId="0" xfId="0" applyNumberFormat="1" applyFont="1" applyFill="1"/>
    <xf numFmtId="0" fontId="7" fillId="4" borderId="1" xfId="0" applyFont="1" applyFill="1" applyBorder="1" applyAlignment="1">
      <alignment horizontal="center"/>
    </xf>
    <xf numFmtId="0" fontId="7" fillId="4" borderId="1" xfId="0" applyNumberFormat="1" applyFont="1" applyFill="1" applyBorder="1" applyAlignment="1">
      <alignment horizontal="left"/>
    </xf>
    <xf numFmtId="0" fontId="7" fillId="4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/>
    <xf numFmtId="3" fontId="2" fillId="0" borderId="3" xfId="0" applyNumberFormat="1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3" fontId="2" fillId="0" borderId="0" xfId="1" applyNumberFormat="1" applyFont="1"/>
    <xf numFmtId="3" fontId="2" fillId="0" borderId="0" xfId="0" applyNumberFormat="1" applyFont="1"/>
    <xf numFmtId="3" fontId="3" fillId="0" borderId="1" xfId="0" applyNumberFormat="1" applyFont="1" applyBorder="1"/>
    <xf numFmtId="3" fontId="2" fillId="0" borderId="1" xfId="0" applyNumberFormat="1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center"/>
    </xf>
    <xf numFmtId="3" fontId="16" fillId="0" borderId="1" xfId="0" applyNumberFormat="1" applyFont="1" applyBorder="1"/>
    <xf numFmtId="3" fontId="4" fillId="0" borderId="1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4" fillId="0" borderId="0" xfId="0" applyNumberFormat="1" applyFont="1" applyFill="1"/>
    <xf numFmtId="3" fontId="2" fillId="0" borderId="0" xfId="0" applyNumberFormat="1" applyFont="1" applyAlignment="1">
      <alignment horizontal="center"/>
    </xf>
    <xf numFmtId="3" fontId="3" fillId="0" borderId="0" xfId="0" applyNumberFormat="1" applyFont="1"/>
    <xf numFmtId="3" fontId="16" fillId="0" borderId="1" xfId="0" applyNumberFormat="1" applyFont="1" applyBorder="1" applyAlignment="1">
      <alignment horizontal="center"/>
    </xf>
    <xf numFmtId="0" fontId="7" fillId="0" borderId="3" xfId="0" applyFont="1" applyFill="1" applyBorder="1"/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14" fillId="0" borderId="3" xfId="0" applyNumberFormat="1" applyFont="1" applyFill="1" applyBorder="1" applyAlignment="1">
      <alignment horizontal="center" vertical="center"/>
    </xf>
    <xf numFmtId="3" fontId="16" fillId="0" borderId="3" xfId="0" applyNumberFormat="1" applyFont="1" applyBorder="1"/>
    <xf numFmtId="3" fontId="16" fillId="0" borderId="3" xfId="0" applyNumberFormat="1" applyFont="1" applyBorder="1" applyAlignment="1">
      <alignment horizontal="center"/>
    </xf>
    <xf numFmtId="3" fontId="16" fillId="3" borderId="3" xfId="0" applyNumberFormat="1" applyFont="1" applyFill="1" applyBorder="1"/>
    <xf numFmtId="3" fontId="16" fillId="3" borderId="3" xfId="0" applyNumberFormat="1" applyFont="1" applyFill="1" applyBorder="1" applyAlignment="1">
      <alignment horizontal="center"/>
    </xf>
    <xf numFmtId="3" fontId="2" fillId="3" borderId="3" xfId="0" applyNumberFormat="1" applyFont="1" applyFill="1" applyBorder="1" applyAlignment="1">
      <alignment horizontal="center"/>
    </xf>
    <xf numFmtId="3" fontId="2" fillId="3" borderId="3" xfId="0" applyNumberFormat="1" applyFont="1" applyFill="1" applyBorder="1" applyAlignment="1">
      <alignment horizontal="right"/>
    </xf>
    <xf numFmtId="3" fontId="2" fillId="3" borderId="1" xfId="0" applyNumberFormat="1" applyFont="1" applyFill="1" applyBorder="1" applyAlignment="1">
      <alignment horizontal="right"/>
    </xf>
    <xf numFmtId="3" fontId="16" fillId="3" borderId="1" xfId="0" applyNumberFormat="1" applyFont="1" applyFill="1" applyBorder="1"/>
    <xf numFmtId="3" fontId="16" fillId="3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left"/>
    </xf>
    <xf numFmtId="3" fontId="16" fillId="3" borderId="1" xfId="0" applyNumberFormat="1" applyFont="1" applyFill="1" applyBorder="1" applyAlignment="1">
      <alignment horizontal="right"/>
    </xf>
    <xf numFmtId="3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/>
    </xf>
    <xf numFmtId="0" fontId="2" fillId="0" borderId="3" xfId="0" applyNumberFormat="1" applyFont="1" applyFill="1" applyBorder="1" applyAlignment="1">
      <alignment horizontal="center"/>
    </xf>
    <xf numFmtId="166" fontId="2" fillId="0" borderId="3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left"/>
    </xf>
    <xf numFmtId="0" fontId="16" fillId="0" borderId="1" xfId="0" applyNumberFormat="1" applyFont="1" applyFill="1" applyBorder="1" applyAlignment="1">
      <alignment horizontal="center"/>
    </xf>
    <xf numFmtId="166" fontId="16" fillId="0" borderId="1" xfId="0" applyNumberFormat="1" applyFont="1" applyFill="1" applyBorder="1" applyAlignment="1">
      <alignment horizontal="right"/>
    </xf>
    <xf numFmtId="0" fontId="16" fillId="0" borderId="3" xfId="0" applyNumberFormat="1" applyFont="1" applyFill="1" applyBorder="1" applyAlignment="1">
      <alignment horizontal="center"/>
    </xf>
    <xf numFmtId="166" fontId="16" fillId="0" borderId="3" xfId="0" applyNumberFormat="1" applyFont="1" applyFill="1" applyBorder="1" applyAlignment="1">
      <alignment horizontal="right"/>
    </xf>
    <xf numFmtId="0" fontId="16" fillId="0" borderId="1" xfId="0" applyFont="1" applyBorder="1"/>
    <xf numFmtId="0" fontId="4" fillId="0" borderId="1" xfId="0" applyNumberFormat="1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right"/>
    </xf>
    <xf numFmtId="0" fontId="16" fillId="0" borderId="1" xfId="0" applyFont="1" applyBorder="1" applyAlignment="1">
      <alignment horizontal="center"/>
    </xf>
    <xf numFmtId="3" fontId="16" fillId="5" borderId="3" xfId="0" applyNumberFormat="1" applyFont="1" applyFill="1" applyBorder="1"/>
    <xf numFmtId="3" fontId="16" fillId="5" borderId="3" xfId="0" applyNumberFormat="1" applyFont="1" applyFill="1" applyBorder="1" applyAlignment="1">
      <alignment horizontal="center"/>
    </xf>
    <xf numFmtId="3" fontId="2" fillId="5" borderId="3" xfId="0" applyNumberFormat="1" applyFont="1" applyFill="1" applyBorder="1" applyAlignment="1">
      <alignment horizontal="center"/>
    </xf>
    <xf numFmtId="3" fontId="2" fillId="5" borderId="3" xfId="0" applyNumberFormat="1" applyFont="1" applyFill="1" applyBorder="1" applyAlignment="1">
      <alignment horizontal="right"/>
    </xf>
    <xf numFmtId="3" fontId="2" fillId="5" borderId="1" xfId="0" applyNumberFormat="1" applyFont="1" applyFill="1" applyBorder="1" applyAlignment="1">
      <alignment horizontal="right"/>
    </xf>
    <xf numFmtId="3" fontId="16" fillId="5" borderId="1" xfId="0" applyNumberFormat="1" applyFont="1" applyFill="1" applyBorder="1"/>
    <xf numFmtId="3" fontId="16" fillId="5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left"/>
    </xf>
    <xf numFmtId="3" fontId="4" fillId="5" borderId="1" xfId="0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right"/>
    </xf>
    <xf numFmtId="3" fontId="2" fillId="5" borderId="1" xfId="0" applyNumberFormat="1" applyFont="1" applyFill="1" applyBorder="1"/>
    <xf numFmtId="3" fontId="2" fillId="5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left"/>
    </xf>
    <xf numFmtId="0" fontId="2" fillId="3" borderId="1" xfId="0" applyNumberFormat="1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166" fontId="2" fillId="3" borderId="3" xfId="0" applyNumberFormat="1" applyFont="1" applyFill="1" applyBorder="1" applyAlignment="1">
      <alignment horizontal="right"/>
    </xf>
    <xf numFmtId="166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6" fillId="3" borderId="1" xfId="0" applyFont="1" applyFill="1" applyBorder="1"/>
    <xf numFmtId="0" fontId="16" fillId="3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center"/>
    </xf>
    <xf numFmtId="49" fontId="2" fillId="0" borderId="1" xfId="0" applyNumberFormat="1" applyFont="1" applyFill="1" applyBorder="1"/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/>
    <xf numFmtId="3" fontId="7" fillId="0" borderId="1" xfId="0" applyNumberFormat="1" applyFont="1" applyFill="1" applyBorder="1" applyAlignment="1">
      <alignment horizontal="right"/>
    </xf>
    <xf numFmtId="1" fontId="2" fillId="0" borderId="1" xfId="0" applyNumberFormat="1" applyFont="1" applyFill="1" applyBorder="1"/>
    <xf numFmtId="3" fontId="7" fillId="0" borderId="1" xfId="0" applyNumberFormat="1" applyFont="1" applyFill="1" applyBorder="1" applyAlignment="1">
      <alignment horizontal="right"/>
    </xf>
    <xf numFmtId="3" fontId="7" fillId="0" borderId="1" xfId="0" applyNumberFormat="1" applyFont="1" applyFill="1" applyBorder="1" applyAlignment="1">
      <alignment horizontal="right"/>
    </xf>
    <xf numFmtId="3" fontId="4" fillId="0" borderId="1" xfId="0" applyNumberFormat="1" applyFont="1" applyFill="1" applyBorder="1"/>
    <xf numFmtId="3" fontId="7" fillId="0" borderId="1" xfId="0" applyNumberFormat="1" applyFont="1" applyBorder="1" applyAlignment="1">
      <alignment horizontal="center"/>
    </xf>
    <xf numFmtId="3" fontId="18" fillId="0" borderId="1" xfId="0" applyNumberFormat="1" applyFont="1" applyFill="1" applyBorder="1"/>
    <xf numFmtId="3" fontId="11" fillId="0" borderId="1" xfId="0" applyNumberFormat="1" applyFont="1" applyFill="1" applyBorder="1"/>
    <xf numFmtId="3" fontId="7" fillId="0" borderId="3" xfId="0" applyNumberFormat="1" applyFont="1" applyFill="1" applyBorder="1" applyAlignment="1">
      <alignment horizontal="left"/>
    </xf>
    <xf numFmtId="3" fontId="7" fillId="0" borderId="3" xfId="0" applyNumberFormat="1" applyFont="1" applyFill="1" applyBorder="1" applyAlignment="1">
      <alignment horizontal="center"/>
    </xf>
    <xf numFmtId="3" fontId="11" fillId="0" borderId="1" xfId="0" applyNumberFormat="1" applyFont="1" applyBorder="1"/>
    <xf numFmtId="3" fontId="7" fillId="0" borderId="1" xfId="0" applyNumberFormat="1" applyFont="1" applyFill="1" applyBorder="1" applyAlignment="1">
      <alignment horizontal="left"/>
    </xf>
    <xf numFmtId="3" fontId="7" fillId="0" borderId="1" xfId="0" applyNumberFormat="1" applyFont="1" applyFill="1" applyBorder="1" applyAlignment="1">
      <alignment horizontal="center"/>
    </xf>
    <xf numFmtId="3" fontId="17" fillId="0" borderId="1" xfId="0" applyNumberFormat="1" applyFont="1" applyFill="1" applyBorder="1" applyAlignment="1">
      <alignment horizontal="center"/>
    </xf>
    <xf numFmtId="3" fontId="17" fillId="0" borderId="1" xfId="0" applyNumberFormat="1" applyFont="1" applyFill="1" applyBorder="1" applyAlignment="1">
      <alignment horizontal="right"/>
    </xf>
    <xf numFmtId="3" fontId="7" fillId="0" borderId="1" xfId="0" applyNumberFormat="1" applyFont="1" applyBorder="1"/>
    <xf numFmtId="3" fontId="17" fillId="0" borderId="3" xfId="0" applyNumberFormat="1" applyFont="1" applyFill="1" applyBorder="1" applyAlignment="1">
      <alignment horizontal="center"/>
    </xf>
    <xf numFmtId="3" fontId="17" fillId="0" borderId="3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center"/>
    </xf>
    <xf numFmtId="3" fontId="17" fillId="0" borderId="1" xfId="0" applyNumberFormat="1" applyFont="1" applyBorder="1"/>
    <xf numFmtId="3" fontId="17" fillId="0" borderId="1" xfId="0" applyNumberFormat="1" applyFont="1" applyBorder="1" applyAlignment="1">
      <alignment horizontal="center"/>
    </xf>
    <xf numFmtId="3" fontId="18" fillId="0" borderId="1" xfId="0" applyNumberFormat="1" applyFont="1" applyFill="1" applyBorder="1" applyAlignment="1">
      <alignment horizontal="right"/>
    </xf>
    <xf numFmtId="3" fontId="7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1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left"/>
    </xf>
    <xf numFmtId="3" fontId="7" fillId="0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 wrapText="1"/>
    </xf>
    <xf numFmtId="164" fontId="3" fillId="5" borderId="2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right"/>
    </xf>
    <xf numFmtId="16" fontId="2" fillId="0" borderId="1" xfId="0" applyNumberFormat="1" applyFont="1" applyFill="1" applyBorder="1"/>
    <xf numFmtId="14" fontId="7" fillId="0" borderId="1" xfId="0" applyNumberFormat="1" applyFont="1" applyBorder="1" applyAlignment="1">
      <alignment horizontal="center"/>
    </xf>
    <xf numFmtId="3" fontId="7" fillId="6" borderId="1" xfId="0" applyNumberFormat="1" applyFont="1" applyFill="1" applyBorder="1" applyAlignment="1">
      <alignment horizontal="left"/>
    </xf>
    <xf numFmtId="3" fontId="7" fillId="6" borderId="1" xfId="0" applyNumberFormat="1" applyFont="1" applyFill="1" applyBorder="1" applyAlignment="1">
      <alignment horizontal="center"/>
    </xf>
    <xf numFmtId="3" fontId="7" fillId="6" borderId="3" xfId="0" applyNumberFormat="1" applyFont="1" applyFill="1" applyBorder="1" applyAlignment="1">
      <alignment horizontal="center"/>
    </xf>
    <xf numFmtId="3" fontId="7" fillId="6" borderId="3" xfId="0" applyNumberFormat="1" applyFont="1" applyFill="1" applyBorder="1" applyAlignment="1">
      <alignment horizontal="right"/>
    </xf>
    <xf numFmtId="3" fontId="7" fillId="6" borderId="1" xfId="0" applyNumberFormat="1" applyFont="1" applyFill="1" applyBorder="1" applyAlignment="1">
      <alignment horizontal="right"/>
    </xf>
    <xf numFmtId="3" fontId="17" fillId="6" borderId="1" xfId="0" applyNumberFormat="1" applyFont="1" applyFill="1" applyBorder="1"/>
    <xf numFmtId="3" fontId="17" fillId="6" borderId="1" xfId="0" applyNumberFormat="1" applyFont="1" applyFill="1" applyBorder="1" applyAlignment="1">
      <alignment horizontal="center"/>
    </xf>
    <xf numFmtId="3" fontId="7" fillId="6" borderId="1" xfId="0" applyNumberFormat="1" applyFont="1" applyFill="1" applyBorder="1"/>
    <xf numFmtId="3" fontId="7" fillId="6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3" fontId="7" fillId="0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5B6FA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7"/>
  <sheetViews>
    <sheetView topLeftCell="A216" workbookViewId="0">
      <selection activeCell="E227" sqref="E227"/>
    </sheetView>
  </sheetViews>
  <sheetFormatPr defaultRowHeight="15.75"/>
  <cols>
    <col min="1" max="1" width="4.28515625" style="46" customWidth="1"/>
    <col min="2" max="2" width="11.5703125" style="6" customWidth="1"/>
    <col min="3" max="3" width="13.42578125" style="46" customWidth="1"/>
    <col min="4" max="4" width="19.28515625" style="49" customWidth="1"/>
    <col min="5" max="5" width="43.85546875" style="43" customWidth="1"/>
    <col min="6" max="6" width="9.140625" style="46"/>
    <col min="7" max="7" width="9.140625" style="43"/>
    <col min="8" max="8" width="11.28515625" style="43" customWidth="1"/>
    <col min="9" max="9" width="13.42578125" style="43" customWidth="1"/>
    <col min="10" max="10" width="15.28515625" style="43" customWidth="1"/>
    <col min="11" max="11" width="16.7109375" style="44" customWidth="1"/>
    <col min="12" max="12" width="19.28515625" style="43" customWidth="1"/>
    <col min="13" max="16384" width="9.140625" style="43"/>
  </cols>
  <sheetData>
    <row r="1" spans="1:12">
      <c r="A1" s="304" t="s">
        <v>0</v>
      </c>
      <c r="B1" s="304"/>
      <c r="C1" s="304"/>
      <c r="D1" s="304"/>
      <c r="E1" s="304"/>
      <c r="F1" s="304"/>
      <c r="G1" s="42"/>
    </row>
    <row r="2" spans="1:12">
      <c r="A2" s="304"/>
      <c r="B2" s="304"/>
      <c r="C2" s="304"/>
      <c r="D2" s="304"/>
      <c r="E2" s="304"/>
      <c r="F2" s="304"/>
      <c r="G2" s="42"/>
    </row>
    <row r="3" spans="1:12">
      <c r="A3" s="304" t="s">
        <v>1</v>
      </c>
      <c r="B3" s="304"/>
      <c r="C3" s="304"/>
      <c r="D3" s="304"/>
      <c r="E3" s="304"/>
      <c r="F3" s="304"/>
      <c r="G3" s="42"/>
    </row>
    <row r="4" spans="1:12">
      <c r="A4" s="45" t="s">
        <v>2</v>
      </c>
      <c r="B4" s="45"/>
      <c r="D4" s="47"/>
      <c r="E4" s="42"/>
      <c r="G4" s="42"/>
      <c r="H4" s="48"/>
      <c r="I4" s="48"/>
    </row>
    <row r="5" spans="1:12">
      <c r="G5" s="50"/>
    </row>
    <row r="6" spans="1:12">
      <c r="G6" s="50"/>
      <c r="I6" s="51"/>
    </row>
    <row r="7" spans="1:12">
      <c r="A7" s="305" t="s">
        <v>3</v>
      </c>
      <c r="B7" s="305"/>
      <c r="C7" s="305"/>
      <c r="D7" s="305"/>
      <c r="E7" s="305"/>
      <c r="F7" s="305"/>
      <c r="G7" s="305"/>
      <c r="H7" s="305"/>
      <c r="I7" s="305"/>
      <c r="J7" s="305"/>
    </row>
    <row r="8" spans="1:12">
      <c r="A8" s="305"/>
      <c r="B8" s="305"/>
      <c r="C8" s="305"/>
      <c r="D8" s="305"/>
      <c r="E8" s="305"/>
      <c r="F8" s="305"/>
      <c r="G8" s="305"/>
      <c r="H8" s="305"/>
      <c r="I8" s="305"/>
      <c r="J8" s="305"/>
    </row>
    <row r="10" spans="1:12" ht="31.5">
      <c r="A10" s="52" t="s">
        <v>4</v>
      </c>
      <c r="B10" s="10" t="s">
        <v>5</v>
      </c>
      <c r="C10" s="52" t="s">
        <v>6</v>
      </c>
      <c r="D10" s="52" t="s">
        <v>7</v>
      </c>
      <c r="E10" s="52" t="s">
        <v>8</v>
      </c>
      <c r="F10" s="52" t="s">
        <v>9</v>
      </c>
      <c r="G10" s="53" t="s">
        <v>10</v>
      </c>
      <c r="H10" s="54" t="s">
        <v>11</v>
      </c>
      <c r="I10" s="55" t="s">
        <v>12</v>
      </c>
      <c r="J10" s="83" t="s">
        <v>22</v>
      </c>
      <c r="K10" s="83" t="s">
        <v>23</v>
      </c>
    </row>
    <row r="11" spans="1:12" s="44" customFormat="1">
      <c r="A11" s="41"/>
      <c r="B11" s="13">
        <v>1454</v>
      </c>
      <c r="C11" s="34" t="s">
        <v>16</v>
      </c>
      <c r="D11" s="15" t="s">
        <v>17</v>
      </c>
      <c r="E11" s="16" t="s">
        <v>18</v>
      </c>
      <c r="F11" s="17" t="s">
        <v>19</v>
      </c>
      <c r="G11" s="17">
        <v>5</v>
      </c>
      <c r="H11" s="18">
        <v>258850</v>
      </c>
      <c r="I11" s="56">
        <f>H11*1.1</f>
        <v>284735</v>
      </c>
      <c r="J11" s="19">
        <f>H11*G11</f>
        <v>1294250</v>
      </c>
      <c r="K11" s="84">
        <f>I11*G11</f>
        <v>1423675</v>
      </c>
      <c r="L11" s="43"/>
    </row>
    <row r="12" spans="1:12" s="44" customFormat="1">
      <c r="A12" s="41"/>
      <c r="B12" s="13"/>
      <c r="C12" s="34"/>
      <c r="D12" s="15"/>
      <c r="E12" s="16" t="s">
        <v>20</v>
      </c>
      <c r="F12" s="17" t="s">
        <v>19</v>
      </c>
      <c r="G12" s="17">
        <v>5</v>
      </c>
      <c r="H12" s="18">
        <v>193900</v>
      </c>
      <c r="I12" s="56">
        <f t="shared" ref="I12:I75" si="0">H12*1.1</f>
        <v>213290.00000000003</v>
      </c>
      <c r="J12" s="19">
        <f t="shared" ref="J12:J75" si="1">H12*G12</f>
        <v>969500</v>
      </c>
      <c r="K12" s="84">
        <f t="shared" ref="K12:K75" si="2">I12*G12</f>
        <v>1066450.0000000002</v>
      </c>
      <c r="L12" s="43"/>
    </row>
    <row r="13" spans="1:12" s="44" customFormat="1">
      <c r="A13" s="41"/>
      <c r="B13" s="13"/>
      <c r="C13" s="34"/>
      <c r="D13" s="15"/>
      <c r="E13" s="16" t="s">
        <v>21</v>
      </c>
      <c r="F13" s="17" t="s">
        <v>19</v>
      </c>
      <c r="G13" s="17">
        <v>4</v>
      </c>
      <c r="H13" s="18">
        <v>422699</v>
      </c>
      <c r="I13" s="56">
        <f t="shared" si="0"/>
        <v>464968.9</v>
      </c>
      <c r="J13" s="19">
        <f t="shared" si="1"/>
        <v>1690796</v>
      </c>
      <c r="K13" s="84">
        <f t="shared" si="2"/>
        <v>1859875.6</v>
      </c>
      <c r="L13" s="43"/>
    </row>
    <row r="14" spans="1:12" s="44" customFormat="1">
      <c r="A14" s="41"/>
      <c r="B14" s="13">
        <v>5846</v>
      </c>
      <c r="C14" s="34" t="s">
        <v>24</v>
      </c>
      <c r="D14" s="15" t="s">
        <v>25</v>
      </c>
      <c r="E14" s="16" t="s">
        <v>26</v>
      </c>
      <c r="F14" s="17" t="s">
        <v>27</v>
      </c>
      <c r="G14" s="17">
        <v>40</v>
      </c>
      <c r="H14" s="18">
        <v>97500</v>
      </c>
      <c r="I14" s="56">
        <f t="shared" si="0"/>
        <v>107250.00000000001</v>
      </c>
      <c r="J14" s="19">
        <f t="shared" si="1"/>
        <v>3900000</v>
      </c>
      <c r="K14" s="84">
        <f t="shared" si="2"/>
        <v>4290000.0000000009</v>
      </c>
      <c r="L14" s="43"/>
    </row>
    <row r="15" spans="1:12" s="44" customFormat="1">
      <c r="A15" s="41"/>
      <c r="B15" s="13"/>
      <c r="C15" s="34"/>
      <c r="D15" s="15"/>
      <c r="E15" s="16" t="s">
        <v>28</v>
      </c>
      <c r="F15" s="21" t="s">
        <v>27</v>
      </c>
      <c r="G15" s="17">
        <v>240</v>
      </c>
      <c r="H15" s="18">
        <v>4900</v>
      </c>
      <c r="I15" s="56">
        <f t="shared" si="0"/>
        <v>5390</v>
      </c>
      <c r="J15" s="19">
        <f t="shared" si="1"/>
        <v>1176000</v>
      </c>
      <c r="K15" s="84">
        <f t="shared" si="2"/>
        <v>1293600</v>
      </c>
      <c r="L15" s="43"/>
    </row>
    <row r="16" spans="1:12" s="44" customFormat="1">
      <c r="A16" s="41"/>
      <c r="B16" s="22"/>
      <c r="C16" s="34"/>
      <c r="D16" s="15"/>
      <c r="E16" s="16" t="s">
        <v>29</v>
      </c>
      <c r="F16" s="23" t="s">
        <v>27</v>
      </c>
      <c r="G16" s="17">
        <v>600</v>
      </c>
      <c r="H16" s="18">
        <v>5850</v>
      </c>
      <c r="I16" s="56">
        <f t="shared" si="0"/>
        <v>6435.0000000000009</v>
      </c>
      <c r="J16" s="19">
        <f t="shared" si="1"/>
        <v>3510000</v>
      </c>
      <c r="K16" s="84">
        <f t="shared" si="2"/>
        <v>3861000.0000000005</v>
      </c>
      <c r="L16" s="43"/>
    </row>
    <row r="17" spans="1:12" s="44" customFormat="1">
      <c r="A17" s="41"/>
      <c r="B17" s="13">
        <v>28938</v>
      </c>
      <c r="C17" s="34" t="s">
        <v>30</v>
      </c>
      <c r="D17" s="15" t="s">
        <v>31</v>
      </c>
      <c r="E17" s="16" t="s">
        <v>32</v>
      </c>
      <c r="F17" s="21" t="s">
        <v>19</v>
      </c>
      <c r="G17" s="24">
        <v>3</v>
      </c>
      <c r="H17" s="19">
        <v>228000</v>
      </c>
      <c r="I17" s="56">
        <f t="shared" si="0"/>
        <v>250800.00000000003</v>
      </c>
      <c r="J17" s="19">
        <f t="shared" si="1"/>
        <v>684000</v>
      </c>
      <c r="K17" s="84">
        <f t="shared" si="2"/>
        <v>752400.00000000012</v>
      </c>
      <c r="L17" s="43"/>
    </row>
    <row r="18" spans="1:12" s="44" customFormat="1">
      <c r="A18" s="41"/>
      <c r="B18" s="13"/>
      <c r="C18" s="34"/>
      <c r="D18" s="15"/>
      <c r="E18" s="35" t="s">
        <v>33</v>
      </c>
      <c r="F18" s="36" t="s">
        <v>19</v>
      </c>
      <c r="G18" s="37">
        <v>28</v>
      </c>
      <c r="H18" s="19">
        <v>228000</v>
      </c>
      <c r="I18" s="56">
        <f t="shared" si="0"/>
        <v>250800.00000000003</v>
      </c>
      <c r="J18" s="19">
        <f t="shared" si="1"/>
        <v>6384000</v>
      </c>
      <c r="K18" s="84">
        <f t="shared" si="2"/>
        <v>7022400.0000000009</v>
      </c>
      <c r="L18" s="43"/>
    </row>
    <row r="19" spans="1:12" s="44" customFormat="1">
      <c r="A19" s="41"/>
      <c r="B19" s="13">
        <v>11851</v>
      </c>
      <c r="C19" s="34" t="s">
        <v>30</v>
      </c>
      <c r="D19" s="15" t="s">
        <v>34</v>
      </c>
      <c r="E19" s="16" t="s">
        <v>35</v>
      </c>
      <c r="F19" s="23" t="s">
        <v>36</v>
      </c>
      <c r="G19" s="17">
        <v>2</v>
      </c>
      <c r="H19" s="18">
        <v>207500</v>
      </c>
      <c r="I19" s="56">
        <f t="shared" si="0"/>
        <v>228250.00000000003</v>
      </c>
      <c r="J19" s="19">
        <f t="shared" si="1"/>
        <v>415000</v>
      </c>
      <c r="K19" s="84">
        <f t="shared" si="2"/>
        <v>456500.00000000006</v>
      </c>
      <c r="L19" s="43"/>
    </row>
    <row r="20" spans="1:12" s="44" customFormat="1">
      <c r="A20" s="41"/>
      <c r="B20" s="13">
        <v>1984</v>
      </c>
      <c r="C20" s="34" t="s">
        <v>37</v>
      </c>
      <c r="D20" s="15" t="s">
        <v>38</v>
      </c>
      <c r="E20" s="35" t="s">
        <v>39</v>
      </c>
      <c r="F20" s="36" t="s">
        <v>40</v>
      </c>
      <c r="G20" s="17">
        <v>10</v>
      </c>
      <c r="H20" s="18">
        <v>155000</v>
      </c>
      <c r="I20" s="56">
        <f t="shared" si="0"/>
        <v>170500</v>
      </c>
      <c r="J20" s="19">
        <f t="shared" si="1"/>
        <v>1550000</v>
      </c>
      <c r="K20" s="84">
        <f t="shared" si="2"/>
        <v>1705000</v>
      </c>
      <c r="L20" s="43"/>
    </row>
    <row r="21" spans="1:12" s="44" customFormat="1">
      <c r="A21" s="41"/>
      <c r="B21" s="13">
        <v>3002</v>
      </c>
      <c r="C21" s="34" t="s">
        <v>41</v>
      </c>
      <c r="D21" s="15" t="s">
        <v>42</v>
      </c>
      <c r="E21" s="35" t="s">
        <v>43</v>
      </c>
      <c r="F21" s="36" t="s">
        <v>44</v>
      </c>
      <c r="G21" s="17">
        <v>10</v>
      </c>
      <c r="H21" s="18">
        <v>104545</v>
      </c>
      <c r="I21" s="56">
        <f t="shared" si="0"/>
        <v>114999.50000000001</v>
      </c>
      <c r="J21" s="19">
        <f t="shared" si="1"/>
        <v>1045450</v>
      </c>
      <c r="K21" s="84">
        <f t="shared" si="2"/>
        <v>1149995.0000000002</v>
      </c>
      <c r="L21" s="43"/>
    </row>
    <row r="22" spans="1:12" s="44" customFormat="1">
      <c r="A22" s="41"/>
      <c r="B22" s="109">
        <v>9114</v>
      </c>
      <c r="C22" s="110" t="s">
        <v>45</v>
      </c>
      <c r="D22" s="111" t="s">
        <v>47</v>
      </c>
      <c r="E22" s="112" t="s">
        <v>46</v>
      </c>
      <c r="F22" s="113" t="s">
        <v>36</v>
      </c>
      <c r="G22" s="114">
        <v>10</v>
      </c>
      <c r="H22" s="115">
        <v>80000</v>
      </c>
      <c r="I22" s="116">
        <f t="shared" si="0"/>
        <v>88000</v>
      </c>
      <c r="J22" s="117">
        <f t="shared" si="1"/>
        <v>800000</v>
      </c>
      <c r="K22" s="118">
        <f t="shared" si="2"/>
        <v>880000</v>
      </c>
      <c r="L22" s="43"/>
    </row>
    <row r="23" spans="1:12" s="44" customFormat="1">
      <c r="A23" s="41"/>
      <c r="B23" s="13">
        <v>14864</v>
      </c>
      <c r="C23" s="34" t="s">
        <v>41</v>
      </c>
      <c r="D23" s="15" t="s">
        <v>48</v>
      </c>
      <c r="E23" s="35" t="s">
        <v>49</v>
      </c>
      <c r="F23" s="36" t="s">
        <v>27</v>
      </c>
      <c r="G23" s="17">
        <v>15</v>
      </c>
      <c r="H23" s="18">
        <v>2909.07</v>
      </c>
      <c r="I23" s="56">
        <f t="shared" si="0"/>
        <v>3199.9770000000003</v>
      </c>
      <c r="J23" s="19">
        <f t="shared" si="1"/>
        <v>43636.05</v>
      </c>
      <c r="K23" s="84">
        <f t="shared" si="2"/>
        <v>47999.655000000006</v>
      </c>
      <c r="L23" s="43"/>
    </row>
    <row r="24" spans="1:12" s="44" customFormat="1">
      <c r="A24" s="41"/>
      <c r="B24" s="13"/>
      <c r="C24" s="34"/>
      <c r="D24" s="15"/>
      <c r="E24" s="35" t="s">
        <v>50</v>
      </c>
      <c r="F24" s="36" t="s">
        <v>27</v>
      </c>
      <c r="G24" s="24">
        <v>24</v>
      </c>
      <c r="H24" s="19">
        <v>1772.75</v>
      </c>
      <c r="I24" s="56">
        <f t="shared" si="0"/>
        <v>1950.0250000000001</v>
      </c>
      <c r="J24" s="19">
        <f t="shared" si="1"/>
        <v>42546</v>
      </c>
      <c r="K24" s="84">
        <f t="shared" si="2"/>
        <v>46800.600000000006</v>
      </c>
      <c r="L24" s="43"/>
    </row>
    <row r="25" spans="1:12" s="44" customFormat="1">
      <c r="A25" s="41"/>
      <c r="B25" s="13"/>
      <c r="C25" s="34"/>
      <c r="D25" s="15"/>
      <c r="E25" s="16" t="s">
        <v>51</v>
      </c>
      <c r="F25" s="23" t="s">
        <v>27</v>
      </c>
      <c r="G25" s="24">
        <v>318</v>
      </c>
      <c r="H25" s="19">
        <v>6545.45</v>
      </c>
      <c r="I25" s="56">
        <f t="shared" si="0"/>
        <v>7199.9950000000008</v>
      </c>
      <c r="J25" s="19">
        <f t="shared" si="1"/>
        <v>2081453.0999999999</v>
      </c>
      <c r="K25" s="84">
        <f t="shared" si="2"/>
        <v>2289598.41</v>
      </c>
      <c r="L25" s="43"/>
    </row>
    <row r="26" spans="1:12" s="44" customFormat="1">
      <c r="A26" s="41"/>
      <c r="B26" s="22"/>
      <c r="C26" s="34"/>
      <c r="D26" s="15"/>
      <c r="E26" s="35" t="s">
        <v>52</v>
      </c>
      <c r="F26" s="36" t="s">
        <v>27</v>
      </c>
      <c r="G26" s="24">
        <v>50</v>
      </c>
      <c r="H26" s="19">
        <v>8454.4500000000007</v>
      </c>
      <c r="I26" s="56">
        <f t="shared" si="0"/>
        <v>9299.8950000000023</v>
      </c>
      <c r="J26" s="19">
        <f t="shared" si="1"/>
        <v>422722.50000000006</v>
      </c>
      <c r="K26" s="84">
        <f t="shared" si="2"/>
        <v>464994.75000000012</v>
      </c>
      <c r="L26" s="43"/>
    </row>
    <row r="27" spans="1:12" s="44" customFormat="1">
      <c r="A27" s="41"/>
      <c r="B27" s="22"/>
      <c r="C27" s="34"/>
      <c r="D27" s="15"/>
      <c r="E27" s="35" t="s">
        <v>53</v>
      </c>
      <c r="F27" s="36" t="s">
        <v>27</v>
      </c>
      <c r="G27" s="24">
        <v>112</v>
      </c>
      <c r="H27" s="19">
        <v>9954.5499999999993</v>
      </c>
      <c r="I27" s="56">
        <f t="shared" si="0"/>
        <v>10950.004999999999</v>
      </c>
      <c r="J27" s="19">
        <f t="shared" si="1"/>
        <v>1114909.5999999999</v>
      </c>
      <c r="K27" s="84">
        <f t="shared" si="2"/>
        <v>1226400.5599999998</v>
      </c>
      <c r="L27" s="43"/>
    </row>
    <row r="28" spans="1:12" s="44" customFormat="1">
      <c r="A28" s="41"/>
      <c r="B28" s="13"/>
      <c r="C28" s="34"/>
      <c r="D28" s="15"/>
      <c r="E28" s="35" t="s">
        <v>54</v>
      </c>
      <c r="F28" s="36" t="s">
        <v>27</v>
      </c>
      <c r="G28" s="24">
        <v>18</v>
      </c>
      <c r="H28" s="19">
        <v>14681.83</v>
      </c>
      <c r="I28" s="56">
        <f t="shared" si="0"/>
        <v>16150.013000000001</v>
      </c>
      <c r="J28" s="19">
        <f t="shared" si="1"/>
        <v>264272.94</v>
      </c>
      <c r="K28" s="84">
        <f t="shared" si="2"/>
        <v>290700.234</v>
      </c>
      <c r="L28" s="43"/>
    </row>
    <row r="29" spans="1:12" s="44" customFormat="1">
      <c r="A29" s="41"/>
      <c r="B29" s="13"/>
      <c r="C29" s="34"/>
      <c r="D29" s="15"/>
      <c r="E29" s="16" t="s">
        <v>55</v>
      </c>
      <c r="F29" s="36" t="s">
        <v>27</v>
      </c>
      <c r="G29" s="24">
        <v>12</v>
      </c>
      <c r="H29" s="19">
        <v>7409.08</v>
      </c>
      <c r="I29" s="56">
        <f t="shared" si="0"/>
        <v>8149.9880000000003</v>
      </c>
      <c r="J29" s="19">
        <f t="shared" si="1"/>
        <v>88908.959999999992</v>
      </c>
      <c r="K29" s="84">
        <f t="shared" si="2"/>
        <v>97799.856</v>
      </c>
      <c r="L29" s="43"/>
    </row>
    <row r="30" spans="1:12" s="44" customFormat="1">
      <c r="A30" s="41"/>
      <c r="B30" s="13"/>
      <c r="C30" s="34"/>
      <c r="D30" s="15"/>
      <c r="E30" s="16" t="s">
        <v>56</v>
      </c>
      <c r="F30" s="36" t="s">
        <v>27</v>
      </c>
      <c r="G30" s="24">
        <v>10</v>
      </c>
      <c r="H30" s="19">
        <v>14318.2</v>
      </c>
      <c r="I30" s="56">
        <f t="shared" si="0"/>
        <v>15750.020000000002</v>
      </c>
      <c r="J30" s="19">
        <f t="shared" si="1"/>
        <v>143182</v>
      </c>
      <c r="K30" s="84">
        <f t="shared" si="2"/>
        <v>157500.20000000001</v>
      </c>
      <c r="L30" s="43"/>
    </row>
    <row r="31" spans="1:12" s="44" customFormat="1">
      <c r="A31" s="41"/>
      <c r="B31" s="13">
        <v>14863</v>
      </c>
      <c r="C31" s="34" t="s">
        <v>41</v>
      </c>
      <c r="D31" s="15" t="s">
        <v>48</v>
      </c>
      <c r="E31" s="26" t="s">
        <v>57</v>
      </c>
      <c r="F31" s="21" t="s">
        <v>27</v>
      </c>
      <c r="G31" s="24">
        <v>108</v>
      </c>
      <c r="H31" s="19">
        <v>3409.09</v>
      </c>
      <c r="I31" s="56">
        <f t="shared" si="0"/>
        <v>3749.9990000000003</v>
      </c>
      <c r="J31" s="19">
        <f t="shared" si="1"/>
        <v>368181.72000000003</v>
      </c>
      <c r="K31" s="84">
        <f t="shared" si="2"/>
        <v>404999.89200000005</v>
      </c>
      <c r="L31" s="43"/>
    </row>
    <row r="32" spans="1:12" s="44" customFormat="1">
      <c r="A32" s="41"/>
      <c r="B32" s="13"/>
      <c r="C32" s="34"/>
      <c r="D32" s="15"/>
      <c r="E32" s="26" t="s">
        <v>58</v>
      </c>
      <c r="F32" s="21" t="s">
        <v>27</v>
      </c>
      <c r="G32" s="24">
        <v>72</v>
      </c>
      <c r="H32" s="19">
        <v>5090.92</v>
      </c>
      <c r="I32" s="56">
        <f t="shared" si="0"/>
        <v>5600.0120000000006</v>
      </c>
      <c r="J32" s="19">
        <f t="shared" si="1"/>
        <v>366546.24</v>
      </c>
      <c r="K32" s="84">
        <f t="shared" si="2"/>
        <v>403200.86400000006</v>
      </c>
      <c r="L32" s="43"/>
    </row>
    <row r="33" spans="1:12" s="44" customFormat="1">
      <c r="A33" s="41"/>
      <c r="B33" s="13"/>
      <c r="C33" s="34"/>
      <c r="D33" s="15"/>
      <c r="E33" s="35" t="s">
        <v>52</v>
      </c>
      <c r="F33" s="36" t="s">
        <v>27</v>
      </c>
      <c r="G33" s="24">
        <v>210</v>
      </c>
      <c r="H33" s="19">
        <v>8454.5499999999993</v>
      </c>
      <c r="I33" s="56">
        <f t="shared" si="0"/>
        <v>9300.0049999999992</v>
      </c>
      <c r="J33" s="19">
        <f t="shared" si="1"/>
        <v>1775455.4999999998</v>
      </c>
      <c r="K33" s="84">
        <f t="shared" si="2"/>
        <v>1953001.0499999998</v>
      </c>
      <c r="L33" s="43"/>
    </row>
    <row r="34" spans="1:12" s="44" customFormat="1">
      <c r="A34" s="41"/>
      <c r="B34" s="13"/>
      <c r="C34" s="34"/>
      <c r="D34" s="15"/>
      <c r="E34" s="26" t="s">
        <v>59</v>
      </c>
      <c r="F34" s="21" t="s">
        <v>27</v>
      </c>
      <c r="G34" s="24">
        <v>12</v>
      </c>
      <c r="H34" s="19">
        <v>3454.58</v>
      </c>
      <c r="I34" s="56">
        <f t="shared" si="0"/>
        <v>3800.038</v>
      </c>
      <c r="J34" s="19">
        <f t="shared" si="1"/>
        <v>41454.959999999999</v>
      </c>
      <c r="K34" s="84">
        <f t="shared" si="2"/>
        <v>45600.455999999998</v>
      </c>
      <c r="L34" s="43"/>
    </row>
    <row r="35" spans="1:12" s="44" customFormat="1">
      <c r="A35" s="41"/>
      <c r="B35" s="22"/>
      <c r="C35" s="34"/>
      <c r="D35" s="15"/>
      <c r="E35" s="16" t="s">
        <v>51</v>
      </c>
      <c r="F35" s="23" t="s">
        <v>27</v>
      </c>
      <c r="G35" s="17">
        <v>18</v>
      </c>
      <c r="H35" s="18">
        <v>6545.44</v>
      </c>
      <c r="I35" s="56">
        <f t="shared" si="0"/>
        <v>7199.9840000000004</v>
      </c>
      <c r="J35" s="19">
        <f t="shared" si="1"/>
        <v>117817.92</v>
      </c>
      <c r="K35" s="84">
        <f t="shared" si="2"/>
        <v>129599.712</v>
      </c>
      <c r="L35" s="43"/>
    </row>
    <row r="36" spans="1:12" s="44" customFormat="1">
      <c r="A36" s="41"/>
      <c r="B36" s="13"/>
      <c r="C36" s="34"/>
      <c r="D36" s="15"/>
      <c r="E36" s="16" t="s">
        <v>55</v>
      </c>
      <c r="F36" s="36" t="s">
        <v>27</v>
      </c>
      <c r="G36" s="24">
        <v>192</v>
      </c>
      <c r="H36" s="19">
        <v>6000</v>
      </c>
      <c r="I36" s="56">
        <f t="shared" si="0"/>
        <v>6600.0000000000009</v>
      </c>
      <c r="J36" s="19">
        <f t="shared" si="1"/>
        <v>1152000</v>
      </c>
      <c r="K36" s="84">
        <f t="shared" si="2"/>
        <v>1267200.0000000002</v>
      </c>
      <c r="L36" s="43"/>
    </row>
    <row r="37" spans="1:12" s="44" customFormat="1">
      <c r="A37" s="41"/>
      <c r="B37" s="13"/>
      <c r="C37" s="34"/>
      <c r="D37" s="15"/>
      <c r="E37" s="26" t="s">
        <v>60</v>
      </c>
      <c r="F37" s="21" t="s">
        <v>27</v>
      </c>
      <c r="G37" s="24">
        <v>150</v>
      </c>
      <c r="H37" s="19">
        <v>2590.91</v>
      </c>
      <c r="I37" s="56">
        <f t="shared" si="0"/>
        <v>2850.0010000000002</v>
      </c>
      <c r="J37" s="19">
        <f t="shared" si="1"/>
        <v>388636.5</v>
      </c>
      <c r="K37" s="84">
        <f t="shared" si="2"/>
        <v>427500.15</v>
      </c>
      <c r="L37" s="43"/>
    </row>
    <row r="38" spans="1:12" s="44" customFormat="1">
      <c r="A38" s="41"/>
      <c r="B38" s="13"/>
      <c r="C38" s="34"/>
      <c r="D38" s="15"/>
      <c r="E38" s="26" t="s">
        <v>61</v>
      </c>
      <c r="F38" s="21" t="s">
        <v>27</v>
      </c>
      <c r="G38" s="24">
        <v>120</v>
      </c>
      <c r="H38" s="19">
        <v>3000</v>
      </c>
      <c r="I38" s="56">
        <f t="shared" si="0"/>
        <v>3300.0000000000005</v>
      </c>
      <c r="J38" s="19">
        <f t="shared" si="1"/>
        <v>360000</v>
      </c>
      <c r="K38" s="84">
        <f t="shared" si="2"/>
        <v>396000.00000000006</v>
      </c>
      <c r="L38" s="43"/>
    </row>
    <row r="39" spans="1:12" s="44" customFormat="1">
      <c r="A39" s="41"/>
      <c r="B39" s="13"/>
      <c r="C39" s="34"/>
      <c r="D39" s="15"/>
      <c r="E39" s="35" t="s">
        <v>62</v>
      </c>
      <c r="F39" s="36" t="s">
        <v>27</v>
      </c>
      <c r="G39" s="24">
        <v>54</v>
      </c>
      <c r="H39" s="19">
        <v>4000</v>
      </c>
      <c r="I39" s="56">
        <f t="shared" si="0"/>
        <v>4400</v>
      </c>
      <c r="J39" s="19">
        <f t="shared" si="1"/>
        <v>216000</v>
      </c>
      <c r="K39" s="84">
        <f t="shared" si="2"/>
        <v>237600</v>
      </c>
      <c r="L39" s="43"/>
    </row>
    <row r="40" spans="1:12" s="44" customFormat="1">
      <c r="A40" s="41"/>
      <c r="B40" s="13">
        <v>1604</v>
      </c>
      <c r="C40" s="34" t="s">
        <v>63</v>
      </c>
      <c r="D40" s="15" t="s">
        <v>64</v>
      </c>
      <c r="E40" s="35" t="s">
        <v>65</v>
      </c>
      <c r="F40" s="36" t="s">
        <v>66</v>
      </c>
      <c r="G40" s="24">
        <v>870</v>
      </c>
      <c r="H40" s="19">
        <v>20500</v>
      </c>
      <c r="I40" s="56">
        <f t="shared" si="0"/>
        <v>22550.000000000004</v>
      </c>
      <c r="J40" s="19">
        <f t="shared" si="1"/>
        <v>17835000</v>
      </c>
      <c r="K40" s="84">
        <f t="shared" si="2"/>
        <v>19618500.000000004</v>
      </c>
      <c r="L40" s="43"/>
    </row>
    <row r="41" spans="1:12" s="44" customFormat="1">
      <c r="A41" s="41"/>
      <c r="B41" s="13"/>
      <c r="C41" s="34"/>
      <c r="D41" s="15"/>
      <c r="E41" s="35" t="s">
        <v>65</v>
      </c>
      <c r="F41" s="36" t="s">
        <v>66</v>
      </c>
      <c r="G41" s="17">
        <v>58</v>
      </c>
      <c r="H41" s="18"/>
      <c r="I41" s="56">
        <f t="shared" si="0"/>
        <v>0</v>
      </c>
      <c r="J41" s="19">
        <f t="shared" si="1"/>
        <v>0</v>
      </c>
      <c r="K41" s="84">
        <f t="shared" si="2"/>
        <v>0</v>
      </c>
      <c r="L41" s="43"/>
    </row>
    <row r="42" spans="1:12" s="44" customFormat="1">
      <c r="A42" s="41"/>
      <c r="B42" s="13">
        <v>1607</v>
      </c>
      <c r="C42" s="34" t="s">
        <v>67</v>
      </c>
      <c r="D42" s="15" t="s">
        <v>64</v>
      </c>
      <c r="E42" s="35" t="s">
        <v>68</v>
      </c>
      <c r="F42" s="36" t="s">
        <v>66</v>
      </c>
      <c r="G42" s="24">
        <v>120</v>
      </c>
      <c r="H42" s="19">
        <v>20500</v>
      </c>
      <c r="I42" s="56">
        <f t="shared" si="0"/>
        <v>22550.000000000004</v>
      </c>
      <c r="J42" s="19">
        <f t="shared" si="1"/>
        <v>2460000</v>
      </c>
      <c r="K42" s="84">
        <f t="shared" si="2"/>
        <v>2706000.0000000005</v>
      </c>
      <c r="L42" s="43"/>
    </row>
    <row r="43" spans="1:12" s="44" customFormat="1">
      <c r="A43" s="41"/>
      <c r="B43" s="13"/>
      <c r="C43" s="34"/>
      <c r="D43" s="15"/>
      <c r="E43" s="35" t="s">
        <v>65</v>
      </c>
      <c r="F43" s="36" t="s">
        <v>66</v>
      </c>
      <c r="G43" s="24">
        <v>315</v>
      </c>
      <c r="H43" s="19">
        <v>20500</v>
      </c>
      <c r="I43" s="56">
        <f t="shared" si="0"/>
        <v>22550.000000000004</v>
      </c>
      <c r="J43" s="19">
        <f t="shared" si="1"/>
        <v>6457500</v>
      </c>
      <c r="K43" s="84">
        <f t="shared" si="2"/>
        <v>7103250.0000000009</v>
      </c>
      <c r="L43" s="43"/>
    </row>
    <row r="44" spans="1:12" s="44" customFormat="1">
      <c r="A44" s="41"/>
      <c r="B44" s="13"/>
      <c r="C44" s="34"/>
      <c r="D44" s="15"/>
      <c r="E44" s="35" t="s">
        <v>68</v>
      </c>
      <c r="F44" s="36" t="s">
        <v>66</v>
      </c>
      <c r="G44" s="24">
        <v>8</v>
      </c>
      <c r="H44" s="19"/>
      <c r="I44" s="56">
        <f t="shared" si="0"/>
        <v>0</v>
      </c>
      <c r="J44" s="19">
        <f t="shared" si="1"/>
        <v>0</v>
      </c>
      <c r="K44" s="84">
        <f t="shared" si="2"/>
        <v>0</v>
      </c>
      <c r="L44" s="43"/>
    </row>
    <row r="45" spans="1:12" s="44" customFormat="1">
      <c r="A45" s="41"/>
      <c r="B45" s="13"/>
      <c r="C45" s="34"/>
      <c r="D45" s="15"/>
      <c r="E45" s="35" t="s">
        <v>65</v>
      </c>
      <c r="F45" s="36" t="s">
        <v>66</v>
      </c>
      <c r="G45" s="24">
        <v>21</v>
      </c>
      <c r="H45" s="19"/>
      <c r="I45" s="56">
        <f t="shared" si="0"/>
        <v>0</v>
      </c>
      <c r="J45" s="19">
        <f t="shared" si="1"/>
        <v>0</v>
      </c>
      <c r="K45" s="84">
        <f t="shared" si="2"/>
        <v>0</v>
      </c>
      <c r="L45" s="43"/>
    </row>
    <row r="46" spans="1:12" s="44" customFormat="1">
      <c r="A46" s="41"/>
      <c r="B46" s="13">
        <v>5093</v>
      </c>
      <c r="C46" s="34" t="s">
        <v>67</v>
      </c>
      <c r="D46" s="15" t="s">
        <v>69</v>
      </c>
      <c r="E46" s="94" t="s">
        <v>70</v>
      </c>
      <c r="F46" s="95" t="s">
        <v>71</v>
      </c>
      <c r="G46" s="96">
        <v>222.2</v>
      </c>
      <c r="H46" s="97">
        <v>17429.013999999999</v>
      </c>
      <c r="I46" s="98">
        <f t="shared" si="0"/>
        <v>19171.915400000002</v>
      </c>
      <c r="J46" s="97">
        <f t="shared" si="1"/>
        <v>3872726.9107999997</v>
      </c>
      <c r="K46" s="99">
        <f t="shared" si="2"/>
        <v>4259999.60188</v>
      </c>
      <c r="L46" s="51" t="s">
        <v>119</v>
      </c>
    </row>
    <row r="47" spans="1:12" s="44" customFormat="1">
      <c r="A47" s="41"/>
      <c r="B47" s="13"/>
      <c r="C47" s="34"/>
      <c r="D47" s="15"/>
      <c r="E47" s="94" t="s">
        <v>72</v>
      </c>
      <c r="F47" s="95" t="s">
        <v>71</v>
      </c>
      <c r="G47" s="96">
        <v>223.5</v>
      </c>
      <c r="H47" s="97">
        <v>17490.34</v>
      </c>
      <c r="I47" s="98">
        <f t="shared" si="0"/>
        <v>19239.374000000003</v>
      </c>
      <c r="J47" s="97">
        <f t="shared" si="1"/>
        <v>3909090.99</v>
      </c>
      <c r="K47" s="99">
        <f t="shared" si="2"/>
        <v>4300000.0890000006</v>
      </c>
      <c r="L47" s="43"/>
    </row>
    <row r="48" spans="1:12" s="44" customFormat="1">
      <c r="A48" s="41"/>
      <c r="B48" s="13"/>
      <c r="C48" s="34"/>
      <c r="D48" s="15"/>
      <c r="E48" s="94" t="s">
        <v>73</v>
      </c>
      <c r="F48" s="95" t="s">
        <v>71</v>
      </c>
      <c r="G48" s="96">
        <v>100.8</v>
      </c>
      <c r="H48" s="97">
        <v>17676.766</v>
      </c>
      <c r="I48" s="98">
        <f t="shared" si="0"/>
        <v>19444.442600000002</v>
      </c>
      <c r="J48" s="97">
        <f t="shared" si="1"/>
        <v>1781818.0127999999</v>
      </c>
      <c r="K48" s="99">
        <f t="shared" si="2"/>
        <v>1959999.8140800002</v>
      </c>
      <c r="L48" s="43"/>
    </row>
    <row r="49" spans="1:12" s="44" customFormat="1">
      <c r="A49" s="41"/>
      <c r="B49" s="13">
        <v>20143</v>
      </c>
      <c r="C49" s="34" t="s">
        <v>67</v>
      </c>
      <c r="D49" s="15" t="s">
        <v>74</v>
      </c>
      <c r="E49" s="94" t="s">
        <v>75</v>
      </c>
      <c r="F49" s="95" t="s">
        <v>71</v>
      </c>
      <c r="G49" s="96">
        <v>139.46280999999999</v>
      </c>
      <c r="H49" s="97">
        <v>17600</v>
      </c>
      <c r="I49" s="98">
        <f t="shared" si="0"/>
        <v>19360</v>
      </c>
      <c r="J49" s="97">
        <f t="shared" si="1"/>
        <v>2454545.4559999998</v>
      </c>
      <c r="K49" s="99">
        <f t="shared" si="2"/>
        <v>2700000.0015999996</v>
      </c>
      <c r="L49" s="43"/>
    </row>
    <row r="50" spans="1:12" s="44" customFormat="1">
      <c r="A50" s="41"/>
      <c r="B50" s="13">
        <v>389</v>
      </c>
      <c r="C50" s="34" t="s">
        <v>67</v>
      </c>
      <c r="D50" s="15" t="s">
        <v>76</v>
      </c>
      <c r="E50" s="26" t="s">
        <v>77</v>
      </c>
      <c r="F50" s="21" t="s">
        <v>36</v>
      </c>
      <c r="G50" s="24">
        <v>40</v>
      </c>
      <c r="H50" s="19">
        <v>25364</v>
      </c>
      <c r="I50" s="56">
        <f t="shared" si="0"/>
        <v>27900.400000000001</v>
      </c>
      <c r="J50" s="19">
        <f t="shared" si="1"/>
        <v>1014560</v>
      </c>
      <c r="K50" s="84">
        <f t="shared" si="2"/>
        <v>1116016</v>
      </c>
      <c r="L50" s="43"/>
    </row>
    <row r="51" spans="1:12" s="44" customFormat="1">
      <c r="A51" s="41"/>
      <c r="B51" s="13"/>
      <c r="C51" s="34"/>
      <c r="D51" s="15"/>
      <c r="E51" s="26" t="s">
        <v>78</v>
      </c>
      <c r="F51" s="21" t="s">
        <v>79</v>
      </c>
      <c r="G51" s="24">
        <v>1500</v>
      </c>
      <c r="H51" s="19">
        <v>475</v>
      </c>
      <c r="I51" s="56">
        <f t="shared" si="0"/>
        <v>522.5</v>
      </c>
      <c r="J51" s="19">
        <f t="shared" si="1"/>
        <v>712500</v>
      </c>
      <c r="K51" s="84">
        <f t="shared" si="2"/>
        <v>783750</v>
      </c>
      <c r="L51" s="43"/>
    </row>
    <row r="52" spans="1:12" s="44" customFormat="1">
      <c r="A52" s="41"/>
      <c r="B52" s="13"/>
      <c r="C52" s="34"/>
      <c r="D52" s="15"/>
      <c r="E52" s="26" t="s">
        <v>80</v>
      </c>
      <c r="F52" s="21" t="s">
        <v>79</v>
      </c>
      <c r="G52" s="24">
        <v>20</v>
      </c>
      <c r="H52" s="19">
        <v>10755</v>
      </c>
      <c r="I52" s="56">
        <f t="shared" si="0"/>
        <v>11830.500000000002</v>
      </c>
      <c r="J52" s="19">
        <f t="shared" si="1"/>
        <v>215100</v>
      </c>
      <c r="K52" s="84">
        <f t="shared" si="2"/>
        <v>236610.00000000003</v>
      </c>
      <c r="L52" s="43"/>
    </row>
    <row r="53" spans="1:12" s="44" customFormat="1">
      <c r="A53" s="41"/>
      <c r="B53" s="13"/>
      <c r="C53" s="34"/>
      <c r="D53" s="15"/>
      <c r="E53" s="26" t="s">
        <v>81</v>
      </c>
      <c r="F53" s="21" t="s">
        <v>79</v>
      </c>
      <c r="G53" s="24">
        <v>20</v>
      </c>
      <c r="H53" s="19">
        <v>10755</v>
      </c>
      <c r="I53" s="56">
        <f t="shared" si="0"/>
        <v>11830.500000000002</v>
      </c>
      <c r="J53" s="19">
        <f t="shared" si="1"/>
        <v>215100</v>
      </c>
      <c r="K53" s="84">
        <f t="shared" si="2"/>
        <v>236610.00000000003</v>
      </c>
      <c r="L53" s="43"/>
    </row>
    <row r="54" spans="1:12" s="44" customFormat="1">
      <c r="A54" s="41"/>
      <c r="B54" s="13"/>
      <c r="C54" s="34"/>
      <c r="D54" s="15"/>
      <c r="E54" s="26" t="s">
        <v>82</v>
      </c>
      <c r="F54" s="21" t="s">
        <v>83</v>
      </c>
      <c r="G54" s="37">
        <v>400</v>
      </c>
      <c r="H54" s="19">
        <v>1489</v>
      </c>
      <c r="I54" s="56">
        <f t="shared" si="0"/>
        <v>1637.9</v>
      </c>
      <c r="J54" s="19">
        <f t="shared" si="1"/>
        <v>595600</v>
      </c>
      <c r="K54" s="84">
        <f t="shared" si="2"/>
        <v>655160</v>
      </c>
      <c r="L54" s="43"/>
    </row>
    <row r="55" spans="1:12" s="44" customFormat="1">
      <c r="A55" s="41"/>
      <c r="B55" s="13">
        <v>4818</v>
      </c>
      <c r="C55" s="34" t="s">
        <v>67</v>
      </c>
      <c r="D55" s="15" t="s">
        <v>84</v>
      </c>
      <c r="E55" s="26" t="s">
        <v>85</v>
      </c>
      <c r="F55" s="36" t="s">
        <v>36</v>
      </c>
      <c r="G55" s="24">
        <v>50</v>
      </c>
      <c r="H55" s="19">
        <v>23181.82</v>
      </c>
      <c r="I55" s="56">
        <f t="shared" si="0"/>
        <v>25500.002</v>
      </c>
      <c r="J55" s="19">
        <f t="shared" si="1"/>
        <v>1159091</v>
      </c>
      <c r="K55" s="84">
        <f t="shared" si="2"/>
        <v>1275000.1000000001</v>
      </c>
      <c r="L55" s="43"/>
    </row>
    <row r="56" spans="1:12" s="44" customFormat="1">
      <c r="A56" s="41"/>
      <c r="B56" s="13"/>
      <c r="C56" s="34"/>
      <c r="D56" s="15"/>
      <c r="E56" s="26" t="s">
        <v>86</v>
      </c>
      <c r="F56" s="21" t="s">
        <v>87</v>
      </c>
      <c r="G56" s="24">
        <v>1200</v>
      </c>
      <c r="H56" s="19">
        <v>1936.36</v>
      </c>
      <c r="I56" s="56">
        <f t="shared" si="0"/>
        <v>2129.9960000000001</v>
      </c>
      <c r="J56" s="19">
        <f t="shared" si="1"/>
        <v>2323632</v>
      </c>
      <c r="K56" s="84">
        <f t="shared" si="2"/>
        <v>2555995.2000000002</v>
      </c>
      <c r="L56" s="43"/>
    </row>
    <row r="57" spans="1:12" s="44" customFormat="1">
      <c r="A57" s="41"/>
      <c r="B57" s="13">
        <v>8864</v>
      </c>
      <c r="C57" s="34" t="s">
        <v>67</v>
      </c>
      <c r="D57" s="15" t="s">
        <v>88</v>
      </c>
      <c r="E57" s="35" t="s">
        <v>89</v>
      </c>
      <c r="F57" s="36" t="s">
        <v>36</v>
      </c>
      <c r="G57" s="24">
        <v>5</v>
      </c>
      <c r="H57" s="19">
        <v>34546</v>
      </c>
      <c r="I57" s="56">
        <f t="shared" si="0"/>
        <v>38000.600000000006</v>
      </c>
      <c r="J57" s="19">
        <f t="shared" si="1"/>
        <v>172730</v>
      </c>
      <c r="K57" s="84">
        <f t="shared" si="2"/>
        <v>190003.00000000003</v>
      </c>
      <c r="L57" s="43"/>
    </row>
    <row r="58" spans="1:12" s="44" customFormat="1">
      <c r="A58" s="41"/>
      <c r="B58" s="13">
        <v>119</v>
      </c>
      <c r="C58" s="34" t="s">
        <v>90</v>
      </c>
      <c r="D58" s="15" t="s">
        <v>91</v>
      </c>
      <c r="E58" s="100" t="s">
        <v>92</v>
      </c>
      <c r="F58" s="101" t="s">
        <v>93</v>
      </c>
      <c r="G58" s="96">
        <v>150</v>
      </c>
      <c r="H58" s="97">
        <v>39091</v>
      </c>
      <c r="I58" s="98">
        <f t="shared" si="0"/>
        <v>43000.100000000006</v>
      </c>
      <c r="J58" s="97">
        <f t="shared" si="1"/>
        <v>5863650</v>
      </c>
      <c r="K58" s="99">
        <f t="shared" si="2"/>
        <v>6450015.0000000009</v>
      </c>
      <c r="L58" s="43"/>
    </row>
    <row r="59" spans="1:12" s="44" customFormat="1">
      <c r="A59" s="41"/>
      <c r="B59" s="25"/>
      <c r="C59" s="34"/>
      <c r="D59" s="15"/>
      <c r="E59" s="100" t="s">
        <v>94</v>
      </c>
      <c r="F59" s="101" t="s">
        <v>93</v>
      </c>
      <c r="G59" s="96">
        <v>70</v>
      </c>
      <c r="H59" s="97">
        <v>44545</v>
      </c>
      <c r="I59" s="98">
        <f t="shared" si="0"/>
        <v>48999.500000000007</v>
      </c>
      <c r="J59" s="97">
        <f t="shared" si="1"/>
        <v>3118150</v>
      </c>
      <c r="K59" s="99">
        <f t="shared" si="2"/>
        <v>3429965.0000000005</v>
      </c>
      <c r="L59" s="43"/>
    </row>
    <row r="60" spans="1:12" s="44" customFormat="1">
      <c r="A60" s="41"/>
      <c r="B60" s="13"/>
      <c r="C60" s="34"/>
      <c r="D60" s="15"/>
      <c r="E60" s="100" t="s">
        <v>95</v>
      </c>
      <c r="F60" s="101" t="s">
        <v>93</v>
      </c>
      <c r="G60" s="96">
        <v>10</v>
      </c>
      <c r="H60" s="97">
        <v>89091</v>
      </c>
      <c r="I60" s="98">
        <f t="shared" si="0"/>
        <v>98000.1</v>
      </c>
      <c r="J60" s="97">
        <f t="shared" si="1"/>
        <v>890910</v>
      </c>
      <c r="K60" s="99">
        <f t="shared" si="2"/>
        <v>980001</v>
      </c>
      <c r="L60" s="43"/>
    </row>
    <row r="61" spans="1:12" s="44" customFormat="1">
      <c r="A61" s="41"/>
      <c r="B61" s="13"/>
      <c r="C61" s="34"/>
      <c r="D61" s="15"/>
      <c r="E61" s="100" t="s">
        <v>96</v>
      </c>
      <c r="F61" s="101" t="s">
        <v>93</v>
      </c>
      <c r="G61" s="96">
        <v>10</v>
      </c>
      <c r="H61" s="97">
        <v>78182</v>
      </c>
      <c r="I61" s="98">
        <f t="shared" si="0"/>
        <v>86000.200000000012</v>
      </c>
      <c r="J61" s="97">
        <f t="shared" si="1"/>
        <v>781820</v>
      </c>
      <c r="K61" s="99">
        <f t="shared" si="2"/>
        <v>860002.00000000012</v>
      </c>
      <c r="L61" s="43"/>
    </row>
    <row r="62" spans="1:12" s="44" customFormat="1">
      <c r="A62" s="41"/>
      <c r="B62" s="13">
        <v>398</v>
      </c>
      <c r="C62" s="34" t="s">
        <v>90</v>
      </c>
      <c r="D62" s="15" t="s">
        <v>76</v>
      </c>
      <c r="E62" s="26" t="s">
        <v>97</v>
      </c>
      <c r="F62" s="21" t="s">
        <v>36</v>
      </c>
      <c r="G62" s="24">
        <v>50</v>
      </c>
      <c r="H62" s="19">
        <v>25364</v>
      </c>
      <c r="I62" s="56">
        <f t="shared" si="0"/>
        <v>27900.400000000001</v>
      </c>
      <c r="J62" s="19">
        <f t="shared" si="1"/>
        <v>1268200</v>
      </c>
      <c r="K62" s="84">
        <f t="shared" si="2"/>
        <v>1395020</v>
      </c>
      <c r="L62" s="43"/>
    </row>
    <row r="63" spans="1:12" s="44" customFormat="1">
      <c r="A63" s="41"/>
      <c r="B63" s="13">
        <v>82</v>
      </c>
      <c r="C63" s="34" t="s">
        <v>98</v>
      </c>
      <c r="D63" s="15" t="s">
        <v>99</v>
      </c>
      <c r="E63" s="26" t="s">
        <v>100</v>
      </c>
      <c r="F63" s="21" t="s">
        <v>27</v>
      </c>
      <c r="G63" s="24">
        <v>600</v>
      </c>
      <c r="H63" s="19">
        <v>1863.6</v>
      </c>
      <c r="I63" s="56">
        <f t="shared" si="0"/>
        <v>2049.96</v>
      </c>
      <c r="J63" s="19">
        <f t="shared" si="1"/>
        <v>1118160</v>
      </c>
      <c r="K63" s="84">
        <f t="shared" si="2"/>
        <v>1229976</v>
      </c>
      <c r="L63" s="43"/>
    </row>
    <row r="64" spans="1:12" s="44" customFormat="1">
      <c r="A64" s="41"/>
      <c r="B64" s="13">
        <v>2371</v>
      </c>
      <c r="C64" s="34" t="s">
        <v>98</v>
      </c>
      <c r="D64" s="15" t="s">
        <v>101</v>
      </c>
      <c r="E64" s="26" t="s">
        <v>102</v>
      </c>
      <c r="F64" s="21" t="s">
        <v>103</v>
      </c>
      <c r="G64" s="24">
        <v>4</v>
      </c>
      <c r="H64" s="19">
        <v>69660</v>
      </c>
      <c r="I64" s="56">
        <f t="shared" si="0"/>
        <v>76626</v>
      </c>
      <c r="J64" s="19">
        <f t="shared" si="1"/>
        <v>278640</v>
      </c>
      <c r="K64" s="84">
        <f t="shared" si="2"/>
        <v>306504</v>
      </c>
      <c r="L64" s="43"/>
    </row>
    <row r="65" spans="1:12" s="44" customFormat="1">
      <c r="A65" s="41"/>
      <c r="B65" s="13"/>
      <c r="C65" s="34"/>
      <c r="D65" s="15"/>
      <c r="E65" s="26" t="s">
        <v>104</v>
      </c>
      <c r="F65" s="21" t="s">
        <v>105</v>
      </c>
      <c r="G65" s="24">
        <v>32</v>
      </c>
      <c r="H65" s="19">
        <v>21870</v>
      </c>
      <c r="I65" s="56">
        <f t="shared" si="0"/>
        <v>24057.000000000004</v>
      </c>
      <c r="J65" s="19">
        <f t="shared" si="1"/>
        <v>699840</v>
      </c>
      <c r="K65" s="84">
        <f t="shared" si="2"/>
        <v>769824.00000000012</v>
      </c>
      <c r="L65" s="43"/>
    </row>
    <row r="66" spans="1:12" s="44" customFormat="1">
      <c r="A66" s="41"/>
      <c r="B66" s="13"/>
      <c r="C66" s="34"/>
      <c r="D66" s="15"/>
      <c r="E66" s="26" t="s">
        <v>106</v>
      </c>
      <c r="F66" s="21" t="s">
        <v>105</v>
      </c>
      <c r="G66" s="24">
        <v>8</v>
      </c>
      <c r="H66" s="19"/>
      <c r="I66" s="56">
        <f t="shared" si="0"/>
        <v>0</v>
      </c>
      <c r="J66" s="19">
        <f t="shared" si="1"/>
        <v>0</v>
      </c>
      <c r="K66" s="84">
        <f t="shared" si="2"/>
        <v>0</v>
      </c>
      <c r="L66" s="43"/>
    </row>
    <row r="67" spans="1:12" s="44" customFormat="1">
      <c r="A67" s="41"/>
      <c r="B67" s="13"/>
      <c r="C67" s="34"/>
      <c r="D67" s="15"/>
      <c r="E67" s="26" t="s">
        <v>107</v>
      </c>
      <c r="F67" s="21" t="s">
        <v>105</v>
      </c>
      <c r="G67" s="24">
        <v>4</v>
      </c>
      <c r="H67" s="19"/>
      <c r="I67" s="56">
        <f t="shared" si="0"/>
        <v>0</v>
      </c>
      <c r="J67" s="19">
        <f t="shared" si="1"/>
        <v>0</v>
      </c>
      <c r="K67" s="84">
        <f t="shared" si="2"/>
        <v>0</v>
      </c>
      <c r="L67" s="43"/>
    </row>
    <row r="68" spans="1:12" s="44" customFormat="1">
      <c r="A68" s="41"/>
      <c r="B68" s="13">
        <v>9000</v>
      </c>
      <c r="C68" s="34" t="s">
        <v>98</v>
      </c>
      <c r="D68" s="15" t="s">
        <v>88</v>
      </c>
      <c r="E68" s="26" t="s">
        <v>108</v>
      </c>
      <c r="F68" s="21" t="s">
        <v>36</v>
      </c>
      <c r="G68" s="24">
        <v>5</v>
      </c>
      <c r="H68" s="19">
        <v>50000</v>
      </c>
      <c r="I68" s="56">
        <f t="shared" si="0"/>
        <v>55000.000000000007</v>
      </c>
      <c r="J68" s="19">
        <f t="shared" si="1"/>
        <v>250000</v>
      </c>
      <c r="K68" s="84">
        <f t="shared" si="2"/>
        <v>275000.00000000006</v>
      </c>
      <c r="L68" s="43"/>
    </row>
    <row r="69" spans="1:12" s="44" customFormat="1">
      <c r="A69" s="41"/>
      <c r="B69" s="13">
        <v>1842</v>
      </c>
      <c r="C69" s="34" t="s">
        <v>98</v>
      </c>
      <c r="D69" s="15" t="s">
        <v>109</v>
      </c>
      <c r="E69" s="26" t="s">
        <v>110</v>
      </c>
      <c r="F69" s="21" t="s">
        <v>36</v>
      </c>
      <c r="G69" s="24">
        <v>1</v>
      </c>
      <c r="H69" s="19">
        <v>272728</v>
      </c>
      <c r="I69" s="56">
        <f t="shared" si="0"/>
        <v>300000.80000000005</v>
      </c>
      <c r="J69" s="19">
        <f t="shared" si="1"/>
        <v>272728</v>
      </c>
      <c r="K69" s="84">
        <f t="shared" si="2"/>
        <v>300000.80000000005</v>
      </c>
      <c r="L69" s="43"/>
    </row>
    <row r="70" spans="1:12" s="44" customFormat="1">
      <c r="A70" s="41"/>
      <c r="B70" s="25">
        <v>17863</v>
      </c>
      <c r="C70" s="34" t="s">
        <v>98</v>
      </c>
      <c r="D70" s="15" t="s">
        <v>111</v>
      </c>
      <c r="E70" s="26" t="s">
        <v>112</v>
      </c>
      <c r="F70" s="21" t="s">
        <v>40</v>
      </c>
      <c r="G70" s="24">
        <v>70</v>
      </c>
      <c r="H70" s="19">
        <v>24545</v>
      </c>
      <c r="I70" s="56">
        <f t="shared" si="0"/>
        <v>26999.500000000004</v>
      </c>
      <c r="J70" s="19">
        <f t="shared" si="1"/>
        <v>1718150</v>
      </c>
      <c r="K70" s="84">
        <f t="shared" si="2"/>
        <v>1889965.0000000002</v>
      </c>
      <c r="L70" s="43"/>
    </row>
    <row r="71" spans="1:12" s="44" customFormat="1">
      <c r="A71" s="41"/>
      <c r="B71" s="13"/>
      <c r="C71" s="34"/>
      <c r="D71" s="15"/>
      <c r="E71" s="26" t="s">
        <v>113</v>
      </c>
      <c r="F71" s="21" t="s">
        <v>87</v>
      </c>
      <c r="G71" s="24">
        <v>60</v>
      </c>
      <c r="H71" s="19">
        <v>15273</v>
      </c>
      <c r="I71" s="56">
        <f t="shared" si="0"/>
        <v>16800.300000000003</v>
      </c>
      <c r="J71" s="19">
        <f t="shared" si="1"/>
        <v>916380</v>
      </c>
      <c r="K71" s="84">
        <f t="shared" si="2"/>
        <v>1008018.0000000002</v>
      </c>
      <c r="L71" s="43"/>
    </row>
    <row r="72" spans="1:12" s="44" customFormat="1">
      <c r="A72" s="41"/>
      <c r="B72" s="13">
        <v>18026</v>
      </c>
      <c r="C72" s="34" t="s">
        <v>114</v>
      </c>
      <c r="D72" s="15" t="s">
        <v>111</v>
      </c>
      <c r="E72" s="26" t="s">
        <v>112</v>
      </c>
      <c r="F72" s="21" t="s">
        <v>40</v>
      </c>
      <c r="G72" s="24">
        <v>50</v>
      </c>
      <c r="H72" s="19">
        <v>24545</v>
      </c>
      <c r="I72" s="56">
        <f t="shared" si="0"/>
        <v>26999.500000000004</v>
      </c>
      <c r="J72" s="19">
        <f t="shared" si="1"/>
        <v>1227250</v>
      </c>
      <c r="K72" s="84">
        <f t="shared" si="2"/>
        <v>1349975.0000000002</v>
      </c>
      <c r="L72" s="43"/>
    </row>
    <row r="73" spans="1:12" s="44" customFormat="1">
      <c r="A73" s="41"/>
      <c r="B73" s="13">
        <v>2417</v>
      </c>
      <c r="C73" s="34" t="s">
        <v>114</v>
      </c>
      <c r="D73" s="15" t="s">
        <v>101</v>
      </c>
      <c r="E73" s="26" t="s">
        <v>115</v>
      </c>
      <c r="F73" s="21" t="s">
        <v>116</v>
      </c>
      <c r="G73" s="24">
        <v>12</v>
      </c>
      <c r="H73" s="19">
        <v>68956</v>
      </c>
      <c r="I73" s="56">
        <f t="shared" si="0"/>
        <v>75851.600000000006</v>
      </c>
      <c r="J73" s="19">
        <f t="shared" si="1"/>
        <v>827472</v>
      </c>
      <c r="K73" s="84">
        <f t="shared" si="2"/>
        <v>910219.20000000007</v>
      </c>
      <c r="L73" s="43"/>
    </row>
    <row r="74" spans="1:12" s="44" customFormat="1">
      <c r="A74" s="41"/>
      <c r="B74" s="13"/>
      <c r="C74" s="34"/>
      <c r="D74" s="15"/>
      <c r="E74" s="26" t="s">
        <v>102</v>
      </c>
      <c r="F74" s="21" t="s">
        <v>103</v>
      </c>
      <c r="G74" s="24">
        <v>4</v>
      </c>
      <c r="H74" s="19">
        <v>68956</v>
      </c>
      <c r="I74" s="56">
        <f t="shared" si="0"/>
        <v>75851.600000000006</v>
      </c>
      <c r="J74" s="19">
        <f t="shared" si="1"/>
        <v>275824</v>
      </c>
      <c r="K74" s="84">
        <f t="shared" si="2"/>
        <v>303406.40000000002</v>
      </c>
      <c r="L74" s="43"/>
    </row>
    <row r="75" spans="1:12" s="44" customFormat="1">
      <c r="A75" s="41"/>
      <c r="B75" s="13"/>
      <c r="C75" s="34"/>
      <c r="D75" s="15"/>
      <c r="E75" s="26" t="s">
        <v>117</v>
      </c>
      <c r="F75" s="21" t="s">
        <v>103</v>
      </c>
      <c r="G75" s="24">
        <v>1</v>
      </c>
      <c r="H75" s="19">
        <v>68956</v>
      </c>
      <c r="I75" s="56">
        <f t="shared" si="0"/>
        <v>75851.600000000006</v>
      </c>
      <c r="J75" s="19">
        <f t="shared" si="1"/>
        <v>68956</v>
      </c>
      <c r="K75" s="84">
        <f t="shared" si="2"/>
        <v>75851.600000000006</v>
      </c>
      <c r="L75" s="43"/>
    </row>
    <row r="76" spans="1:12" s="44" customFormat="1">
      <c r="A76" s="41"/>
      <c r="B76" s="13"/>
      <c r="C76" s="34"/>
      <c r="D76" s="15"/>
      <c r="E76" s="26" t="s">
        <v>118</v>
      </c>
      <c r="F76" s="21" t="s">
        <v>103</v>
      </c>
      <c r="G76" s="24">
        <v>3</v>
      </c>
      <c r="H76" s="19">
        <v>64154</v>
      </c>
      <c r="I76" s="56">
        <f t="shared" ref="I76:I139" si="3">H76*1.1</f>
        <v>70569.400000000009</v>
      </c>
      <c r="J76" s="19">
        <f t="shared" ref="J76:J139" si="4">H76*G76</f>
        <v>192462</v>
      </c>
      <c r="K76" s="84">
        <f t="shared" ref="K76:K139" si="5">I76*G76</f>
        <v>211708.2</v>
      </c>
      <c r="L76" s="43"/>
    </row>
    <row r="77" spans="1:12" s="44" customFormat="1">
      <c r="A77" s="41"/>
      <c r="B77" s="13"/>
      <c r="C77" s="34"/>
      <c r="D77" s="15"/>
      <c r="E77" s="26" t="s">
        <v>107</v>
      </c>
      <c r="F77" s="21" t="s">
        <v>105</v>
      </c>
      <c r="G77" s="24">
        <v>18</v>
      </c>
      <c r="H77" s="19"/>
      <c r="I77" s="56">
        <f t="shared" si="3"/>
        <v>0</v>
      </c>
      <c r="J77" s="19">
        <f t="shared" si="4"/>
        <v>0</v>
      </c>
      <c r="K77" s="84">
        <f t="shared" si="5"/>
        <v>0</v>
      </c>
      <c r="L77" s="43"/>
    </row>
    <row r="78" spans="1:12" s="44" customFormat="1">
      <c r="A78" s="41"/>
      <c r="B78" s="13">
        <v>2969</v>
      </c>
      <c r="C78" s="34" t="s">
        <v>98</v>
      </c>
      <c r="D78" s="15" t="s">
        <v>120</v>
      </c>
      <c r="E78" s="26" t="s">
        <v>121</v>
      </c>
      <c r="F78" s="21" t="s">
        <v>83</v>
      </c>
      <c r="G78" s="24">
        <v>200</v>
      </c>
      <c r="H78" s="19">
        <v>4272</v>
      </c>
      <c r="I78" s="56">
        <f t="shared" si="3"/>
        <v>4699.2000000000007</v>
      </c>
      <c r="J78" s="19">
        <f t="shared" si="4"/>
        <v>854400</v>
      </c>
      <c r="K78" s="84">
        <f t="shared" si="5"/>
        <v>939840.00000000012</v>
      </c>
      <c r="L78" s="43"/>
    </row>
    <row r="79" spans="1:12" s="44" customFormat="1">
      <c r="A79" s="41"/>
      <c r="B79" s="13"/>
      <c r="C79" s="34"/>
      <c r="D79" s="15"/>
      <c r="E79" s="26" t="s">
        <v>122</v>
      </c>
      <c r="F79" s="21" t="s">
        <v>83</v>
      </c>
      <c r="G79" s="24">
        <v>150</v>
      </c>
      <c r="H79" s="19">
        <v>5445.12</v>
      </c>
      <c r="I79" s="56">
        <f t="shared" si="3"/>
        <v>5989.6320000000005</v>
      </c>
      <c r="J79" s="19">
        <f t="shared" si="4"/>
        <v>816768</v>
      </c>
      <c r="K79" s="84">
        <f t="shared" si="5"/>
        <v>898444.80000000005</v>
      </c>
      <c r="L79" s="43"/>
    </row>
    <row r="80" spans="1:12" s="44" customFormat="1">
      <c r="A80" s="41"/>
      <c r="B80" s="13"/>
      <c r="C80" s="34"/>
      <c r="D80" s="15"/>
      <c r="E80" s="26" t="s">
        <v>123</v>
      </c>
      <c r="F80" s="21" t="s">
        <v>83</v>
      </c>
      <c r="G80" s="24">
        <v>150</v>
      </c>
      <c r="H80" s="19">
        <v>5445.12</v>
      </c>
      <c r="I80" s="56">
        <f t="shared" si="3"/>
        <v>5989.6320000000005</v>
      </c>
      <c r="J80" s="19">
        <f t="shared" si="4"/>
        <v>816768</v>
      </c>
      <c r="K80" s="84">
        <f t="shared" si="5"/>
        <v>898444.80000000005</v>
      </c>
      <c r="L80" s="43"/>
    </row>
    <row r="81" spans="1:12" s="44" customFormat="1">
      <c r="A81" s="41"/>
      <c r="B81" s="13"/>
      <c r="C81" s="34"/>
      <c r="D81" s="15"/>
      <c r="E81" s="26" t="s">
        <v>124</v>
      </c>
      <c r="F81" s="21" t="s">
        <v>83</v>
      </c>
      <c r="G81" s="24">
        <v>440</v>
      </c>
      <c r="H81" s="19">
        <v>1591.68</v>
      </c>
      <c r="I81" s="56">
        <f t="shared" si="3"/>
        <v>1750.8480000000002</v>
      </c>
      <c r="J81" s="19">
        <f t="shared" si="4"/>
        <v>700339.20000000007</v>
      </c>
      <c r="K81" s="84">
        <f t="shared" si="5"/>
        <v>770373.12000000011</v>
      </c>
      <c r="L81" s="43"/>
    </row>
    <row r="82" spans="1:12" s="44" customFormat="1">
      <c r="A82" s="41"/>
      <c r="B82" s="13"/>
      <c r="C82" s="34"/>
      <c r="D82" s="15"/>
      <c r="E82" s="26" t="s">
        <v>125</v>
      </c>
      <c r="F82" s="21" t="s">
        <v>83</v>
      </c>
      <c r="G82" s="24">
        <v>200</v>
      </c>
      <c r="H82" s="19">
        <v>1591.68</v>
      </c>
      <c r="I82" s="56">
        <f t="shared" si="3"/>
        <v>1750.8480000000002</v>
      </c>
      <c r="J82" s="19">
        <f t="shared" si="4"/>
        <v>318336</v>
      </c>
      <c r="K82" s="84">
        <f t="shared" si="5"/>
        <v>350169.60000000003</v>
      </c>
      <c r="L82" s="43"/>
    </row>
    <row r="83" spans="1:12" s="44" customFormat="1">
      <c r="A83" s="41"/>
      <c r="B83" s="13"/>
      <c r="C83" s="34"/>
      <c r="D83" s="15"/>
      <c r="E83" s="26" t="s">
        <v>126</v>
      </c>
      <c r="F83" s="21" t="s">
        <v>83</v>
      </c>
      <c r="G83" s="24">
        <v>60</v>
      </c>
      <c r="H83" s="19">
        <v>994.57</v>
      </c>
      <c r="I83" s="56">
        <f t="shared" si="3"/>
        <v>1094.027</v>
      </c>
      <c r="J83" s="19">
        <f t="shared" si="4"/>
        <v>59674.200000000004</v>
      </c>
      <c r="K83" s="84">
        <f t="shared" si="5"/>
        <v>65641.62</v>
      </c>
      <c r="L83" s="43"/>
    </row>
    <row r="84" spans="1:12" s="44" customFormat="1">
      <c r="A84" s="41"/>
      <c r="B84" s="13"/>
      <c r="C84" s="34"/>
      <c r="D84" s="15"/>
      <c r="E84" s="35" t="s">
        <v>127</v>
      </c>
      <c r="F84" s="36" t="s">
        <v>83</v>
      </c>
      <c r="G84" s="36">
        <v>200</v>
      </c>
      <c r="H84" s="19">
        <v>1926.72</v>
      </c>
      <c r="I84" s="56">
        <f t="shared" si="3"/>
        <v>2119.3920000000003</v>
      </c>
      <c r="J84" s="19">
        <f t="shared" si="4"/>
        <v>385344</v>
      </c>
      <c r="K84" s="84">
        <f t="shared" si="5"/>
        <v>423878.40000000008</v>
      </c>
      <c r="L84" s="43"/>
    </row>
    <row r="85" spans="1:12" s="44" customFormat="1">
      <c r="A85" s="41"/>
      <c r="B85" s="28"/>
      <c r="C85" s="38"/>
      <c r="D85" s="81"/>
      <c r="E85" s="39" t="s">
        <v>128</v>
      </c>
      <c r="F85" s="36" t="s">
        <v>83</v>
      </c>
      <c r="G85" s="36">
        <v>200</v>
      </c>
      <c r="H85" s="19">
        <v>1843.2</v>
      </c>
      <c r="I85" s="56">
        <f t="shared" si="3"/>
        <v>2027.5200000000002</v>
      </c>
      <c r="J85" s="19">
        <f t="shared" si="4"/>
        <v>368640</v>
      </c>
      <c r="K85" s="84">
        <f t="shared" si="5"/>
        <v>405504.00000000006</v>
      </c>
      <c r="L85" s="43"/>
    </row>
    <row r="86" spans="1:12" s="44" customFormat="1">
      <c r="A86" s="41"/>
      <c r="B86" s="13">
        <v>138663</v>
      </c>
      <c r="C86" s="40" t="s">
        <v>114</v>
      </c>
      <c r="D86" s="15" t="s">
        <v>129</v>
      </c>
      <c r="E86" s="35" t="s">
        <v>130</v>
      </c>
      <c r="F86" s="36" t="s">
        <v>36</v>
      </c>
      <c r="G86" s="36">
        <v>1</v>
      </c>
      <c r="H86" s="19"/>
      <c r="I86" s="56">
        <f t="shared" si="3"/>
        <v>0</v>
      </c>
      <c r="J86" s="19">
        <f t="shared" si="4"/>
        <v>0</v>
      </c>
      <c r="K86" s="84">
        <f t="shared" si="5"/>
        <v>0</v>
      </c>
      <c r="L86" s="43"/>
    </row>
    <row r="87" spans="1:12" s="44" customFormat="1">
      <c r="A87" s="41"/>
      <c r="B87" s="13"/>
      <c r="C87" s="34"/>
      <c r="D87" s="15"/>
      <c r="E87" s="35" t="s">
        <v>131</v>
      </c>
      <c r="F87" s="36" t="s">
        <v>132</v>
      </c>
      <c r="G87" s="36">
        <v>1</v>
      </c>
      <c r="H87" s="19">
        <v>272730</v>
      </c>
      <c r="I87" s="56">
        <f t="shared" si="3"/>
        <v>300003</v>
      </c>
      <c r="J87" s="19">
        <f t="shared" si="4"/>
        <v>272730</v>
      </c>
      <c r="K87" s="84">
        <f t="shared" si="5"/>
        <v>300003</v>
      </c>
      <c r="L87" s="43"/>
    </row>
    <row r="88" spans="1:12" s="44" customFormat="1">
      <c r="A88" s="41"/>
      <c r="B88" s="13"/>
      <c r="C88" s="34"/>
      <c r="D88" s="15"/>
      <c r="E88" s="35" t="s">
        <v>133</v>
      </c>
      <c r="F88" s="36" t="s">
        <v>36</v>
      </c>
      <c r="G88" s="36">
        <v>1</v>
      </c>
      <c r="H88" s="19">
        <v>9090910</v>
      </c>
      <c r="I88" s="56">
        <f t="shared" si="3"/>
        <v>10000001</v>
      </c>
      <c r="J88" s="19">
        <f t="shared" si="4"/>
        <v>9090910</v>
      </c>
      <c r="K88" s="84">
        <f t="shared" si="5"/>
        <v>10000001</v>
      </c>
      <c r="L88" s="43"/>
    </row>
    <row r="89" spans="1:12" s="44" customFormat="1">
      <c r="A89" s="41"/>
      <c r="B89" s="13">
        <v>630</v>
      </c>
      <c r="C89" s="34" t="s">
        <v>134</v>
      </c>
      <c r="D89" s="15" t="s">
        <v>135</v>
      </c>
      <c r="E89" s="35" t="s">
        <v>136</v>
      </c>
      <c r="F89" s="36" t="s">
        <v>27</v>
      </c>
      <c r="G89" s="36">
        <v>40</v>
      </c>
      <c r="H89" s="19">
        <v>10909.091</v>
      </c>
      <c r="I89" s="56">
        <f t="shared" si="3"/>
        <v>12000.000100000001</v>
      </c>
      <c r="J89" s="19">
        <f t="shared" si="4"/>
        <v>436363.64</v>
      </c>
      <c r="K89" s="84">
        <f t="shared" si="5"/>
        <v>480000.00400000007</v>
      </c>
      <c r="L89" s="43"/>
    </row>
    <row r="90" spans="1:12" s="44" customFormat="1">
      <c r="A90" s="41"/>
      <c r="B90" s="13">
        <v>138</v>
      </c>
      <c r="C90" s="34" t="s">
        <v>134</v>
      </c>
      <c r="D90" s="15" t="s">
        <v>91</v>
      </c>
      <c r="E90" s="100" t="s">
        <v>137</v>
      </c>
      <c r="F90" s="101" t="s">
        <v>93</v>
      </c>
      <c r="G90" s="101">
        <v>250</v>
      </c>
      <c r="H90" s="97">
        <v>39091</v>
      </c>
      <c r="I90" s="98">
        <f t="shared" si="3"/>
        <v>43000.100000000006</v>
      </c>
      <c r="J90" s="97">
        <f t="shared" si="4"/>
        <v>9772750</v>
      </c>
      <c r="K90" s="99">
        <f t="shared" si="5"/>
        <v>10750025.000000002</v>
      </c>
      <c r="L90" s="43"/>
    </row>
    <row r="91" spans="1:12" s="44" customFormat="1">
      <c r="A91" s="41"/>
      <c r="B91" s="13"/>
      <c r="C91" s="34"/>
      <c r="D91" s="15"/>
      <c r="E91" s="100" t="s">
        <v>138</v>
      </c>
      <c r="F91" s="101" t="s">
        <v>93</v>
      </c>
      <c r="G91" s="101">
        <v>50</v>
      </c>
      <c r="H91" s="97">
        <v>41364</v>
      </c>
      <c r="I91" s="98">
        <f t="shared" si="3"/>
        <v>45500.4</v>
      </c>
      <c r="J91" s="97">
        <f t="shared" si="4"/>
        <v>2068200</v>
      </c>
      <c r="K91" s="99">
        <f t="shared" si="5"/>
        <v>2275020</v>
      </c>
      <c r="L91" s="43"/>
    </row>
    <row r="92" spans="1:12" s="44" customFormat="1">
      <c r="A92" s="41"/>
      <c r="B92" s="13"/>
      <c r="C92" s="34"/>
      <c r="D92" s="15"/>
      <c r="E92" s="100" t="s">
        <v>139</v>
      </c>
      <c r="F92" s="101" t="s">
        <v>93</v>
      </c>
      <c r="G92" s="101">
        <v>5</v>
      </c>
      <c r="H92" s="97">
        <v>41364</v>
      </c>
      <c r="I92" s="98">
        <f t="shared" si="3"/>
        <v>45500.4</v>
      </c>
      <c r="J92" s="97">
        <f t="shared" si="4"/>
        <v>206820</v>
      </c>
      <c r="K92" s="99">
        <f t="shared" si="5"/>
        <v>227502</v>
      </c>
      <c r="L92" s="43"/>
    </row>
    <row r="93" spans="1:12" s="44" customFormat="1">
      <c r="A93" s="41"/>
      <c r="B93" s="22">
        <v>3640</v>
      </c>
      <c r="C93" s="34" t="s">
        <v>114</v>
      </c>
      <c r="D93" s="15" t="s">
        <v>140</v>
      </c>
      <c r="E93" s="35" t="s">
        <v>141</v>
      </c>
      <c r="F93" s="36" t="s">
        <v>142</v>
      </c>
      <c r="G93" s="36">
        <v>30</v>
      </c>
      <c r="H93" s="19">
        <v>95000</v>
      </c>
      <c r="I93" s="56">
        <f t="shared" si="3"/>
        <v>104500.00000000001</v>
      </c>
      <c r="J93" s="19">
        <f t="shared" si="4"/>
        <v>2850000</v>
      </c>
      <c r="K93" s="84">
        <f t="shared" si="5"/>
        <v>3135000.0000000005</v>
      </c>
      <c r="L93" s="43"/>
    </row>
    <row r="94" spans="1:12" s="44" customFormat="1">
      <c r="A94" s="41"/>
      <c r="B94" s="13">
        <v>20593</v>
      </c>
      <c r="C94" s="34" t="s">
        <v>143</v>
      </c>
      <c r="D94" s="15" t="s">
        <v>74</v>
      </c>
      <c r="E94" s="35" t="s">
        <v>144</v>
      </c>
      <c r="F94" s="36" t="s">
        <v>36</v>
      </c>
      <c r="G94" s="36">
        <v>40</v>
      </c>
      <c r="H94" s="19">
        <v>34113.636400000003</v>
      </c>
      <c r="I94" s="56">
        <f t="shared" si="3"/>
        <v>37525.000040000006</v>
      </c>
      <c r="J94" s="19">
        <f t="shared" si="4"/>
        <v>1364545.4560000002</v>
      </c>
      <c r="K94" s="84">
        <f t="shared" si="5"/>
        <v>1501000.0016000003</v>
      </c>
      <c r="L94" s="43"/>
    </row>
    <row r="95" spans="1:12" s="44" customFormat="1">
      <c r="A95" s="41"/>
      <c r="B95" s="13"/>
      <c r="C95" s="34"/>
      <c r="D95" s="15"/>
      <c r="E95" s="35" t="s">
        <v>145</v>
      </c>
      <c r="F95" s="36" t="s">
        <v>36</v>
      </c>
      <c r="G95" s="36">
        <v>20</v>
      </c>
      <c r="H95" s="19">
        <v>34113.636400000003</v>
      </c>
      <c r="I95" s="56">
        <f t="shared" si="3"/>
        <v>37525.000040000006</v>
      </c>
      <c r="J95" s="19">
        <f t="shared" si="4"/>
        <v>682272.72800000012</v>
      </c>
      <c r="K95" s="84">
        <f t="shared" si="5"/>
        <v>750500.00080000015</v>
      </c>
      <c r="L95" s="43"/>
    </row>
    <row r="96" spans="1:12" s="44" customFormat="1">
      <c r="A96" s="41"/>
      <c r="B96" s="13">
        <v>6896</v>
      </c>
      <c r="C96" s="34" t="s">
        <v>143</v>
      </c>
      <c r="D96" s="15" t="s">
        <v>146</v>
      </c>
      <c r="E96" s="35" t="s">
        <v>147</v>
      </c>
      <c r="F96" s="36" t="s">
        <v>36</v>
      </c>
      <c r="G96" s="36">
        <v>5</v>
      </c>
      <c r="H96" s="19">
        <v>184091</v>
      </c>
      <c r="I96" s="56">
        <f t="shared" si="3"/>
        <v>202500.1</v>
      </c>
      <c r="J96" s="19">
        <f t="shared" si="4"/>
        <v>920455</v>
      </c>
      <c r="K96" s="84">
        <f t="shared" si="5"/>
        <v>1012500.5</v>
      </c>
      <c r="L96" s="43"/>
    </row>
    <row r="97" spans="1:12" s="44" customFormat="1">
      <c r="A97" s="41"/>
      <c r="B97" s="13">
        <v>29928</v>
      </c>
      <c r="C97" s="34" t="s">
        <v>98</v>
      </c>
      <c r="D97" s="15" t="s">
        <v>31</v>
      </c>
      <c r="E97" s="35" t="s">
        <v>148</v>
      </c>
      <c r="F97" s="36" t="s">
        <v>19</v>
      </c>
      <c r="G97" s="36">
        <v>5</v>
      </c>
      <c r="H97" s="19">
        <v>232800</v>
      </c>
      <c r="I97" s="56">
        <f t="shared" si="3"/>
        <v>256080.00000000003</v>
      </c>
      <c r="J97" s="19">
        <f t="shared" si="4"/>
        <v>1164000</v>
      </c>
      <c r="K97" s="84">
        <f t="shared" si="5"/>
        <v>1280400.0000000002</v>
      </c>
      <c r="L97" s="43"/>
    </row>
    <row r="98" spans="1:12" s="44" customFormat="1">
      <c r="A98" s="41"/>
      <c r="B98" s="13">
        <v>255</v>
      </c>
      <c r="C98" s="34" t="s">
        <v>149</v>
      </c>
      <c r="D98" s="15" t="s">
        <v>31</v>
      </c>
      <c r="E98" s="16" t="s">
        <v>32</v>
      </c>
      <c r="F98" s="21" t="s">
        <v>19</v>
      </c>
      <c r="G98" s="36">
        <v>3</v>
      </c>
      <c r="H98" s="19">
        <v>228000</v>
      </c>
      <c r="I98" s="56">
        <f t="shared" si="3"/>
        <v>250800.00000000003</v>
      </c>
      <c r="J98" s="19">
        <f t="shared" si="4"/>
        <v>684000</v>
      </c>
      <c r="K98" s="84">
        <f t="shared" si="5"/>
        <v>752400.00000000012</v>
      </c>
      <c r="L98" s="43"/>
    </row>
    <row r="99" spans="1:12" s="44" customFormat="1">
      <c r="A99" s="41"/>
      <c r="B99" s="13"/>
      <c r="C99" s="34"/>
      <c r="D99" s="15"/>
      <c r="E99" s="16" t="s">
        <v>150</v>
      </c>
      <c r="F99" s="21" t="s">
        <v>19</v>
      </c>
      <c r="G99" s="36">
        <v>6</v>
      </c>
      <c r="H99" s="19">
        <v>228000</v>
      </c>
      <c r="I99" s="56">
        <f t="shared" si="3"/>
        <v>250800.00000000003</v>
      </c>
      <c r="J99" s="19">
        <f t="shared" si="4"/>
        <v>1368000</v>
      </c>
      <c r="K99" s="84">
        <f t="shared" si="5"/>
        <v>1504800.0000000002</v>
      </c>
      <c r="L99" s="43"/>
    </row>
    <row r="100" spans="1:12" s="44" customFormat="1">
      <c r="A100" s="41"/>
      <c r="B100" s="13"/>
      <c r="C100" s="34"/>
      <c r="D100" s="15"/>
      <c r="E100" s="16" t="s">
        <v>151</v>
      </c>
      <c r="F100" s="21" t="s">
        <v>19</v>
      </c>
      <c r="G100" s="36">
        <v>2</v>
      </c>
      <c r="H100" s="19">
        <v>228000</v>
      </c>
      <c r="I100" s="56">
        <f t="shared" si="3"/>
        <v>250800.00000000003</v>
      </c>
      <c r="J100" s="19">
        <f t="shared" si="4"/>
        <v>456000</v>
      </c>
      <c r="K100" s="84">
        <f t="shared" si="5"/>
        <v>501600.00000000006</v>
      </c>
      <c r="L100" s="43"/>
    </row>
    <row r="101" spans="1:12" s="44" customFormat="1">
      <c r="A101" s="41"/>
      <c r="B101" s="13"/>
      <c r="C101" s="34"/>
      <c r="D101" s="15"/>
      <c r="E101" s="16" t="s">
        <v>152</v>
      </c>
      <c r="F101" s="21" t="s">
        <v>19</v>
      </c>
      <c r="G101" s="36">
        <v>2</v>
      </c>
      <c r="H101" s="19">
        <v>228000</v>
      </c>
      <c r="I101" s="56">
        <f t="shared" si="3"/>
        <v>250800.00000000003</v>
      </c>
      <c r="J101" s="19">
        <f t="shared" si="4"/>
        <v>456000</v>
      </c>
      <c r="K101" s="84">
        <f t="shared" si="5"/>
        <v>501600.00000000006</v>
      </c>
      <c r="L101" s="43"/>
    </row>
    <row r="102" spans="1:12" s="44" customFormat="1">
      <c r="A102" s="41"/>
      <c r="B102" s="13">
        <v>5057</v>
      </c>
      <c r="C102" s="34" t="s">
        <v>134</v>
      </c>
      <c r="D102" s="15" t="s">
        <v>153</v>
      </c>
      <c r="E102" s="35" t="s">
        <v>154</v>
      </c>
      <c r="F102" s="36" t="s">
        <v>19</v>
      </c>
      <c r="G102" s="36">
        <v>1</v>
      </c>
      <c r="H102" s="19">
        <v>938181.82</v>
      </c>
      <c r="I102" s="56">
        <f t="shared" si="3"/>
        <v>1032000.002</v>
      </c>
      <c r="J102" s="19">
        <f t="shared" si="4"/>
        <v>938181.82</v>
      </c>
      <c r="K102" s="84">
        <f t="shared" si="5"/>
        <v>1032000.002</v>
      </c>
      <c r="L102" s="43"/>
    </row>
    <row r="103" spans="1:12" s="44" customFormat="1">
      <c r="A103" s="41"/>
      <c r="B103" s="13">
        <v>6441</v>
      </c>
      <c r="C103" s="34" t="s">
        <v>143</v>
      </c>
      <c r="D103" s="15" t="s">
        <v>25</v>
      </c>
      <c r="E103" s="35" t="s">
        <v>28</v>
      </c>
      <c r="F103" s="36" t="s">
        <v>27</v>
      </c>
      <c r="G103" s="36">
        <v>120</v>
      </c>
      <c r="H103" s="19">
        <v>4900</v>
      </c>
      <c r="I103" s="56">
        <f t="shared" si="3"/>
        <v>5390</v>
      </c>
      <c r="J103" s="19">
        <f t="shared" si="4"/>
        <v>588000</v>
      </c>
      <c r="K103" s="84">
        <f t="shared" si="5"/>
        <v>646800</v>
      </c>
      <c r="L103" s="43"/>
    </row>
    <row r="104" spans="1:12" s="44" customFormat="1">
      <c r="A104" s="41"/>
      <c r="B104" s="13"/>
      <c r="C104" s="34"/>
      <c r="D104" s="15"/>
      <c r="E104" s="35" t="s">
        <v>29</v>
      </c>
      <c r="F104" s="36" t="s">
        <v>27</v>
      </c>
      <c r="G104" s="36">
        <v>120</v>
      </c>
      <c r="H104" s="19">
        <v>5850</v>
      </c>
      <c r="I104" s="56">
        <f t="shared" si="3"/>
        <v>6435.0000000000009</v>
      </c>
      <c r="J104" s="19">
        <f t="shared" si="4"/>
        <v>702000</v>
      </c>
      <c r="K104" s="84">
        <f t="shared" si="5"/>
        <v>772200.00000000012</v>
      </c>
      <c r="L104" s="43"/>
    </row>
    <row r="105" spans="1:12" s="44" customFormat="1">
      <c r="A105" s="41"/>
      <c r="B105" s="13">
        <v>248502</v>
      </c>
      <c r="C105" s="34" t="s">
        <v>155</v>
      </c>
      <c r="D105" s="15" t="s">
        <v>156</v>
      </c>
      <c r="E105" s="35" t="s">
        <v>157</v>
      </c>
      <c r="F105" s="36" t="s">
        <v>87</v>
      </c>
      <c r="G105" s="37">
        <v>60</v>
      </c>
      <c r="H105" s="19">
        <v>39091</v>
      </c>
      <c r="I105" s="56">
        <f t="shared" si="3"/>
        <v>43000.100000000006</v>
      </c>
      <c r="J105" s="19">
        <f t="shared" si="4"/>
        <v>2345460</v>
      </c>
      <c r="K105" s="84">
        <f t="shared" si="5"/>
        <v>2580006.0000000005</v>
      </c>
      <c r="L105" s="43"/>
    </row>
    <row r="106" spans="1:12" s="44" customFormat="1">
      <c r="A106" s="41"/>
      <c r="B106" s="13">
        <v>248485</v>
      </c>
      <c r="C106" s="34" t="s">
        <v>155</v>
      </c>
      <c r="D106" s="15" t="s">
        <v>156</v>
      </c>
      <c r="E106" s="35" t="s">
        <v>158</v>
      </c>
      <c r="F106" s="36" t="s">
        <v>87</v>
      </c>
      <c r="G106" s="37">
        <v>12</v>
      </c>
      <c r="H106" s="19">
        <v>39091</v>
      </c>
      <c r="I106" s="56">
        <f t="shared" si="3"/>
        <v>43000.100000000006</v>
      </c>
      <c r="J106" s="19">
        <f t="shared" si="4"/>
        <v>469092</v>
      </c>
      <c r="K106" s="84">
        <f t="shared" si="5"/>
        <v>516001.20000000007</v>
      </c>
      <c r="L106" s="43"/>
    </row>
    <row r="107" spans="1:12">
      <c r="A107" s="41"/>
      <c r="B107" s="13"/>
      <c r="C107" s="34"/>
      <c r="D107" s="15"/>
      <c r="E107" s="35" t="s">
        <v>157</v>
      </c>
      <c r="F107" s="36" t="s">
        <v>87</v>
      </c>
      <c r="G107" s="37">
        <v>12</v>
      </c>
      <c r="H107" s="19">
        <v>39091</v>
      </c>
      <c r="I107" s="56">
        <f t="shared" si="3"/>
        <v>43000.100000000006</v>
      </c>
      <c r="J107" s="19">
        <f t="shared" si="4"/>
        <v>469092</v>
      </c>
      <c r="K107" s="84">
        <f t="shared" si="5"/>
        <v>516001.20000000007</v>
      </c>
    </row>
    <row r="108" spans="1:12">
      <c r="A108" s="41"/>
      <c r="B108" s="13"/>
      <c r="C108" s="34"/>
      <c r="D108" s="15"/>
      <c r="E108" s="35" t="s">
        <v>159</v>
      </c>
      <c r="F108" s="36" t="s">
        <v>87</v>
      </c>
      <c r="G108" s="37">
        <v>12</v>
      </c>
      <c r="H108" s="19">
        <v>39091</v>
      </c>
      <c r="I108" s="56">
        <f t="shared" si="3"/>
        <v>43000.100000000006</v>
      </c>
      <c r="J108" s="19">
        <f t="shared" si="4"/>
        <v>469092</v>
      </c>
      <c r="K108" s="84">
        <f t="shared" si="5"/>
        <v>516001.20000000007</v>
      </c>
    </row>
    <row r="109" spans="1:12">
      <c r="A109" s="41"/>
      <c r="B109" s="13"/>
      <c r="C109" s="34"/>
      <c r="D109" s="15"/>
      <c r="E109" s="35" t="s">
        <v>160</v>
      </c>
      <c r="F109" s="36" t="s">
        <v>87</v>
      </c>
      <c r="G109" s="37">
        <v>12</v>
      </c>
      <c r="H109" s="19">
        <v>39091</v>
      </c>
      <c r="I109" s="56">
        <f t="shared" si="3"/>
        <v>43000.100000000006</v>
      </c>
      <c r="J109" s="19">
        <f t="shared" si="4"/>
        <v>469092</v>
      </c>
      <c r="K109" s="84">
        <f t="shared" si="5"/>
        <v>516001.20000000007</v>
      </c>
    </row>
    <row r="110" spans="1:12">
      <c r="A110" s="41"/>
      <c r="B110" s="13"/>
      <c r="C110" s="34"/>
      <c r="D110" s="15"/>
      <c r="E110" s="35" t="s">
        <v>160</v>
      </c>
      <c r="F110" s="36" t="s">
        <v>87</v>
      </c>
      <c r="G110" s="37">
        <v>3</v>
      </c>
      <c r="H110" s="19"/>
      <c r="I110" s="56">
        <f t="shared" si="3"/>
        <v>0</v>
      </c>
      <c r="J110" s="19">
        <f t="shared" si="4"/>
        <v>0</v>
      </c>
      <c r="K110" s="84">
        <f t="shared" si="5"/>
        <v>0</v>
      </c>
    </row>
    <row r="111" spans="1:12">
      <c r="A111" s="41"/>
      <c r="B111" s="13">
        <v>248553</v>
      </c>
      <c r="C111" s="34" t="s">
        <v>98</v>
      </c>
      <c r="D111" s="15" t="s">
        <v>156</v>
      </c>
      <c r="E111" s="35" t="s">
        <v>161</v>
      </c>
      <c r="F111" s="36" t="s">
        <v>87</v>
      </c>
      <c r="G111" s="37">
        <v>24</v>
      </c>
      <c r="H111" s="19">
        <v>39091</v>
      </c>
      <c r="I111" s="56">
        <f t="shared" si="3"/>
        <v>43000.100000000006</v>
      </c>
      <c r="J111" s="19">
        <f t="shared" si="4"/>
        <v>938184</v>
      </c>
      <c r="K111" s="84">
        <f t="shared" si="5"/>
        <v>1032002.4000000001</v>
      </c>
    </row>
    <row r="112" spans="1:12">
      <c r="A112" s="41"/>
      <c r="B112" s="13"/>
      <c r="C112" s="34"/>
      <c r="D112" s="15"/>
      <c r="E112" s="35" t="s">
        <v>157</v>
      </c>
      <c r="F112" s="36" t="s">
        <v>87</v>
      </c>
      <c r="G112" s="37">
        <v>24</v>
      </c>
      <c r="H112" s="19">
        <v>39091</v>
      </c>
      <c r="I112" s="56">
        <f t="shared" si="3"/>
        <v>43000.100000000006</v>
      </c>
      <c r="J112" s="19">
        <f t="shared" si="4"/>
        <v>938184</v>
      </c>
      <c r="K112" s="84">
        <f t="shared" si="5"/>
        <v>1032002.4000000001</v>
      </c>
    </row>
    <row r="113" spans="1:11">
      <c r="A113" s="41"/>
      <c r="B113" s="13"/>
      <c r="C113" s="34"/>
      <c r="D113" s="15"/>
      <c r="E113" s="35" t="s">
        <v>158</v>
      </c>
      <c r="F113" s="36" t="s">
        <v>87</v>
      </c>
      <c r="G113" s="37">
        <v>12</v>
      </c>
      <c r="H113" s="19">
        <v>39091</v>
      </c>
      <c r="I113" s="56">
        <f t="shared" si="3"/>
        <v>43000.100000000006</v>
      </c>
      <c r="J113" s="19">
        <f t="shared" si="4"/>
        <v>469092</v>
      </c>
      <c r="K113" s="84">
        <f t="shared" si="5"/>
        <v>516001.20000000007</v>
      </c>
    </row>
    <row r="114" spans="1:11">
      <c r="A114" s="41"/>
      <c r="B114" s="13"/>
      <c r="C114" s="34"/>
      <c r="D114" s="15"/>
      <c r="E114" s="35" t="s">
        <v>162</v>
      </c>
      <c r="F114" s="36" t="s">
        <v>105</v>
      </c>
      <c r="G114" s="37">
        <v>60</v>
      </c>
      <c r="H114" s="19">
        <v>26818</v>
      </c>
      <c r="I114" s="56">
        <f t="shared" si="3"/>
        <v>29499.800000000003</v>
      </c>
      <c r="J114" s="19">
        <f t="shared" si="4"/>
        <v>1609080</v>
      </c>
      <c r="K114" s="84">
        <f t="shared" si="5"/>
        <v>1769988.0000000002</v>
      </c>
    </row>
    <row r="115" spans="1:11">
      <c r="A115" s="41"/>
      <c r="B115" s="13">
        <v>248156</v>
      </c>
      <c r="C115" s="34" t="s">
        <v>45</v>
      </c>
      <c r="D115" s="15" t="s">
        <v>156</v>
      </c>
      <c r="E115" s="35" t="s">
        <v>158</v>
      </c>
      <c r="F115" s="36" t="s">
        <v>87</v>
      </c>
      <c r="G115" s="37">
        <v>12</v>
      </c>
      <c r="H115" s="19">
        <v>39091</v>
      </c>
      <c r="I115" s="56">
        <f t="shared" si="3"/>
        <v>43000.100000000006</v>
      </c>
      <c r="J115" s="19">
        <f t="shared" si="4"/>
        <v>469092</v>
      </c>
      <c r="K115" s="84">
        <f t="shared" si="5"/>
        <v>516001.20000000007</v>
      </c>
    </row>
    <row r="116" spans="1:11">
      <c r="A116" s="41"/>
      <c r="B116" s="13"/>
      <c r="C116" s="34"/>
      <c r="D116" s="15"/>
      <c r="E116" s="35" t="s">
        <v>157</v>
      </c>
      <c r="F116" s="36" t="s">
        <v>87</v>
      </c>
      <c r="G116" s="37">
        <v>12</v>
      </c>
      <c r="H116" s="19">
        <v>39091</v>
      </c>
      <c r="I116" s="56">
        <f t="shared" si="3"/>
        <v>43000.100000000006</v>
      </c>
      <c r="J116" s="19">
        <f t="shared" si="4"/>
        <v>469092</v>
      </c>
      <c r="K116" s="84">
        <f t="shared" si="5"/>
        <v>516001.20000000007</v>
      </c>
    </row>
    <row r="117" spans="1:11">
      <c r="A117" s="41"/>
      <c r="B117" s="13"/>
      <c r="C117" s="34"/>
      <c r="D117" s="15"/>
      <c r="E117" s="35" t="s">
        <v>159</v>
      </c>
      <c r="F117" s="36" t="s">
        <v>87</v>
      </c>
      <c r="G117" s="37">
        <v>12</v>
      </c>
      <c r="H117" s="19">
        <v>39091</v>
      </c>
      <c r="I117" s="56">
        <f t="shared" si="3"/>
        <v>43000.100000000006</v>
      </c>
      <c r="J117" s="19">
        <f t="shared" si="4"/>
        <v>469092</v>
      </c>
      <c r="K117" s="84">
        <f t="shared" si="5"/>
        <v>516001.20000000007</v>
      </c>
    </row>
    <row r="118" spans="1:11">
      <c r="A118" s="41"/>
      <c r="B118" s="13"/>
      <c r="C118" s="34"/>
      <c r="D118" s="15"/>
      <c r="E118" s="35" t="s">
        <v>160</v>
      </c>
      <c r="F118" s="36" t="s">
        <v>87</v>
      </c>
      <c r="G118" s="37">
        <v>12</v>
      </c>
      <c r="H118" s="19">
        <v>39091</v>
      </c>
      <c r="I118" s="56">
        <f t="shared" si="3"/>
        <v>43000.100000000006</v>
      </c>
      <c r="J118" s="19">
        <f t="shared" si="4"/>
        <v>469092</v>
      </c>
      <c r="K118" s="84">
        <f t="shared" si="5"/>
        <v>516001.20000000007</v>
      </c>
    </row>
    <row r="119" spans="1:11">
      <c r="A119" s="41"/>
      <c r="B119" s="13">
        <v>248727</v>
      </c>
      <c r="C119" s="34" t="s">
        <v>134</v>
      </c>
      <c r="D119" s="15" t="s">
        <v>156</v>
      </c>
      <c r="E119" s="35" t="s">
        <v>162</v>
      </c>
      <c r="F119" s="36" t="s">
        <v>105</v>
      </c>
      <c r="G119" s="37">
        <v>96</v>
      </c>
      <c r="H119" s="19">
        <v>26818</v>
      </c>
      <c r="I119" s="56">
        <f t="shared" si="3"/>
        <v>29499.800000000003</v>
      </c>
      <c r="J119" s="19">
        <f t="shared" si="4"/>
        <v>2574528</v>
      </c>
      <c r="K119" s="84">
        <f t="shared" si="5"/>
        <v>2831980.8000000003</v>
      </c>
    </row>
    <row r="120" spans="1:11">
      <c r="A120" s="41"/>
      <c r="B120" s="13"/>
      <c r="C120" s="34"/>
      <c r="D120" s="15"/>
      <c r="E120" s="35" t="s">
        <v>163</v>
      </c>
      <c r="F120" s="36" t="s">
        <v>105</v>
      </c>
      <c r="G120" s="37">
        <v>6</v>
      </c>
      <c r="H120" s="19">
        <v>46364</v>
      </c>
      <c r="I120" s="56">
        <f t="shared" si="3"/>
        <v>51000.4</v>
      </c>
      <c r="J120" s="19">
        <f t="shared" si="4"/>
        <v>278184</v>
      </c>
      <c r="K120" s="84">
        <f t="shared" si="5"/>
        <v>306002.40000000002</v>
      </c>
    </row>
    <row r="121" spans="1:11">
      <c r="A121" s="41"/>
      <c r="B121" s="13">
        <v>248725</v>
      </c>
      <c r="C121" s="34" t="s">
        <v>134</v>
      </c>
      <c r="D121" s="15"/>
      <c r="E121" s="35" t="s">
        <v>162</v>
      </c>
      <c r="F121" s="36" t="s">
        <v>105</v>
      </c>
      <c r="G121" s="37">
        <v>240</v>
      </c>
      <c r="H121" s="19">
        <v>26818</v>
      </c>
      <c r="I121" s="56">
        <f t="shared" si="3"/>
        <v>29499.800000000003</v>
      </c>
      <c r="J121" s="19">
        <f t="shared" si="4"/>
        <v>6436320</v>
      </c>
      <c r="K121" s="84">
        <f t="shared" si="5"/>
        <v>7079952.0000000009</v>
      </c>
    </row>
    <row r="122" spans="1:11">
      <c r="A122" s="41"/>
      <c r="B122" s="13">
        <v>248728</v>
      </c>
      <c r="C122" s="34" t="s">
        <v>134</v>
      </c>
      <c r="D122" s="15" t="s">
        <v>156</v>
      </c>
      <c r="E122" s="35" t="s">
        <v>162</v>
      </c>
      <c r="F122" s="36" t="s">
        <v>105</v>
      </c>
      <c r="G122" s="37">
        <v>96</v>
      </c>
      <c r="H122" s="19">
        <v>26818</v>
      </c>
      <c r="I122" s="56">
        <f t="shared" si="3"/>
        <v>29499.800000000003</v>
      </c>
      <c r="J122" s="19">
        <f t="shared" si="4"/>
        <v>2574528</v>
      </c>
      <c r="K122" s="84">
        <f t="shared" si="5"/>
        <v>2831980.8000000003</v>
      </c>
    </row>
    <row r="123" spans="1:11">
      <c r="A123" s="41"/>
      <c r="B123" s="13"/>
      <c r="C123" s="34"/>
      <c r="D123" s="15"/>
      <c r="E123" s="35" t="s">
        <v>163</v>
      </c>
      <c r="F123" s="36" t="s">
        <v>105</v>
      </c>
      <c r="G123" s="37">
        <v>6</v>
      </c>
      <c r="H123" s="19">
        <v>46364</v>
      </c>
      <c r="I123" s="56">
        <f t="shared" si="3"/>
        <v>51000.4</v>
      </c>
      <c r="J123" s="19">
        <f t="shared" si="4"/>
        <v>278184</v>
      </c>
      <c r="K123" s="84">
        <f t="shared" si="5"/>
        <v>306002.40000000002</v>
      </c>
    </row>
    <row r="124" spans="1:11">
      <c r="A124" s="41"/>
      <c r="B124" s="13">
        <v>248864</v>
      </c>
      <c r="C124" s="34" t="s">
        <v>143</v>
      </c>
      <c r="D124" s="15" t="s">
        <v>156</v>
      </c>
      <c r="E124" s="35" t="s">
        <v>162</v>
      </c>
      <c r="F124" s="36" t="s">
        <v>105</v>
      </c>
      <c r="G124" s="37">
        <v>60</v>
      </c>
      <c r="H124" s="19">
        <v>26818</v>
      </c>
      <c r="I124" s="56">
        <f t="shared" si="3"/>
        <v>29499.800000000003</v>
      </c>
      <c r="J124" s="19">
        <f t="shared" si="4"/>
        <v>1609080</v>
      </c>
      <c r="K124" s="84">
        <f t="shared" si="5"/>
        <v>1769988.0000000002</v>
      </c>
    </row>
    <row r="125" spans="1:11">
      <c r="A125" s="41"/>
      <c r="B125" s="13"/>
      <c r="C125" s="34"/>
      <c r="D125" s="15"/>
      <c r="E125" s="35" t="s">
        <v>158</v>
      </c>
      <c r="F125" s="36" t="s">
        <v>87</v>
      </c>
      <c r="G125" s="37">
        <v>4</v>
      </c>
      <c r="H125" s="19">
        <v>39091</v>
      </c>
      <c r="I125" s="56">
        <f t="shared" si="3"/>
        <v>43000.100000000006</v>
      </c>
      <c r="J125" s="19">
        <f t="shared" si="4"/>
        <v>156364</v>
      </c>
      <c r="K125" s="84">
        <f t="shared" si="5"/>
        <v>172000.40000000002</v>
      </c>
    </row>
    <row r="126" spans="1:11">
      <c r="A126" s="41"/>
      <c r="B126" s="13"/>
      <c r="C126" s="34"/>
      <c r="D126" s="15"/>
      <c r="E126" s="35" t="s">
        <v>159</v>
      </c>
      <c r="F126" s="36" t="s">
        <v>87</v>
      </c>
      <c r="G126" s="37">
        <v>4</v>
      </c>
      <c r="H126" s="19">
        <v>39091</v>
      </c>
      <c r="I126" s="56">
        <f t="shared" si="3"/>
        <v>43000.100000000006</v>
      </c>
      <c r="J126" s="19">
        <f t="shared" si="4"/>
        <v>156364</v>
      </c>
      <c r="K126" s="84">
        <f t="shared" si="5"/>
        <v>172000.40000000002</v>
      </c>
    </row>
    <row r="127" spans="1:11">
      <c r="A127" s="41"/>
      <c r="B127" s="13"/>
      <c r="C127" s="34"/>
      <c r="D127" s="15"/>
      <c r="E127" s="35" t="s">
        <v>164</v>
      </c>
      <c r="F127" s="36" t="s">
        <v>87</v>
      </c>
      <c r="G127" s="37">
        <v>4</v>
      </c>
      <c r="H127" s="19">
        <v>39091</v>
      </c>
      <c r="I127" s="56">
        <f t="shared" si="3"/>
        <v>43000.100000000006</v>
      </c>
      <c r="J127" s="19">
        <f t="shared" si="4"/>
        <v>156364</v>
      </c>
      <c r="K127" s="84">
        <f t="shared" si="5"/>
        <v>172000.40000000002</v>
      </c>
    </row>
    <row r="128" spans="1:11">
      <c r="A128" s="41"/>
      <c r="B128" s="13"/>
      <c r="C128" s="34"/>
      <c r="D128" s="15"/>
      <c r="E128" s="35" t="s">
        <v>161</v>
      </c>
      <c r="F128" s="36" t="s">
        <v>87</v>
      </c>
      <c r="G128" s="37">
        <v>4</v>
      </c>
      <c r="H128" s="19">
        <v>39091</v>
      </c>
      <c r="I128" s="56">
        <f t="shared" si="3"/>
        <v>43000.100000000006</v>
      </c>
      <c r="J128" s="19">
        <f t="shared" si="4"/>
        <v>156364</v>
      </c>
      <c r="K128" s="84">
        <f t="shared" si="5"/>
        <v>172000.40000000002</v>
      </c>
    </row>
    <row r="129" spans="1:11">
      <c r="A129" s="41"/>
      <c r="B129" s="13"/>
      <c r="C129" s="34"/>
      <c r="D129" s="15"/>
      <c r="E129" s="35" t="s">
        <v>165</v>
      </c>
      <c r="F129" s="36" t="s">
        <v>87</v>
      </c>
      <c r="G129" s="37">
        <v>4</v>
      </c>
      <c r="H129" s="19">
        <v>39091</v>
      </c>
      <c r="I129" s="56">
        <f t="shared" si="3"/>
        <v>43000.100000000006</v>
      </c>
      <c r="J129" s="19">
        <f t="shared" si="4"/>
        <v>156364</v>
      </c>
      <c r="K129" s="84">
        <f t="shared" si="5"/>
        <v>172000.40000000002</v>
      </c>
    </row>
    <row r="130" spans="1:11">
      <c r="A130" s="41"/>
      <c r="B130" s="13"/>
      <c r="C130" s="34"/>
      <c r="D130" s="15"/>
      <c r="E130" s="35" t="s">
        <v>157</v>
      </c>
      <c r="F130" s="36" t="s">
        <v>87</v>
      </c>
      <c r="G130" s="37">
        <v>4</v>
      </c>
      <c r="H130" s="19">
        <v>39091</v>
      </c>
      <c r="I130" s="56">
        <f t="shared" si="3"/>
        <v>43000.100000000006</v>
      </c>
      <c r="J130" s="19">
        <f t="shared" si="4"/>
        <v>156364</v>
      </c>
      <c r="K130" s="84">
        <f t="shared" si="5"/>
        <v>172000.40000000002</v>
      </c>
    </row>
    <row r="131" spans="1:11">
      <c r="A131" s="41"/>
      <c r="B131" s="13">
        <v>248866</v>
      </c>
      <c r="C131" s="34" t="s">
        <v>143</v>
      </c>
      <c r="D131" s="15" t="s">
        <v>156</v>
      </c>
      <c r="E131" s="35" t="s">
        <v>161</v>
      </c>
      <c r="F131" s="36" t="s">
        <v>87</v>
      </c>
      <c r="G131" s="37">
        <v>12</v>
      </c>
      <c r="H131" s="19">
        <v>39091</v>
      </c>
      <c r="I131" s="56">
        <f t="shared" si="3"/>
        <v>43000.100000000006</v>
      </c>
      <c r="J131" s="19">
        <f t="shared" si="4"/>
        <v>469092</v>
      </c>
      <c r="K131" s="84">
        <f t="shared" si="5"/>
        <v>516001.20000000007</v>
      </c>
    </row>
    <row r="132" spans="1:11">
      <c r="A132" s="41"/>
      <c r="B132" s="13"/>
      <c r="C132" s="34"/>
      <c r="D132" s="15"/>
      <c r="E132" s="35" t="s">
        <v>158</v>
      </c>
      <c r="F132" s="36" t="s">
        <v>87</v>
      </c>
      <c r="G132" s="37">
        <v>12</v>
      </c>
      <c r="H132" s="19">
        <v>39091</v>
      </c>
      <c r="I132" s="56">
        <f t="shared" si="3"/>
        <v>43000.100000000006</v>
      </c>
      <c r="J132" s="19">
        <f t="shared" si="4"/>
        <v>469092</v>
      </c>
      <c r="K132" s="84">
        <f t="shared" si="5"/>
        <v>516001.20000000007</v>
      </c>
    </row>
    <row r="133" spans="1:11">
      <c r="A133" s="41"/>
      <c r="B133" s="13"/>
      <c r="C133" s="34"/>
      <c r="D133" s="15"/>
      <c r="E133" s="35" t="s">
        <v>159</v>
      </c>
      <c r="F133" s="36" t="s">
        <v>87</v>
      </c>
      <c r="G133" s="37">
        <v>12</v>
      </c>
      <c r="H133" s="19">
        <v>39091</v>
      </c>
      <c r="I133" s="56">
        <f t="shared" si="3"/>
        <v>43000.100000000006</v>
      </c>
      <c r="J133" s="19">
        <f t="shared" si="4"/>
        <v>469092</v>
      </c>
      <c r="K133" s="84">
        <f t="shared" si="5"/>
        <v>516001.20000000007</v>
      </c>
    </row>
    <row r="134" spans="1:11">
      <c r="A134" s="41"/>
      <c r="B134" s="13"/>
      <c r="C134" s="34"/>
      <c r="D134" s="15"/>
      <c r="E134" s="35" t="s">
        <v>165</v>
      </c>
      <c r="F134" s="36" t="s">
        <v>87</v>
      </c>
      <c r="G134" s="37">
        <v>12</v>
      </c>
      <c r="H134" s="19">
        <v>39091</v>
      </c>
      <c r="I134" s="56">
        <f t="shared" si="3"/>
        <v>43000.100000000006</v>
      </c>
      <c r="J134" s="19">
        <f t="shared" si="4"/>
        <v>469092</v>
      </c>
      <c r="K134" s="84">
        <f t="shared" si="5"/>
        <v>516001.20000000007</v>
      </c>
    </row>
    <row r="135" spans="1:11">
      <c r="A135" s="41"/>
      <c r="B135" s="13"/>
      <c r="C135" s="34"/>
      <c r="D135" s="15"/>
      <c r="E135" s="35" t="s">
        <v>166</v>
      </c>
      <c r="F135" s="36" t="s">
        <v>105</v>
      </c>
      <c r="G135" s="37">
        <v>12</v>
      </c>
      <c r="H135" s="19">
        <v>37273</v>
      </c>
      <c r="I135" s="56">
        <f t="shared" si="3"/>
        <v>41000.300000000003</v>
      </c>
      <c r="J135" s="19">
        <f t="shared" si="4"/>
        <v>447276</v>
      </c>
      <c r="K135" s="84">
        <f t="shared" si="5"/>
        <v>492003.60000000003</v>
      </c>
    </row>
    <row r="136" spans="1:11">
      <c r="A136" s="41"/>
      <c r="B136" s="13"/>
      <c r="C136" s="34"/>
      <c r="D136" s="15"/>
      <c r="E136" s="35" t="s">
        <v>167</v>
      </c>
      <c r="F136" s="36" t="s">
        <v>105</v>
      </c>
      <c r="G136" s="37">
        <v>12</v>
      </c>
      <c r="H136" s="19">
        <v>37273</v>
      </c>
      <c r="I136" s="56">
        <f t="shared" si="3"/>
        <v>41000.300000000003</v>
      </c>
      <c r="J136" s="19">
        <f t="shared" si="4"/>
        <v>447276</v>
      </c>
      <c r="K136" s="84">
        <f t="shared" si="5"/>
        <v>492003.60000000003</v>
      </c>
    </row>
    <row r="137" spans="1:11">
      <c r="A137" s="41"/>
      <c r="B137" s="13"/>
      <c r="C137" s="34"/>
      <c r="D137" s="15"/>
      <c r="E137" s="35" t="s">
        <v>168</v>
      </c>
      <c r="F137" s="36" t="s">
        <v>105</v>
      </c>
      <c r="G137" s="37">
        <v>6</v>
      </c>
      <c r="H137" s="19">
        <v>37273</v>
      </c>
      <c r="I137" s="56">
        <f t="shared" si="3"/>
        <v>41000.300000000003</v>
      </c>
      <c r="J137" s="19">
        <f t="shared" si="4"/>
        <v>223638</v>
      </c>
      <c r="K137" s="84">
        <f t="shared" si="5"/>
        <v>246001.80000000002</v>
      </c>
    </row>
    <row r="138" spans="1:11">
      <c r="A138" s="41"/>
      <c r="B138" s="13"/>
      <c r="C138" s="34"/>
      <c r="D138" s="15"/>
      <c r="E138" s="35" t="s">
        <v>169</v>
      </c>
      <c r="F138" s="36" t="s">
        <v>105</v>
      </c>
      <c r="G138" s="37">
        <v>6</v>
      </c>
      <c r="H138" s="19">
        <v>37273</v>
      </c>
      <c r="I138" s="56">
        <f t="shared" si="3"/>
        <v>41000.300000000003</v>
      </c>
      <c r="J138" s="19">
        <f t="shared" si="4"/>
        <v>223638</v>
      </c>
      <c r="K138" s="84">
        <f t="shared" si="5"/>
        <v>246001.80000000002</v>
      </c>
    </row>
    <row r="139" spans="1:11">
      <c r="A139" s="41"/>
      <c r="B139" s="13">
        <v>248484</v>
      </c>
      <c r="C139" s="34" t="s">
        <v>155</v>
      </c>
      <c r="D139" s="15" t="s">
        <v>156</v>
      </c>
      <c r="E139" s="35" t="s">
        <v>161</v>
      </c>
      <c r="F139" s="36" t="s">
        <v>87</v>
      </c>
      <c r="G139" s="37">
        <v>24</v>
      </c>
      <c r="H139" s="19">
        <v>39091</v>
      </c>
      <c r="I139" s="56">
        <f t="shared" si="3"/>
        <v>43000.100000000006</v>
      </c>
      <c r="J139" s="19">
        <f t="shared" si="4"/>
        <v>938184</v>
      </c>
      <c r="K139" s="84">
        <f t="shared" si="5"/>
        <v>1032002.4000000001</v>
      </c>
    </row>
    <row r="140" spans="1:11">
      <c r="A140" s="41"/>
      <c r="B140" s="13"/>
      <c r="C140" s="34"/>
      <c r="D140" s="15"/>
      <c r="E140" s="35" t="s">
        <v>157</v>
      </c>
      <c r="F140" s="36" t="s">
        <v>87</v>
      </c>
      <c r="G140" s="37">
        <v>24</v>
      </c>
      <c r="H140" s="19">
        <v>39091</v>
      </c>
      <c r="I140" s="56">
        <f t="shared" ref="I140:I203" si="6">H140*1.1</f>
        <v>43000.100000000006</v>
      </c>
      <c r="J140" s="19">
        <f t="shared" ref="J140:J203" si="7">H140*G140</f>
        <v>938184</v>
      </c>
      <c r="K140" s="84">
        <f t="shared" ref="K140:K203" si="8">I140*G140</f>
        <v>1032002.4000000001</v>
      </c>
    </row>
    <row r="141" spans="1:11">
      <c r="A141" s="41"/>
      <c r="B141" s="13"/>
      <c r="C141" s="34"/>
      <c r="D141" s="15"/>
      <c r="E141" s="35" t="s">
        <v>159</v>
      </c>
      <c r="F141" s="36" t="s">
        <v>87</v>
      </c>
      <c r="G141" s="37">
        <v>12</v>
      </c>
      <c r="H141" s="19">
        <v>39091</v>
      </c>
      <c r="I141" s="56">
        <f t="shared" si="6"/>
        <v>43000.100000000006</v>
      </c>
      <c r="J141" s="19">
        <f t="shared" si="7"/>
        <v>469092</v>
      </c>
      <c r="K141" s="84">
        <f t="shared" si="8"/>
        <v>516001.20000000007</v>
      </c>
    </row>
    <row r="142" spans="1:11">
      <c r="A142" s="41"/>
      <c r="B142" s="13"/>
      <c r="C142" s="34"/>
      <c r="D142" s="15"/>
      <c r="E142" s="35" t="s">
        <v>160</v>
      </c>
      <c r="F142" s="36" t="s">
        <v>87</v>
      </c>
      <c r="G142" s="37">
        <v>12</v>
      </c>
      <c r="H142" s="19">
        <v>39091</v>
      </c>
      <c r="I142" s="56">
        <f t="shared" si="6"/>
        <v>43000.100000000006</v>
      </c>
      <c r="J142" s="19">
        <f t="shared" si="7"/>
        <v>469092</v>
      </c>
      <c r="K142" s="84">
        <f t="shared" si="8"/>
        <v>516001.20000000007</v>
      </c>
    </row>
    <row r="143" spans="1:11">
      <c r="A143" s="41"/>
      <c r="B143" s="13"/>
      <c r="C143" s="34"/>
      <c r="D143" s="15"/>
      <c r="E143" s="35" t="s">
        <v>160</v>
      </c>
      <c r="F143" s="36" t="s">
        <v>87</v>
      </c>
      <c r="G143" s="37">
        <v>3</v>
      </c>
      <c r="H143" s="19"/>
      <c r="I143" s="56">
        <f t="shared" si="6"/>
        <v>0</v>
      </c>
      <c r="J143" s="19">
        <f t="shared" si="7"/>
        <v>0</v>
      </c>
      <c r="K143" s="84">
        <f t="shared" si="8"/>
        <v>0</v>
      </c>
    </row>
    <row r="144" spans="1:11">
      <c r="A144" s="41"/>
      <c r="B144" s="13">
        <v>248486</v>
      </c>
      <c r="C144" s="34" t="s">
        <v>155</v>
      </c>
      <c r="D144" s="15" t="s">
        <v>156</v>
      </c>
      <c r="E144" s="35" t="s">
        <v>170</v>
      </c>
      <c r="F144" s="36" t="s">
        <v>105</v>
      </c>
      <c r="G144" s="37">
        <v>12</v>
      </c>
      <c r="H144" s="19">
        <v>52727</v>
      </c>
      <c r="I144" s="56">
        <f t="shared" si="6"/>
        <v>57999.700000000004</v>
      </c>
      <c r="J144" s="19">
        <f t="shared" si="7"/>
        <v>632724</v>
      </c>
      <c r="K144" s="84">
        <f t="shared" si="8"/>
        <v>695996.4</v>
      </c>
    </row>
    <row r="145" spans="1:11">
      <c r="A145" s="41"/>
      <c r="B145" s="13"/>
      <c r="C145" s="34"/>
      <c r="D145" s="15"/>
      <c r="E145" s="35" t="s">
        <v>171</v>
      </c>
      <c r="F145" s="36" t="s">
        <v>105</v>
      </c>
      <c r="G145" s="37">
        <v>12</v>
      </c>
      <c r="H145" s="19">
        <v>52727</v>
      </c>
      <c r="I145" s="56">
        <f t="shared" si="6"/>
        <v>57999.700000000004</v>
      </c>
      <c r="J145" s="19">
        <f t="shared" si="7"/>
        <v>632724</v>
      </c>
      <c r="K145" s="84">
        <f t="shared" si="8"/>
        <v>695996.4</v>
      </c>
    </row>
    <row r="146" spans="1:11">
      <c r="A146" s="41"/>
      <c r="B146" s="13"/>
      <c r="C146" s="34"/>
      <c r="D146" s="15"/>
      <c r="E146" s="35" t="s">
        <v>172</v>
      </c>
      <c r="F146" s="36" t="s">
        <v>105</v>
      </c>
      <c r="G146" s="37">
        <v>12</v>
      </c>
      <c r="H146" s="19">
        <v>52727</v>
      </c>
      <c r="I146" s="56">
        <f t="shared" si="6"/>
        <v>57999.700000000004</v>
      </c>
      <c r="J146" s="19">
        <f t="shared" si="7"/>
        <v>632724</v>
      </c>
      <c r="K146" s="84">
        <f t="shared" si="8"/>
        <v>695996.4</v>
      </c>
    </row>
    <row r="147" spans="1:11">
      <c r="A147" s="41"/>
      <c r="B147" s="13"/>
      <c r="C147" s="34"/>
      <c r="D147" s="15"/>
      <c r="E147" s="35" t="s">
        <v>160</v>
      </c>
      <c r="F147" s="36" t="s">
        <v>87</v>
      </c>
      <c r="G147" s="37">
        <v>12</v>
      </c>
      <c r="H147" s="19">
        <v>39091</v>
      </c>
      <c r="I147" s="56">
        <f t="shared" si="6"/>
        <v>43000.100000000006</v>
      </c>
      <c r="J147" s="19">
        <f t="shared" si="7"/>
        <v>469092</v>
      </c>
      <c r="K147" s="84">
        <f t="shared" si="8"/>
        <v>516001.20000000007</v>
      </c>
    </row>
    <row r="148" spans="1:11">
      <c r="A148" s="41"/>
      <c r="B148" s="13"/>
      <c r="C148" s="34"/>
      <c r="D148" s="15"/>
      <c r="E148" s="35" t="s">
        <v>160</v>
      </c>
      <c r="F148" s="36" t="s">
        <v>87</v>
      </c>
      <c r="G148" s="37">
        <v>3</v>
      </c>
      <c r="H148" s="19"/>
      <c r="I148" s="56">
        <f t="shared" si="6"/>
        <v>0</v>
      </c>
      <c r="J148" s="19">
        <f t="shared" si="7"/>
        <v>0</v>
      </c>
      <c r="K148" s="84">
        <f t="shared" si="8"/>
        <v>0</v>
      </c>
    </row>
    <row r="149" spans="1:11">
      <c r="A149" s="41"/>
      <c r="B149" s="13">
        <v>248155</v>
      </c>
      <c r="C149" s="34" t="s">
        <v>45</v>
      </c>
      <c r="D149" s="15" t="s">
        <v>156</v>
      </c>
      <c r="E149" s="35" t="s">
        <v>161</v>
      </c>
      <c r="F149" s="36" t="s">
        <v>87</v>
      </c>
      <c r="G149" s="37">
        <v>24</v>
      </c>
      <c r="H149" s="19">
        <v>39091</v>
      </c>
      <c r="I149" s="56">
        <f t="shared" si="6"/>
        <v>43000.100000000006</v>
      </c>
      <c r="J149" s="19">
        <f t="shared" si="7"/>
        <v>938184</v>
      </c>
      <c r="K149" s="84">
        <f t="shared" si="8"/>
        <v>1032002.4000000001</v>
      </c>
    </row>
    <row r="150" spans="1:11">
      <c r="A150" s="41"/>
      <c r="B150" s="13"/>
      <c r="C150" s="34"/>
      <c r="D150" s="15"/>
      <c r="E150" s="35" t="s">
        <v>157</v>
      </c>
      <c r="F150" s="36" t="s">
        <v>87</v>
      </c>
      <c r="G150" s="37">
        <v>24</v>
      </c>
      <c r="H150" s="19">
        <v>39091</v>
      </c>
      <c r="I150" s="56">
        <f t="shared" si="6"/>
        <v>43000.100000000006</v>
      </c>
      <c r="J150" s="19">
        <f t="shared" si="7"/>
        <v>938184</v>
      </c>
      <c r="K150" s="84">
        <f t="shared" si="8"/>
        <v>1032002.4000000001</v>
      </c>
    </row>
    <row r="151" spans="1:11">
      <c r="A151" s="41"/>
      <c r="B151" s="13"/>
      <c r="C151" s="34"/>
      <c r="D151" s="15"/>
      <c r="E151" s="35" t="s">
        <v>159</v>
      </c>
      <c r="F151" s="36" t="s">
        <v>87</v>
      </c>
      <c r="G151" s="37">
        <v>12</v>
      </c>
      <c r="H151" s="19">
        <v>39091</v>
      </c>
      <c r="I151" s="56">
        <f t="shared" si="6"/>
        <v>43000.100000000006</v>
      </c>
      <c r="J151" s="19">
        <f t="shared" si="7"/>
        <v>469092</v>
      </c>
      <c r="K151" s="84">
        <f t="shared" si="8"/>
        <v>516001.20000000007</v>
      </c>
    </row>
    <row r="152" spans="1:11">
      <c r="A152" s="41"/>
      <c r="B152" s="13"/>
      <c r="C152" s="34"/>
      <c r="D152" s="15"/>
      <c r="E152" s="35" t="s">
        <v>160</v>
      </c>
      <c r="F152" s="36" t="s">
        <v>87</v>
      </c>
      <c r="G152" s="37">
        <v>12</v>
      </c>
      <c r="H152" s="19">
        <v>39091</v>
      </c>
      <c r="I152" s="56">
        <f t="shared" si="6"/>
        <v>43000.100000000006</v>
      </c>
      <c r="J152" s="19">
        <f t="shared" si="7"/>
        <v>469092</v>
      </c>
      <c r="K152" s="84">
        <f t="shared" si="8"/>
        <v>516001.20000000007</v>
      </c>
    </row>
    <row r="153" spans="1:11">
      <c r="A153" s="41"/>
      <c r="B153" s="13">
        <v>518</v>
      </c>
      <c r="C153" s="34" t="s">
        <v>173</v>
      </c>
      <c r="D153" s="15" t="s">
        <v>76</v>
      </c>
      <c r="E153" s="35" t="s">
        <v>174</v>
      </c>
      <c r="F153" s="36" t="s">
        <v>79</v>
      </c>
      <c r="G153" s="37">
        <v>20</v>
      </c>
      <c r="H153" s="19">
        <v>25927</v>
      </c>
      <c r="I153" s="56">
        <f t="shared" si="6"/>
        <v>28519.7</v>
      </c>
      <c r="J153" s="19">
        <f t="shared" si="7"/>
        <v>518540</v>
      </c>
      <c r="K153" s="84">
        <f t="shared" si="8"/>
        <v>570394</v>
      </c>
    </row>
    <row r="154" spans="1:11">
      <c r="A154" s="41"/>
      <c r="B154" s="13"/>
      <c r="C154" s="34"/>
      <c r="D154" s="15"/>
      <c r="E154" s="35" t="s">
        <v>175</v>
      </c>
      <c r="F154" s="36" t="s">
        <v>79</v>
      </c>
      <c r="G154" s="37">
        <v>20</v>
      </c>
      <c r="H154" s="19">
        <v>33455</v>
      </c>
      <c r="I154" s="56">
        <f t="shared" si="6"/>
        <v>36800.5</v>
      </c>
      <c r="J154" s="19">
        <f t="shared" si="7"/>
        <v>669100</v>
      </c>
      <c r="K154" s="84">
        <f t="shared" si="8"/>
        <v>736010</v>
      </c>
    </row>
    <row r="155" spans="1:11">
      <c r="A155" s="41"/>
      <c r="B155" s="13">
        <v>1539</v>
      </c>
      <c r="C155" s="34" t="s">
        <v>176</v>
      </c>
      <c r="D155" s="15" t="s">
        <v>177</v>
      </c>
      <c r="E155" s="35" t="s">
        <v>178</v>
      </c>
      <c r="F155" s="36" t="s">
        <v>36</v>
      </c>
      <c r="G155" s="37">
        <v>3</v>
      </c>
      <c r="H155" s="19">
        <v>161818</v>
      </c>
      <c r="I155" s="56">
        <f t="shared" si="6"/>
        <v>177999.80000000002</v>
      </c>
      <c r="J155" s="19">
        <f t="shared" si="7"/>
        <v>485454</v>
      </c>
      <c r="K155" s="84">
        <f t="shared" si="8"/>
        <v>533999.4</v>
      </c>
    </row>
    <row r="156" spans="1:11">
      <c r="A156" s="41"/>
      <c r="B156" s="13">
        <v>3612</v>
      </c>
      <c r="C156" s="34" t="s">
        <v>173</v>
      </c>
      <c r="D156" s="15" t="s">
        <v>179</v>
      </c>
      <c r="E156" s="100" t="s">
        <v>180</v>
      </c>
      <c r="F156" s="101" t="s">
        <v>181</v>
      </c>
      <c r="G156" s="102">
        <v>45</v>
      </c>
      <c r="H156" s="97">
        <v>39545.4545</v>
      </c>
      <c r="I156" s="98">
        <f t="shared" si="6"/>
        <v>43499.999950000005</v>
      </c>
      <c r="J156" s="97">
        <f t="shared" si="7"/>
        <v>1779545.4524999999</v>
      </c>
      <c r="K156" s="99">
        <f t="shared" si="8"/>
        <v>1957499.9977500003</v>
      </c>
    </row>
    <row r="157" spans="1:11">
      <c r="A157" s="41"/>
      <c r="B157" s="13">
        <v>1137</v>
      </c>
      <c r="C157" s="34" t="s">
        <v>182</v>
      </c>
      <c r="D157" s="15" t="s">
        <v>183</v>
      </c>
      <c r="E157" s="100" t="s">
        <v>184</v>
      </c>
      <c r="F157" s="101" t="s">
        <v>181</v>
      </c>
      <c r="G157" s="102">
        <v>30</v>
      </c>
      <c r="H157" s="97">
        <v>52273</v>
      </c>
      <c r="I157" s="98">
        <f t="shared" si="6"/>
        <v>57500.3</v>
      </c>
      <c r="J157" s="97">
        <f t="shared" si="7"/>
        <v>1568190</v>
      </c>
      <c r="K157" s="99">
        <f t="shared" si="8"/>
        <v>1725009</v>
      </c>
    </row>
    <row r="158" spans="1:11">
      <c r="A158" s="41"/>
      <c r="B158" s="13"/>
      <c r="C158" s="34"/>
      <c r="D158" s="15"/>
      <c r="E158" s="100" t="s">
        <v>185</v>
      </c>
      <c r="F158" s="101" t="s">
        <v>71</v>
      </c>
      <c r="G158" s="102">
        <v>246</v>
      </c>
      <c r="H158" s="97">
        <v>19032</v>
      </c>
      <c r="I158" s="98">
        <f t="shared" si="6"/>
        <v>20935.2</v>
      </c>
      <c r="J158" s="97">
        <f t="shared" si="7"/>
        <v>4681872</v>
      </c>
      <c r="K158" s="99">
        <f t="shared" si="8"/>
        <v>5150059.2</v>
      </c>
    </row>
    <row r="159" spans="1:11">
      <c r="A159" s="41"/>
      <c r="B159" s="13"/>
      <c r="C159" s="34"/>
      <c r="D159" s="15"/>
      <c r="E159" s="100" t="s">
        <v>186</v>
      </c>
      <c r="F159" s="101" t="s">
        <v>181</v>
      </c>
      <c r="G159" s="102">
        <v>20</v>
      </c>
      <c r="H159" s="97">
        <v>46818</v>
      </c>
      <c r="I159" s="98">
        <f t="shared" si="6"/>
        <v>51499.8</v>
      </c>
      <c r="J159" s="97">
        <f t="shared" si="7"/>
        <v>936360</v>
      </c>
      <c r="K159" s="99">
        <f t="shared" si="8"/>
        <v>1029996</v>
      </c>
    </row>
    <row r="160" spans="1:11">
      <c r="A160" s="41"/>
      <c r="B160" s="13"/>
      <c r="C160" s="34"/>
      <c r="D160" s="15"/>
      <c r="E160" s="35" t="s">
        <v>187</v>
      </c>
      <c r="F160" s="36" t="s">
        <v>188</v>
      </c>
      <c r="G160" s="37">
        <v>25</v>
      </c>
      <c r="H160" s="19">
        <v>21818</v>
      </c>
      <c r="I160" s="56">
        <f t="shared" si="6"/>
        <v>23999.800000000003</v>
      </c>
      <c r="J160" s="19">
        <f t="shared" si="7"/>
        <v>545450</v>
      </c>
      <c r="K160" s="84">
        <f t="shared" si="8"/>
        <v>599995.00000000012</v>
      </c>
    </row>
    <row r="161" spans="1:11">
      <c r="A161" s="41"/>
      <c r="B161" s="13">
        <v>1047</v>
      </c>
      <c r="C161" s="34" t="s">
        <v>24</v>
      </c>
      <c r="D161" s="15" t="s">
        <v>183</v>
      </c>
      <c r="E161" s="35" t="s">
        <v>189</v>
      </c>
      <c r="F161" s="36" t="s">
        <v>83</v>
      </c>
      <c r="G161" s="37">
        <v>60</v>
      </c>
      <c r="H161" s="19">
        <v>3195.45</v>
      </c>
      <c r="I161" s="56">
        <f t="shared" si="6"/>
        <v>3514.9949999999999</v>
      </c>
      <c r="J161" s="19">
        <f t="shared" si="7"/>
        <v>191727</v>
      </c>
      <c r="K161" s="84">
        <f t="shared" si="8"/>
        <v>210899.69999999998</v>
      </c>
    </row>
    <row r="162" spans="1:11">
      <c r="A162" s="41"/>
      <c r="B162" s="13"/>
      <c r="C162" s="34"/>
      <c r="D162" s="15"/>
      <c r="E162" s="35" t="s">
        <v>190</v>
      </c>
      <c r="F162" s="36" t="s">
        <v>83</v>
      </c>
      <c r="G162" s="37">
        <v>60</v>
      </c>
      <c r="H162" s="19">
        <v>4404.55</v>
      </c>
      <c r="I162" s="56">
        <f t="shared" si="6"/>
        <v>4845.005000000001</v>
      </c>
      <c r="J162" s="19">
        <f t="shared" si="7"/>
        <v>264273</v>
      </c>
      <c r="K162" s="84">
        <f t="shared" si="8"/>
        <v>290700.30000000005</v>
      </c>
    </row>
    <row r="163" spans="1:11">
      <c r="A163" s="41"/>
      <c r="B163" s="13"/>
      <c r="C163" s="34"/>
      <c r="D163" s="15"/>
      <c r="E163" s="35" t="s">
        <v>191</v>
      </c>
      <c r="F163" s="36" t="s">
        <v>83</v>
      </c>
      <c r="G163" s="37">
        <v>25</v>
      </c>
      <c r="H163" s="19">
        <v>4404.55</v>
      </c>
      <c r="I163" s="56">
        <f t="shared" si="6"/>
        <v>4845.005000000001</v>
      </c>
      <c r="J163" s="19">
        <f t="shared" si="7"/>
        <v>110113.75</v>
      </c>
      <c r="K163" s="84">
        <f t="shared" si="8"/>
        <v>121125.12500000003</v>
      </c>
    </row>
    <row r="164" spans="1:11">
      <c r="A164" s="41"/>
      <c r="B164" s="13"/>
      <c r="C164" s="34"/>
      <c r="D164" s="15"/>
      <c r="E164" s="100" t="s">
        <v>192</v>
      </c>
      <c r="F164" s="101" t="s">
        <v>181</v>
      </c>
      <c r="G164" s="102">
        <v>20</v>
      </c>
      <c r="H164" s="97">
        <v>47727.27</v>
      </c>
      <c r="I164" s="98">
        <f t="shared" si="6"/>
        <v>52499.997000000003</v>
      </c>
      <c r="J164" s="97">
        <f t="shared" si="7"/>
        <v>954545.39999999991</v>
      </c>
      <c r="K164" s="99">
        <f t="shared" si="8"/>
        <v>1049999.94</v>
      </c>
    </row>
    <row r="165" spans="1:11">
      <c r="A165" s="41"/>
      <c r="B165" s="13"/>
      <c r="C165" s="34"/>
      <c r="D165" s="15"/>
      <c r="E165" s="100" t="s">
        <v>193</v>
      </c>
      <c r="F165" s="101" t="s">
        <v>181</v>
      </c>
      <c r="G165" s="102">
        <v>30</v>
      </c>
      <c r="H165" s="97">
        <v>46818.18</v>
      </c>
      <c r="I165" s="98">
        <f t="shared" si="6"/>
        <v>51499.998000000007</v>
      </c>
      <c r="J165" s="97">
        <f t="shared" si="7"/>
        <v>1404545.4</v>
      </c>
      <c r="K165" s="99">
        <f t="shared" si="8"/>
        <v>1544999.9400000002</v>
      </c>
    </row>
    <row r="166" spans="1:11">
      <c r="A166" s="41"/>
      <c r="B166" s="13"/>
      <c r="C166" s="34"/>
      <c r="D166" s="15"/>
      <c r="E166" s="100" t="s">
        <v>194</v>
      </c>
      <c r="F166" s="101" t="s">
        <v>181</v>
      </c>
      <c r="G166" s="102">
        <v>10</v>
      </c>
      <c r="H166" s="97">
        <v>52272.73</v>
      </c>
      <c r="I166" s="98">
        <f t="shared" si="6"/>
        <v>57500.003000000012</v>
      </c>
      <c r="J166" s="97">
        <f t="shared" si="7"/>
        <v>522727.30000000005</v>
      </c>
      <c r="K166" s="99">
        <f t="shared" si="8"/>
        <v>575000.03000000014</v>
      </c>
    </row>
    <row r="167" spans="1:11">
      <c r="A167" s="41"/>
      <c r="B167" s="13"/>
      <c r="C167" s="34"/>
      <c r="D167" s="15"/>
      <c r="E167" s="35" t="s">
        <v>195</v>
      </c>
      <c r="F167" s="36" t="s">
        <v>83</v>
      </c>
      <c r="G167" s="37">
        <v>10</v>
      </c>
      <c r="H167" s="19">
        <v>5613.64</v>
      </c>
      <c r="I167" s="56">
        <f t="shared" si="6"/>
        <v>6175.0040000000008</v>
      </c>
      <c r="J167" s="19">
        <f t="shared" si="7"/>
        <v>56136.4</v>
      </c>
      <c r="K167" s="84">
        <f t="shared" si="8"/>
        <v>61750.040000000008</v>
      </c>
    </row>
    <row r="168" spans="1:11">
      <c r="A168" s="41"/>
      <c r="B168" s="13"/>
      <c r="C168" s="34"/>
      <c r="D168" s="15"/>
      <c r="E168" s="100" t="s">
        <v>193</v>
      </c>
      <c r="F168" s="101" t="s">
        <v>181</v>
      </c>
      <c r="G168" s="102">
        <v>40</v>
      </c>
      <c r="H168" s="97">
        <v>46818.18</v>
      </c>
      <c r="I168" s="98">
        <f t="shared" si="6"/>
        <v>51499.998000000007</v>
      </c>
      <c r="J168" s="97">
        <f t="shared" si="7"/>
        <v>1872727.2</v>
      </c>
      <c r="K168" s="99">
        <f t="shared" si="8"/>
        <v>2059999.9200000004</v>
      </c>
    </row>
    <row r="169" spans="1:11">
      <c r="A169" s="41"/>
      <c r="B169" s="13"/>
      <c r="C169" s="34"/>
      <c r="D169" s="15"/>
      <c r="E169" s="35" t="s">
        <v>190</v>
      </c>
      <c r="F169" s="36" t="s">
        <v>83</v>
      </c>
      <c r="G169" s="37">
        <v>24</v>
      </c>
      <c r="H169" s="19">
        <v>4404.55</v>
      </c>
      <c r="I169" s="56">
        <f t="shared" si="6"/>
        <v>4845.005000000001</v>
      </c>
      <c r="J169" s="19">
        <f t="shared" si="7"/>
        <v>105709.20000000001</v>
      </c>
      <c r="K169" s="84">
        <f t="shared" si="8"/>
        <v>116280.12000000002</v>
      </c>
    </row>
    <row r="170" spans="1:11">
      <c r="A170" s="41"/>
      <c r="B170" s="13"/>
      <c r="C170" s="34"/>
      <c r="D170" s="15"/>
      <c r="E170" s="35" t="s">
        <v>196</v>
      </c>
      <c r="F170" s="36" t="s">
        <v>188</v>
      </c>
      <c r="G170" s="37">
        <v>227</v>
      </c>
      <c r="H170" s="19">
        <v>11659.09</v>
      </c>
      <c r="I170" s="56">
        <f t="shared" si="6"/>
        <v>12824.999000000002</v>
      </c>
      <c r="J170" s="19">
        <f t="shared" si="7"/>
        <v>2646613.4300000002</v>
      </c>
      <c r="K170" s="84">
        <f t="shared" si="8"/>
        <v>2911274.7730000005</v>
      </c>
    </row>
    <row r="171" spans="1:11">
      <c r="A171" s="41"/>
      <c r="B171" s="13"/>
      <c r="C171" s="34"/>
      <c r="D171" s="15"/>
      <c r="E171" s="35" t="s">
        <v>197</v>
      </c>
      <c r="F171" s="36" t="s">
        <v>83</v>
      </c>
      <c r="G171" s="37">
        <v>25</v>
      </c>
      <c r="H171" s="19">
        <v>4265.45</v>
      </c>
      <c r="I171" s="56">
        <f t="shared" si="6"/>
        <v>4691.9949999999999</v>
      </c>
      <c r="J171" s="19">
        <f t="shared" si="7"/>
        <v>106636.25</v>
      </c>
      <c r="K171" s="84">
        <f t="shared" si="8"/>
        <v>117299.875</v>
      </c>
    </row>
    <row r="172" spans="1:11">
      <c r="A172" s="41"/>
      <c r="B172" s="13"/>
      <c r="C172" s="34"/>
      <c r="D172" s="15"/>
      <c r="E172" s="100" t="s">
        <v>193</v>
      </c>
      <c r="F172" s="101" t="s">
        <v>181</v>
      </c>
      <c r="G172" s="102">
        <v>60</v>
      </c>
      <c r="H172" s="97">
        <v>46818.18</v>
      </c>
      <c r="I172" s="98">
        <f t="shared" si="6"/>
        <v>51499.998000000007</v>
      </c>
      <c r="J172" s="97">
        <f t="shared" si="7"/>
        <v>2809090.8</v>
      </c>
      <c r="K172" s="99">
        <f t="shared" si="8"/>
        <v>3089999.8800000004</v>
      </c>
    </row>
    <row r="173" spans="1:11">
      <c r="A173" s="41"/>
      <c r="B173" s="13"/>
      <c r="C173" s="34"/>
      <c r="D173" s="15"/>
      <c r="E173" s="35" t="s">
        <v>197</v>
      </c>
      <c r="F173" s="36" t="s">
        <v>83</v>
      </c>
      <c r="G173" s="37">
        <v>175</v>
      </c>
      <c r="H173" s="19">
        <v>4265.46</v>
      </c>
      <c r="I173" s="56">
        <f t="shared" si="6"/>
        <v>4692.0060000000003</v>
      </c>
      <c r="J173" s="19">
        <f t="shared" si="7"/>
        <v>746455.5</v>
      </c>
      <c r="K173" s="84">
        <f t="shared" si="8"/>
        <v>821101.05</v>
      </c>
    </row>
    <row r="174" spans="1:11">
      <c r="A174" s="41"/>
      <c r="B174" s="13"/>
      <c r="C174" s="34"/>
      <c r="D174" s="15"/>
      <c r="E174" s="35" t="s">
        <v>195</v>
      </c>
      <c r="F174" s="36" t="s">
        <v>83</v>
      </c>
      <c r="G174" s="37">
        <v>200</v>
      </c>
      <c r="H174" s="19">
        <v>5436.36</v>
      </c>
      <c r="I174" s="56">
        <f t="shared" si="6"/>
        <v>5979.9960000000001</v>
      </c>
      <c r="J174" s="19">
        <f t="shared" si="7"/>
        <v>1087272</v>
      </c>
      <c r="K174" s="84">
        <f t="shared" si="8"/>
        <v>1195999.2</v>
      </c>
    </row>
    <row r="175" spans="1:11">
      <c r="A175" s="41"/>
      <c r="B175" s="13"/>
      <c r="C175" s="34"/>
      <c r="D175" s="15"/>
      <c r="E175" s="35" t="s">
        <v>125</v>
      </c>
      <c r="F175" s="36" t="s">
        <v>83</v>
      </c>
      <c r="G175" s="37">
        <v>710</v>
      </c>
      <c r="H175" s="19">
        <v>5185.45</v>
      </c>
      <c r="I175" s="56">
        <f t="shared" si="6"/>
        <v>5703.9949999999999</v>
      </c>
      <c r="J175" s="19">
        <f t="shared" si="7"/>
        <v>3681669.5</v>
      </c>
      <c r="K175" s="84">
        <f t="shared" si="8"/>
        <v>4049836.4499999997</v>
      </c>
    </row>
    <row r="176" spans="1:11">
      <c r="A176" s="41"/>
      <c r="B176" s="13"/>
      <c r="C176" s="34"/>
      <c r="D176" s="15"/>
      <c r="E176" s="35" t="s">
        <v>198</v>
      </c>
      <c r="F176" s="36" t="s">
        <v>83</v>
      </c>
      <c r="G176" s="37">
        <v>50</v>
      </c>
      <c r="H176" s="19">
        <v>5436.36</v>
      </c>
      <c r="I176" s="56">
        <f t="shared" si="6"/>
        <v>5979.9960000000001</v>
      </c>
      <c r="J176" s="19">
        <f t="shared" si="7"/>
        <v>271818</v>
      </c>
      <c r="K176" s="84">
        <f t="shared" si="8"/>
        <v>298999.8</v>
      </c>
    </row>
    <row r="177" spans="1:11">
      <c r="A177" s="41"/>
      <c r="B177" s="13">
        <v>1656</v>
      </c>
      <c r="C177" s="34" t="s">
        <v>149</v>
      </c>
      <c r="D177" s="15" t="s">
        <v>199</v>
      </c>
      <c r="E177" s="26" t="s">
        <v>200</v>
      </c>
      <c r="F177" s="21" t="s">
        <v>188</v>
      </c>
      <c r="G177" s="24">
        <v>200</v>
      </c>
      <c r="H177" s="19">
        <v>2564</v>
      </c>
      <c r="I177" s="56">
        <f t="shared" si="6"/>
        <v>2820.4</v>
      </c>
      <c r="J177" s="19">
        <f t="shared" si="7"/>
        <v>512800</v>
      </c>
      <c r="K177" s="84">
        <f t="shared" si="8"/>
        <v>564080</v>
      </c>
    </row>
    <row r="178" spans="1:11">
      <c r="A178" s="41"/>
      <c r="B178" s="13"/>
      <c r="C178" s="34"/>
      <c r="D178" s="15"/>
      <c r="E178" s="26" t="s">
        <v>201</v>
      </c>
      <c r="F178" s="21" t="s">
        <v>188</v>
      </c>
      <c r="G178" s="24">
        <v>300</v>
      </c>
      <c r="H178" s="19">
        <v>6836</v>
      </c>
      <c r="I178" s="56">
        <f t="shared" si="6"/>
        <v>7519.6</v>
      </c>
      <c r="J178" s="19">
        <f t="shared" si="7"/>
        <v>2050800</v>
      </c>
      <c r="K178" s="84">
        <f t="shared" si="8"/>
        <v>2255880</v>
      </c>
    </row>
    <row r="179" spans="1:11">
      <c r="A179" s="41"/>
      <c r="B179" s="13"/>
      <c r="C179" s="34"/>
      <c r="D179" s="15"/>
      <c r="E179" s="35" t="s">
        <v>196</v>
      </c>
      <c r="F179" s="36" t="s">
        <v>188</v>
      </c>
      <c r="G179" s="24">
        <v>300</v>
      </c>
      <c r="H179" s="19">
        <v>11536</v>
      </c>
      <c r="I179" s="56">
        <f t="shared" si="6"/>
        <v>12689.6</v>
      </c>
      <c r="J179" s="19">
        <f t="shared" si="7"/>
        <v>3460800</v>
      </c>
      <c r="K179" s="84">
        <f t="shared" si="8"/>
        <v>3806880</v>
      </c>
    </row>
    <row r="180" spans="1:11">
      <c r="A180" s="41"/>
      <c r="B180" s="13"/>
      <c r="C180" s="34"/>
      <c r="D180" s="15"/>
      <c r="E180" s="35" t="s">
        <v>202</v>
      </c>
      <c r="F180" s="36" t="s">
        <v>188</v>
      </c>
      <c r="G180" s="37">
        <v>100</v>
      </c>
      <c r="H180" s="19">
        <v>19655</v>
      </c>
      <c r="I180" s="56">
        <f t="shared" si="6"/>
        <v>21620.5</v>
      </c>
      <c r="J180" s="19">
        <f t="shared" si="7"/>
        <v>1965500</v>
      </c>
      <c r="K180" s="84">
        <f t="shared" si="8"/>
        <v>2162050</v>
      </c>
    </row>
    <row r="181" spans="1:11">
      <c r="A181" s="41"/>
      <c r="B181" s="13"/>
      <c r="C181" s="34"/>
      <c r="D181" s="15"/>
      <c r="E181" s="35" t="s">
        <v>203</v>
      </c>
      <c r="F181" s="36" t="s">
        <v>188</v>
      </c>
      <c r="G181" s="37">
        <v>200</v>
      </c>
      <c r="H181" s="19">
        <v>26918</v>
      </c>
      <c r="I181" s="56">
        <f t="shared" si="6"/>
        <v>29609.800000000003</v>
      </c>
      <c r="J181" s="19">
        <f t="shared" si="7"/>
        <v>5383600</v>
      </c>
      <c r="K181" s="84">
        <f t="shared" si="8"/>
        <v>5921960.0000000009</v>
      </c>
    </row>
    <row r="182" spans="1:11">
      <c r="A182" s="41"/>
      <c r="B182" s="13">
        <v>1633</v>
      </c>
      <c r="C182" s="34" t="s">
        <v>134</v>
      </c>
      <c r="D182" s="15" t="s">
        <v>199</v>
      </c>
      <c r="E182" s="35" t="s">
        <v>204</v>
      </c>
      <c r="F182" s="36" t="s">
        <v>188</v>
      </c>
      <c r="G182" s="37">
        <v>50</v>
      </c>
      <c r="H182" s="19">
        <v>32473</v>
      </c>
      <c r="I182" s="56">
        <f t="shared" si="6"/>
        <v>35720.300000000003</v>
      </c>
      <c r="J182" s="19">
        <f t="shared" si="7"/>
        <v>1623650</v>
      </c>
      <c r="K182" s="84">
        <f t="shared" si="8"/>
        <v>1786015.0000000002</v>
      </c>
    </row>
    <row r="183" spans="1:11">
      <c r="A183" s="41"/>
      <c r="B183" s="13"/>
      <c r="C183" s="34"/>
      <c r="D183" s="15"/>
      <c r="E183" s="26" t="s">
        <v>205</v>
      </c>
      <c r="F183" s="21" t="s">
        <v>188</v>
      </c>
      <c r="G183" s="37">
        <v>200</v>
      </c>
      <c r="H183" s="19">
        <v>9229</v>
      </c>
      <c r="I183" s="56">
        <f t="shared" si="6"/>
        <v>10151.900000000001</v>
      </c>
      <c r="J183" s="19">
        <f t="shared" si="7"/>
        <v>1845800</v>
      </c>
      <c r="K183" s="84">
        <f t="shared" si="8"/>
        <v>2030380.0000000002</v>
      </c>
    </row>
    <row r="184" spans="1:11">
      <c r="A184" s="41"/>
      <c r="B184" s="13"/>
      <c r="C184" s="34"/>
      <c r="D184" s="15"/>
      <c r="E184" s="26" t="s">
        <v>206</v>
      </c>
      <c r="F184" s="21" t="s">
        <v>188</v>
      </c>
      <c r="G184" s="37">
        <v>300</v>
      </c>
      <c r="H184" s="19">
        <v>10255</v>
      </c>
      <c r="I184" s="56">
        <f t="shared" si="6"/>
        <v>11280.500000000002</v>
      </c>
      <c r="J184" s="19">
        <f t="shared" si="7"/>
        <v>3076500</v>
      </c>
      <c r="K184" s="84">
        <f t="shared" si="8"/>
        <v>3384150.0000000005</v>
      </c>
    </row>
    <row r="185" spans="1:11">
      <c r="A185" s="41"/>
      <c r="B185" s="13"/>
      <c r="C185" s="34"/>
      <c r="D185" s="15"/>
      <c r="E185" s="26" t="s">
        <v>207</v>
      </c>
      <c r="F185" s="21" t="s">
        <v>188</v>
      </c>
      <c r="G185" s="37">
        <v>200</v>
      </c>
      <c r="H185" s="19">
        <v>11964</v>
      </c>
      <c r="I185" s="56">
        <f t="shared" si="6"/>
        <v>13160.400000000001</v>
      </c>
      <c r="J185" s="19">
        <f t="shared" si="7"/>
        <v>2392800</v>
      </c>
      <c r="K185" s="84">
        <f t="shared" si="8"/>
        <v>2632080.0000000005</v>
      </c>
    </row>
    <row r="186" spans="1:11">
      <c r="A186" s="41"/>
      <c r="B186" s="13"/>
      <c r="C186" s="34"/>
      <c r="D186" s="15"/>
      <c r="E186" s="35" t="s">
        <v>203</v>
      </c>
      <c r="F186" s="36" t="s">
        <v>188</v>
      </c>
      <c r="G186" s="37">
        <v>100</v>
      </c>
      <c r="H186" s="19">
        <v>26918</v>
      </c>
      <c r="I186" s="56">
        <f t="shared" si="6"/>
        <v>29609.800000000003</v>
      </c>
      <c r="J186" s="19">
        <f t="shared" si="7"/>
        <v>2691800</v>
      </c>
      <c r="K186" s="84">
        <f t="shared" si="8"/>
        <v>2960980.0000000005</v>
      </c>
    </row>
    <row r="187" spans="1:11">
      <c r="A187" s="41"/>
      <c r="B187" s="13">
        <v>1611</v>
      </c>
      <c r="C187" s="34" t="s">
        <v>208</v>
      </c>
      <c r="D187" s="15" t="s">
        <v>199</v>
      </c>
      <c r="E187" s="26" t="s">
        <v>209</v>
      </c>
      <c r="F187" s="21" t="s">
        <v>188</v>
      </c>
      <c r="G187" s="37">
        <v>300</v>
      </c>
      <c r="H187" s="19">
        <v>3418</v>
      </c>
      <c r="I187" s="56">
        <f t="shared" si="6"/>
        <v>3759.8</v>
      </c>
      <c r="J187" s="19">
        <f t="shared" si="7"/>
        <v>1025400</v>
      </c>
      <c r="K187" s="84">
        <f t="shared" si="8"/>
        <v>1127940</v>
      </c>
    </row>
    <row r="188" spans="1:11">
      <c r="A188" s="41"/>
      <c r="B188" s="13"/>
      <c r="C188" s="34"/>
      <c r="D188" s="15"/>
      <c r="E188" s="35" t="s">
        <v>196</v>
      </c>
      <c r="F188" s="36" t="s">
        <v>188</v>
      </c>
      <c r="G188" s="37">
        <v>200</v>
      </c>
      <c r="H188" s="19">
        <v>11536</v>
      </c>
      <c r="I188" s="56">
        <f t="shared" si="6"/>
        <v>12689.6</v>
      </c>
      <c r="J188" s="19">
        <f t="shared" si="7"/>
        <v>2307200</v>
      </c>
      <c r="K188" s="84">
        <f t="shared" si="8"/>
        <v>2537920</v>
      </c>
    </row>
    <row r="189" spans="1:11">
      <c r="A189" s="41"/>
      <c r="B189" s="13"/>
      <c r="C189" s="34"/>
      <c r="D189" s="15"/>
      <c r="E189" s="26" t="s">
        <v>210</v>
      </c>
      <c r="F189" s="21" t="s">
        <v>188</v>
      </c>
      <c r="G189" s="37">
        <v>300</v>
      </c>
      <c r="H189" s="19">
        <v>11793</v>
      </c>
      <c r="I189" s="56">
        <f t="shared" si="6"/>
        <v>12972.300000000001</v>
      </c>
      <c r="J189" s="19">
        <f t="shared" si="7"/>
        <v>3537900</v>
      </c>
      <c r="K189" s="84">
        <f t="shared" si="8"/>
        <v>3891690.0000000005</v>
      </c>
    </row>
    <row r="190" spans="1:11">
      <c r="A190" s="41"/>
      <c r="B190" s="13"/>
      <c r="C190" s="34"/>
      <c r="D190" s="15"/>
      <c r="E190" s="35" t="s">
        <v>211</v>
      </c>
      <c r="F190" s="36" t="s">
        <v>188</v>
      </c>
      <c r="G190" s="37">
        <v>300</v>
      </c>
      <c r="H190" s="19">
        <v>1965</v>
      </c>
      <c r="I190" s="56">
        <f t="shared" si="6"/>
        <v>2161.5</v>
      </c>
      <c r="J190" s="19">
        <f t="shared" si="7"/>
        <v>589500</v>
      </c>
      <c r="K190" s="84">
        <f t="shared" si="8"/>
        <v>648450</v>
      </c>
    </row>
    <row r="191" spans="1:11">
      <c r="A191" s="41"/>
      <c r="B191" s="13"/>
      <c r="C191" s="34"/>
      <c r="D191" s="15"/>
      <c r="E191" s="35" t="s">
        <v>203</v>
      </c>
      <c r="F191" s="36" t="s">
        <v>188</v>
      </c>
      <c r="G191" s="37">
        <v>100</v>
      </c>
      <c r="H191" s="19">
        <v>200</v>
      </c>
      <c r="I191" s="56">
        <v>26918</v>
      </c>
      <c r="J191" s="19">
        <f t="shared" si="7"/>
        <v>20000</v>
      </c>
      <c r="K191" s="84">
        <f t="shared" si="8"/>
        <v>2691800</v>
      </c>
    </row>
    <row r="192" spans="1:11">
      <c r="A192" s="41"/>
      <c r="B192" s="13">
        <v>1603</v>
      </c>
      <c r="C192" s="34" t="s">
        <v>114</v>
      </c>
      <c r="D192" s="15" t="s">
        <v>199</v>
      </c>
      <c r="E192" s="26" t="s">
        <v>212</v>
      </c>
      <c r="F192" s="21" t="s">
        <v>188</v>
      </c>
      <c r="G192" s="37">
        <v>200</v>
      </c>
      <c r="H192" s="19">
        <v>16236</v>
      </c>
      <c r="I192" s="56">
        <f t="shared" si="6"/>
        <v>17859.600000000002</v>
      </c>
      <c r="J192" s="19">
        <f t="shared" si="7"/>
        <v>3247200</v>
      </c>
      <c r="K192" s="84">
        <f t="shared" si="8"/>
        <v>3571920.0000000005</v>
      </c>
    </row>
    <row r="193" spans="1:11">
      <c r="A193" s="41"/>
      <c r="B193" s="13"/>
      <c r="C193" s="34"/>
      <c r="D193" s="15"/>
      <c r="E193" s="26" t="s">
        <v>213</v>
      </c>
      <c r="F193" s="21" t="s">
        <v>188</v>
      </c>
      <c r="G193" s="37">
        <v>300</v>
      </c>
      <c r="H193" s="19">
        <v>5555</v>
      </c>
      <c r="I193" s="56">
        <f t="shared" si="6"/>
        <v>6110.5000000000009</v>
      </c>
      <c r="J193" s="19">
        <f t="shared" si="7"/>
        <v>1666500</v>
      </c>
      <c r="K193" s="84">
        <f t="shared" si="8"/>
        <v>1833150.0000000002</v>
      </c>
    </row>
    <row r="194" spans="1:11">
      <c r="A194" s="41"/>
      <c r="B194" s="13"/>
      <c r="C194" s="34"/>
      <c r="D194" s="15"/>
      <c r="E194" s="35" t="s">
        <v>196</v>
      </c>
      <c r="F194" s="36" t="s">
        <v>188</v>
      </c>
      <c r="G194" s="37">
        <v>100</v>
      </c>
      <c r="H194" s="19">
        <v>11536</v>
      </c>
      <c r="I194" s="56">
        <f t="shared" si="6"/>
        <v>12689.6</v>
      </c>
      <c r="J194" s="19">
        <f t="shared" si="7"/>
        <v>1153600</v>
      </c>
      <c r="K194" s="84">
        <f t="shared" si="8"/>
        <v>1268960</v>
      </c>
    </row>
    <row r="195" spans="1:11">
      <c r="A195" s="41"/>
      <c r="B195" s="13"/>
      <c r="C195" s="34"/>
      <c r="D195" s="15"/>
      <c r="E195" s="35" t="s">
        <v>214</v>
      </c>
      <c r="F195" s="36" t="s">
        <v>188</v>
      </c>
      <c r="G195" s="37">
        <v>140</v>
      </c>
      <c r="H195" s="19">
        <v>14527</v>
      </c>
      <c r="I195" s="56">
        <f t="shared" si="6"/>
        <v>15979.7</v>
      </c>
      <c r="J195" s="19">
        <f t="shared" si="7"/>
        <v>2033780</v>
      </c>
      <c r="K195" s="84">
        <f t="shared" si="8"/>
        <v>2237158</v>
      </c>
    </row>
    <row r="196" spans="1:11">
      <c r="A196" s="41"/>
      <c r="B196" s="13"/>
      <c r="C196" s="34"/>
      <c r="D196" s="15"/>
      <c r="E196" s="35" t="s">
        <v>215</v>
      </c>
      <c r="F196" s="36" t="s">
        <v>188</v>
      </c>
      <c r="G196" s="37">
        <v>200</v>
      </c>
      <c r="H196" s="19">
        <v>15638</v>
      </c>
      <c r="I196" s="56">
        <f t="shared" si="6"/>
        <v>17201.800000000003</v>
      </c>
      <c r="J196" s="19">
        <f t="shared" si="7"/>
        <v>3127600</v>
      </c>
      <c r="K196" s="84">
        <f t="shared" si="8"/>
        <v>3440360.0000000005</v>
      </c>
    </row>
    <row r="197" spans="1:11">
      <c r="A197" s="41"/>
      <c r="B197" s="13">
        <v>1589</v>
      </c>
      <c r="C197" s="34" t="s">
        <v>216</v>
      </c>
      <c r="D197" s="15" t="s">
        <v>199</v>
      </c>
      <c r="E197" s="26" t="s">
        <v>217</v>
      </c>
      <c r="F197" s="21" t="s">
        <v>188</v>
      </c>
      <c r="G197" s="37">
        <v>200</v>
      </c>
      <c r="H197" s="19">
        <v>14527</v>
      </c>
      <c r="I197" s="56">
        <f t="shared" si="6"/>
        <v>15979.7</v>
      </c>
      <c r="J197" s="19">
        <f t="shared" si="7"/>
        <v>2905400</v>
      </c>
      <c r="K197" s="84">
        <f t="shared" si="8"/>
        <v>3195940</v>
      </c>
    </row>
    <row r="198" spans="1:11">
      <c r="A198" s="41"/>
      <c r="B198" s="13"/>
      <c r="C198" s="34"/>
      <c r="D198" s="15"/>
      <c r="E198" s="26" t="s">
        <v>218</v>
      </c>
      <c r="F198" s="21" t="s">
        <v>188</v>
      </c>
      <c r="G198" s="37">
        <v>300</v>
      </c>
      <c r="H198" s="19">
        <v>5725</v>
      </c>
      <c r="I198" s="56">
        <f t="shared" si="6"/>
        <v>6297.5000000000009</v>
      </c>
      <c r="J198" s="19">
        <f t="shared" si="7"/>
        <v>1717500</v>
      </c>
      <c r="K198" s="84">
        <f t="shared" si="8"/>
        <v>1889250.0000000002</v>
      </c>
    </row>
    <row r="199" spans="1:11">
      <c r="A199" s="41"/>
      <c r="B199" s="13"/>
      <c r="C199" s="34"/>
      <c r="D199" s="15"/>
      <c r="E199" s="35" t="s">
        <v>219</v>
      </c>
      <c r="F199" s="36" t="s">
        <v>188</v>
      </c>
      <c r="G199" s="37">
        <v>100</v>
      </c>
      <c r="H199" s="19">
        <v>22645</v>
      </c>
      <c r="I199" s="56">
        <f t="shared" si="6"/>
        <v>24909.500000000004</v>
      </c>
      <c r="J199" s="19">
        <f t="shared" si="7"/>
        <v>2264500</v>
      </c>
      <c r="K199" s="84">
        <f t="shared" si="8"/>
        <v>2490950.0000000005</v>
      </c>
    </row>
    <row r="200" spans="1:11">
      <c r="A200" s="41"/>
      <c r="B200" s="13"/>
      <c r="C200" s="34"/>
      <c r="D200" s="15"/>
      <c r="E200" s="26" t="s">
        <v>220</v>
      </c>
      <c r="F200" s="21" t="s">
        <v>188</v>
      </c>
      <c r="G200" s="37">
        <v>100</v>
      </c>
      <c r="H200" s="19">
        <v>4615</v>
      </c>
      <c r="I200" s="56">
        <f t="shared" si="6"/>
        <v>5076.5</v>
      </c>
      <c r="J200" s="19">
        <f t="shared" si="7"/>
        <v>461500</v>
      </c>
      <c r="K200" s="84">
        <f t="shared" si="8"/>
        <v>507650</v>
      </c>
    </row>
    <row r="201" spans="1:11">
      <c r="A201" s="41"/>
      <c r="B201" s="13"/>
      <c r="C201" s="34"/>
      <c r="D201" s="15"/>
      <c r="E201" s="26" t="s">
        <v>205</v>
      </c>
      <c r="F201" s="21" t="s">
        <v>188</v>
      </c>
      <c r="G201" s="37">
        <v>200</v>
      </c>
      <c r="H201" s="19">
        <v>9229</v>
      </c>
      <c r="I201" s="56">
        <f t="shared" si="6"/>
        <v>10151.900000000001</v>
      </c>
      <c r="J201" s="19">
        <f t="shared" si="7"/>
        <v>1845800</v>
      </c>
      <c r="K201" s="84">
        <f t="shared" si="8"/>
        <v>2030380.0000000002</v>
      </c>
    </row>
    <row r="202" spans="1:11">
      <c r="A202" s="41"/>
      <c r="B202" s="13"/>
      <c r="C202" s="34"/>
      <c r="D202" s="15"/>
      <c r="E202" s="35" t="s">
        <v>221</v>
      </c>
      <c r="F202" s="36" t="s">
        <v>188</v>
      </c>
      <c r="G202" s="37">
        <v>200</v>
      </c>
      <c r="H202" s="19">
        <v>8118</v>
      </c>
      <c r="I202" s="56">
        <f t="shared" si="6"/>
        <v>8929.8000000000011</v>
      </c>
      <c r="J202" s="19">
        <f t="shared" si="7"/>
        <v>1623600</v>
      </c>
      <c r="K202" s="84">
        <f t="shared" si="8"/>
        <v>1785960.0000000002</v>
      </c>
    </row>
    <row r="203" spans="1:11">
      <c r="A203" s="41"/>
      <c r="B203" s="13">
        <v>4306</v>
      </c>
      <c r="C203" s="34" t="s">
        <v>182</v>
      </c>
      <c r="D203" s="15" t="s">
        <v>222</v>
      </c>
      <c r="E203" s="35" t="s">
        <v>223</v>
      </c>
      <c r="F203" s="36" t="s">
        <v>224</v>
      </c>
      <c r="G203" s="37">
        <v>48</v>
      </c>
      <c r="H203" s="19">
        <v>5091</v>
      </c>
      <c r="I203" s="56">
        <f t="shared" si="6"/>
        <v>5600.1</v>
      </c>
      <c r="J203" s="19">
        <f t="shared" si="7"/>
        <v>244368</v>
      </c>
      <c r="K203" s="84">
        <f t="shared" si="8"/>
        <v>268804.80000000005</v>
      </c>
    </row>
    <row r="204" spans="1:11">
      <c r="A204" s="41"/>
      <c r="B204" s="13"/>
      <c r="C204" s="34"/>
      <c r="D204" s="15"/>
      <c r="E204" s="35" t="s">
        <v>225</v>
      </c>
      <c r="F204" s="36" t="s">
        <v>224</v>
      </c>
      <c r="G204" s="37">
        <v>30</v>
      </c>
      <c r="H204" s="19">
        <v>12727</v>
      </c>
      <c r="I204" s="56">
        <f t="shared" ref="I204:I267" si="9">H204*1.1</f>
        <v>13999.7</v>
      </c>
      <c r="J204" s="19">
        <f t="shared" ref="J204:J267" si="10">H204*G204</f>
        <v>381810</v>
      </c>
      <c r="K204" s="84">
        <f t="shared" ref="K204:K267" si="11">I204*G204</f>
        <v>419991</v>
      </c>
    </row>
    <row r="205" spans="1:11">
      <c r="A205" s="41"/>
      <c r="B205" s="13">
        <v>20748</v>
      </c>
      <c r="C205" s="34" t="s">
        <v>226</v>
      </c>
      <c r="D205" s="15" t="s">
        <v>74</v>
      </c>
      <c r="E205" s="100" t="s">
        <v>75</v>
      </c>
      <c r="F205" s="101" t="s">
        <v>71</v>
      </c>
      <c r="G205" s="102">
        <v>139.46280999999999</v>
      </c>
      <c r="H205" s="97">
        <v>17600</v>
      </c>
      <c r="I205" s="98">
        <f t="shared" si="9"/>
        <v>19360</v>
      </c>
      <c r="J205" s="97">
        <f t="shared" si="10"/>
        <v>2454545.4559999998</v>
      </c>
      <c r="K205" s="99">
        <f t="shared" si="11"/>
        <v>2700000.0015999996</v>
      </c>
    </row>
    <row r="206" spans="1:11">
      <c r="A206" s="41"/>
      <c r="B206" s="13">
        <v>2066</v>
      </c>
      <c r="C206" s="34" t="s">
        <v>226</v>
      </c>
      <c r="D206" s="15" t="s">
        <v>38</v>
      </c>
      <c r="E206" s="35" t="s">
        <v>39</v>
      </c>
      <c r="F206" s="36" t="s">
        <v>40</v>
      </c>
      <c r="G206" s="37">
        <v>10</v>
      </c>
      <c r="H206" s="19">
        <v>155000</v>
      </c>
      <c r="I206" s="56">
        <f t="shared" si="9"/>
        <v>170500</v>
      </c>
      <c r="J206" s="19">
        <f t="shared" si="10"/>
        <v>1550000</v>
      </c>
      <c r="K206" s="84">
        <f t="shared" si="11"/>
        <v>1705000</v>
      </c>
    </row>
    <row r="207" spans="1:11">
      <c r="A207" s="41"/>
      <c r="B207" s="13">
        <v>18657</v>
      </c>
      <c r="C207" s="34" t="s">
        <v>227</v>
      </c>
      <c r="D207" s="15" t="s">
        <v>111</v>
      </c>
      <c r="E207" s="35" t="s">
        <v>112</v>
      </c>
      <c r="F207" s="36" t="s">
        <v>40</v>
      </c>
      <c r="G207" s="37">
        <v>50</v>
      </c>
      <c r="H207" s="19">
        <v>24545</v>
      </c>
      <c r="I207" s="56">
        <f t="shared" si="9"/>
        <v>26999.500000000004</v>
      </c>
      <c r="J207" s="19">
        <f t="shared" si="10"/>
        <v>1227250</v>
      </c>
      <c r="K207" s="84">
        <f t="shared" si="11"/>
        <v>1349975.0000000002</v>
      </c>
    </row>
    <row r="208" spans="1:11">
      <c r="A208" s="41"/>
      <c r="B208" s="13">
        <v>3619</v>
      </c>
      <c r="C208" s="34" t="s">
        <v>226</v>
      </c>
      <c r="D208" s="15" t="s">
        <v>179</v>
      </c>
      <c r="E208" s="100" t="s">
        <v>180</v>
      </c>
      <c r="F208" s="101" t="s">
        <v>181</v>
      </c>
      <c r="G208" s="102">
        <v>150</v>
      </c>
      <c r="H208" s="97">
        <v>39545.4545</v>
      </c>
      <c r="I208" s="98">
        <f t="shared" si="9"/>
        <v>43499.999950000005</v>
      </c>
      <c r="J208" s="97">
        <f t="shared" si="10"/>
        <v>5931818.1749999998</v>
      </c>
      <c r="K208" s="99">
        <f t="shared" si="11"/>
        <v>6524999.9925000006</v>
      </c>
    </row>
    <row r="209" spans="1:11">
      <c r="A209" s="41"/>
      <c r="B209" s="13"/>
      <c r="C209" s="34"/>
      <c r="D209" s="15"/>
      <c r="E209" s="100" t="s">
        <v>228</v>
      </c>
      <c r="F209" s="101" t="s">
        <v>181</v>
      </c>
      <c r="G209" s="102">
        <v>20</v>
      </c>
      <c r="H209" s="97">
        <v>22727.272700000001</v>
      </c>
      <c r="I209" s="98">
        <f t="shared" si="9"/>
        <v>24999.999970000004</v>
      </c>
      <c r="J209" s="97">
        <f t="shared" si="10"/>
        <v>454545.45400000003</v>
      </c>
      <c r="K209" s="99">
        <f t="shared" si="11"/>
        <v>499999.99940000009</v>
      </c>
    </row>
    <row r="210" spans="1:11">
      <c r="A210" s="41"/>
      <c r="B210" s="13">
        <v>797</v>
      </c>
      <c r="C210" s="34" t="s">
        <v>143</v>
      </c>
      <c r="D210" s="15" t="s">
        <v>229</v>
      </c>
      <c r="E210" s="35" t="s">
        <v>230</v>
      </c>
      <c r="F210" s="36" t="s">
        <v>36</v>
      </c>
      <c r="G210" s="37">
        <v>10</v>
      </c>
      <c r="H210" s="19">
        <v>255455</v>
      </c>
      <c r="I210" s="56">
        <f t="shared" si="9"/>
        <v>281000.5</v>
      </c>
      <c r="J210" s="19">
        <f t="shared" si="10"/>
        <v>2554550</v>
      </c>
      <c r="K210" s="84">
        <f t="shared" si="11"/>
        <v>2810005</v>
      </c>
    </row>
    <row r="211" spans="1:11">
      <c r="A211" s="41"/>
      <c r="B211" s="13"/>
      <c r="C211" s="34"/>
      <c r="D211" s="15"/>
      <c r="E211" s="35" t="s">
        <v>231</v>
      </c>
      <c r="F211" s="36" t="s">
        <v>36</v>
      </c>
      <c r="G211" s="37">
        <v>10</v>
      </c>
      <c r="H211" s="19">
        <v>207273</v>
      </c>
      <c r="I211" s="56">
        <f t="shared" si="9"/>
        <v>228000.30000000002</v>
      </c>
      <c r="J211" s="19">
        <f t="shared" si="10"/>
        <v>2072730</v>
      </c>
      <c r="K211" s="84">
        <f t="shared" si="11"/>
        <v>2280003</v>
      </c>
    </row>
    <row r="212" spans="1:11">
      <c r="A212" s="41"/>
      <c r="B212" s="13"/>
      <c r="C212" s="34"/>
      <c r="D212" s="15"/>
      <c r="E212" s="35" t="s">
        <v>232</v>
      </c>
      <c r="F212" s="36" t="s">
        <v>36</v>
      </c>
      <c r="G212" s="37">
        <v>10</v>
      </c>
      <c r="H212" s="19">
        <v>167273</v>
      </c>
      <c r="I212" s="56">
        <f t="shared" si="9"/>
        <v>184000.30000000002</v>
      </c>
      <c r="J212" s="19">
        <f t="shared" si="10"/>
        <v>1672730</v>
      </c>
      <c r="K212" s="84">
        <f t="shared" si="11"/>
        <v>1840003.0000000002</v>
      </c>
    </row>
    <row r="213" spans="1:11">
      <c r="A213" s="41"/>
      <c r="B213" s="13">
        <v>37369</v>
      </c>
      <c r="C213" s="34" t="s">
        <v>227</v>
      </c>
      <c r="D213" s="15" t="s">
        <v>233</v>
      </c>
      <c r="E213" s="35" t="s">
        <v>234</v>
      </c>
      <c r="F213" s="36" t="s">
        <v>36</v>
      </c>
      <c r="G213" s="37">
        <v>2</v>
      </c>
      <c r="H213" s="19">
        <v>204549</v>
      </c>
      <c r="I213" s="56">
        <f t="shared" si="9"/>
        <v>225003.90000000002</v>
      </c>
      <c r="J213" s="19">
        <f t="shared" si="10"/>
        <v>409098</v>
      </c>
      <c r="K213" s="84">
        <f t="shared" si="11"/>
        <v>450007.80000000005</v>
      </c>
    </row>
    <row r="214" spans="1:11">
      <c r="A214" s="41"/>
      <c r="B214" s="13"/>
      <c r="C214" s="34"/>
      <c r="D214" s="15"/>
      <c r="E214" s="35" t="s">
        <v>235</v>
      </c>
      <c r="F214" s="36" t="s">
        <v>36</v>
      </c>
      <c r="G214" s="37">
        <v>1</v>
      </c>
      <c r="H214" s="19">
        <v>95447</v>
      </c>
      <c r="I214" s="56">
        <f t="shared" si="9"/>
        <v>104991.70000000001</v>
      </c>
      <c r="J214" s="19">
        <f t="shared" si="10"/>
        <v>95447</v>
      </c>
      <c r="K214" s="84">
        <f t="shared" si="11"/>
        <v>104991.70000000001</v>
      </c>
    </row>
    <row r="215" spans="1:11">
      <c r="A215" s="41"/>
      <c r="B215" s="13">
        <v>2582</v>
      </c>
      <c r="C215" s="34" t="s">
        <v>236</v>
      </c>
      <c r="D215" s="15" t="s">
        <v>101</v>
      </c>
      <c r="E215" s="35" t="s">
        <v>237</v>
      </c>
      <c r="F215" s="36" t="s">
        <v>105</v>
      </c>
      <c r="G215" s="37">
        <v>60</v>
      </c>
      <c r="H215" s="19">
        <v>24865</v>
      </c>
      <c r="I215" s="56">
        <f t="shared" si="9"/>
        <v>27351.500000000004</v>
      </c>
      <c r="J215" s="19">
        <f t="shared" si="10"/>
        <v>1491900</v>
      </c>
      <c r="K215" s="84">
        <f t="shared" si="11"/>
        <v>1641090.0000000002</v>
      </c>
    </row>
    <row r="216" spans="1:11">
      <c r="A216" s="41"/>
      <c r="B216" s="13">
        <v>18979</v>
      </c>
      <c r="C216" s="34" t="s">
        <v>236</v>
      </c>
      <c r="D216" s="15" t="s">
        <v>238</v>
      </c>
      <c r="E216" s="100" t="s">
        <v>239</v>
      </c>
      <c r="F216" s="101" t="s">
        <v>93</v>
      </c>
      <c r="G216" s="102">
        <v>25</v>
      </c>
      <c r="H216" s="97">
        <v>55454</v>
      </c>
      <c r="I216" s="98">
        <f t="shared" si="9"/>
        <v>60999.4</v>
      </c>
      <c r="J216" s="97">
        <f t="shared" si="10"/>
        <v>1386350</v>
      </c>
      <c r="K216" s="99">
        <f t="shared" si="11"/>
        <v>1524985</v>
      </c>
    </row>
    <row r="217" spans="1:11">
      <c r="A217" s="41"/>
      <c r="B217" s="13"/>
      <c r="C217" s="34"/>
      <c r="D217" s="15"/>
      <c r="E217" s="100" t="s">
        <v>240</v>
      </c>
      <c r="F217" s="101" t="s">
        <v>93</v>
      </c>
      <c r="G217" s="102">
        <v>35</v>
      </c>
      <c r="H217" s="97">
        <v>46363</v>
      </c>
      <c r="I217" s="98">
        <f t="shared" si="9"/>
        <v>50999.3</v>
      </c>
      <c r="J217" s="97">
        <f t="shared" si="10"/>
        <v>1622705</v>
      </c>
      <c r="K217" s="99">
        <f t="shared" si="11"/>
        <v>1784975.5</v>
      </c>
    </row>
    <row r="218" spans="1:11">
      <c r="A218" s="41"/>
      <c r="B218" s="13"/>
      <c r="C218" s="34"/>
      <c r="D218" s="15"/>
      <c r="E218" s="100" t="s">
        <v>241</v>
      </c>
      <c r="F218" s="101" t="s">
        <v>93</v>
      </c>
      <c r="G218" s="102">
        <v>5</v>
      </c>
      <c r="H218" s="97">
        <v>110909</v>
      </c>
      <c r="I218" s="98">
        <f t="shared" si="9"/>
        <v>121999.90000000001</v>
      </c>
      <c r="J218" s="97">
        <f t="shared" si="10"/>
        <v>554545</v>
      </c>
      <c r="K218" s="99">
        <f t="shared" si="11"/>
        <v>609999.5</v>
      </c>
    </row>
    <row r="219" spans="1:11">
      <c r="A219" s="41"/>
      <c r="B219" s="13">
        <v>3069</v>
      </c>
      <c r="C219" s="34" t="s">
        <v>227</v>
      </c>
      <c r="D219" s="15" t="s">
        <v>120</v>
      </c>
      <c r="E219" s="35" t="s">
        <v>127</v>
      </c>
      <c r="F219" s="36" t="s">
        <v>83</v>
      </c>
      <c r="G219" s="37">
        <v>400</v>
      </c>
      <c r="H219" s="19">
        <v>1920.96</v>
      </c>
      <c r="I219" s="56">
        <f t="shared" si="9"/>
        <v>2113.056</v>
      </c>
      <c r="J219" s="19">
        <f t="shared" si="10"/>
        <v>768384</v>
      </c>
      <c r="K219" s="84">
        <f t="shared" si="11"/>
        <v>845222.40000000002</v>
      </c>
    </row>
    <row r="220" spans="1:11">
      <c r="A220" s="41"/>
      <c r="B220" s="13"/>
      <c r="C220" s="34"/>
      <c r="D220" s="15"/>
      <c r="E220" s="35" t="s">
        <v>122</v>
      </c>
      <c r="F220" s="36" t="s">
        <v>83</v>
      </c>
      <c r="G220" s="37">
        <v>60</v>
      </c>
      <c r="H220" s="19">
        <v>5445.12</v>
      </c>
      <c r="I220" s="56">
        <f t="shared" si="9"/>
        <v>5989.6320000000005</v>
      </c>
      <c r="J220" s="19">
        <f t="shared" si="10"/>
        <v>326707.20000000001</v>
      </c>
      <c r="K220" s="84">
        <f t="shared" si="11"/>
        <v>359377.92000000004</v>
      </c>
    </row>
    <row r="221" spans="1:11">
      <c r="A221" s="41"/>
      <c r="B221" s="13"/>
      <c r="C221" s="41"/>
      <c r="D221" s="15"/>
      <c r="E221" s="35" t="s">
        <v>121</v>
      </c>
      <c r="F221" s="36" t="s">
        <v>83</v>
      </c>
      <c r="G221" s="37">
        <v>100</v>
      </c>
      <c r="H221" s="19">
        <v>4272</v>
      </c>
      <c r="I221" s="56">
        <f t="shared" si="9"/>
        <v>4699.2000000000007</v>
      </c>
      <c r="J221" s="19">
        <f t="shared" si="10"/>
        <v>427200</v>
      </c>
      <c r="K221" s="84">
        <f t="shared" si="11"/>
        <v>469920.00000000006</v>
      </c>
    </row>
    <row r="222" spans="1:11">
      <c r="A222" s="41"/>
      <c r="B222" s="13"/>
      <c r="C222" s="34"/>
      <c r="D222" s="15"/>
      <c r="E222" s="35" t="s">
        <v>242</v>
      </c>
      <c r="F222" s="36" t="s">
        <v>83</v>
      </c>
      <c r="G222" s="37">
        <v>50</v>
      </c>
      <c r="H222" s="19">
        <v>12021.12</v>
      </c>
      <c r="I222" s="56">
        <f t="shared" si="9"/>
        <v>13223.232000000002</v>
      </c>
      <c r="J222" s="19">
        <f t="shared" si="10"/>
        <v>601056</v>
      </c>
      <c r="K222" s="84">
        <f t="shared" si="11"/>
        <v>661161.60000000009</v>
      </c>
    </row>
    <row r="223" spans="1:11">
      <c r="A223" s="41"/>
      <c r="B223" s="13"/>
      <c r="C223" s="34"/>
      <c r="D223" s="15"/>
      <c r="E223" s="35" t="s">
        <v>243</v>
      </c>
      <c r="F223" s="36" t="s">
        <v>83</v>
      </c>
      <c r="G223" s="37">
        <v>40</v>
      </c>
      <c r="H223" s="19">
        <v>2530.5500000000002</v>
      </c>
      <c r="I223" s="56">
        <f t="shared" si="9"/>
        <v>2783.6050000000005</v>
      </c>
      <c r="J223" s="19">
        <f t="shared" si="10"/>
        <v>101222</v>
      </c>
      <c r="K223" s="84">
        <f t="shared" si="11"/>
        <v>111344.20000000001</v>
      </c>
    </row>
    <row r="224" spans="1:11">
      <c r="A224" s="41"/>
      <c r="B224" s="13"/>
      <c r="C224" s="34"/>
      <c r="D224" s="15"/>
      <c r="E224" s="35" t="s">
        <v>244</v>
      </c>
      <c r="F224" s="36" t="s">
        <v>83</v>
      </c>
      <c r="G224" s="37">
        <v>40</v>
      </c>
      <c r="H224" s="19">
        <v>3141.13</v>
      </c>
      <c r="I224" s="56">
        <f t="shared" si="9"/>
        <v>3455.2430000000004</v>
      </c>
      <c r="J224" s="19">
        <f t="shared" si="10"/>
        <v>125645.20000000001</v>
      </c>
      <c r="K224" s="84">
        <f t="shared" si="11"/>
        <v>138209.72000000003</v>
      </c>
    </row>
    <row r="225" spans="1:11">
      <c r="A225" s="41"/>
      <c r="B225" s="13">
        <v>6598</v>
      </c>
      <c r="C225" s="34" t="s">
        <v>245</v>
      </c>
      <c r="D225" s="15" t="s">
        <v>246</v>
      </c>
      <c r="E225" s="35" t="s">
        <v>819</v>
      </c>
      <c r="F225" s="36" t="s">
        <v>27</v>
      </c>
      <c r="G225" s="37">
        <v>40</v>
      </c>
      <c r="H225" s="19">
        <v>56000</v>
      </c>
      <c r="I225" s="56">
        <f t="shared" si="9"/>
        <v>61600.000000000007</v>
      </c>
      <c r="J225" s="19">
        <f t="shared" si="10"/>
        <v>2240000</v>
      </c>
      <c r="K225" s="84">
        <f t="shared" si="11"/>
        <v>2464000.0000000005</v>
      </c>
    </row>
    <row r="226" spans="1:11">
      <c r="A226" s="41"/>
      <c r="B226" s="13">
        <v>5151</v>
      </c>
      <c r="C226" s="34" t="s">
        <v>236</v>
      </c>
      <c r="D226" s="15" t="s">
        <v>84</v>
      </c>
      <c r="E226" s="35" t="s">
        <v>86</v>
      </c>
      <c r="F226" s="36" t="s">
        <v>87</v>
      </c>
      <c r="G226" s="37">
        <v>1200</v>
      </c>
      <c r="H226" s="19">
        <v>1936.36</v>
      </c>
      <c r="I226" s="56">
        <f t="shared" si="9"/>
        <v>2129.9960000000001</v>
      </c>
      <c r="J226" s="19">
        <f t="shared" si="10"/>
        <v>2323632</v>
      </c>
      <c r="K226" s="84">
        <f t="shared" si="11"/>
        <v>2555995.2000000002</v>
      </c>
    </row>
    <row r="227" spans="1:11">
      <c r="A227" s="41"/>
      <c r="B227" s="13"/>
      <c r="C227" s="34"/>
      <c r="D227" s="15"/>
      <c r="E227" s="35" t="s">
        <v>247</v>
      </c>
      <c r="F227" s="36" t="s">
        <v>36</v>
      </c>
      <c r="G227" s="37">
        <v>60</v>
      </c>
      <c r="H227" s="19">
        <v>7436.37</v>
      </c>
      <c r="I227" s="56">
        <f t="shared" si="9"/>
        <v>8180.0070000000005</v>
      </c>
      <c r="J227" s="19">
        <f t="shared" si="10"/>
        <v>446182.2</v>
      </c>
      <c r="K227" s="84">
        <f t="shared" si="11"/>
        <v>490800.42000000004</v>
      </c>
    </row>
    <row r="228" spans="1:11">
      <c r="A228" s="41"/>
      <c r="B228" s="13"/>
      <c r="C228" s="34"/>
      <c r="D228" s="15"/>
      <c r="E228" s="35" t="s">
        <v>248</v>
      </c>
      <c r="F228" s="36" t="s">
        <v>36</v>
      </c>
      <c r="G228" s="37">
        <v>200</v>
      </c>
      <c r="H228" s="19">
        <v>12227.27</v>
      </c>
      <c r="I228" s="56">
        <f t="shared" si="9"/>
        <v>13449.997000000001</v>
      </c>
      <c r="J228" s="19">
        <f t="shared" si="10"/>
        <v>2445454</v>
      </c>
      <c r="K228" s="84">
        <f t="shared" si="11"/>
        <v>2689999.4000000004</v>
      </c>
    </row>
    <row r="229" spans="1:11">
      <c r="A229" s="41"/>
      <c r="B229" s="13"/>
      <c r="C229" s="34"/>
      <c r="D229" s="15"/>
      <c r="E229" s="35" t="s">
        <v>249</v>
      </c>
      <c r="F229" s="36" t="s">
        <v>36</v>
      </c>
      <c r="G229" s="37">
        <v>200</v>
      </c>
      <c r="H229" s="19">
        <v>18636.36</v>
      </c>
      <c r="I229" s="56">
        <f t="shared" si="9"/>
        <v>20499.996000000003</v>
      </c>
      <c r="J229" s="19">
        <f t="shared" si="10"/>
        <v>3727272</v>
      </c>
      <c r="K229" s="84">
        <f t="shared" si="11"/>
        <v>4099999.2000000007</v>
      </c>
    </row>
    <row r="230" spans="1:11">
      <c r="A230" s="41"/>
      <c r="B230" s="13"/>
      <c r="C230" s="34"/>
      <c r="D230" s="15"/>
      <c r="E230" s="35" t="s">
        <v>250</v>
      </c>
      <c r="F230" s="36" t="s">
        <v>36</v>
      </c>
      <c r="G230" s="37">
        <v>100</v>
      </c>
      <c r="H230" s="19">
        <v>9918.18</v>
      </c>
      <c r="I230" s="56">
        <f t="shared" si="9"/>
        <v>10909.998000000001</v>
      </c>
      <c r="J230" s="19">
        <f t="shared" si="10"/>
        <v>991818</v>
      </c>
      <c r="K230" s="84">
        <f t="shared" si="11"/>
        <v>1090999.8</v>
      </c>
    </row>
    <row r="231" spans="1:11">
      <c r="A231" s="41"/>
      <c r="B231" s="13"/>
      <c r="C231" s="34"/>
      <c r="D231" s="15"/>
      <c r="E231" s="35" t="s">
        <v>251</v>
      </c>
      <c r="F231" s="36" t="s">
        <v>132</v>
      </c>
      <c r="G231" s="37">
        <v>18</v>
      </c>
      <c r="H231" s="19">
        <v>13181.83</v>
      </c>
      <c r="I231" s="56">
        <f t="shared" si="9"/>
        <v>14500.013000000001</v>
      </c>
      <c r="J231" s="19">
        <f t="shared" si="10"/>
        <v>237272.94</v>
      </c>
      <c r="K231" s="84">
        <f t="shared" si="11"/>
        <v>261000.23400000003</v>
      </c>
    </row>
    <row r="232" spans="1:11">
      <c r="A232" s="41"/>
      <c r="B232" s="13">
        <v>248552</v>
      </c>
      <c r="C232" s="34" t="s">
        <v>98</v>
      </c>
      <c r="D232" s="15" t="s">
        <v>156</v>
      </c>
      <c r="E232" s="35" t="s">
        <v>252</v>
      </c>
      <c r="F232" s="36" t="s">
        <v>105</v>
      </c>
      <c r="G232" s="37">
        <v>84</v>
      </c>
      <c r="H232" s="19">
        <v>17273</v>
      </c>
      <c r="I232" s="56">
        <f t="shared" si="9"/>
        <v>19000.300000000003</v>
      </c>
      <c r="J232" s="19">
        <f t="shared" si="10"/>
        <v>1450932</v>
      </c>
      <c r="K232" s="84">
        <f t="shared" si="11"/>
        <v>1596025.2000000002</v>
      </c>
    </row>
    <row r="233" spans="1:11">
      <c r="A233" s="41"/>
      <c r="B233" s="13"/>
      <c r="C233" s="34"/>
      <c r="D233" s="15"/>
      <c r="E233" s="35" t="s">
        <v>162</v>
      </c>
      <c r="F233" s="36" t="s">
        <v>105</v>
      </c>
      <c r="G233" s="37">
        <v>72</v>
      </c>
      <c r="H233" s="19">
        <v>26818</v>
      </c>
      <c r="I233" s="56">
        <f t="shared" si="9"/>
        <v>29499.800000000003</v>
      </c>
      <c r="J233" s="19">
        <f t="shared" si="10"/>
        <v>1930896</v>
      </c>
      <c r="K233" s="84">
        <f t="shared" si="11"/>
        <v>2123985.6</v>
      </c>
    </row>
    <row r="234" spans="1:11">
      <c r="A234" s="41"/>
      <c r="B234" s="13"/>
      <c r="C234" s="34"/>
      <c r="D234" s="15"/>
      <c r="E234" s="35" t="s">
        <v>162</v>
      </c>
      <c r="F234" s="36" t="s">
        <v>105</v>
      </c>
      <c r="G234" s="37">
        <v>12</v>
      </c>
      <c r="H234" s="19">
        <v>26818</v>
      </c>
      <c r="I234" s="56">
        <f t="shared" si="9"/>
        <v>29499.800000000003</v>
      </c>
      <c r="J234" s="19">
        <f t="shared" si="10"/>
        <v>321816</v>
      </c>
      <c r="K234" s="84">
        <f t="shared" si="11"/>
        <v>353997.60000000003</v>
      </c>
    </row>
    <row r="235" spans="1:11">
      <c r="A235" s="41"/>
      <c r="B235" s="13"/>
      <c r="C235" s="34"/>
      <c r="D235" s="15"/>
      <c r="E235" s="35" t="s">
        <v>161</v>
      </c>
      <c r="F235" s="36" t="s">
        <v>87</v>
      </c>
      <c r="G235" s="37">
        <v>4</v>
      </c>
      <c r="H235" s="19">
        <v>39091</v>
      </c>
      <c r="I235" s="56">
        <f t="shared" si="9"/>
        <v>43000.100000000006</v>
      </c>
      <c r="J235" s="19">
        <f t="shared" si="10"/>
        <v>156364</v>
      </c>
      <c r="K235" s="84">
        <f t="shared" si="11"/>
        <v>172000.40000000002</v>
      </c>
    </row>
    <row r="236" spans="1:11">
      <c r="A236" s="41"/>
      <c r="B236" s="13"/>
      <c r="C236" s="34"/>
      <c r="D236" s="15"/>
      <c r="E236" s="35" t="s">
        <v>159</v>
      </c>
      <c r="F236" s="36" t="s">
        <v>87</v>
      </c>
      <c r="G236" s="37">
        <v>4</v>
      </c>
      <c r="H236" s="19">
        <v>39091</v>
      </c>
      <c r="I236" s="56">
        <f t="shared" si="9"/>
        <v>43000.100000000006</v>
      </c>
      <c r="J236" s="19">
        <f t="shared" si="10"/>
        <v>156364</v>
      </c>
      <c r="K236" s="84">
        <f t="shared" si="11"/>
        <v>172000.40000000002</v>
      </c>
    </row>
    <row r="237" spans="1:11">
      <c r="A237" s="41"/>
      <c r="B237" s="13"/>
      <c r="C237" s="34"/>
      <c r="D237" s="15"/>
      <c r="E237" s="35" t="s">
        <v>158</v>
      </c>
      <c r="F237" s="36" t="s">
        <v>87</v>
      </c>
      <c r="G237" s="37">
        <v>4</v>
      </c>
      <c r="H237" s="19">
        <v>39091</v>
      </c>
      <c r="I237" s="56">
        <f t="shared" si="9"/>
        <v>43000.100000000006</v>
      </c>
      <c r="J237" s="19">
        <f t="shared" si="10"/>
        <v>156364</v>
      </c>
      <c r="K237" s="84">
        <f t="shared" si="11"/>
        <v>172000.40000000002</v>
      </c>
    </row>
    <row r="238" spans="1:11">
      <c r="A238" s="41"/>
      <c r="B238" s="13"/>
      <c r="C238" s="34"/>
      <c r="D238" s="15"/>
      <c r="E238" s="35" t="s">
        <v>253</v>
      </c>
      <c r="F238" s="36" t="s">
        <v>105</v>
      </c>
      <c r="G238" s="37">
        <v>4</v>
      </c>
      <c r="H238" s="19">
        <v>37273</v>
      </c>
      <c r="I238" s="56">
        <f t="shared" si="9"/>
        <v>41000.300000000003</v>
      </c>
      <c r="J238" s="19">
        <f t="shared" si="10"/>
        <v>149092</v>
      </c>
      <c r="K238" s="84">
        <f t="shared" si="11"/>
        <v>164001.20000000001</v>
      </c>
    </row>
    <row r="239" spans="1:11">
      <c r="A239" s="41"/>
      <c r="B239" s="13"/>
      <c r="C239" s="34"/>
      <c r="D239" s="15"/>
      <c r="E239" s="35" t="s">
        <v>254</v>
      </c>
      <c r="F239" s="36" t="s">
        <v>105</v>
      </c>
      <c r="G239" s="37">
        <v>2</v>
      </c>
      <c r="H239" s="19">
        <v>37273</v>
      </c>
      <c r="I239" s="56">
        <f t="shared" si="9"/>
        <v>41000.300000000003</v>
      </c>
      <c r="J239" s="19">
        <f t="shared" si="10"/>
        <v>74546</v>
      </c>
      <c r="K239" s="84">
        <f t="shared" si="11"/>
        <v>82000.600000000006</v>
      </c>
    </row>
    <row r="240" spans="1:11">
      <c r="A240" s="41"/>
      <c r="B240" s="13"/>
      <c r="C240" s="34"/>
      <c r="D240" s="15"/>
      <c r="E240" s="35" t="s">
        <v>167</v>
      </c>
      <c r="F240" s="36" t="s">
        <v>105</v>
      </c>
      <c r="G240" s="37">
        <v>3</v>
      </c>
      <c r="H240" s="19">
        <v>37273</v>
      </c>
      <c r="I240" s="56">
        <f t="shared" si="9"/>
        <v>41000.300000000003</v>
      </c>
      <c r="J240" s="19">
        <f t="shared" si="10"/>
        <v>111819</v>
      </c>
      <c r="K240" s="84">
        <f t="shared" si="11"/>
        <v>123000.90000000001</v>
      </c>
    </row>
    <row r="241" spans="1:11">
      <c r="A241" s="41"/>
      <c r="B241" s="13"/>
      <c r="C241" s="34"/>
      <c r="D241" s="15"/>
      <c r="E241" s="35" t="s">
        <v>255</v>
      </c>
      <c r="F241" s="36" t="s">
        <v>105</v>
      </c>
      <c r="G241" s="37">
        <v>3</v>
      </c>
      <c r="H241" s="19">
        <v>37273</v>
      </c>
      <c r="I241" s="56">
        <f t="shared" si="9"/>
        <v>41000.300000000003</v>
      </c>
      <c r="J241" s="19">
        <f t="shared" si="10"/>
        <v>111819</v>
      </c>
      <c r="K241" s="84">
        <f t="shared" si="11"/>
        <v>123000.90000000001</v>
      </c>
    </row>
    <row r="242" spans="1:11">
      <c r="A242" s="41"/>
      <c r="B242" s="13"/>
      <c r="C242" s="34"/>
      <c r="D242" s="15"/>
      <c r="E242" s="35" t="s">
        <v>256</v>
      </c>
      <c r="F242" s="36" t="s">
        <v>105</v>
      </c>
      <c r="G242" s="37">
        <v>12</v>
      </c>
      <c r="H242" s="19">
        <v>22727</v>
      </c>
      <c r="I242" s="56">
        <f t="shared" si="9"/>
        <v>24999.7</v>
      </c>
      <c r="J242" s="19">
        <f t="shared" si="10"/>
        <v>272724</v>
      </c>
      <c r="K242" s="84">
        <f t="shared" si="11"/>
        <v>299996.40000000002</v>
      </c>
    </row>
    <row r="243" spans="1:11">
      <c r="A243" s="41"/>
      <c r="B243" s="13">
        <v>262225</v>
      </c>
      <c r="C243" s="34" t="s">
        <v>226</v>
      </c>
      <c r="D243" s="15" t="s">
        <v>156</v>
      </c>
      <c r="E243" s="35" t="s">
        <v>162</v>
      </c>
      <c r="F243" s="36" t="s">
        <v>105</v>
      </c>
      <c r="G243" s="37">
        <v>120</v>
      </c>
      <c r="H243" s="19">
        <v>26818</v>
      </c>
      <c r="I243" s="56">
        <f t="shared" si="9"/>
        <v>29499.800000000003</v>
      </c>
      <c r="J243" s="19">
        <f t="shared" si="10"/>
        <v>3218160</v>
      </c>
      <c r="K243" s="84">
        <f t="shared" si="11"/>
        <v>3539976.0000000005</v>
      </c>
    </row>
    <row r="244" spans="1:11">
      <c r="A244" s="41"/>
      <c r="B244" s="13"/>
      <c r="C244" s="34"/>
      <c r="D244" s="15"/>
      <c r="E244" s="35" t="s">
        <v>257</v>
      </c>
      <c r="F244" s="36" t="s">
        <v>105</v>
      </c>
      <c r="G244" s="37">
        <v>60</v>
      </c>
      <c r="H244" s="19">
        <v>17273</v>
      </c>
      <c r="I244" s="56">
        <f t="shared" si="9"/>
        <v>19000.300000000003</v>
      </c>
      <c r="J244" s="19">
        <f t="shared" si="10"/>
        <v>1036380</v>
      </c>
      <c r="K244" s="84">
        <f t="shared" si="11"/>
        <v>1140018.0000000002</v>
      </c>
    </row>
    <row r="245" spans="1:11">
      <c r="A245" s="41"/>
      <c r="B245" s="13">
        <v>6779</v>
      </c>
      <c r="C245" s="34" t="s">
        <v>258</v>
      </c>
      <c r="D245" s="15" t="s">
        <v>25</v>
      </c>
      <c r="E245" s="35" t="s">
        <v>29</v>
      </c>
      <c r="F245" s="36" t="s">
        <v>27</v>
      </c>
      <c r="G245" s="37">
        <v>120</v>
      </c>
      <c r="H245" s="19">
        <v>5850</v>
      </c>
      <c r="I245" s="56">
        <f t="shared" si="9"/>
        <v>6435.0000000000009</v>
      </c>
      <c r="J245" s="19">
        <f t="shared" si="10"/>
        <v>702000</v>
      </c>
      <c r="K245" s="84">
        <f t="shared" si="11"/>
        <v>772200.00000000012</v>
      </c>
    </row>
    <row r="246" spans="1:11">
      <c r="A246" s="41"/>
      <c r="B246" s="13"/>
      <c r="C246" s="34"/>
      <c r="D246" s="15"/>
      <c r="E246" s="35" t="s">
        <v>26</v>
      </c>
      <c r="F246" s="36" t="s">
        <v>27</v>
      </c>
      <c r="G246" s="37">
        <v>40</v>
      </c>
      <c r="H246" s="19">
        <v>97500</v>
      </c>
      <c r="I246" s="56">
        <f t="shared" si="9"/>
        <v>107250.00000000001</v>
      </c>
      <c r="J246" s="19">
        <f t="shared" si="10"/>
        <v>3900000</v>
      </c>
      <c r="K246" s="84">
        <f t="shared" si="11"/>
        <v>4290000.0000000009</v>
      </c>
    </row>
    <row r="247" spans="1:11">
      <c r="A247" s="41"/>
      <c r="B247" s="13">
        <v>5820</v>
      </c>
      <c r="C247" s="34" t="s">
        <v>24</v>
      </c>
      <c r="D247" s="15" t="s">
        <v>25</v>
      </c>
      <c r="E247" s="35" t="s">
        <v>259</v>
      </c>
      <c r="F247" s="36" t="s">
        <v>27</v>
      </c>
      <c r="G247" s="37">
        <v>60</v>
      </c>
      <c r="H247" s="19">
        <v>4900</v>
      </c>
      <c r="I247" s="56">
        <f t="shared" si="9"/>
        <v>5390</v>
      </c>
      <c r="J247" s="19">
        <f t="shared" si="10"/>
        <v>294000</v>
      </c>
      <c r="K247" s="84">
        <f t="shared" si="11"/>
        <v>323400</v>
      </c>
    </row>
    <row r="248" spans="1:11">
      <c r="A248" s="41"/>
      <c r="B248" s="13"/>
      <c r="C248" s="34"/>
      <c r="D248" s="15"/>
      <c r="E248" s="35" t="s">
        <v>29</v>
      </c>
      <c r="F248" s="36" t="s">
        <v>27</v>
      </c>
      <c r="G248" s="37">
        <v>480</v>
      </c>
      <c r="H248" s="19">
        <v>5850</v>
      </c>
      <c r="I248" s="56">
        <f t="shared" si="9"/>
        <v>6435.0000000000009</v>
      </c>
      <c r="J248" s="19">
        <f t="shared" si="10"/>
        <v>2808000</v>
      </c>
      <c r="K248" s="84">
        <f t="shared" si="11"/>
        <v>3088800.0000000005</v>
      </c>
    </row>
    <row r="249" spans="1:11">
      <c r="A249" s="41"/>
      <c r="B249" s="13"/>
      <c r="C249" s="34"/>
      <c r="D249" s="15"/>
      <c r="E249" s="35" t="s">
        <v>260</v>
      </c>
      <c r="F249" s="36" t="s">
        <v>27</v>
      </c>
      <c r="G249" s="37">
        <v>240</v>
      </c>
      <c r="H249" s="19">
        <v>5850</v>
      </c>
      <c r="I249" s="56">
        <f t="shared" si="9"/>
        <v>6435.0000000000009</v>
      </c>
      <c r="J249" s="19">
        <f t="shared" si="10"/>
        <v>1404000</v>
      </c>
      <c r="K249" s="84">
        <f t="shared" si="11"/>
        <v>1544400.0000000002</v>
      </c>
    </row>
    <row r="250" spans="1:11">
      <c r="A250" s="41"/>
      <c r="B250" s="13"/>
      <c r="C250" s="34"/>
      <c r="D250" s="15"/>
      <c r="E250" s="35" t="s">
        <v>26</v>
      </c>
      <c r="F250" s="36" t="s">
        <v>27</v>
      </c>
      <c r="G250" s="37">
        <v>40</v>
      </c>
      <c r="H250" s="19">
        <v>97500</v>
      </c>
      <c r="I250" s="56">
        <f t="shared" si="9"/>
        <v>107250.00000000001</v>
      </c>
      <c r="J250" s="19">
        <f t="shared" si="10"/>
        <v>3900000</v>
      </c>
      <c r="K250" s="84">
        <f t="shared" si="11"/>
        <v>4290000.0000000009</v>
      </c>
    </row>
    <row r="251" spans="1:11">
      <c r="A251" s="41"/>
      <c r="B251" s="13">
        <v>1458</v>
      </c>
      <c r="C251" s="34" t="s">
        <v>261</v>
      </c>
      <c r="D251" s="15" t="s">
        <v>262</v>
      </c>
      <c r="E251" s="35" t="s">
        <v>263</v>
      </c>
      <c r="F251" s="36" t="s">
        <v>264</v>
      </c>
      <c r="G251" s="37">
        <v>500</v>
      </c>
      <c r="H251" s="19">
        <v>2000</v>
      </c>
      <c r="I251" s="56">
        <f t="shared" si="9"/>
        <v>2200</v>
      </c>
      <c r="J251" s="19">
        <f t="shared" si="10"/>
        <v>1000000</v>
      </c>
      <c r="K251" s="84">
        <f t="shared" si="11"/>
        <v>1100000</v>
      </c>
    </row>
    <row r="252" spans="1:11">
      <c r="A252" s="41"/>
      <c r="B252" s="13"/>
      <c r="C252" s="34"/>
      <c r="D252" s="15"/>
      <c r="E252" s="35" t="s">
        <v>263</v>
      </c>
      <c r="F252" s="36" t="s">
        <v>264</v>
      </c>
      <c r="G252" s="37">
        <v>50</v>
      </c>
      <c r="H252" s="19"/>
      <c r="I252" s="56">
        <f t="shared" si="9"/>
        <v>0</v>
      </c>
      <c r="J252" s="19">
        <f t="shared" si="10"/>
        <v>0</v>
      </c>
      <c r="K252" s="84">
        <f t="shared" si="11"/>
        <v>0</v>
      </c>
    </row>
    <row r="253" spans="1:11">
      <c r="A253" s="41"/>
      <c r="B253" s="13">
        <v>6937</v>
      </c>
      <c r="C253" s="34" t="s">
        <v>236</v>
      </c>
      <c r="D253" s="15" t="s">
        <v>265</v>
      </c>
      <c r="E253" s="35" t="s">
        <v>266</v>
      </c>
      <c r="F253" s="36" t="s">
        <v>87</v>
      </c>
      <c r="G253" s="37">
        <v>144</v>
      </c>
      <c r="H253" s="19">
        <v>15200</v>
      </c>
      <c r="I253" s="56">
        <v>0</v>
      </c>
      <c r="J253" s="19">
        <f t="shared" si="10"/>
        <v>2188800</v>
      </c>
      <c r="K253" s="84">
        <f t="shared" si="11"/>
        <v>0</v>
      </c>
    </row>
    <row r="254" spans="1:11">
      <c r="A254" s="41"/>
      <c r="B254" s="13"/>
      <c r="C254" s="34"/>
      <c r="D254" s="15"/>
      <c r="E254" s="35" t="s">
        <v>267</v>
      </c>
      <c r="F254" s="36" t="s">
        <v>36</v>
      </c>
      <c r="G254" s="37">
        <v>12</v>
      </c>
      <c r="H254" s="19">
        <v>34100</v>
      </c>
      <c r="I254" s="56">
        <f t="shared" si="9"/>
        <v>37510</v>
      </c>
      <c r="J254" s="19">
        <f t="shared" si="10"/>
        <v>409200</v>
      </c>
      <c r="K254" s="84">
        <f t="shared" si="11"/>
        <v>450120</v>
      </c>
    </row>
    <row r="255" spans="1:11">
      <c r="A255" s="41"/>
      <c r="B255" s="13"/>
      <c r="C255" s="34"/>
      <c r="D255" s="15"/>
      <c r="E255" s="35" t="s">
        <v>268</v>
      </c>
      <c r="F255" s="36" t="s">
        <v>66</v>
      </c>
      <c r="G255" s="37">
        <v>40</v>
      </c>
      <c r="H255" s="19">
        <v>12100</v>
      </c>
      <c r="I255" s="56">
        <f t="shared" si="9"/>
        <v>13310.000000000002</v>
      </c>
      <c r="J255" s="19">
        <f t="shared" si="10"/>
        <v>484000</v>
      </c>
      <c r="K255" s="84">
        <f t="shared" si="11"/>
        <v>532400.00000000012</v>
      </c>
    </row>
    <row r="256" spans="1:11">
      <c r="A256" s="41"/>
      <c r="B256" s="13">
        <v>1186</v>
      </c>
      <c r="C256" s="34" t="s">
        <v>149</v>
      </c>
      <c r="D256" s="15" t="s">
        <v>183</v>
      </c>
      <c r="E256" s="100" t="s">
        <v>269</v>
      </c>
      <c r="F256" s="101" t="s">
        <v>181</v>
      </c>
      <c r="G256" s="102">
        <v>5</v>
      </c>
      <c r="H256" s="97">
        <v>94545.45</v>
      </c>
      <c r="I256" s="98">
        <f t="shared" si="9"/>
        <v>103999.99500000001</v>
      </c>
      <c r="J256" s="97">
        <f t="shared" si="10"/>
        <v>472727.25</v>
      </c>
      <c r="K256" s="99">
        <f t="shared" si="11"/>
        <v>519999.97500000003</v>
      </c>
    </row>
    <row r="257" spans="1:11">
      <c r="A257" s="41"/>
      <c r="B257" s="13"/>
      <c r="C257" s="34"/>
      <c r="D257" s="15"/>
      <c r="E257" s="100" t="s">
        <v>270</v>
      </c>
      <c r="F257" s="101" t="s">
        <v>181</v>
      </c>
      <c r="G257" s="102">
        <v>10</v>
      </c>
      <c r="H257" s="97">
        <v>120000</v>
      </c>
      <c r="I257" s="98">
        <f t="shared" si="9"/>
        <v>132000</v>
      </c>
      <c r="J257" s="97">
        <f t="shared" si="10"/>
        <v>1200000</v>
      </c>
      <c r="K257" s="99">
        <f t="shared" si="11"/>
        <v>1320000</v>
      </c>
    </row>
    <row r="258" spans="1:11">
      <c r="A258" s="41"/>
      <c r="B258" s="13"/>
      <c r="C258" s="34"/>
      <c r="D258" s="15"/>
      <c r="E258" s="35" t="s">
        <v>271</v>
      </c>
      <c r="F258" s="36" t="s">
        <v>83</v>
      </c>
      <c r="G258" s="37">
        <v>50</v>
      </c>
      <c r="H258" s="19">
        <v>5436.36</v>
      </c>
      <c r="I258" s="56">
        <f t="shared" si="9"/>
        <v>5979.9960000000001</v>
      </c>
      <c r="J258" s="19">
        <f t="shared" si="10"/>
        <v>271818</v>
      </c>
      <c r="K258" s="84">
        <f t="shared" si="11"/>
        <v>298999.8</v>
      </c>
    </row>
    <row r="259" spans="1:11">
      <c r="A259" s="41"/>
      <c r="B259" s="13"/>
      <c r="C259" s="34"/>
      <c r="D259" s="15"/>
      <c r="E259" s="35" t="s">
        <v>196</v>
      </c>
      <c r="F259" s="36" t="s">
        <v>142</v>
      </c>
      <c r="G259" s="37">
        <v>50</v>
      </c>
      <c r="H259" s="19">
        <v>11659.09</v>
      </c>
      <c r="I259" s="56">
        <f t="shared" si="9"/>
        <v>12824.999000000002</v>
      </c>
      <c r="J259" s="19">
        <f t="shared" si="10"/>
        <v>582954.5</v>
      </c>
      <c r="K259" s="84">
        <f t="shared" si="11"/>
        <v>641249.95000000007</v>
      </c>
    </row>
    <row r="260" spans="1:11">
      <c r="A260" s="41"/>
      <c r="B260" s="13"/>
      <c r="C260" s="34"/>
      <c r="D260" s="15"/>
      <c r="E260" s="100" t="s">
        <v>272</v>
      </c>
      <c r="F260" s="101" t="s">
        <v>181</v>
      </c>
      <c r="G260" s="102">
        <v>20</v>
      </c>
      <c r="H260" s="97">
        <v>59272.73</v>
      </c>
      <c r="I260" s="98">
        <f t="shared" si="9"/>
        <v>65200.003000000012</v>
      </c>
      <c r="J260" s="97">
        <f t="shared" si="10"/>
        <v>1185454.6000000001</v>
      </c>
      <c r="K260" s="99">
        <f t="shared" si="11"/>
        <v>1304000.0600000003</v>
      </c>
    </row>
    <row r="261" spans="1:11">
      <c r="A261" s="41"/>
      <c r="B261" s="13"/>
      <c r="C261" s="34"/>
      <c r="D261" s="15"/>
      <c r="E261" s="100" t="s">
        <v>273</v>
      </c>
      <c r="F261" s="101" t="s">
        <v>181</v>
      </c>
      <c r="G261" s="102">
        <v>20</v>
      </c>
      <c r="H261" s="97">
        <v>65454.55</v>
      </c>
      <c r="I261" s="98">
        <f t="shared" si="9"/>
        <v>72000.005000000005</v>
      </c>
      <c r="J261" s="97">
        <f t="shared" si="10"/>
        <v>1309091</v>
      </c>
      <c r="K261" s="99">
        <f t="shared" si="11"/>
        <v>1440000.1</v>
      </c>
    </row>
    <row r="262" spans="1:11">
      <c r="A262" s="41"/>
      <c r="B262" s="13"/>
      <c r="C262" s="34"/>
      <c r="D262" s="15"/>
      <c r="E262" s="100" t="s">
        <v>193</v>
      </c>
      <c r="F262" s="101" t="s">
        <v>181</v>
      </c>
      <c r="G262" s="102">
        <v>30</v>
      </c>
      <c r="H262" s="97">
        <v>46848.18</v>
      </c>
      <c r="I262" s="98">
        <f t="shared" si="9"/>
        <v>51532.998000000007</v>
      </c>
      <c r="J262" s="97">
        <f t="shared" si="10"/>
        <v>1405445.4</v>
      </c>
      <c r="K262" s="99">
        <f t="shared" si="11"/>
        <v>1545989.9400000002</v>
      </c>
    </row>
    <row r="263" spans="1:11">
      <c r="A263" s="41"/>
      <c r="B263" s="13"/>
      <c r="C263" s="34"/>
      <c r="D263" s="15"/>
      <c r="E263" s="35" t="s">
        <v>274</v>
      </c>
      <c r="F263" s="36" t="s">
        <v>142</v>
      </c>
      <c r="G263" s="37">
        <v>50</v>
      </c>
      <c r="H263" s="19">
        <v>5809.1</v>
      </c>
      <c r="I263" s="56">
        <f t="shared" si="9"/>
        <v>6390.0100000000011</v>
      </c>
      <c r="J263" s="19">
        <f t="shared" si="10"/>
        <v>290455</v>
      </c>
      <c r="K263" s="84">
        <f t="shared" si="11"/>
        <v>319500.50000000006</v>
      </c>
    </row>
    <row r="264" spans="1:11">
      <c r="A264" s="41"/>
      <c r="B264" s="13"/>
      <c r="C264" s="34"/>
      <c r="D264" s="15"/>
      <c r="E264" s="100" t="s">
        <v>272</v>
      </c>
      <c r="F264" s="101" t="s">
        <v>181</v>
      </c>
      <c r="G264" s="102">
        <v>25</v>
      </c>
      <c r="H264" s="97">
        <v>59272.73</v>
      </c>
      <c r="I264" s="98">
        <f t="shared" si="9"/>
        <v>65200.003000000012</v>
      </c>
      <c r="J264" s="97">
        <f t="shared" si="10"/>
        <v>1481818.25</v>
      </c>
      <c r="K264" s="99">
        <f t="shared" si="11"/>
        <v>1630000.0750000002</v>
      </c>
    </row>
    <row r="265" spans="1:11">
      <c r="A265" s="41"/>
      <c r="B265" s="13"/>
      <c r="C265" s="34"/>
      <c r="D265" s="15"/>
      <c r="E265" s="35" t="s">
        <v>275</v>
      </c>
      <c r="F265" s="36" t="s">
        <v>142</v>
      </c>
      <c r="G265" s="37">
        <v>20</v>
      </c>
      <c r="H265" s="19">
        <v>8918.18</v>
      </c>
      <c r="I265" s="56">
        <f t="shared" si="9"/>
        <v>9809.9980000000014</v>
      </c>
      <c r="J265" s="19">
        <f t="shared" si="10"/>
        <v>178363.6</v>
      </c>
      <c r="K265" s="84">
        <f t="shared" si="11"/>
        <v>196199.96000000002</v>
      </c>
    </row>
    <row r="266" spans="1:11">
      <c r="A266" s="41"/>
      <c r="B266" s="13"/>
      <c r="C266" s="34"/>
      <c r="D266" s="15"/>
      <c r="E266" s="35" t="s">
        <v>276</v>
      </c>
      <c r="F266" s="36" t="s">
        <v>142</v>
      </c>
      <c r="G266" s="37">
        <v>20</v>
      </c>
      <c r="H266" s="19">
        <v>8918.18</v>
      </c>
      <c r="I266" s="56">
        <f t="shared" si="9"/>
        <v>9809.9980000000014</v>
      </c>
      <c r="J266" s="19">
        <f t="shared" si="10"/>
        <v>178363.6</v>
      </c>
      <c r="K266" s="84">
        <f t="shared" si="11"/>
        <v>196199.96000000002</v>
      </c>
    </row>
    <row r="267" spans="1:11">
      <c r="A267" s="41"/>
      <c r="B267" s="13"/>
      <c r="C267" s="34"/>
      <c r="D267" s="15"/>
      <c r="E267" s="35" t="s">
        <v>277</v>
      </c>
      <c r="F267" s="36" t="s">
        <v>142</v>
      </c>
      <c r="G267" s="37">
        <v>25</v>
      </c>
      <c r="H267" s="19">
        <v>15883.63</v>
      </c>
      <c r="I267" s="56">
        <f t="shared" si="9"/>
        <v>17471.993000000002</v>
      </c>
      <c r="J267" s="19">
        <f t="shared" si="10"/>
        <v>397090.75</v>
      </c>
      <c r="K267" s="84">
        <f t="shared" si="11"/>
        <v>436799.82500000007</v>
      </c>
    </row>
    <row r="268" spans="1:11">
      <c r="A268" s="41"/>
      <c r="B268" s="13"/>
      <c r="C268" s="34"/>
      <c r="D268" s="15"/>
      <c r="E268" s="100" t="s">
        <v>193</v>
      </c>
      <c r="F268" s="101" t="s">
        <v>181</v>
      </c>
      <c r="G268" s="102">
        <v>20</v>
      </c>
      <c r="H268" s="97">
        <v>46818.18</v>
      </c>
      <c r="I268" s="98">
        <f t="shared" ref="I268:I287" si="12">H268*1.1</f>
        <v>51499.998000000007</v>
      </c>
      <c r="J268" s="97">
        <f t="shared" ref="J268:J287" si="13">H268*G268</f>
        <v>936363.6</v>
      </c>
      <c r="K268" s="99">
        <f t="shared" ref="K268:K287" si="14">I268*G268</f>
        <v>1029999.9600000002</v>
      </c>
    </row>
    <row r="269" spans="1:11">
      <c r="A269" s="41"/>
      <c r="B269" s="13"/>
      <c r="C269" s="34"/>
      <c r="D269" s="15"/>
      <c r="E269" s="100" t="s">
        <v>270</v>
      </c>
      <c r="F269" s="101" t="s">
        <v>181</v>
      </c>
      <c r="G269" s="102">
        <v>5</v>
      </c>
      <c r="H269" s="97">
        <v>120454.55</v>
      </c>
      <c r="I269" s="98">
        <f t="shared" si="12"/>
        <v>132500.005</v>
      </c>
      <c r="J269" s="97">
        <f t="shared" si="13"/>
        <v>602272.75</v>
      </c>
      <c r="K269" s="99">
        <f t="shared" si="14"/>
        <v>662500.02500000002</v>
      </c>
    </row>
    <row r="270" spans="1:11">
      <c r="A270" s="41"/>
      <c r="B270" s="13"/>
      <c r="C270" s="34"/>
      <c r="D270" s="15"/>
      <c r="E270" s="35" t="s">
        <v>278</v>
      </c>
      <c r="F270" s="36" t="s">
        <v>142</v>
      </c>
      <c r="G270" s="37">
        <v>750</v>
      </c>
      <c r="H270" s="19">
        <v>3545.45</v>
      </c>
      <c r="I270" s="56">
        <f t="shared" si="12"/>
        <v>3899.9949999999999</v>
      </c>
      <c r="J270" s="19">
        <f t="shared" si="13"/>
        <v>2659087.5</v>
      </c>
      <c r="K270" s="84">
        <f t="shared" si="14"/>
        <v>2924996.25</v>
      </c>
    </row>
    <row r="271" spans="1:11">
      <c r="A271" s="41"/>
      <c r="B271" s="13"/>
      <c r="C271" s="34"/>
      <c r="D271" s="15"/>
      <c r="E271" s="100" t="s">
        <v>194</v>
      </c>
      <c r="F271" s="101" t="s">
        <v>181</v>
      </c>
      <c r="G271" s="102">
        <v>15</v>
      </c>
      <c r="H271" s="97">
        <v>52272.73</v>
      </c>
      <c r="I271" s="98">
        <f t="shared" si="12"/>
        <v>57500.003000000012</v>
      </c>
      <c r="J271" s="97">
        <f t="shared" si="13"/>
        <v>784090.95000000007</v>
      </c>
      <c r="K271" s="99">
        <f t="shared" si="14"/>
        <v>862500.04500000016</v>
      </c>
    </row>
    <row r="272" spans="1:11">
      <c r="A272" s="41"/>
      <c r="B272" s="13"/>
      <c r="C272" s="34"/>
      <c r="D272" s="15"/>
      <c r="E272" s="35" t="s">
        <v>279</v>
      </c>
      <c r="F272" s="36" t="s">
        <v>142</v>
      </c>
      <c r="G272" s="37">
        <v>25</v>
      </c>
      <c r="H272" s="19">
        <v>20072.73</v>
      </c>
      <c r="I272" s="56">
        <f t="shared" si="12"/>
        <v>22080.003000000001</v>
      </c>
      <c r="J272" s="19">
        <f t="shared" si="13"/>
        <v>501818.25</v>
      </c>
      <c r="K272" s="84">
        <f t="shared" si="14"/>
        <v>552000.07500000007</v>
      </c>
    </row>
    <row r="273" spans="1:11">
      <c r="A273" s="41"/>
      <c r="B273" s="13"/>
      <c r="C273" s="34"/>
      <c r="D273" s="15"/>
      <c r="E273" s="35" t="s">
        <v>280</v>
      </c>
      <c r="F273" s="36" t="s">
        <v>142</v>
      </c>
      <c r="G273" s="37">
        <v>100</v>
      </c>
      <c r="H273" s="19">
        <v>2000</v>
      </c>
      <c r="I273" s="56">
        <f t="shared" si="12"/>
        <v>2200</v>
      </c>
      <c r="J273" s="19">
        <f t="shared" si="13"/>
        <v>200000</v>
      </c>
      <c r="K273" s="84">
        <f t="shared" si="14"/>
        <v>220000</v>
      </c>
    </row>
    <row r="274" spans="1:11">
      <c r="A274" s="41"/>
      <c r="B274" s="13"/>
      <c r="C274" s="34"/>
      <c r="D274" s="15"/>
      <c r="E274" s="35" t="s">
        <v>281</v>
      </c>
      <c r="F274" s="36" t="s">
        <v>142</v>
      </c>
      <c r="G274" s="37">
        <v>100</v>
      </c>
      <c r="H274" s="19">
        <v>4000</v>
      </c>
      <c r="I274" s="56">
        <f t="shared" si="12"/>
        <v>4400</v>
      </c>
      <c r="J274" s="19">
        <f t="shared" si="13"/>
        <v>400000</v>
      </c>
      <c r="K274" s="84">
        <f t="shared" si="14"/>
        <v>440000</v>
      </c>
    </row>
    <row r="275" spans="1:11">
      <c r="A275" s="41"/>
      <c r="B275" s="13"/>
      <c r="C275" s="34"/>
      <c r="D275" s="15"/>
      <c r="E275" s="100" t="s">
        <v>194</v>
      </c>
      <c r="F275" s="101" t="s">
        <v>181</v>
      </c>
      <c r="G275" s="102">
        <v>20</v>
      </c>
      <c r="H275" s="97">
        <v>52272.73</v>
      </c>
      <c r="I275" s="98">
        <f t="shared" si="12"/>
        <v>57500.003000000012</v>
      </c>
      <c r="J275" s="97">
        <f t="shared" si="13"/>
        <v>1045454.6000000001</v>
      </c>
      <c r="K275" s="99">
        <f t="shared" si="14"/>
        <v>1150000.0600000003</v>
      </c>
    </row>
    <row r="276" spans="1:11">
      <c r="A276" s="41"/>
      <c r="B276" s="13"/>
      <c r="C276" s="34"/>
      <c r="D276" s="15"/>
      <c r="E276" s="100" t="s">
        <v>272</v>
      </c>
      <c r="F276" s="101" t="s">
        <v>181</v>
      </c>
      <c r="G276" s="102">
        <v>10</v>
      </c>
      <c r="H276" s="97">
        <v>59272.73</v>
      </c>
      <c r="I276" s="98">
        <f t="shared" si="12"/>
        <v>65200.003000000012</v>
      </c>
      <c r="J276" s="97">
        <f t="shared" si="13"/>
        <v>592727.30000000005</v>
      </c>
      <c r="K276" s="99">
        <f t="shared" si="14"/>
        <v>652000.03000000014</v>
      </c>
    </row>
    <row r="277" spans="1:11">
      <c r="A277" s="41"/>
      <c r="B277" s="13"/>
      <c r="C277" s="34"/>
      <c r="D277" s="15"/>
      <c r="E277" s="100" t="s">
        <v>282</v>
      </c>
      <c r="F277" s="101" t="s">
        <v>181</v>
      </c>
      <c r="G277" s="102">
        <v>10</v>
      </c>
      <c r="H277" s="97">
        <v>45454.55</v>
      </c>
      <c r="I277" s="98">
        <f t="shared" si="12"/>
        <v>50000.005000000005</v>
      </c>
      <c r="J277" s="97">
        <f t="shared" si="13"/>
        <v>454545.5</v>
      </c>
      <c r="K277" s="99">
        <f t="shared" si="14"/>
        <v>500000.05000000005</v>
      </c>
    </row>
    <row r="278" spans="1:11">
      <c r="A278" s="41"/>
      <c r="B278" s="13"/>
      <c r="C278" s="34"/>
      <c r="D278" s="15"/>
      <c r="E278" s="35" t="s">
        <v>274</v>
      </c>
      <c r="F278" s="36" t="s">
        <v>142</v>
      </c>
      <c r="G278" s="37">
        <v>100</v>
      </c>
      <c r="H278" s="19">
        <v>5809</v>
      </c>
      <c r="I278" s="56">
        <f t="shared" si="12"/>
        <v>6389.9000000000005</v>
      </c>
      <c r="J278" s="19">
        <f t="shared" si="13"/>
        <v>580900</v>
      </c>
      <c r="K278" s="84">
        <f t="shared" si="14"/>
        <v>638990</v>
      </c>
    </row>
    <row r="279" spans="1:11">
      <c r="A279" s="41"/>
      <c r="B279" s="13">
        <v>2926</v>
      </c>
      <c r="C279" s="34" t="s">
        <v>67</v>
      </c>
      <c r="D279" s="15" t="s">
        <v>120</v>
      </c>
      <c r="E279" s="35" t="s">
        <v>124</v>
      </c>
      <c r="F279" s="36" t="s">
        <v>83</v>
      </c>
      <c r="G279" s="37">
        <v>360</v>
      </c>
      <c r="H279" s="19">
        <v>1640</v>
      </c>
      <c r="I279" s="56">
        <f t="shared" si="12"/>
        <v>1804.0000000000002</v>
      </c>
      <c r="J279" s="19">
        <f t="shared" si="13"/>
        <v>590400</v>
      </c>
      <c r="K279" s="84">
        <f t="shared" si="14"/>
        <v>649440.00000000012</v>
      </c>
    </row>
    <row r="280" spans="1:11">
      <c r="A280" s="41"/>
      <c r="B280" s="13"/>
      <c r="C280" s="34"/>
      <c r="D280" s="15"/>
      <c r="E280" s="35" t="s">
        <v>127</v>
      </c>
      <c r="F280" s="36" t="s">
        <v>83</v>
      </c>
      <c r="G280" s="37">
        <v>600</v>
      </c>
      <c r="H280" s="19">
        <v>1986</v>
      </c>
      <c r="I280" s="56">
        <f t="shared" si="12"/>
        <v>2184.6000000000004</v>
      </c>
      <c r="J280" s="19">
        <f t="shared" si="13"/>
        <v>1191600</v>
      </c>
      <c r="K280" s="84">
        <f t="shared" si="14"/>
        <v>1310760.0000000002</v>
      </c>
    </row>
    <row r="281" spans="1:11">
      <c r="A281" s="41"/>
      <c r="B281" s="13"/>
      <c r="C281" s="34"/>
      <c r="D281" s="15"/>
      <c r="E281" s="35" t="s">
        <v>283</v>
      </c>
      <c r="F281" s="36" t="s">
        <v>83</v>
      </c>
      <c r="G281" s="37">
        <v>540</v>
      </c>
      <c r="H281" s="19">
        <v>1554</v>
      </c>
      <c r="I281" s="56">
        <f t="shared" si="12"/>
        <v>1709.4</v>
      </c>
      <c r="J281" s="19">
        <f t="shared" si="13"/>
        <v>839160</v>
      </c>
      <c r="K281" s="84">
        <f t="shared" si="14"/>
        <v>923076</v>
      </c>
    </row>
    <row r="282" spans="1:11">
      <c r="A282" s="41"/>
      <c r="B282" s="13"/>
      <c r="C282" s="34"/>
      <c r="D282" s="15"/>
      <c r="E282" s="35" t="s">
        <v>197</v>
      </c>
      <c r="F282" s="36" t="s">
        <v>83</v>
      </c>
      <c r="G282" s="37">
        <v>360</v>
      </c>
      <c r="H282" s="19">
        <v>4440</v>
      </c>
      <c r="I282" s="56">
        <f t="shared" si="12"/>
        <v>4884</v>
      </c>
      <c r="J282" s="19">
        <f t="shared" si="13"/>
        <v>1598400</v>
      </c>
      <c r="K282" s="84">
        <f t="shared" si="14"/>
        <v>1758240</v>
      </c>
    </row>
    <row r="283" spans="1:11">
      <c r="A283" s="41"/>
      <c r="B283" s="13"/>
      <c r="C283" s="34"/>
      <c r="D283" s="15"/>
      <c r="E283" s="35" t="s">
        <v>242</v>
      </c>
      <c r="F283" s="36" t="s">
        <v>83</v>
      </c>
      <c r="G283" s="37">
        <v>240</v>
      </c>
      <c r="H283" s="19">
        <v>12522</v>
      </c>
      <c r="I283" s="56">
        <f t="shared" si="12"/>
        <v>13774.2</v>
      </c>
      <c r="J283" s="19">
        <f t="shared" si="13"/>
        <v>3005280</v>
      </c>
      <c r="K283" s="84">
        <f t="shared" si="14"/>
        <v>3305808</v>
      </c>
    </row>
    <row r="284" spans="1:11">
      <c r="A284" s="41"/>
      <c r="B284" s="13"/>
      <c r="C284" s="34"/>
      <c r="D284" s="15"/>
      <c r="E284" s="35" t="s">
        <v>244</v>
      </c>
      <c r="F284" s="36" t="s">
        <v>83</v>
      </c>
      <c r="G284" s="37">
        <v>960</v>
      </c>
      <c r="H284" s="19">
        <v>3109</v>
      </c>
      <c r="I284" s="56">
        <f t="shared" si="12"/>
        <v>3419.9</v>
      </c>
      <c r="J284" s="19">
        <f t="shared" si="13"/>
        <v>2984640</v>
      </c>
      <c r="K284" s="84">
        <f t="shared" si="14"/>
        <v>3283104</v>
      </c>
    </row>
    <row r="285" spans="1:11">
      <c r="A285" s="41"/>
      <c r="B285" s="13"/>
      <c r="C285" s="34"/>
      <c r="D285" s="15"/>
      <c r="E285" s="35" t="s">
        <v>284</v>
      </c>
      <c r="F285" s="36" t="s">
        <v>83</v>
      </c>
      <c r="G285" s="37">
        <v>600</v>
      </c>
      <c r="H285" s="19">
        <v>3454</v>
      </c>
      <c r="I285" s="56">
        <f t="shared" si="12"/>
        <v>3799.4</v>
      </c>
      <c r="J285" s="19">
        <f t="shared" si="13"/>
        <v>2072400</v>
      </c>
      <c r="K285" s="84">
        <f t="shared" si="14"/>
        <v>2279640</v>
      </c>
    </row>
    <row r="286" spans="1:11">
      <c r="A286" s="41"/>
      <c r="B286" s="13"/>
      <c r="C286" s="34"/>
      <c r="D286" s="15"/>
      <c r="E286" s="35" t="s">
        <v>285</v>
      </c>
      <c r="F286" s="36" t="s">
        <v>83</v>
      </c>
      <c r="G286" s="37">
        <v>600</v>
      </c>
      <c r="H286" s="19">
        <v>3195</v>
      </c>
      <c r="I286" s="56">
        <f t="shared" si="12"/>
        <v>3514.5000000000005</v>
      </c>
      <c r="J286" s="19">
        <f t="shared" si="13"/>
        <v>1917000</v>
      </c>
      <c r="K286" s="84">
        <f t="shared" si="14"/>
        <v>2108700.0000000005</v>
      </c>
    </row>
    <row r="287" spans="1:11">
      <c r="A287" s="73"/>
      <c r="B287" s="80"/>
      <c r="C287" s="75"/>
      <c r="D287" s="82"/>
      <c r="E287" s="76" t="s">
        <v>286</v>
      </c>
      <c r="F287" s="77" t="s">
        <v>83</v>
      </c>
      <c r="G287" s="78">
        <v>880</v>
      </c>
      <c r="H287" s="79">
        <v>3109</v>
      </c>
      <c r="I287" s="106">
        <f t="shared" si="12"/>
        <v>3419.9</v>
      </c>
      <c r="J287" s="19">
        <f t="shared" si="13"/>
        <v>2735920</v>
      </c>
      <c r="K287" s="84">
        <f t="shared" si="14"/>
        <v>3009512</v>
      </c>
    </row>
    <row r="288" spans="1:11">
      <c r="A288" s="306"/>
      <c r="B288" s="306"/>
      <c r="C288" s="306"/>
      <c r="D288" s="306"/>
      <c r="E288" s="306"/>
      <c r="F288" s="306"/>
      <c r="G288" s="306"/>
      <c r="H288" s="306"/>
      <c r="I288" s="306"/>
      <c r="J288" s="107">
        <f>SUM(J11:J287)</f>
        <v>353948870.01110005</v>
      </c>
      <c r="K288" s="108">
        <f>SUM(K11:K287)</f>
        <v>389605877.01220989</v>
      </c>
    </row>
    <row r="289" spans="3:8">
      <c r="D289" s="43"/>
    </row>
    <row r="290" spans="3:8">
      <c r="D290" s="43"/>
    </row>
    <row r="291" spans="3:8">
      <c r="D291" s="43"/>
    </row>
    <row r="292" spans="3:8">
      <c r="D292" s="43"/>
    </row>
    <row r="293" spans="3:8">
      <c r="D293" s="43"/>
    </row>
    <row r="294" spans="3:8">
      <c r="D294" s="43"/>
    </row>
    <row r="295" spans="3:8">
      <c r="D295" s="103"/>
      <c r="E295" s="104"/>
      <c r="F295" s="105"/>
      <c r="G295" s="104"/>
    </row>
    <row r="296" spans="3:8">
      <c r="D296" s="104"/>
      <c r="E296" s="104"/>
      <c r="F296" s="105"/>
      <c r="G296" s="104"/>
    </row>
    <row r="297" spans="3:8">
      <c r="D297" s="104"/>
      <c r="E297" s="104"/>
      <c r="F297" s="105"/>
      <c r="G297" s="104"/>
    </row>
    <row r="298" spans="3:8">
      <c r="C298" s="105"/>
      <c r="D298" s="104"/>
      <c r="E298" s="104"/>
      <c r="F298" s="105"/>
      <c r="G298" s="104"/>
      <c r="H298" s="104"/>
    </row>
    <row r="299" spans="3:8">
      <c r="C299" s="105"/>
      <c r="D299" s="104"/>
      <c r="E299" s="104"/>
      <c r="F299" s="105"/>
      <c r="G299" s="104"/>
      <c r="H299" s="104"/>
    </row>
    <row r="300" spans="3:8">
      <c r="C300" s="105"/>
      <c r="D300" s="104"/>
      <c r="E300" s="104"/>
      <c r="F300" s="105"/>
      <c r="G300" s="104"/>
      <c r="H300" s="104"/>
    </row>
    <row r="301" spans="3:8">
      <c r="C301" s="105"/>
      <c r="D301" s="104"/>
      <c r="E301" s="104"/>
      <c r="F301" s="105"/>
      <c r="G301" s="104"/>
      <c r="H301" s="104"/>
    </row>
    <row r="302" spans="3:8">
      <c r="C302" s="105"/>
      <c r="D302" s="104"/>
      <c r="E302" s="104"/>
      <c r="F302" s="105"/>
      <c r="G302" s="104"/>
      <c r="H302" s="104"/>
    </row>
    <row r="303" spans="3:8">
      <c r="C303" s="105"/>
      <c r="D303" s="104"/>
      <c r="E303" s="104"/>
      <c r="F303" s="105"/>
      <c r="G303" s="104"/>
      <c r="H303" s="104"/>
    </row>
    <row r="304" spans="3:8">
      <c r="C304" s="105"/>
      <c r="D304" s="104"/>
      <c r="E304" s="104"/>
      <c r="F304" s="105"/>
      <c r="G304" s="104"/>
      <c r="H304" s="104"/>
    </row>
    <row r="305" spans="3:8">
      <c r="C305" s="105"/>
      <c r="D305" s="104"/>
      <c r="E305" s="104"/>
      <c r="F305" s="105"/>
      <c r="G305" s="104"/>
      <c r="H305" s="104"/>
    </row>
    <row r="306" spans="3:8">
      <c r="C306" s="105"/>
      <c r="D306" s="104"/>
      <c r="E306" s="104"/>
      <c r="F306" s="105"/>
      <c r="G306" s="104"/>
      <c r="H306" s="104"/>
    </row>
    <row r="307" spans="3:8">
      <c r="C307" s="105"/>
      <c r="D307" s="103"/>
      <c r="E307" s="104"/>
      <c r="F307" s="105"/>
      <c r="G307" s="104"/>
      <c r="H307" s="104"/>
    </row>
    <row r="308" spans="3:8">
      <c r="C308" s="105"/>
      <c r="D308" s="103"/>
      <c r="E308" s="104"/>
      <c r="F308" s="105"/>
      <c r="G308" s="104"/>
      <c r="H308" s="104"/>
    </row>
    <row r="309" spans="3:8">
      <c r="C309" s="105"/>
      <c r="D309" s="103"/>
      <c r="E309" s="104"/>
      <c r="F309" s="105"/>
      <c r="G309" s="104"/>
      <c r="H309" s="104"/>
    </row>
    <row r="310" spans="3:8">
      <c r="C310" s="105"/>
      <c r="D310" s="103"/>
      <c r="E310" s="104"/>
      <c r="F310" s="105"/>
      <c r="G310" s="104"/>
      <c r="H310" s="104"/>
    </row>
    <row r="311" spans="3:8">
      <c r="C311" s="105"/>
      <c r="D311" s="103"/>
      <c r="E311" s="104"/>
      <c r="F311" s="105"/>
      <c r="G311" s="104"/>
      <c r="H311" s="104"/>
    </row>
    <row r="312" spans="3:8">
      <c r="C312" s="105"/>
      <c r="D312" s="103"/>
      <c r="E312" s="104"/>
      <c r="F312" s="105"/>
      <c r="G312" s="104"/>
      <c r="H312" s="104"/>
    </row>
    <row r="313" spans="3:8">
      <c r="C313" s="105"/>
      <c r="D313" s="103"/>
      <c r="E313" s="104"/>
      <c r="F313" s="105"/>
      <c r="G313" s="104"/>
      <c r="H313" s="104"/>
    </row>
    <row r="314" spans="3:8">
      <c r="C314" s="105"/>
      <c r="D314" s="103"/>
      <c r="E314" s="104"/>
      <c r="F314" s="105"/>
      <c r="G314" s="104"/>
      <c r="H314" s="104"/>
    </row>
    <row r="315" spans="3:8">
      <c r="C315" s="105"/>
      <c r="D315" s="103"/>
      <c r="E315" s="104"/>
      <c r="F315" s="105"/>
      <c r="G315" s="104"/>
      <c r="H315" s="104"/>
    </row>
    <row r="316" spans="3:8">
      <c r="C316" s="105"/>
      <c r="D316" s="103"/>
      <c r="E316" s="104"/>
      <c r="F316" s="105"/>
      <c r="G316" s="104"/>
      <c r="H316" s="104"/>
    </row>
    <row r="317" spans="3:8">
      <c r="C317" s="105"/>
      <c r="D317" s="103"/>
      <c r="E317" s="104"/>
      <c r="F317" s="105"/>
      <c r="G317" s="104"/>
      <c r="H317" s="104"/>
    </row>
  </sheetData>
  <autoFilter ref="A10:K288">
    <filterColumn colId="4"/>
  </autoFilter>
  <mergeCells count="4">
    <mergeCell ref="A1:F2"/>
    <mergeCell ref="A3:F3"/>
    <mergeCell ref="A7:J8"/>
    <mergeCell ref="A288:I288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6"/>
  <sheetViews>
    <sheetView topLeftCell="A118" workbookViewId="0">
      <selection activeCell="E96" sqref="E95:I96"/>
    </sheetView>
  </sheetViews>
  <sheetFormatPr defaultRowHeight="15.75"/>
  <cols>
    <col min="1" max="1" width="9.140625" style="4"/>
    <col min="2" max="2" width="9.140625" style="6"/>
    <col min="3" max="3" width="15.5703125" style="4" customWidth="1"/>
    <col min="4" max="4" width="23" style="7" customWidth="1"/>
    <col min="5" max="5" width="32.7109375" style="2" customWidth="1"/>
    <col min="6" max="6" width="10.28515625" style="4" customWidth="1"/>
    <col min="7" max="7" width="9.140625" style="2"/>
    <col min="8" max="8" width="12.28515625" style="2" customWidth="1"/>
    <col min="9" max="9" width="16.28515625" style="2" customWidth="1"/>
    <col min="10" max="10" width="9.140625" style="3"/>
    <col min="11" max="16384" width="9.140625" style="2"/>
  </cols>
  <sheetData>
    <row r="1" spans="1:11">
      <c r="A1" s="307" t="s">
        <v>0</v>
      </c>
      <c r="B1" s="307"/>
      <c r="C1" s="307"/>
      <c r="D1" s="307"/>
      <c r="E1" s="307"/>
      <c r="F1" s="307"/>
      <c r="G1" s="1"/>
    </row>
    <row r="2" spans="1:11">
      <c r="A2" s="307"/>
      <c r="B2" s="307"/>
      <c r="C2" s="307"/>
      <c r="D2" s="307"/>
      <c r="E2" s="307"/>
      <c r="F2" s="307"/>
      <c r="G2" s="1"/>
    </row>
    <row r="3" spans="1:11">
      <c r="A3" s="307" t="s">
        <v>1</v>
      </c>
      <c r="B3" s="307"/>
      <c r="C3" s="307"/>
      <c r="D3" s="307"/>
      <c r="E3" s="307"/>
      <c r="F3" s="307"/>
      <c r="G3" s="1"/>
    </row>
    <row r="4" spans="1:11">
      <c r="A4" s="307" t="s">
        <v>2</v>
      </c>
      <c r="B4" s="307"/>
      <c r="D4" s="5"/>
      <c r="E4" s="1"/>
      <c r="G4" s="1"/>
      <c r="H4" s="9"/>
    </row>
    <row r="5" spans="1:11">
      <c r="G5" s="8"/>
    </row>
    <row r="6" spans="1:11">
      <c r="G6" s="8"/>
    </row>
    <row r="7" spans="1:11">
      <c r="A7" s="308" t="s">
        <v>14</v>
      </c>
      <c r="B7" s="308"/>
      <c r="C7" s="308"/>
      <c r="D7" s="308"/>
      <c r="E7" s="308"/>
      <c r="F7" s="308"/>
      <c r="G7" s="308"/>
      <c r="H7" s="308"/>
      <c r="I7" s="308"/>
    </row>
    <row r="8" spans="1:11">
      <c r="A8" s="308"/>
      <c r="B8" s="308"/>
      <c r="C8" s="308"/>
      <c r="D8" s="308"/>
      <c r="E8" s="308"/>
      <c r="F8" s="308"/>
      <c r="G8" s="308"/>
      <c r="H8" s="308"/>
      <c r="I8" s="308"/>
    </row>
    <row r="10" spans="1:11">
      <c r="A10" s="27" t="s">
        <v>4</v>
      </c>
      <c r="B10" s="57" t="s">
        <v>5</v>
      </c>
      <c r="C10" s="27" t="s">
        <v>6</v>
      </c>
      <c r="D10" s="27" t="s">
        <v>15</v>
      </c>
      <c r="E10" s="27" t="s">
        <v>8</v>
      </c>
      <c r="F10" s="27" t="s">
        <v>9</v>
      </c>
      <c r="G10" s="11" t="s">
        <v>10</v>
      </c>
      <c r="H10" s="58" t="s">
        <v>11</v>
      </c>
      <c r="I10" s="27" t="s">
        <v>13</v>
      </c>
    </row>
    <row r="11" spans="1:11" s="3" customFormat="1">
      <c r="A11" s="12"/>
      <c r="B11" s="13">
        <v>409</v>
      </c>
      <c r="C11" s="14" t="s">
        <v>909</v>
      </c>
      <c r="D11" s="15" t="s">
        <v>910</v>
      </c>
      <c r="E11" s="213" t="s">
        <v>885</v>
      </c>
      <c r="F11" s="214"/>
      <c r="G11" s="214"/>
      <c r="H11" s="215"/>
      <c r="I11" s="216">
        <v>786400</v>
      </c>
      <c r="K11" s="2"/>
    </row>
    <row r="12" spans="1:11" s="3" customFormat="1">
      <c r="A12" s="12"/>
      <c r="B12" s="13">
        <v>410</v>
      </c>
      <c r="C12" s="14" t="s">
        <v>909</v>
      </c>
      <c r="D12" s="20" t="s">
        <v>911</v>
      </c>
      <c r="E12" s="213" t="s">
        <v>885</v>
      </c>
      <c r="F12" s="214"/>
      <c r="G12" s="214"/>
      <c r="H12" s="215"/>
      <c r="I12" s="216">
        <v>553500</v>
      </c>
      <c r="K12" s="2"/>
    </row>
    <row r="13" spans="1:11" s="3" customFormat="1">
      <c r="A13" s="12"/>
      <c r="B13" s="13">
        <v>411</v>
      </c>
      <c r="C13" s="14" t="s">
        <v>909</v>
      </c>
      <c r="D13" s="20" t="s">
        <v>912</v>
      </c>
      <c r="E13" s="213" t="s">
        <v>885</v>
      </c>
      <c r="F13" s="214"/>
      <c r="G13" s="214"/>
      <c r="H13" s="215"/>
      <c r="I13" s="216">
        <v>1735000</v>
      </c>
      <c r="K13" s="2"/>
    </row>
    <row r="14" spans="1:11" s="3" customFormat="1">
      <c r="A14" s="12"/>
      <c r="B14" s="13">
        <v>412</v>
      </c>
      <c r="C14" s="14" t="s">
        <v>909</v>
      </c>
      <c r="D14" s="20" t="s">
        <v>419</v>
      </c>
      <c r="E14" s="213" t="s">
        <v>885</v>
      </c>
      <c r="F14" s="214"/>
      <c r="G14" s="214"/>
      <c r="H14" s="215"/>
      <c r="I14" s="216">
        <v>8605000</v>
      </c>
      <c r="K14" s="2"/>
    </row>
    <row r="15" spans="1:11" s="3" customFormat="1">
      <c r="A15" s="12"/>
      <c r="B15" s="13">
        <v>413</v>
      </c>
      <c r="C15" s="14" t="s">
        <v>909</v>
      </c>
      <c r="D15" s="20" t="s">
        <v>913</v>
      </c>
      <c r="E15" s="239" t="s">
        <v>444</v>
      </c>
      <c r="F15" s="240" t="s">
        <v>36</v>
      </c>
      <c r="G15" s="241">
        <v>10</v>
      </c>
      <c r="H15" s="242">
        <v>2800</v>
      </c>
      <c r="I15" s="243">
        <f t="shared" ref="I15:I107" si="0">H15*G15</f>
        <v>28000</v>
      </c>
      <c r="K15" s="2"/>
    </row>
    <row r="16" spans="1:11" s="3" customFormat="1">
      <c r="A16" s="12"/>
      <c r="B16" s="22">
        <f t="shared" ref="B16:D16" si="1">B15</f>
        <v>413</v>
      </c>
      <c r="C16" s="14" t="str">
        <f t="shared" si="1"/>
        <v>03/05</v>
      </c>
      <c r="D16" s="20" t="str">
        <f t="shared" si="1"/>
        <v>la maison</v>
      </c>
      <c r="E16" s="213" t="s">
        <v>411</v>
      </c>
      <c r="F16" s="214" t="s">
        <v>181</v>
      </c>
      <c r="G16" s="214">
        <v>4</v>
      </c>
      <c r="H16" s="215">
        <v>40000</v>
      </c>
      <c r="I16" s="216">
        <f t="shared" si="0"/>
        <v>160000</v>
      </c>
      <c r="K16" s="2"/>
    </row>
    <row r="17" spans="1:11" s="3" customFormat="1">
      <c r="A17" s="12"/>
      <c r="B17" s="22">
        <f t="shared" ref="B17:B19" si="2">B16</f>
        <v>413</v>
      </c>
      <c r="C17" s="14" t="str">
        <f t="shared" ref="C17:C19" si="3">C16</f>
        <v>03/05</v>
      </c>
      <c r="D17" s="20" t="str">
        <f t="shared" ref="D17:D19" si="4">D16</f>
        <v>la maison</v>
      </c>
      <c r="E17" s="217" t="s">
        <v>411</v>
      </c>
      <c r="F17" s="40" t="s">
        <v>181</v>
      </c>
      <c r="G17" s="218">
        <v>2</v>
      </c>
      <c r="H17" s="219">
        <v>53000</v>
      </c>
      <c r="I17" s="216">
        <f t="shared" si="0"/>
        <v>106000</v>
      </c>
      <c r="K17" s="2"/>
    </row>
    <row r="18" spans="1:11" s="3" customFormat="1">
      <c r="A18" s="12"/>
      <c r="B18" s="22">
        <f t="shared" si="2"/>
        <v>413</v>
      </c>
      <c r="C18" s="14" t="str">
        <f t="shared" si="3"/>
        <v>03/05</v>
      </c>
      <c r="D18" s="20" t="str">
        <f t="shared" si="4"/>
        <v>la maison</v>
      </c>
      <c r="E18" s="244" t="s">
        <v>914</v>
      </c>
      <c r="F18" s="245" t="s">
        <v>36</v>
      </c>
      <c r="G18" s="245">
        <v>5</v>
      </c>
      <c r="H18" s="244">
        <v>34000</v>
      </c>
      <c r="I18" s="243">
        <f t="shared" si="0"/>
        <v>170000</v>
      </c>
      <c r="K18" s="2"/>
    </row>
    <row r="19" spans="1:11" s="3" customFormat="1">
      <c r="A19" s="12"/>
      <c r="B19" s="22">
        <f t="shared" si="2"/>
        <v>413</v>
      </c>
      <c r="C19" s="14" t="str">
        <f t="shared" si="3"/>
        <v>03/05</v>
      </c>
      <c r="D19" s="20" t="str">
        <f t="shared" si="4"/>
        <v>la maison</v>
      </c>
      <c r="E19" s="213" t="s">
        <v>437</v>
      </c>
      <c r="F19" s="214" t="s">
        <v>83</v>
      </c>
      <c r="G19" s="220">
        <v>20</v>
      </c>
      <c r="H19" s="221">
        <v>2300</v>
      </c>
      <c r="I19" s="216">
        <f t="shared" si="0"/>
        <v>46000</v>
      </c>
      <c r="K19" s="2"/>
    </row>
    <row r="20" spans="1:11" s="3" customFormat="1">
      <c r="A20" s="12"/>
      <c r="B20" s="13">
        <v>414</v>
      </c>
      <c r="C20" s="14" t="s">
        <v>915</v>
      </c>
      <c r="D20" s="20" t="s">
        <v>416</v>
      </c>
      <c r="E20" s="213" t="s">
        <v>885</v>
      </c>
      <c r="F20" s="214"/>
      <c r="G20" s="214"/>
      <c r="H20" s="215"/>
      <c r="I20" s="216">
        <v>6007000</v>
      </c>
      <c r="K20" s="2"/>
    </row>
    <row r="21" spans="1:11" s="3" customFormat="1">
      <c r="A21" s="12"/>
      <c r="B21" s="13">
        <v>415</v>
      </c>
      <c r="C21" s="14" t="s">
        <v>915</v>
      </c>
      <c r="D21" s="20" t="s">
        <v>469</v>
      </c>
      <c r="E21" s="213" t="s">
        <v>885</v>
      </c>
      <c r="F21" s="214"/>
      <c r="G21" s="214"/>
      <c r="H21" s="215"/>
      <c r="I21" s="216">
        <v>1797600</v>
      </c>
      <c r="K21" s="2"/>
    </row>
    <row r="22" spans="1:11" s="3" customFormat="1">
      <c r="A22" s="12"/>
      <c r="B22" s="25">
        <v>416</v>
      </c>
      <c r="C22" s="14" t="s">
        <v>915</v>
      </c>
      <c r="D22" s="20" t="s">
        <v>916</v>
      </c>
      <c r="E22" s="213" t="s">
        <v>885</v>
      </c>
      <c r="F22" s="214"/>
      <c r="G22" s="214"/>
      <c r="H22" s="215"/>
      <c r="I22" s="216">
        <v>577100</v>
      </c>
      <c r="K22" s="2"/>
    </row>
    <row r="23" spans="1:11" s="3" customFormat="1">
      <c r="A23" s="12"/>
      <c r="B23" s="13">
        <v>417</v>
      </c>
      <c r="C23" s="14" t="s">
        <v>915</v>
      </c>
      <c r="D23" s="20" t="s">
        <v>917</v>
      </c>
      <c r="E23" s="213" t="s">
        <v>885</v>
      </c>
      <c r="F23" s="214"/>
      <c r="G23" s="214"/>
      <c r="H23" s="215"/>
      <c r="I23" s="216">
        <v>976600</v>
      </c>
      <c r="K23" s="2"/>
    </row>
    <row r="24" spans="1:11" s="3" customFormat="1">
      <c r="A24" s="12"/>
      <c r="B24" s="13">
        <v>418</v>
      </c>
      <c r="C24" s="14" t="s">
        <v>918</v>
      </c>
      <c r="D24" s="20" t="s">
        <v>472</v>
      </c>
      <c r="E24" s="217" t="s">
        <v>885</v>
      </c>
      <c r="F24" s="40"/>
      <c r="G24" s="40"/>
      <c r="H24" s="216"/>
      <c r="I24" s="216">
        <v>1985400</v>
      </c>
      <c r="K24" s="2"/>
    </row>
    <row r="25" spans="1:11" s="3" customFormat="1">
      <c r="A25" s="12"/>
      <c r="B25" s="13">
        <v>419</v>
      </c>
      <c r="C25" s="14" t="s">
        <v>918</v>
      </c>
      <c r="D25" s="20" t="s">
        <v>919</v>
      </c>
      <c r="E25" s="217" t="s">
        <v>885</v>
      </c>
      <c r="F25" s="40"/>
      <c r="G25" s="40"/>
      <c r="H25" s="216"/>
      <c r="I25" s="216">
        <v>1843100</v>
      </c>
      <c r="K25" s="2"/>
    </row>
    <row r="26" spans="1:11" s="3" customFormat="1">
      <c r="A26" s="12"/>
      <c r="B26" s="22">
        <v>420</v>
      </c>
      <c r="C26" s="14" t="s">
        <v>918</v>
      </c>
      <c r="D26" s="20" t="s">
        <v>920</v>
      </c>
      <c r="E26" s="217" t="s">
        <v>885</v>
      </c>
      <c r="F26" s="40"/>
      <c r="G26" s="40"/>
      <c r="H26" s="216"/>
      <c r="I26" s="216">
        <v>9534300</v>
      </c>
      <c r="K26" s="2"/>
    </row>
    <row r="27" spans="1:11" s="3" customFormat="1">
      <c r="A27" s="12"/>
      <c r="B27" s="22">
        <v>421</v>
      </c>
      <c r="C27" s="14" t="s">
        <v>921</v>
      </c>
      <c r="D27" s="20" t="s">
        <v>410</v>
      </c>
      <c r="E27" s="217" t="s">
        <v>411</v>
      </c>
      <c r="F27" s="40" t="s">
        <v>181</v>
      </c>
      <c r="G27" s="40">
        <v>10</v>
      </c>
      <c r="H27" s="216">
        <v>46000</v>
      </c>
      <c r="I27" s="216">
        <f t="shared" si="0"/>
        <v>460000</v>
      </c>
      <c r="K27" s="2"/>
    </row>
    <row r="28" spans="1:11" s="3" customFormat="1">
      <c r="A28" s="12"/>
      <c r="B28" s="22">
        <v>421</v>
      </c>
      <c r="C28" s="14" t="s">
        <v>921</v>
      </c>
      <c r="D28" s="20" t="s">
        <v>410</v>
      </c>
      <c r="E28" s="217" t="s">
        <v>418</v>
      </c>
      <c r="F28" s="40" t="s">
        <v>27</v>
      </c>
      <c r="G28" s="40">
        <v>26</v>
      </c>
      <c r="H28" s="216">
        <v>11500</v>
      </c>
      <c r="I28" s="216">
        <f t="shared" si="0"/>
        <v>299000</v>
      </c>
      <c r="K28" s="2"/>
    </row>
    <row r="29" spans="1:11" s="3" customFormat="1">
      <c r="A29" s="12"/>
      <c r="B29" s="22">
        <v>422</v>
      </c>
      <c r="C29" s="14" t="s">
        <v>921</v>
      </c>
      <c r="D29" s="20" t="s">
        <v>922</v>
      </c>
      <c r="E29" s="217" t="s">
        <v>411</v>
      </c>
      <c r="F29" s="40" t="s">
        <v>181</v>
      </c>
      <c r="G29" s="40">
        <v>20</v>
      </c>
      <c r="H29" s="216">
        <v>45000</v>
      </c>
      <c r="I29" s="216">
        <f t="shared" si="0"/>
        <v>900000</v>
      </c>
      <c r="K29" s="2"/>
    </row>
    <row r="30" spans="1:11" s="3" customFormat="1">
      <c r="A30" s="12"/>
      <c r="B30" s="22">
        <f t="shared" ref="B30:D30" si="5">B29</f>
        <v>422</v>
      </c>
      <c r="C30" s="14" t="str">
        <f t="shared" si="5"/>
        <v>06/05</v>
      </c>
      <c r="D30" s="20" t="str">
        <f t="shared" si="5"/>
        <v>max moto</v>
      </c>
      <c r="E30" s="217" t="s">
        <v>418</v>
      </c>
      <c r="F30" s="40" t="s">
        <v>27</v>
      </c>
      <c r="G30" s="40">
        <v>4</v>
      </c>
      <c r="H30" s="216">
        <v>11500</v>
      </c>
      <c r="I30" s="216">
        <f t="shared" si="0"/>
        <v>46000</v>
      </c>
      <c r="K30" s="2"/>
    </row>
    <row r="31" spans="1:11" s="3" customFormat="1">
      <c r="A31" s="12"/>
      <c r="B31" s="22">
        <f t="shared" ref="B31:B36" si="6">B30</f>
        <v>422</v>
      </c>
      <c r="C31" s="14" t="str">
        <f t="shared" ref="C31:C36" si="7">C30</f>
        <v>06/05</v>
      </c>
      <c r="D31" s="20" t="str">
        <f t="shared" ref="D31:D36" si="8">D30</f>
        <v>max moto</v>
      </c>
      <c r="E31" s="239" t="s">
        <v>443</v>
      </c>
      <c r="F31" s="240" t="s">
        <v>36</v>
      </c>
      <c r="G31" s="240">
        <v>20</v>
      </c>
      <c r="H31" s="243">
        <v>9500</v>
      </c>
      <c r="I31" s="243">
        <f t="shared" si="0"/>
        <v>190000</v>
      </c>
      <c r="K31" s="2"/>
    </row>
    <row r="32" spans="1:11" s="3" customFormat="1">
      <c r="A32" s="12"/>
      <c r="B32" s="22">
        <f t="shared" si="6"/>
        <v>422</v>
      </c>
      <c r="C32" s="14" t="str">
        <f t="shared" si="7"/>
        <v>06/05</v>
      </c>
      <c r="D32" s="20" t="str">
        <f t="shared" si="8"/>
        <v>max moto</v>
      </c>
      <c r="E32" s="239" t="s">
        <v>464</v>
      </c>
      <c r="F32" s="240" t="s">
        <v>87</v>
      </c>
      <c r="G32" s="240">
        <v>2</v>
      </c>
      <c r="H32" s="243">
        <v>9800</v>
      </c>
      <c r="I32" s="243">
        <f t="shared" si="0"/>
        <v>19600</v>
      </c>
      <c r="K32" s="2"/>
    </row>
    <row r="33" spans="1:11" s="3" customFormat="1">
      <c r="A33" s="12"/>
      <c r="B33" s="22">
        <f t="shared" si="6"/>
        <v>422</v>
      </c>
      <c r="C33" s="14" t="str">
        <f t="shared" si="7"/>
        <v>06/05</v>
      </c>
      <c r="D33" s="20" t="str">
        <f t="shared" si="8"/>
        <v>max moto</v>
      </c>
      <c r="E33" s="217" t="s">
        <v>923</v>
      </c>
      <c r="F33" s="40" t="s">
        <v>36</v>
      </c>
      <c r="G33" s="40">
        <v>10</v>
      </c>
      <c r="H33" s="216">
        <v>38000</v>
      </c>
      <c r="I33" s="216">
        <f t="shared" si="0"/>
        <v>380000</v>
      </c>
      <c r="K33" s="2"/>
    </row>
    <row r="34" spans="1:11" s="3" customFormat="1">
      <c r="A34" s="12"/>
      <c r="B34" s="22">
        <f t="shared" si="6"/>
        <v>422</v>
      </c>
      <c r="C34" s="14" t="str">
        <f t="shared" si="7"/>
        <v>06/05</v>
      </c>
      <c r="D34" s="20" t="str">
        <f t="shared" si="8"/>
        <v>max moto</v>
      </c>
      <c r="E34" s="239" t="s">
        <v>464</v>
      </c>
      <c r="F34" s="240" t="s">
        <v>87</v>
      </c>
      <c r="G34" s="240">
        <v>3</v>
      </c>
      <c r="H34" s="243">
        <v>21000</v>
      </c>
      <c r="I34" s="243">
        <f t="shared" si="0"/>
        <v>63000</v>
      </c>
      <c r="K34" s="2"/>
    </row>
    <row r="35" spans="1:11" s="3" customFormat="1">
      <c r="A35" s="12"/>
      <c r="B35" s="22">
        <f t="shared" si="6"/>
        <v>422</v>
      </c>
      <c r="C35" s="14" t="str">
        <f t="shared" si="7"/>
        <v>06/05</v>
      </c>
      <c r="D35" s="20" t="str">
        <f t="shared" si="8"/>
        <v>max moto</v>
      </c>
      <c r="E35" s="217" t="s">
        <v>418</v>
      </c>
      <c r="F35" s="40" t="s">
        <v>27</v>
      </c>
      <c r="G35" s="40">
        <v>6</v>
      </c>
      <c r="H35" s="216">
        <v>9500</v>
      </c>
      <c r="I35" s="216">
        <f t="shared" si="0"/>
        <v>57000</v>
      </c>
      <c r="K35" s="2"/>
    </row>
    <row r="36" spans="1:11" s="3" customFormat="1">
      <c r="A36" s="12"/>
      <c r="B36" s="22">
        <f t="shared" si="6"/>
        <v>422</v>
      </c>
      <c r="C36" s="14" t="str">
        <f t="shared" si="7"/>
        <v>06/05</v>
      </c>
      <c r="D36" s="20" t="str">
        <f t="shared" si="8"/>
        <v>max moto</v>
      </c>
      <c r="E36" s="217" t="s">
        <v>411</v>
      </c>
      <c r="F36" s="40" t="s">
        <v>181</v>
      </c>
      <c r="G36" s="40">
        <v>5</v>
      </c>
      <c r="H36" s="216">
        <v>22500</v>
      </c>
      <c r="I36" s="216">
        <f t="shared" si="0"/>
        <v>112500</v>
      </c>
      <c r="K36" s="2"/>
    </row>
    <row r="37" spans="1:11" s="3" customFormat="1">
      <c r="A37" s="12"/>
      <c r="B37" s="22">
        <v>423</v>
      </c>
      <c r="C37" s="14" t="s">
        <v>921</v>
      </c>
      <c r="D37" s="20" t="s">
        <v>469</v>
      </c>
      <c r="E37" s="239" t="s">
        <v>924</v>
      </c>
      <c r="F37" s="240" t="s">
        <v>435</v>
      </c>
      <c r="G37" s="240">
        <v>15</v>
      </c>
      <c r="H37" s="243">
        <v>26000</v>
      </c>
      <c r="I37" s="243">
        <f t="shared" si="0"/>
        <v>390000</v>
      </c>
      <c r="K37" s="2"/>
    </row>
    <row r="38" spans="1:11" s="3" customFormat="1">
      <c r="A38" s="12"/>
      <c r="B38" s="22">
        <v>423</v>
      </c>
      <c r="C38" s="14" t="s">
        <v>921</v>
      </c>
      <c r="D38" s="20" t="s">
        <v>469</v>
      </c>
      <c r="E38" s="239" t="s">
        <v>925</v>
      </c>
      <c r="F38" s="240" t="s">
        <v>36</v>
      </c>
      <c r="G38" s="240">
        <v>2</v>
      </c>
      <c r="H38" s="243">
        <v>11500</v>
      </c>
      <c r="I38" s="243">
        <f t="shared" si="0"/>
        <v>23000</v>
      </c>
      <c r="K38" s="2"/>
    </row>
    <row r="39" spans="1:11" s="3" customFormat="1">
      <c r="A39" s="12"/>
      <c r="B39" s="22">
        <v>424</v>
      </c>
      <c r="C39" s="14" t="s">
        <v>921</v>
      </c>
      <c r="D39" s="20" t="s">
        <v>492</v>
      </c>
      <c r="E39" s="217" t="s">
        <v>885</v>
      </c>
      <c r="F39" s="40"/>
      <c r="G39" s="40"/>
      <c r="H39" s="216"/>
      <c r="I39" s="216">
        <v>527300</v>
      </c>
      <c r="K39" s="2"/>
    </row>
    <row r="40" spans="1:11" s="3" customFormat="1">
      <c r="A40" s="12"/>
      <c r="B40" s="22">
        <v>425</v>
      </c>
      <c r="C40" s="14" t="s">
        <v>926</v>
      </c>
      <c r="D40" s="20" t="s">
        <v>927</v>
      </c>
      <c r="E40" s="217" t="s">
        <v>411</v>
      </c>
      <c r="F40" s="40" t="s">
        <v>181</v>
      </c>
      <c r="G40" s="40">
        <v>20</v>
      </c>
      <c r="H40" s="216">
        <v>73000</v>
      </c>
      <c r="I40" s="216">
        <f t="shared" si="0"/>
        <v>1460000</v>
      </c>
      <c r="K40" s="2"/>
    </row>
    <row r="41" spans="1:11" s="3" customFormat="1">
      <c r="A41" s="12"/>
      <c r="B41" s="22">
        <f t="shared" ref="B41:D41" si="9">B40</f>
        <v>425</v>
      </c>
      <c r="C41" s="14" t="str">
        <f t="shared" si="9"/>
        <v>07/05</v>
      </c>
      <c r="D41" s="20" t="str">
        <f t="shared" si="9"/>
        <v>tín thăng</v>
      </c>
      <c r="E41" s="217" t="s">
        <v>411</v>
      </c>
      <c r="F41" s="40" t="s">
        <v>181</v>
      </c>
      <c r="G41" s="40">
        <v>20</v>
      </c>
      <c r="H41" s="216">
        <v>37050</v>
      </c>
      <c r="I41" s="216">
        <f t="shared" si="0"/>
        <v>741000</v>
      </c>
      <c r="K41" s="2"/>
    </row>
    <row r="42" spans="1:11" s="3" customFormat="1">
      <c r="A42" s="12"/>
      <c r="B42" s="22">
        <f t="shared" ref="B42:B48" si="10">B41</f>
        <v>425</v>
      </c>
      <c r="C42" s="14" t="str">
        <f t="shared" ref="C42:C48" si="11">C41</f>
        <v>07/05</v>
      </c>
      <c r="D42" s="20" t="str">
        <f t="shared" ref="D42:D48" si="12">D41</f>
        <v>tín thăng</v>
      </c>
      <c r="E42" s="217" t="s">
        <v>713</v>
      </c>
      <c r="F42" s="40" t="s">
        <v>87</v>
      </c>
      <c r="G42" s="40">
        <v>80</v>
      </c>
      <c r="H42" s="216">
        <v>2850</v>
      </c>
      <c r="I42" s="216">
        <f t="shared" si="0"/>
        <v>228000</v>
      </c>
      <c r="K42" s="2"/>
    </row>
    <row r="43" spans="1:11" s="3" customFormat="1">
      <c r="A43" s="12"/>
      <c r="B43" s="22">
        <f t="shared" si="10"/>
        <v>425</v>
      </c>
      <c r="C43" s="14" t="str">
        <f t="shared" si="11"/>
        <v>07/05</v>
      </c>
      <c r="D43" s="20" t="str">
        <f t="shared" si="12"/>
        <v>tín thăng</v>
      </c>
      <c r="E43" s="239" t="s">
        <v>484</v>
      </c>
      <c r="F43" s="240" t="s">
        <v>435</v>
      </c>
      <c r="G43" s="240">
        <v>2</v>
      </c>
      <c r="H43" s="243">
        <v>76000</v>
      </c>
      <c r="I43" s="243">
        <f t="shared" si="0"/>
        <v>152000</v>
      </c>
      <c r="K43" s="2"/>
    </row>
    <row r="44" spans="1:11" s="3" customFormat="1">
      <c r="A44" s="12"/>
      <c r="B44" s="22">
        <f t="shared" si="10"/>
        <v>425</v>
      </c>
      <c r="C44" s="14" t="str">
        <f t="shared" si="11"/>
        <v>07/05</v>
      </c>
      <c r="D44" s="20" t="str">
        <f t="shared" si="12"/>
        <v>tín thăng</v>
      </c>
      <c r="E44" s="239" t="s">
        <v>508</v>
      </c>
      <c r="F44" s="240" t="s">
        <v>142</v>
      </c>
      <c r="G44" s="240">
        <v>50</v>
      </c>
      <c r="H44" s="243">
        <v>5890</v>
      </c>
      <c r="I44" s="243">
        <f t="shared" si="0"/>
        <v>294500</v>
      </c>
      <c r="K44" s="2"/>
    </row>
    <row r="45" spans="1:11" s="3" customFormat="1">
      <c r="A45" s="12"/>
      <c r="B45" s="22">
        <f t="shared" si="10"/>
        <v>425</v>
      </c>
      <c r="C45" s="14" t="str">
        <f t="shared" si="11"/>
        <v>07/05</v>
      </c>
      <c r="D45" s="20" t="str">
        <f t="shared" si="12"/>
        <v>tín thăng</v>
      </c>
      <c r="E45" s="239" t="s">
        <v>928</v>
      </c>
      <c r="F45" s="240" t="s">
        <v>36</v>
      </c>
      <c r="G45" s="240">
        <v>10</v>
      </c>
      <c r="H45" s="243">
        <v>30400</v>
      </c>
      <c r="I45" s="243">
        <f t="shared" si="0"/>
        <v>304000</v>
      </c>
      <c r="K45" s="2"/>
    </row>
    <row r="46" spans="1:11" s="3" customFormat="1">
      <c r="A46" s="12"/>
      <c r="B46" s="22">
        <f t="shared" si="10"/>
        <v>425</v>
      </c>
      <c r="C46" s="14" t="str">
        <f t="shared" si="11"/>
        <v>07/05</v>
      </c>
      <c r="D46" s="20" t="str">
        <f t="shared" si="12"/>
        <v>tín thăng</v>
      </c>
      <c r="E46" s="217" t="s">
        <v>512</v>
      </c>
      <c r="F46" s="40" t="s">
        <v>83</v>
      </c>
      <c r="G46" s="40">
        <v>12</v>
      </c>
      <c r="H46" s="216">
        <v>5415</v>
      </c>
      <c r="I46" s="216">
        <f t="shared" si="0"/>
        <v>64980</v>
      </c>
      <c r="K46" s="2"/>
    </row>
    <row r="47" spans="1:11" s="3" customFormat="1">
      <c r="A47" s="12"/>
      <c r="B47" s="22">
        <f t="shared" si="10"/>
        <v>425</v>
      </c>
      <c r="C47" s="14" t="str">
        <f t="shared" si="11"/>
        <v>07/05</v>
      </c>
      <c r="D47" s="20" t="str">
        <f t="shared" si="12"/>
        <v>tín thăng</v>
      </c>
      <c r="E47" s="217" t="s">
        <v>897</v>
      </c>
      <c r="F47" s="40" t="s">
        <v>36</v>
      </c>
      <c r="G47" s="40">
        <v>10</v>
      </c>
      <c r="H47" s="216">
        <v>15960</v>
      </c>
      <c r="I47" s="216">
        <f t="shared" si="0"/>
        <v>159600</v>
      </c>
      <c r="K47" s="2"/>
    </row>
    <row r="48" spans="1:11" s="3" customFormat="1">
      <c r="A48" s="12"/>
      <c r="B48" s="22">
        <f t="shared" si="10"/>
        <v>425</v>
      </c>
      <c r="C48" s="14" t="str">
        <f t="shared" si="11"/>
        <v>07/05</v>
      </c>
      <c r="D48" s="20" t="str">
        <f t="shared" si="12"/>
        <v>tín thăng</v>
      </c>
      <c r="E48" s="239" t="s">
        <v>434</v>
      </c>
      <c r="F48" s="240" t="s">
        <v>435</v>
      </c>
      <c r="G48" s="240">
        <v>3</v>
      </c>
      <c r="H48" s="243">
        <v>37050</v>
      </c>
      <c r="I48" s="243">
        <f t="shared" si="0"/>
        <v>111150</v>
      </c>
      <c r="K48" s="2"/>
    </row>
    <row r="49" spans="1:11" s="3" customFormat="1">
      <c r="A49" s="12"/>
      <c r="B49" s="22">
        <v>426</v>
      </c>
      <c r="C49" s="14" t="s">
        <v>926</v>
      </c>
      <c r="D49" s="20" t="s">
        <v>929</v>
      </c>
      <c r="E49" s="217" t="s">
        <v>885</v>
      </c>
      <c r="F49" s="40"/>
      <c r="G49" s="40"/>
      <c r="H49" s="216"/>
      <c r="I49" s="216">
        <v>3139200</v>
      </c>
      <c r="K49" s="2"/>
    </row>
    <row r="50" spans="1:11" s="3" customFormat="1">
      <c r="A50" s="12"/>
      <c r="B50" s="22">
        <v>427</v>
      </c>
      <c r="C50" s="14" t="s">
        <v>926</v>
      </c>
      <c r="D50" s="20" t="s">
        <v>930</v>
      </c>
      <c r="E50" s="217" t="s">
        <v>885</v>
      </c>
      <c r="F50" s="40"/>
      <c r="G50" s="40"/>
      <c r="H50" s="216"/>
      <c r="I50" s="216">
        <v>21421800</v>
      </c>
      <c r="K50" s="2"/>
    </row>
    <row r="51" spans="1:11" s="3" customFormat="1">
      <c r="A51" s="12"/>
      <c r="B51" s="22">
        <v>428</v>
      </c>
      <c r="C51" s="14" t="s">
        <v>931</v>
      </c>
      <c r="D51" s="20" t="s">
        <v>423</v>
      </c>
      <c r="E51" s="217" t="s">
        <v>578</v>
      </c>
      <c r="F51" s="40" t="s">
        <v>27</v>
      </c>
      <c r="G51" s="40">
        <v>216</v>
      </c>
      <c r="H51" s="216">
        <v>8545</v>
      </c>
      <c r="I51" s="216">
        <f t="shared" si="0"/>
        <v>1845720</v>
      </c>
      <c r="K51" s="2"/>
    </row>
    <row r="52" spans="1:11" s="3" customFormat="1">
      <c r="A52" s="12"/>
      <c r="B52" s="22">
        <f t="shared" ref="B52:D52" si="13">B51</f>
        <v>428</v>
      </c>
      <c r="C52" s="14" t="str">
        <f t="shared" si="13"/>
        <v>08/05</v>
      </c>
      <c r="D52" s="20" t="str">
        <f t="shared" si="13"/>
        <v>an phước</v>
      </c>
      <c r="E52" s="239" t="s">
        <v>641</v>
      </c>
      <c r="F52" s="240" t="s">
        <v>27</v>
      </c>
      <c r="G52" s="240">
        <v>36</v>
      </c>
      <c r="H52" s="243">
        <v>10909</v>
      </c>
      <c r="I52" s="243">
        <f t="shared" si="0"/>
        <v>392724</v>
      </c>
      <c r="K52" s="2"/>
    </row>
    <row r="53" spans="1:11" s="3" customFormat="1">
      <c r="A53" s="12"/>
      <c r="B53" s="22">
        <f t="shared" ref="B53:B57" si="14">B52</f>
        <v>428</v>
      </c>
      <c r="C53" s="14" t="str">
        <f t="shared" ref="C53:C57" si="15">C52</f>
        <v>08/05</v>
      </c>
      <c r="D53" s="20" t="str">
        <f t="shared" ref="D53:D57" si="16">D52</f>
        <v>an phước</v>
      </c>
      <c r="E53" s="217" t="s">
        <v>580</v>
      </c>
      <c r="F53" s="40" t="s">
        <v>27</v>
      </c>
      <c r="G53" s="40">
        <v>126</v>
      </c>
      <c r="H53" s="216">
        <v>5636</v>
      </c>
      <c r="I53" s="216">
        <f t="shared" si="0"/>
        <v>710136</v>
      </c>
      <c r="K53" s="2"/>
    </row>
    <row r="54" spans="1:11" s="3" customFormat="1">
      <c r="A54" s="12"/>
      <c r="B54" s="22">
        <f t="shared" si="14"/>
        <v>428</v>
      </c>
      <c r="C54" s="14" t="str">
        <f t="shared" si="15"/>
        <v>08/05</v>
      </c>
      <c r="D54" s="20" t="str">
        <f t="shared" si="16"/>
        <v>an phước</v>
      </c>
      <c r="E54" s="217" t="s">
        <v>577</v>
      </c>
      <c r="F54" s="40" t="s">
        <v>27</v>
      </c>
      <c r="G54" s="40">
        <v>200</v>
      </c>
      <c r="H54" s="216">
        <v>14500</v>
      </c>
      <c r="I54" s="216">
        <f t="shared" si="0"/>
        <v>2900000</v>
      </c>
      <c r="K54" s="2"/>
    </row>
    <row r="55" spans="1:11" s="3" customFormat="1">
      <c r="A55" s="12"/>
      <c r="B55" s="22">
        <f t="shared" si="14"/>
        <v>428</v>
      </c>
      <c r="C55" s="14" t="str">
        <f t="shared" si="15"/>
        <v>08/05</v>
      </c>
      <c r="D55" s="20" t="str">
        <f t="shared" si="16"/>
        <v>an phước</v>
      </c>
      <c r="E55" s="217" t="s">
        <v>571</v>
      </c>
      <c r="F55" s="40" t="s">
        <v>27</v>
      </c>
      <c r="G55" s="40">
        <v>156</v>
      </c>
      <c r="H55" s="216">
        <v>4909</v>
      </c>
      <c r="I55" s="216">
        <f t="shared" si="0"/>
        <v>765804</v>
      </c>
      <c r="K55" s="2"/>
    </row>
    <row r="56" spans="1:11" s="3" customFormat="1">
      <c r="A56" s="12"/>
      <c r="B56" s="22">
        <f t="shared" si="14"/>
        <v>428</v>
      </c>
      <c r="C56" s="14" t="str">
        <f t="shared" si="15"/>
        <v>08/05</v>
      </c>
      <c r="D56" s="20" t="str">
        <f t="shared" si="16"/>
        <v>an phước</v>
      </c>
      <c r="E56" s="217" t="s">
        <v>572</v>
      </c>
      <c r="F56" s="40" t="s">
        <v>27</v>
      </c>
      <c r="G56" s="40">
        <v>72</v>
      </c>
      <c r="H56" s="216">
        <v>3636</v>
      </c>
      <c r="I56" s="216">
        <f t="shared" si="0"/>
        <v>261792</v>
      </c>
      <c r="K56" s="2"/>
    </row>
    <row r="57" spans="1:11" s="3" customFormat="1">
      <c r="A57" s="12"/>
      <c r="B57" s="22">
        <f t="shared" si="14"/>
        <v>428</v>
      </c>
      <c r="C57" s="14" t="str">
        <f t="shared" si="15"/>
        <v>08/05</v>
      </c>
      <c r="D57" s="20" t="str">
        <f t="shared" si="16"/>
        <v>an phước</v>
      </c>
      <c r="E57" s="217" t="s">
        <v>575</v>
      </c>
      <c r="F57" s="40" t="s">
        <v>27</v>
      </c>
      <c r="G57" s="40">
        <v>10</v>
      </c>
      <c r="H57" s="216">
        <v>3000</v>
      </c>
      <c r="I57" s="216">
        <f>H57*G57</f>
        <v>30000</v>
      </c>
      <c r="K57" s="2"/>
    </row>
    <row r="58" spans="1:11" s="3" customFormat="1">
      <c r="A58" s="12"/>
      <c r="B58" s="22">
        <v>429</v>
      </c>
      <c r="C58" s="14" t="s">
        <v>931</v>
      </c>
      <c r="D58" s="20" t="s">
        <v>423</v>
      </c>
      <c r="E58" s="217" t="s">
        <v>579</v>
      </c>
      <c r="F58" s="40" t="s">
        <v>27</v>
      </c>
      <c r="G58" s="40">
        <v>330</v>
      </c>
      <c r="H58" s="216">
        <v>4000</v>
      </c>
      <c r="I58" s="216">
        <f t="shared" si="0"/>
        <v>1320000</v>
      </c>
      <c r="K58" s="2"/>
    </row>
    <row r="59" spans="1:11" s="3" customFormat="1">
      <c r="A59" s="12"/>
      <c r="B59" s="22">
        <f t="shared" ref="B59:D59" si="17">B58</f>
        <v>429</v>
      </c>
      <c r="C59" s="14" t="str">
        <f t="shared" si="17"/>
        <v>08/05</v>
      </c>
      <c r="D59" s="20" t="str">
        <f t="shared" si="17"/>
        <v>an phước</v>
      </c>
      <c r="E59" s="217" t="s">
        <v>568</v>
      </c>
      <c r="F59" s="40" t="s">
        <v>27</v>
      </c>
      <c r="G59" s="40">
        <v>184</v>
      </c>
      <c r="H59" s="216">
        <v>11400</v>
      </c>
      <c r="I59" s="216">
        <f t="shared" si="0"/>
        <v>2097600</v>
      </c>
      <c r="K59" s="2"/>
    </row>
    <row r="60" spans="1:11" s="3" customFormat="1">
      <c r="A60" s="12"/>
      <c r="B60" s="22">
        <f t="shared" ref="B60:B63" si="18">B59</f>
        <v>429</v>
      </c>
      <c r="C60" s="14" t="str">
        <f t="shared" ref="C60:C63" si="19">C59</f>
        <v>08/05</v>
      </c>
      <c r="D60" s="20" t="str">
        <f t="shared" ref="D60:D63" si="20">D59</f>
        <v>an phước</v>
      </c>
      <c r="E60" s="217" t="s">
        <v>574</v>
      </c>
      <c r="F60" s="40" t="s">
        <v>27</v>
      </c>
      <c r="G60" s="40">
        <v>114</v>
      </c>
      <c r="H60" s="216">
        <v>5000</v>
      </c>
      <c r="I60" s="216">
        <f t="shared" si="0"/>
        <v>570000</v>
      </c>
      <c r="K60" s="2"/>
    </row>
    <row r="61" spans="1:11" s="3" customFormat="1">
      <c r="A61" s="12"/>
      <c r="B61" s="22">
        <f t="shared" si="18"/>
        <v>429</v>
      </c>
      <c r="C61" s="14" t="str">
        <f t="shared" si="19"/>
        <v>08/05</v>
      </c>
      <c r="D61" s="20" t="str">
        <f t="shared" si="20"/>
        <v>an phước</v>
      </c>
      <c r="E61" s="217" t="s">
        <v>573</v>
      </c>
      <c r="F61" s="40" t="s">
        <v>27</v>
      </c>
      <c r="G61" s="40">
        <v>19</v>
      </c>
      <c r="H61" s="216">
        <v>22500</v>
      </c>
      <c r="I61" s="216">
        <f t="shared" si="0"/>
        <v>427500</v>
      </c>
      <c r="K61" s="2"/>
    </row>
    <row r="62" spans="1:11" s="3" customFormat="1">
      <c r="A62" s="12"/>
      <c r="B62" s="22">
        <f t="shared" si="18"/>
        <v>429</v>
      </c>
      <c r="C62" s="14" t="str">
        <f t="shared" si="19"/>
        <v>08/05</v>
      </c>
      <c r="D62" s="20" t="str">
        <f t="shared" si="20"/>
        <v>an phước</v>
      </c>
      <c r="E62" s="217" t="s">
        <v>576</v>
      </c>
      <c r="F62" s="40" t="s">
        <v>27</v>
      </c>
      <c r="G62" s="40">
        <v>100</v>
      </c>
      <c r="H62" s="216">
        <v>16000</v>
      </c>
      <c r="I62" s="216">
        <f t="shared" si="0"/>
        <v>1600000</v>
      </c>
      <c r="K62" s="2"/>
    </row>
    <row r="63" spans="1:11" s="3" customFormat="1">
      <c r="A63" s="12"/>
      <c r="B63" s="22">
        <f t="shared" si="18"/>
        <v>429</v>
      </c>
      <c r="C63" s="14" t="str">
        <f t="shared" si="19"/>
        <v>08/05</v>
      </c>
      <c r="D63" s="20" t="str">
        <f t="shared" si="20"/>
        <v>an phước</v>
      </c>
      <c r="E63" s="217" t="s">
        <v>581</v>
      </c>
      <c r="F63" s="40" t="s">
        <v>27</v>
      </c>
      <c r="G63" s="40">
        <v>192</v>
      </c>
      <c r="H63" s="216">
        <v>4500</v>
      </c>
      <c r="I63" s="216">
        <f t="shared" si="0"/>
        <v>864000</v>
      </c>
      <c r="K63" s="2"/>
    </row>
    <row r="64" spans="1:11" s="3" customFormat="1">
      <c r="A64" s="12"/>
      <c r="B64" s="22">
        <v>430</v>
      </c>
      <c r="C64" s="14" t="s">
        <v>931</v>
      </c>
      <c r="D64" s="20" t="s">
        <v>469</v>
      </c>
      <c r="E64" s="239" t="s">
        <v>932</v>
      </c>
      <c r="F64" s="240" t="s">
        <v>36</v>
      </c>
      <c r="G64" s="240">
        <v>5</v>
      </c>
      <c r="H64" s="243">
        <v>72000</v>
      </c>
      <c r="I64" s="243">
        <f t="shared" si="0"/>
        <v>360000</v>
      </c>
      <c r="K64" s="2"/>
    </row>
    <row r="65" spans="1:11" s="3" customFormat="1">
      <c r="A65" s="12"/>
      <c r="B65" s="22">
        <f t="shared" ref="B65:D65" si="21">B64</f>
        <v>430</v>
      </c>
      <c r="C65" s="14" t="str">
        <f t="shared" si="21"/>
        <v>08/05</v>
      </c>
      <c r="D65" s="20" t="str">
        <f t="shared" si="21"/>
        <v>đại hoàn kim</v>
      </c>
      <c r="E65" s="239" t="s">
        <v>86</v>
      </c>
      <c r="F65" s="240" t="s">
        <v>87</v>
      </c>
      <c r="G65" s="240">
        <v>60</v>
      </c>
      <c r="H65" s="243">
        <v>1700</v>
      </c>
      <c r="I65" s="243">
        <f t="shared" si="0"/>
        <v>102000</v>
      </c>
      <c r="K65" s="2"/>
    </row>
    <row r="66" spans="1:11" s="3" customFormat="1">
      <c r="A66" s="12"/>
      <c r="B66" s="22">
        <f t="shared" ref="B66:B68" si="22">B65</f>
        <v>430</v>
      </c>
      <c r="C66" s="14" t="str">
        <f t="shared" ref="C66:C68" si="23">C65</f>
        <v>08/05</v>
      </c>
      <c r="D66" s="20" t="str">
        <f t="shared" ref="D66:D68" si="24">D65</f>
        <v>đại hoàn kim</v>
      </c>
      <c r="E66" s="239" t="s">
        <v>513</v>
      </c>
      <c r="F66" s="240" t="s">
        <v>383</v>
      </c>
      <c r="G66" s="240">
        <v>60</v>
      </c>
      <c r="H66" s="243">
        <v>1350</v>
      </c>
      <c r="I66" s="243">
        <f t="shared" si="0"/>
        <v>81000</v>
      </c>
      <c r="K66" s="2"/>
    </row>
    <row r="67" spans="1:11" s="3" customFormat="1">
      <c r="A67" s="12"/>
      <c r="B67" s="22">
        <f t="shared" si="22"/>
        <v>430</v>
      </c>
      <c r="C67" s="14" t="str">
        <f t="shared" si="23"/>
        <v>08/05</v>
      </c>
      <c r="D67" s="20" t="str">
        <f t="shared" si="24"/>
        <v>đại hoàn kim</v>
      </c>
      <c r="E67" s="239" t="s">
        <v>730</v>
      </c>
      <c r="F67" s="240" t="s">
        <v>27</v>
      </c>
      <c r="G67" s="240">
        <v>50</v>
      </c>
      <c r="H67" s="243">
        <v>2300</v>
      </c>
      <c r="I67" s="243">
        <f t="shared" si="0"/>
        <v>115000</v>
      </c>
      <c r="K67" s="2"/>
    </row>
    <row r="68" spans="1:11" s="3" customFormat="1">
      <c r="A68" s="12"/>
      <c r="B68" s="22">
        <f t="shared" si="22"/>
        <v>430</v>
      </c>
      <c r="C68" s="14" t="str">
        <f t="shared" si="23"/>
        <v>08/05</v>
      </c>
      <c r="D68" s="20" t="str">
        <f t="shared" si="24"/>
        <v>đại hoàn kim</v>
      </c>
      <c r="E68" s="239" t="s">
        <v>933</v>
      </c>
      <c r="F68" s="240" t="s">
        <v>36</v>
      </c>
      <c r="G68" s="240">
        <v>10</v>
      </c>
      <c r="H68" s="243">
        <v>5900</v>
      </c>
      <c r="I68" s="243">
        <f t="shared" si="0"/>
        <v>59000</v>
      </c>
      <c r="K68" s="2"/>
    </row>
    <row r="69" spans="1:11" s="3" customFormat="1">
      <c r="A69" s="12"/>
      <c r="B69" s="22">
        <v>431</v>
      </c>
      <c r="C69" s="14" t="s">
        <v>934</v>
      </c>
      <c r="D69" s="20" t="s">
        <v>703</v>
      </c>
      <c r="E69" s="217" t="s">
        <v>885</v>
      </c>
      <c r="F69" s="40"/>
      <c r="G69" s="40"/>
      <c r="H69" s="216"/>
      <c r="I69" s="216">
        <v>7555200</v>
      </c>
      <c r="K69" s="2"/>
    </row>
    <row r="70" spans="1:11" s="3" customFormat="1">
      <c r="A70" s="12"/>
      <c r="B70" s="13">
        <v>432</v>
      </c>
      <c r="C70" s="14" t="s">
        <v>934</v>
      </c>
      <c r="D70" s="20" t="s">
        <v>935</v>
      </c>
      <c r="E70" s="222" t="s">
        <v>885</v>
      </c>
      <c r="F70" s="225"/>
      <c r="G70" s="40"/>
      <c r="H70" s="216"/>
      <c r="I70" s="216">
        <v>6703100</v>
      </c>
      <c r="K70" s="2"/>
    </row>
    <row r="71" spans="1:11" s="3" customFormat="1">
      <c r="A71" s="12"/>
      <c r="B71" s="13">
        <v>433</v>
      </c>
      <c r="C71" s="14" t="s">
        <v>934</v>
      </c>
      <c r="D71" s="20" t="s">
        <v>543</v>
      </c>
      <c r="E71" s="222" t="s">
        <v>885</v>
      </c>
      <c r="F71" s="225"/>
      <c r="G71" s="40"/>
      <c r="H71" s="216"/>
      <c r="I71" s="216">
        <v>9017300</v>
      </c>
      <c r="K71" s="2"/>
    </row>
    <row r="72" spans="1:11" s="3" customFormat="1">
      <c r="A72" s="12"/>
      <c r="B72" s="13">
        <v>434</v>
      </c>
      <c r="C72" s="14" t="s">
        <v>934</v>
      </c>
      <c r="D72" s="20" t="s">
        <v>936</v>
      </c>
      <c r="E72" s="222" t="s">
        <v>885</v>
      </c>
      <c r="F72" s="225"/>
      <c r="G72" s="40"/>
      <c r="H72" s="216"/>
      <c r="I72" s="216">
        <v>5462500</v>
      </c>
      <c r="K72" s="2"/>
    </row>
    <row r="73" spans="1:11" s="3" customFormat="1">
      <c r="A73" s="12"/>
      <c r="B73" s="13">
        <v>435</v>
      </c>
      <c r="C73" s="14" t="s">
        <v>937</v>
      </c>
      <c r="D73" s="20" t="s">
        <v>938</v>
      </c>
      <c r="E73" s="222"/>
      <c r="F73" s="225"/>
      <c r="G73" s="40"/>
      <c r="H73" s="216"/>
      <c r="I73" s="216">
        <f t="shared" si="0"/>
        <v>0</v>
      </c>
      <c r="K73" s="2"/>
    </row>
    <row r="74" spans="1:11" s="3" customFormat="1">
      <c r="A74" s="12"/>
      <c r="B74" s="13">
        <v>436</v>
      </c>
      <c r="C74" s="14" t="s">
        <v>937</v>
      </c>
      <c r="D74" s="20" t="s">
        <v>770</v>
      </c>
      <c r="E74" s="222" t="s">
        <v>939</v>
      </c>
      <c r="F74" s="225" t="s">
        <v>66</v>
      </c>
      <c r="G74" s="40">
        <v>5600</v>
      </c>
      <c r="H74" s="216">
        <v>5150</v>
      </c>
      <c r="I74" s="216">
        <f t="shared" si="0"/>
        <v>28840000</v>
      </c>
      <c r="K74" s="2"/>
    </row>
    <row r="75" spans="1:11" s="3" customFormat="1">
      <c r="A75" s="12"/>
      <c r="B75" s="13">
        <v>437</v>
      </c>
      <c r="C75" s="14" t="s">
        <v>937</v>
      </c>
      <c r="D75" s="20" t="s">
        <v>940</v>
      </c>
      <c r="E75" s="222" t="s">
        <v>885</v>
      </c>
      <c r="F75" s="225"/>
      <c r="G75" s="40"/>
      <c r="H75" s="216"/>
      <c r="I75" s="216">
        <v>1068843</v>
      </c>
      <c r="K75" s="2"/>
    </row>
    <row r="76" spans="1:11" s="3" customFormat="1">
      <c r="A76" s="12"/>
      <c r="B76" s="13">
        <v>438</v>
      </c>
      <c r="C76" s="14" t="s">
        <v>937</v>
      </c>
      <c r="D76" s="20" t="s">
        <v>941</v>
      </c>
      <c r="E76" s="222" t="s">
        <v>885</v>
      </c>
      <c r="F76" s="225"/>
      <c r="G76" s="40"/>
      <c r="H76" s="216"/>
      <c r="I76" s="216">
        <v>1374400</v>
      </c>
      <c r="K76" s="2"/>
    </row>
    <row r="77" spans="1:11" s="3" customFormat="1">
      <c r="A77" s="12"/>
      <c r="B77" s="13">
        <v>439</v>
      </c>
      <c r="C77" s="14" t="s">
        <v>942</v>
      </c>
      <c r="D77" s="20" t="s">
        <v>735</v>
      </c>
      <c r="E77" s="222" t="s">
        <v>885</v>
      </c>
      <c r="F77" s="225"/>
      <c r="G77" s="40"/>
      <c r="H77" s="216"/>
      <c r="I77" s="216">
        <v>12295450</v>
      </c>
      <c r="K77" s="2"/>
    </row>
    <row r="78" spans="1:11" s="3" customFormat="1">
      <c r="A78" s="12"/>
      <c r="B78" s="13">
        <v>440</v>
      </c>
      <c r="C78" s="14" t="s">
        <v>942</v>
      </c>
      <c r="D78" s="20" t="s">
        <v>943</v>
      </c>
      <c r="E78" s="222" t="s">
        <v>885</v>
      </c>
      <c r="F78" s="225"/>
      <c r="G78" s="40"/>
      <c r="H78" s="216"/>
      <c r="I78" s="216">
        <v>1148300</v>
      </c>
      <c r="K78" s="2"/>
    </row>
    <row r="79" spans="1:11" s="3" customFormat="1">
      <c r="A79" s="12"/>
      <c r="B79" s="13">
        <v>441</v>
      </c>
      <c r="C79" s="14" t="s">
        <v>942</v>
      </c>
      <c r="D79" s="20" t="s">
        <v>712</v>
      </c>
      <c r="E79" s="222" t="s">
        <v>885</v>
      </c>
      <c r="F79" s="225"/>
      <c r="G79" s="40"/>
      <c r="H79" s="216"/>
      <c r="I79" s="216">
        <v>2542700</v>
      </c>
      <c r="K79" s="2"/>
    </row>
    <row r="80" spans="1:11" s="3" customFormat="1">
      <c r="A80" s="12"/>
      <c r="B80" s="13">
        <v>442</v>
      </c>
      <c r="C80" s="14" t="s">
        <v>944</v>
      </c>
      <c r="D80" s="20" t="s">
        <v>770</v>
      </c>
      <c r="E80" s="222" t="s">
        <v>885</v>
      </c>
      <c r="F80" s="225"/>
      <c r="G80" s="40"/>
      <c r="H80" s="216"/>
      <c r="I80" s="216">
        <v>2895500</v>
      </c>
      <c r="K80" s="2"/>
    </row>
    <row r="81" spans="1:11" s="3" customFormat="1">
      <c r="A81" s="12"/>
      <c r="B81" s="13">
        <v>457</v>
      </c>
      <c r="C81" s="14" t="s">
        <v>945</v>
      </c>
      <c r="D81" s="20" t="s">
        <v>503</v>
      </c>
      <c r="E81" s="222" t="s">
        <v>497</v>
      </c>
      <c r="F81" s="225" t="s">
        <v>79</v>
      </c>
      <c r="G81" s="40">
        <v>2</v>
      </c>
      <c r="H81" s="216">
        <v>26000</v>
      </c>
      <c r="I81" s="216">
        <f t="shared" si="0"/>
        <v>52000</v>
      </c>
      <c r="K81" s="2"/>
    </row>
    <row r="82" spans="1:11" s="3" customFormat="1">
      <c r="A82" s="12"/>
      <c r="B82" s="13">
        <f t="shared" ref="B82:D82" si="25">B81</f>
        <v>457</v>
      </c>
      <c r="C82" s="14" t="str">
        <f t="shared" si="25"/>
        <v>17/05</v>
      </c>
      <c r="D82" s="20" t="str">
        <f t="shared" si="25"/>
        <v>fbnc</v>
      </c>
      <c r="E82" s="222" t="s">
        <v>411</v>
      </c>
      <c r="F82" s="225" t="s">
        <v>181</v>
      </c>
      <c r="G82" s="40">
        <v>5</v>
      </c>
      <c r="H82" s="216">
        <v>53500</v>
      </c>
      <c r="I82" s="216">
        <f t="shared" si="0"/>
        <v>267500</v>
      </c>
      <c r="K82" s="2"/>
    </row>
    <row r="83" spans="1:11" s="3" customFormat="1">
      <c r="A83" s="12"/>
      <c r="B83" s="13">
        <f t="shared" ref="B83:B86" si="26">B82</f>
        <v>457</v>
      </c>
      <c r="C83" s="14" t="str">
        <f t="shared" ref="C83:C86" si="27">C82</f>
        <v>17/05</v>
      </c>
      <c r="D83" s="20" t="str">
        <f t="shared" ref="D83:D86" si="28">D82</f>
        <v>fbnc</v>
      </c>
      <c r="E83" s="222" t="s">
        <v>713</v>
      </c>
      <c r="F83" s="225" t="s">
        <v>87</v>
      </c>
      <c r="G83" s="40">
        <v>20</v>
      </c>
      <c r="H83" s="216">
        <v>2500</v>
      </c>
      <c r="I83" s="216">
        <f t="shared" si="0"/>
        <v>50000</v>
      </c>
      <c r="K83" s="2"/>
    </row>
    <row r="84" spans="1:11" s="3" customFormat="1">
      <c r="A84" s="12"/>
      <c r="B84" s="13">
        <f t="shared" si="26"/>
        <v>457</v>
      </c>
      <c r="C84" s="14" t="str">
        <f t="shared" si="27"/>
        <v>17/05</v>
      </c>
      <c r="D84" s="20" t="str">
        <f t="shared" si="28"/>
        <v>fbnc</v>
      </c>
      <c r="E84" s="246" t="s">
        <v>493</v>
      </c>
      <c r="F84" s="247" t="s">
        <v>435</v>
      </c>
      <c r="G84" s="240">
        <v>1</v>
      </c>
      <c r="H84" s="243">
        <v>70000</v>
      </c>
      <c r="I84" s="243">
        <f t="shared" si="0"/>
        <v>70000</v>
      </c>
      <c r="K84" s="2"/>
    </row>
    <row r="85" spans="1:11" s="3" customFormat="1">
      <c r="A85" s="12"/>
      <c r="B85" s="13">
        <f t="shared" si="26"/>
        <v>457</v>
      </c>
      <c r="C85" s="14" t="str">
        <f t="shared" si="27"/>
        <v>17/05</v>
      </c>
      <c r="D85" s="20" t="str">
        <f t="shared" si="28"/>
        <v>fbnc</v>
      </c>
      <c r="E85" s="246" t="s">
        <v>464</v>
      </c>
      <c r="F85" s="247" t="s">
        <v>87</v>
      </c>
      <c r="G85" s="240">
        <v>5</v>
      </c>
      <c r="H85" s="243">
        <v>3800</v>
      </c>
      <c r="I85" s="243">
        <f t="shared" si="0"/>
        <v>19000</v>
      </c>
      <c r="K85" s="2"/>
    </row>
    <row r="86" spans="1:11" s="3" customFormat="1">
      <c r="A86" s="12"/>
      <c r="B86" s="13">
        <f t="shared" si="26"/>
        <v>457</v>
      </c>
      <c r="C86" s="14" t="str">
        <f t="shared" si="27"/>
        <v>17/05</v>
      </c>
      <c r="D86" s="20" t="str">
        <f t="shared" si="28"/>
        <v>fbnc</v>
      </c>
      <c r="E86" s="217" t="s">
        <v>946</v>
      </c>
      <c r="F86" s="40" t="s">
        <v>66</v>
      </c>
      <c r="G86" s="40">
        <v>50</v>
      </c>
      <c r="H86" s="216">
        <v>25500</v>
      </c>
      <c r="I86" s="216">
        <f t="shared" si="0"/>
        <v>1275000</v>
      </c>
      <c r="K86" s="2"/>
    </row>
    <row r="87" spans="1:11" s="3" customFormat="1">
      <c r="A87" s="12"/>
      <c r="B87" s="13">
        <v>458</v>
      </c>
      <c r="C87" s="14" t="s">
        <v>945</v>
      </c>
      <c r="D87" s="20" t="s">
        <v>968</v>
      </c>
      <c r="E87" s="217" t="s">
        <v>885</v>
      </c>
      <c r="F87" s="40"/>
      <c r="G87" s="40"/>
      <c r="H87" s="216"/>
      <c r="I87" s="216">
        <v>3309100</v>
      </c>
      <c r="K87" s="2"/>
    </row>
    <row r="88" spans="1:11" s="3" customFormat="1">
      <c r="A88" s="12"/>
      <c r="B88" s="13">
        <v>459</v>
      </c>
      <c r="C88" s="14" t="s">
        <v>945</v>
      </c>
      <c r="D88" s="20" t="s">
        <v>968</v>
      </c>
      <c r="E88" s="217" t="s">
        <v>433</v>
      </c>
      <c r="F88" s="40" t="s">
        <v>36</v>
      </c>
      <c r="G88" s="40">
        <v>4</v>
      </c>
      <c r="H88" s="216">
        <v>49000</v>
      </c>
      <c r="I88" s="216">
        <f t="shared" si="0"/>
        <v>196000</v>
      </c>
      <c r="K88" s="2"/>
    </row>
    <row r="89" spans="1:11" s="3" customFormat="1">
      <c r="A89" s="12"/>
      <c r="B89" s="13">
        <f t="shared" ref="B89:D89" si="29">B88</f>
        <v>459</v>
      </c>
      <c r="C89" s="14" t="str">
        <f t="shared" si="29"/>
        <v>17/05</v>
      </c>
      <c r="D89" s="20" t="str">
        <f t="shared" si="29"/>
        <v>cầu mỹ lợi</v>
      </c>
      <c r="E89" s="217" t="s">
        <v>437</v>
      </c>
      <c r="F89" s="40" t="s">
        <v>83</v>
      </c>
      <c r="G89" s="40">
        <v>40</v>
      </c>
      <c r="H89" s="216">
        <v>2300</v>
      </c>
      <c r="I89" s="216">
        <f t="shared" si="0"/>
        <v>92000</v>
      </c>
      <c r="K89" s="2"/>
    </row>
    <row r="90" spans="1:11" s="3" customFormat="1">
      <c r="A90" s="12"/>
      <c r="B90" s="13">
        <f t="shared" ref="B90:B92" si="30">B89</f>
        <v>459</v>
      </c>
      <c r="C90" s="14" t="str">
        <f t="shared" ref="C90:C92" si="31">C89</f>
        <v>17/05</v>
      </c>
      <c r="D90" s="20" t="str">
        <f t="shared" ref="D90:D92" si="32">D89</f>
        <v>cầu mỹ lợi</v>
      </c>
      <c r="E90" s="217" t="s">
        <v>483</v>
      </c>
      <c r="F90" s="40" t="s">
        <v>142</v>
      </c>
      <c r="G90" s="40">
        <v>20</v>
      </c>
      <c r="H90" s="216">
        <v>4600</v>
      </c>
      <c r="I90" s="216">
        <f t="shared" si="0"/>
        <v>92000</v>
      </c>
      <c r="K90" s="2"/>
    </row>
    <row r="91" spans="1:11" s="3" customFormat="1">
      <c r="A91" s="12"/>
      <c r="B91" s="13">
        <f t="shared" si="30"/>
        <v>459</v>
      </c>
      <c r="C91" s="14" t="str">
        <f t="shared" si="31"/>
        <v>17/05</v>
      </c>
      <c r="D91" s="20" t="str">
        <f t="shared" si="32"/>
        <v>cầu mỹ lợi</v>
      </c>
      <c r="E91" s="217" t="s">
        <v>418</v>
      </c>
      <c r="F91" s="40" t="s">
        <v>27</v>
      </c>
      <c r="G91" s="40">
        <v>2</v>
      </c>
      <c r="H91" s="216">
        <v>12000</v>
      </c>
      <c r="I91" s="216">
        <f t="shared" si="0"/>
        <v>24000</v>
      </c>
      <c r="K91" s="2"/>
    </row>
    <row r="92" spans="1:11" s="3" customFormat="1">
      <c r="A92" s="12"/>
      <c r="B92" s="13">
        <f t="shared" si="30"/>
        <v>459</v>
      </c>
      <c r="C92" s="14" t="str">
        <f t="shared" si="31"/>
        <v>17/05</v>
      </c>
      <c r="D92" s="20" t="str">
        <f t="shared" si="32"/>
        <v>cầu mỹ lợi</v>
      </c>
      <c r="E92" s="217" t="s">
        <v>112</v>
      </c>
      <c r="F92" s="40" t="s">
        <v>27</v>
      </c>
      <c r="G92" s="40">
        <v>20</v>
      </c>
      <c r="H92" s="216">
        <v>2900</v>
      </c>
      <c r="I92" s="216">
        <f t="shared" si="0"/>
        <v>58000</v>
      </c>
      <c r="K92" s="2"/>
    </row>
    <row r="93" spans="1:11" s="3" customFormat="1">
      <c r="A93" s="12"/>
      <c r="B93" s="13">
        <v>460</v>
      </c>
      <c r="C93" s="14" t="s">
        <v>1140</v>
      </c>
      <c r="D93" s="20" t="s">
        <v>1141</v>
      </c>
      <c r="E93" s="217" t="s">
        <v>885</v>
      </c>
      <c r="F93" s="40"/>
      <c r="G93" s="40"/>
      <c r="H93" s="216"/>
      <c r="I93" s="216">
        <v>3641100</v>
      </c>
      <c r="K93" s="2"/>
    </row>
    <row r="94" spans="1:11" s="3" customFormat="1">
      <c r="A94" s="12"/>
      <c r="B94" s="13">
        <v>461</v>
      </c>
      <c r="C94" s="14" t="s">
        <v>1140</v>
      </c>
      <c r="D94" s="20" t="s">
        <v>975</v>
      </c>
      <c r="E94" s="217" t="s">
        <v>885</v>
      </c>
      <c r="F94" s="40"/>
      <c r="G94" s="40"/>
      <c r="H94" s="216"/>
      <c r="I94" s="216">
        <v>1521400</v>
      </c>
      <c r="K94" s="2"/>
    </row>
    <row r="95" spans="1:11" s="3" customFormat="1">
      <c r="A95" s="12"/>
      <c r="B95" s="13">
        <v>462</v>
      </c>
      <c r="C95" s="14" t="s">
        <v>1140</v>
      </c>
      <c r="D95" s="20" t="s">
        <v>777</v>
      </c>
      <c r="E95" s="239" t="s">
        <v>484</v>
      </c>
      <c r="F95" s="240" t="s">
        <v>435</v>
      </c>
      <c r="G95" s="240">
        <v>2</v>
      </c>
      <c r="H95" s="243">
        <v>80000</v>
      </c>
      <c r="I95" s="243">
        <f t="shared" si="0"/>
        <v>160000</v>
      </c>
      <c r="K95" s="2"/>
    </row>
    <row r="96" spans="1:11" s="3" customFormat="1">
      <c r="A96" s="12"/>
      <c r="B96" s="13">
        <f t="shared" ref="B96:D96" si="33">B95</f>
        <v>462</v>
      </c>
      <c r="C96" s="14" t="str">
        <f t="shared" si="33"/>
        <v>18/05</v>
      </c>
      <c r="D96" s="20" t="str">
        <f t="shared" si="33"/>
        <v>hoàng anh</v>
      </c>
      <c r="E96" s="244" t="s">
        <v>1142</v>
      </c>
      <c r="F96" s="245" t="s">
        <v>142</v>
      </c>
      <c r="G96" s="245">
        <v>10</v>
      </c>
      <c r="H96" s="243">
        <v>6200</v>
      </c>
      <c r="I96" s="243">
        <f t="shared" si="0"/>
        <v>62000</v>
      </c>
      <c r="K96" s="2"/>
    </row>
    <row r="97" spans="1:11" s="3" customFormat="1">
      <c r="A97" s="12"/>
      <c r="B97" s="13">
        <f t="shared" ref="B97:B102" si="34">B96</f>
        <v>462</v>
      </c>
      <c r="C97" s="14" t="str">
        <f t="shared" ref="C97:C102" si="35">C96</f>
        <v>18/05</v>
      </c>
      <c r="D97" s="20" t="str">
        <f t="shared" ref="D97:D102" si="36">D96</f>
        <v>hoàng anh</v>
      </c>
      <c r="E97" s="33" t="s">
        <v>437</v>
      </c>
      <c r="F97" s="12" t="s">
        <v>83</v>
      </c>
      <c r="G97" s="40">
        <v>20</v>
      </c>
      <c r="H97" s="216">
        <v>4200</v>
      </c>
      <c r="I97" s="216">
        <f t="shared" si="0"/>
        <v>84000</v>
      </c>
      <c r="K97" s="2"/>
    </row>
    <row r="98" spans="1:11" s="3" customFormat="1">
      <c r="A98" s="12"/>
      <c r="B98" s="13">
        <f t="shared" si="34"/>
        <v>462</v>
      </c>
      <c r="C98" s="14" t="str">
        <f t="shared" si="35"/>
        <v>18/05</v>
      </c>
      <c r="D98" s="20" t="str">
        <f t="shared" si="36"/>
        <v>hoàng anh</v>
      </c>
      <c r="E98" s="217" t="s">
        <v>483</v>
      </c>
      <c r="F98" s="40" t="s">
        <v>142</v>
      </c>
      <c r="G98" s="40">
        <v>5</v>
      </c>
      <c r="H98" s="216">
        <v>9400</v>
      </c>
      <c r="I98" s="216">
        <f t="shared" si="0"/>
        <v>47000</v>
      </c>
      <c r="K98" s="2"/>
    </row>
    <row r="99" spans="1:11" s="3" customFormat="1">
      <c r="A99" s="12"/>
      <c r="B99" s="13">
        <f t="shared" si="34"/>
        <v>462</v>
      </c>
      <c r="C99" s="14" t="str">
        <f t="shared" si="35"/>
        <v>18/05</v>
      </c>
      <c r="D99" s="20" t="str">
        <f t="shared" si="36"/>
        <v>hoàng anh</v>
      </c>
      <c r="E99" s="217" t="s">
        <v>409</v>
      </c>
      <c r="F99" s="40" t="s">
        <v>181</v>
      </c>
      <c r="G99" s="40">
        <v>5</v>
      </c>
      <c r="H99" s="216">
        <v>55800</v>
      </c>
      <c r="I99" s="216">
        <f t="shared" si="0"/>
        <v>279000</v>
      </c>
      <c r="K99" s="2"/>
    </row>
    <row r="100" spans="1:11" s="3" customFormat="1">
      <c r="A100" s="12"/>
      <c r="B100" s="13">
        <f t="shared" si="34"/>
        <v>462</v>
      </c>
      <c r="C100" s="14" t="str">
        <f t="shared" si="35"/>
        <v>18/05</v>
      </c>
      <c r="D100" s="20" t="str">
        <f t="shared" si="36"/>
        <v>hoàng anh</v>
      </c>
      <c r="E100" s="239" t="s">
        <v>900</v>
      </c>
      <c r="F100" s="240" t="s">
        <v>181</v>
      </c>
      <c r="G100" s="240">
        <v>1</v>
      </c>
      <c r="H100" s="243">
        <v>68000</v>
      </c>
      <c r="I100" s="243">
        <f t="shared" si="0"/>
        <v>68000</v>
      </c>
      <c r="K100" s="2"/>
    </row>
    <row r="101" spans="1:11" s="3" customFormat="1">
      <c r="A101" s="12"/>
      <c r="B101" s="13">
        <f t="shared" si="34"/>
        <v>462</v>
      </c>
      <c r="C101" s="14" t="str">
        <f t="shared" si="35"/>
        <v>18/05</v>
      </c>
      <c r="D101" s="20" t="str">
        <f t="shared" si="36"/>
        <v>hoàng anh</v>
      </c>
      <c r="E101" s="217" t="s">
        <v>441</v>
      </c>
      <c r="F101" s="40" t="s">
        <v>83</v>
      </c>
      <c r="G101" s="40">
        <v>10</v>
      </c>
      <c r="H101" s="216">
        <v>6200</v>
      </c>
      <c r="I101" s="216">
        <f t="shared" si="0"/>
        <v>62000</v>
      </c>
      <c r="K101" s="2"/>
    </row>
    <row r="102" spans="1:11" s="3" customFormat="1">
      <c r="A102" s="12"/>
      <c r="B102" s="13">
        <f t="shared" si="34"/>
        <v>462</v>
      </c>
      <c r="C102" s="14" t="str">
        <f t="shared" si="35"/>
        <v>18/05</v>
      </c>
      <c r="D102" s="20" t="str">
        <f t="shared" si="36"/>
        <v>hoàng anh</v>
      </c>
      <c r="E102" s="239" t="s">
        <v>436</v>
      </c>
      <c r="F102" s="240" t="s">
        <v>435</v>
      </c>
      <c r="G102" s="240">
        <v>5</v>
      </c>
      <c r="H102" s="243">
        <v>8800</v>
      </c>
      <c r="I102" s="243">
        <f t="shared" si="0"/>
        <v>44000</v>
      </c>
      <c r="K102" s="2"/>
    </row>
    <row r="103" spans="1:11" s="3" customFormat="1">
      <c r="A103" s="12"/>
      <c r="B103" s="13">
        <v>463</v>
      </c>
      <c r="C103" s="14" t="s">
        <v>1140</v>
      </c>
      <c r="D103" s="20" t="s">
        <v>976</v>
      </c>
      <c r="E103" s="217" t="s">
        <v>885</v>
      </c>
      <c r="F103" s="223"/>
      <c r="G103" s="223"/>
      <c r="H103" s="224"/>
      <c r="I103" s="216">
        <v>2862300</v>
      </c>
      <c r="K103" s="2"/>
    </row>
    <row r="104" spans="1:11" s="3" customFormat="1">
      <c r="A104" s="12"/>
      <c r="B104" s="13">
        <v>464</v>
      </c>
      <c r="C104" s="14" t="s">
        <v>1050</v>
      </c>
      <c r="D104" s="20" t="s">
        <v>509</v>
      </c>
      <c r="E104" s="217" t="s">
        <v>885</v>
      </c>
      <c r="F104" s="40"/>
      <c r="G104" s="40"/>
      <c r="H104" s="216"/>
      <c r="I104" s="216">
        <v>3358400</v>
      </c>
      <c r="K104" s="2"/>
    </row>
    <row r="105" spans="1:11" s="3" customFormat="1">
      <c r="A105" s="12"/>
      <c r="B105" s="13">
        <v>465</v>
      </c>
      <c r="C105" s="14" t="s">
        <v>1050</v>
      </c>
      <c r="D105" s="20" t="s">
        <v>987</v>
      </c>
      <c r="E105" s="217" t="s">
        <v>885</v>
      </c>
      <c r="F105" s="40"/>
      <c r="G105" s="40"/>
      <c r="H105" s="216"/>
      <c r="I105" s="216">
        <v>5052700</v>
      </c>
      <c r="K105" s="2"/>
    </row>
    <row r="106" spans="1:11" s="3" customFormat="1">
      <c r="A106" s="12"/>
      <c r="B106" s="13">
        <v>466</v>
      </c>
      <c r="C106" s="14" t="s">
        <v>1050</v>
      </c>
      <c r="D106" s="20" t="s">
        <v>981</v>
      </c>
      <c r="E106" s="217" t="s">
        <v>885</v>
      </c>
      <c r="F106" s="40"/>
      <c r="G106" s="40"/>
      <c r="H106" s="216"/>
      <c r="I106" s="216">
        <v>1199000</v>
      </c>
      <c r="J106" s="3" t="s">
        <v>1143</v>
      </c>
      <c r="K106" s="2"/>
    </row>
    <row r="107" spans="1:11" s="3" customFormat="1">
      <c r="A107" s="12"/>
      <c r="B107" s="13">
        <v>467</v>
      </c>
      <c r="C107" s="14" t="s">
        <v>1050</v>
      </c>
      <c r="D107" s="20" t="s">
        <v>938</v>
      </c>
      <c r="E107" s="217"/>
      <c r="F107" s="40"/>
      <c r="G107" s="40"/>
      <c r="H107" s="216"/>
      <c r="I107" s="216">
        <f t="shared" si="0"/>
        <v>0</v>
      </c>
      <c r="K107" s="2"/>
    </row>
    <row r="108" spans="1:11" s="3" customFormat="1">
      <c r="A108" s="12"/>
      <c r="B108" s="13">
        <v>468</v>
      </c>
      <c r="C108" s="14" t="s">
        <v>1038</v>
      </c>
      <c r="D108" s="20" t="s">
        <v>984</v>
      </c>
      <c r="E108" s="217" t="s">
        <v>885</v>
      </c>
      <c r="F108" s="40"/>
      <c r="G108" s="40"/>
      <c r="H108" s="216"/>
      <c r="I108" s="216">
        <v>4031100</v>
      </c>
      <c r="K108" s="2"/>
    </row>
    <row r="109" spans="1:11" s="3" customFormat="1">
      <c r="A109" s="12"/>
      <c r="B109" s="13">
        <v>469</v>
      </c>
      <c r="C109" s="14" t="s">
        <v>1038</v>
      </c>
      <c r="D109" s="20" t="s">
        <v>984</v>
      </c>
      <c r="E109" s="217" t="s">
        <v>885</v>
      </c>
      <c r="F109" s="40"/>
      <c r="G109" s="40"/>
      <c r="H109" s="216"/>
      <c r="I109" s="216">
        <v>5031000</v>
      </c>
      <c r="K109" s="2"/>
    </row>
    <row r="110" spans="1:11" s="3" customFormat="1">
      <c r="A110" s="12"/>
      <c r="B110" s="13">
        <v>470</v>
      </c>
      <c r="C110" s="14" t="s">
        <v>1038</v>
      </c>
      <c r="D110" s="20" t="s">
        <v>1144</v>
      </c>
      <c r="E110" s="217" t="s">
        <v>885</v>
      </c>
      <c r="F110" s="40"/>
      <c r="G110" s="40"/>
      <c r="H110" s="216"/>
      <c r="I110" s="216">
        <v>1340700</v>
      </c>
      <c r="K110" s="2"/>
    </row>
    <row r="111" spans="1:11" s="3" customFormat="1">
      <c r="A111" s="12"/>
      <c r="B111" s="13">
        <v>471</v>
      </c>
      <c r="C111" s="14" t="s">
        <v>1038</v>
      </c>
      <c r="D111" s="20" t="s">
        <v>1145</v>
      </c>
      <c r="E111" s="217" t="s">
        <v>885</v>
      </c>
      <c r="F111" s="40"/>
      <c r="G111" s="40"/>
      <c r="H111" s="216"/>
      <c r="I111" s="216">
        <v>5853500</v>
      </c>
      <c r="K111" s="2"/>
    </row>
    <row r="112" spans="1:11" s="3" customFormat="1">
      <c r="A112" s="12"/>
      <c r="B112" s="13">
        <v>472</v>
      </c>
      <c r="C112" s="14" t="s">
        <v>1146</v>
      </c>
      <c r="D112" s="20" t="s">
        <v>1147</v>
      </c>
      <c r="E112" s="217" t="s">
        <v>885</v>
      </c>
      <c r="F112" s="40"/>
      <c r="G112" s="40"/>
      <c r="H112" s="216"/>
      <c r="I112" s="216">
        <v>1809500</v>
      </c>
      <c r="K112" s="2"/>
    </row>
    <row r="113" spans="1:11" s="3" customFormat="1">
      <c r="A113" s="12"/>
      <c r="B113" s="13">
        <v>473</v>
      </c>
      <c r="C113" s="14" t="s">
        <v>1146</v>
      </c>
      <c r="D113" s="20" t="s">
        <v>446</v>
      </c>
      <c r="E113" s="217" t="s">
        <v>885</v>
      </c>
      <c r="F113" s="40"/>
      <c r="G113" s="40"/>
      <c r="H113" s="216"/>
      <c r="I113" s="216">
        <v>1029000</v>
      </c>
      <c r="K113" s="2"/>
    </row>
    <row r="114" spans="1:11" s="3" customFormat="1">
      <c r="A114" s="12"/>
      <c r="B114" s="13">
        <v>474</v>
      </c>
      <c r="C114" s="14" t="s">
        <v>1146</v>
      </c>
      <c r="D114" s="20" t="s">
        <v>966</v>
      </c>
      <c r="E114" s="217" t="s">
        <v>885</v>
      </c>
      <c r="F114" s="40"/>
      <c r="G114" s="40"/>
      <c r="H114" s="216"/>
      <c r="I114" s="216">
        <v>3840500</v>
      </c>
      <c r="K114" s="2"/>
    </row>
    <row r="115" spans="1:11" s="3" customFormat="1">
      <c r="A115" s="12"/>
      <c r="B115" s="13">
        <v>475</v>
      </c>
      <c r="C115" s="14" t="s">
        <v>1148</v>
      </c>
      <c r="D115" s="20" t="s">
        <v>425</v>
      </c>
      <c r="E115" s="217" t="s">
        <v>885</v>
      </c>
      <c r="F115" s="40"/>
      <c r="G115" s="40"/>
      <c r="H115" s="216"/>
      <c r="I115" s="216">
        <v>4021300</v>
      </c>
      <c r="K115" s="2"/>
    </row>
    <row r="116" spans="1:11" s="3" customFormat="1">
      <c r="A116" s="12"/>
      <c r="B116" s="13">
        <v>476</v>
      </c>
      <c r="C116" s="14" t="s">
        <v>1148</v>
      </c>
      <c r="D116" s="20" t="s">
        <v>515</v>
      </c>
      <c r="E116" s="217" t="s">
        <v>885</v>
      </c>
      <c r="F116" s="40"/>
      <c r="G116" s="40"/>
      <c r="H116" s="216"/>
      <c r="I116" s="216">
        <v>4229364</v>
      </c>
      <c r="K116" s="2"/>
    </row>
    <row r="117" spans="1:11" s="3" customFormat="1">
      <c r="A117" s="12"/>
      <c r="B117" s="13">
        <v>477</v>
      </c>
      <c r="C117" s="14" t="s">
        <v>1148</v>
      </c>
      <c r="D117" s="20" t="s">
        <v>969</v>
      </c>
      <c r="E117" s="217" t="s">
        <v>885</v>
      </c>
      <c r="F117" s="40"/>
      <c r="G117" s="40"/>
      <c r="H117" s="216"/>
      <c r="I117" s="216">
        <v>6133000</v>
      </c>
      <c r="K117" s="2"/>
    </row>
    <row r="118" spans="1:11" s="3" customFormat="1">
      <c r="A118" s="12"/>
      <c r="B118" s="13">
        <v>478</v>
      </c>
      <c r="C118" s="14" t="s">
        <v>1149</v>
      </c>
      <c r="D118" s="20" t="s">
        <v>442</v>
      </c>
      <c r="E118" s="217" t="s">
        <v>885</v>
      </c>
      <c r="F118" s="40"/>
      <c r="G118" s="40"/>
      <c r="H118" s="216"/>
      <c r="I118" s="216">
        <v>1974600</v>
      </c>
      <c r="K118" s="2"/>
    </row>
    <row r="119" spans="1:11" s="3" customFormat="1">
      <c r="A119" s="12"/>
      <c r="B119" s="13">
        <v>479</v>
      </c>
      <c r="C119" s="14" t="s">
        <v>1149</v>
      </c>
      <c r="D119" s="20" t="s">
        <v>974</v>
      </c>
      <c r="E119" s="217" t="s">
        <v>885</v>
      </c>
      <c r="F119" s="40"/>
      <c r="G119" s="40"/>
      <c r="H119" s="216"/>
      <c r="I119" s="216">
        <v>2096900</v>
      </c>
      <c r="K119" s="2"/>
    </row>
    <row r="120" spans="1:11" s="3" customFormat="1">
      <c r="A120" s="12"/>
      <c r="B120" s="13">
        <v>480</v>
      </c>
      <c r="C120" s="14" t="s">
        <v>1149</v>
      </c>
      <c r="D120" s="20" t="s">
        <v>949</v>
      </c>
      <c r="E120" s="217" t="s">
        <v>885</v>
      </c>
      <c r="F120" s="40"/>
      <c r="G120" s="40"/>
      <c r="H120" s="216"/>
      <c r="I120" s="216">
        <v>2027200</v>
      </c>
      <c r="K120" s="2"/>
    </row>
    <row r="121" spans="1:11" s="3" customFormat="1">
      <c r="A121" s="12"/>
      <c r="B121" s="13">
        <v>481</v>
      </c>
      <c r="C121" s="14" t="s">
        <v>1149</v>
      </c>
      <c r="D121" s="20" t="s">
        <v>1150</v>
      </c>
      <c r="E121" s="217" t="s">
        <v>885</v>
      </c>
      <c r="F121" s="40"/>
      <c r="G121" s="40"/>
      <c r="H121" s="216"/>
      <c r="I121" s="216">
        <v>1717600</v>
      </c>
      <c r="K121" s="2"/>
    </row>
    <row r="122" spans="1:11" s="3" customFormat="1">
      <c r="A122" s="12"/>
      <c r="B122" s="13">
        <v>482</v>
      </c>
      <c r="C122" s="14" t="s">
        <v>1046</v>
      </c>
      <c r="D122" s="20" t="s">
        <v>467</v>
      </c>
      <c r="E122" s="217" t="s">
        <v>885</v>
      </c>
      <c r="F122" s="40"/>
      <c r="G122" s="40"/>
      <c r="H122" s="216"/>
      <c r="I122" s="216">
        <v>1633500</v>
      </c>
      <c r="K122" s="2"/>
    </row>
    <row r="123" spans="1:11" s="3" customFormat="1">
      <c r="A123" s="12"/>
      <c r="B123" s="13">
        <v>486</v>
      </c>
      <c r="C123" s="14" t="s">
        <v>1046</v>
      </c>
      <c r="D123" s="20" t="s">
        <v>1151</v>
      </c>
      <c r="E123" s="217" t="s">
        <v>885</v>
      </c>
      <c r="F123" s="40"/>
      <c r="G123" s="40"/>
      <c r="H123" s="216"/>
      <c r="I123" s="216">
        <v>1012500</v>
      </c>
      <c r="K123" s="2"/>
    </row>
    <row r="124" spans="1:11" s="3" customFormat="1">
      <c r="A124" s="12"/>
      <c r="B124" s="13">
        <v>484</v>
      </c>
      <c r="C124" s="14" t="s">
        <v>1046</v>
      </c>
      <c r="D124" s="20" t="s">
        <v>1152</v>
      </c>
      <c r="E124" s="217" t="s">
        <v>885</v>
      </c>
      <c r="F124" s="40"/>
      <c r="G124" s="40"/>
      <c r="H124" s="216"/>
      <c r="I124" s="216">
        <v>5272700</v>
      </c>
      <c r="K124" s="2"/>
    </row>
    <row r="125" spans="1:11" s="3" customFormat="1">
      <c r="A125" s="12"/>
      <c r="B125" s="13">
        <v>485</v>
      </c>
      <c r="C125" s="14" t="s">
        <v>1053</v>
      </c>
      <c r="D125" s="20" t="s">
        <v>979</v>
      </c>
      <c r="E125" s="217" t="s">
        <v>885</v>
      </c>
      <c r="F125" s="40"/>
      <c r="G125" s="40"/>
      <c r="H125" s="216"/>
      <c r="I125" s="216">
        <v>867000</v>
      </c>
      <c r="K125" s="2"/>
    </row>
    <row r="126" spans="1:11" s="3" customFormat="1">
      <c r="A126" s="12"/>
      <c r="B126" s="13">
        <v>486</v>
      </c>
      <c r="C126" s="14" t="s">
        <v>1053</v>
      </c>
      <c r="D126" s="20" t="s">
        <v>982</v>
      </c>
      <c r="E126" s="33" t="s">
        <v>885</v>
      </c>
      <c r="F126" s="12"/>
      <c r="G126" s="68"/>
      <c r="H126" s="69"/>
      <c r="I126" s="216">
        <v>5441900</v>
      </c>
      <c r="K126" s="2"/>
    </row>
    <row r="127" spans="1:11" s="3" customFormat="1">
      <c r="A127" s="27"/>
      <c r="B127" s="28">
        <v>487</v>
      </c>
      <c r="C127" s="29" t="s">
        <v>1053</v>
      </c>
      <c r="D127" s="30" t="s">
        <v>463</v>
      </c>
      <c r="E127" s="70" t="s">
        <v>411</v>
      </c>
      <c r="F127" s="12" t="s">
        <v>181</v>
      </c>
      <c r="G127" s="68">
        <v>10</v>
      </c>
      <c r="H127" s="71">
        <v>43000</v>
      </c>
      <c r="I127" s="216">
        <f t="shared" ref="I127:I173" si="37">H127*G127</f>
        <v>430000</v>
      </c>
      <c r="K127" s="2"/>
    </row>
    <row r="128" spans="1:11" s="3" customFormat="1">
      <c r="A128" s="12"/>
      <c r="B128" s="28">
        <v>487</v>
      </c>
      <c r="C128" s="29" t="s">
        <v>1053</v>
      </c>
      <c r="D128" s="30" t="s">
        <v>463</v>
      </c>
      <c r="E128" s="33" t="s">
        <v>429</v>
      </c>
      <c r="F128" s="12" t="s">
        <v>83</v>
      </c>
      <c r="G128" s="68">
        <v>10</v>
      </c>
      <c r="H128" s="69">
        <v>5800</v>
      </c>
      <c r="I128" s="216">
        <f t="shared" si="37"/>
        <v>58000</v>
      </c>
      <c r="K128" s="2"/>
    </row>
    <row r="129" spans="1:11" s="3" customFormat="1">
      <c r="A129" s="12"/>
      <c r="B129" s="13">
        <v>488</v>
      </c>
      <c r="C129" s="14" t="s">
        <v>1053</v>
      </c>
      <c r="D129" s="20" t="s">
        <v>463</v>
      </c>
      <c r="E129" s="33" t="s">
        <v>418</v>
      </c>
      <c r="F129" s="12" t="s">
        <v>27</v>
      </c>
      <c r="G129" s="68">
        <v>10</v>
      </c>
      <c r="H129" s="69">
        <v>75000</v>
      </c>
      <c r="I129" s="216">
        <f t="shared" si="37"/>
        <v>750000</v>
      </c>
      <c r="K129" s="2"/>
    </row>
    <row r="130" spans="1:11" s="3" customFormat="1">
      <c r="A130" s="12"/>
      <c r="B130" s="13">
        <f t="shared" ref="B130:D130" si="38">B129</f>
        <v>488</v>
      </c>
      <c r="C130" s="14" t="str">
        <f t="shared" si="38"/>
        <v>25/05</v>
      </c>
      <c r="D130" s="20" t="str">
        <f t="shared" si="38"/>
        <v>minh phú</v>
      </c>
      <c r="E130" s="33" t="s">
        <v>418</v>
      </c>
      <c r="F130" s="12" t="s">
        <v>27</v>
      </c>
      <c r="G130" s="68">
        <v>24</v>
      </c>
      <c r="H130" s="69">
        <v>5300</v>
      </c>
      <c r="I130" s="216">
        <f t="shared" si="37"/>
        <v>127200</v>
      </c>
      <c r="K130" s="2"/>
    </row>
    <row r="131" spans="1:11" s="3" customFormat="1">
      <c r="A131" s="12"/>
      <c r="B131" s="13">
        <f t="shared" ref="B131:B133" si="39">B130</f>
        <v>488</v>
      </c>
      <c r="C131" s="14" t="str">
        <f t="shared" ref="C131:C133" si="40">C130</f>
        <v>25/05</v>
      </c>
      <c r="D131" s="20" t="str">
        <f t="shared" ref="D131:D133" si="41">D130</f>
        <v>minh phú</v>
      </c>
      <c r="E131" s="33" t="s">
        <v>418</v>
      </c>
      <c r="F131" s="12" t="s">
        <v>27</v>
      </c>
      <c r="G131" s="68">
        <v>30</v>
      </c>
      <c r="H131" s="69">
        <v>9500</v>
      </c>
      <c r="I131" s="216">
        <f t="shared" si="37"/>
        <v>285000</v>
      </c>
      <c r="K131" s="2"/>
    </row>
    <row r="132" spans="1:11" s="3" customFormat="1">
      <c r="A132" s="12"/>
      <c r="B132" s="13">
        <f t="shared" si="39"/>
        <v>488</v>
      </c>
      <c r="C132" s="14" t="str">
        <f t="shared" si="40"/>
        <v>25/05</v>
      </c>
      <c r="D132" s="20" t="str">
        <f t="shared" si="41"/>
        <v>minh phú</v>
      </c>
      <c r="E132" s="33" t="s">
        <v>418</v>
      </c>
      <c r="F132" s="12" t="s">
        <v>27</v>
      </c>
      <c r="G132" s="68">
        <v>16</v>
      </c>
      <c r="H132" s="69">
        <v>7800</v>
      </c>
      <c r="I132" s="216">
        <f t="shared" si="37"/>
        <v>124800</v>
      </c>
      <c r="K132" s="2"/>
    </row>
    <row r="133" spans="1:11" s="3" customFormat="1">
      <c r="A133" s="12"/>
      <c r="B133" s="13">
        <f t="shared" si="39"/>
        <v>488</v>
      </c>
      <c r="C133" s="14" t="str">
        <f t="shared" si="40"/>
        <v>25/05</v>
      </c>
      <c r="D133" s="20" t="str">
        <f t="shared" si="41"/>
        <v>minh phú</v>
      </c>
      <c r="E133" s="244" t="s">
        <v>268</v>
      </c>
      <c r="F133" s="245" t="s">
        <v>66</v>
      </c>
      <c r="G133" s="252">
        <v>65</v>
      </c>
      <c r="H133" s="253">
        <v>13500</v>
      </c>
      <c r="I133" s="243">
        <f t="shared" si="37"/>
        <v>877500</v>
      </c>
      <c r="K133" s="2"/>
    </row>
    <row r="134" spans="1:11" s="3" customFormat="1">
      <c r="A134" s="12"/>
      <c r="B134" s="13">
        <v>489</v>
      </c>
      <c r="C134" s="14" t="s">
        <v>1067</v>
      </c>
      <c r="D134" s="20" t="s">
        <v>1153</v>
      </c>
      <c r="E134" s="33"/>
      <c r="F134" s="12"/>
      <c r="G134" s="68"/>
      <c r="H134" s="69"/>
      <c r="I134" s="216">
        <f t="shared" si="37"/>
        <v>0</v>
      </c>
      <c r="K134" s="2"/>
    </row>
    <row r="135" spans="1:11" s="3" customFormat="1">
      <c r="A135" s="12"/>
      <c r="B135" s="22">
        <v>490</v>
      </c>
      <c r="C135" s="14" t="s">
        <v>1067</v>
      </c>
      <c r="D135" s="20" t="s">
        <v>983</v>
      </c>
      <c r="E135" s="33" t="s">
        <v>885</v>
      </c>
      <c r="F135" s="12"/>
      <c r="G135" s="68"/>
      <c r="H135" s="69"/>
      <c r="I135" s="216">
        <v>31261500</v>
      </c>
      <c r="K135" s="2"/>
    </row>
    <row r="136" spans="1:11" s="3" customFormat="1">
      <c r="A136" s="12"/>
      <c r="B136" s="13">
        <v>491</v>
      </c>
      <c r="C136" s="14" t="s">
        <v>1067</v>
      </c>
      <c r="D136" s="20" t="s">
        <v>899</v>
      </c>
      <c r="E136" s="33" t="s">
        <v>474</v>
      </c>
      <c r="F136" s="12" t="s">
        <v>27</v>
      </c>
      <c r="G136" s="68">
        <v>10</v>
      </c>
      <c r="H136" s="69">
        <v>14000</v>
      </c>
      <c r="I136" s="216">
        <f t="shared" si="37"/>
        <v>140000</v>
      </c>
      <c r="K136" s="2"/>
    </row>
    <row r="137" spans="1:11" s="3" customFormat="1">
      <c r="A137" s="12"/>
      <c r="B137" s="13">
        <f t="shared" ref="B137:D137" si="42">B136</f>
        <v>491</v>
      </c>
      <c r="C137" s="14" t="str">
        <f t="shared" si="42"/>
        <v>26/05</v>
      </c>
      <c r="D137" s="20" t="str">
        <f t="shared" si="42"/>
        <v>sofitel</v>
      </c>
      <c r="E137" s="33" t="s">
        <v>443</v>
      </c>
      <c r="F137" s="12" t="s">
        <v>36</v>
      </c>
      <c r="G137" s="68">
        <v>4</v>
      </c>
      <c r="H137" s="69">
        <v>19500</v>
      </c>
      <c r="I137" s="216">
        <f t="shared" si="37"/>
        <v>78000</v>
      </c>
      <c r="K137" s="2"/>
    </row>
    <row r="138" spans="1:11" s="3" customFormat="1">
      <c r="A138" s="12"/>
      <c r="B138" s="13">
        <f t="shared" ref="B138" si="43">B137</f>
        <v>491</v>
      </c>
      <c r="C138" s="14" t="str">
        <f t="shared" ref="C138" si="44">C137</f>
        <v>26/05</v>
      </c>
      <c r="D138" s="20" t="str">
        <f t="shared" ref="D138" si="45">D137</f>
        <v>sofitel</v>
      </c>
      <c r="E138" s="33" t="s">
        <v>1154</v>
      </c>
      <c r="F138" s="12" t="s">
        <v>435</v>
      </c>
      <c r="G138" s="68">
        <v>10</v>
      </c>
      <c r="H138" s="69">
        <v>75000</v>
      </c>
      <c r="I138" s="216">
        <f t="shared" si="37"/>
        <v>750000</v>
      </c>
      <c r="K138" s="2"/>
    </row>
    <row r="139" spans="1:11" s="3" customFormat="1">
      <c r="A139" s="12"/>
      <c r="B139" s="13">
        <v>492</v>
      </c>
      <c r="C139" s="14" t="s">
        <v>1075</v>
      </c>
      <c r="D139" s="20" t="s">
        <v>1153</v>
      </c>
      <c r="E139" s="33"/>
      <c r="F139" s="12"/>
      <c r="G139" s="68"/>
      <c r="H139" s="69"/>
      <c r="I139" s="216">
        <f t="shared" si="37"/>
        <v>0</v>
      </c>
      <c r="K139" s="2"/>
    </row>
    <row r="140" spans="1:11" s="3" customFormat="1">
      <c r="A140" s="12"/>
      <c r="B140" s="13">
        <v>493</v>
      </c>
      <c r="C140" s="14" t="s">
        <v>1075</v>
      </c>
      <c r="D140" s="20" t="s">
        <v>551</v>
      </c>
      <c r="E140" s="33" t="s">
        <v>885</v>
      </c>
      <c r="F140" s="12"/>
      <c r="G140" s="68"/>
      <c r="H140" s="69"/>
      <c r="I140" s="216">
        <v>1822000</v>
      </c>
      <c r="K140" s="2"/>
    </row>
    <row r="141" spans="1:11" s="3" customFormat="1">
      <c r="A141" s="12"/>
      <c r="B141" s="13">
        <v>494</v>
      </c>
      <c r="C141" s="14" t="s">
        <v>1075</v>
      </c>
      <c r="D141" s="20" t="s">
        <v>1153</v>
      </c>
      <c r="E141" s="217"/>
      <c r="F141" s="40"/>
      <c r="G141" s="68"/>
      <c r="H141" s="69"/>
      <c r="I141" s="216">
        <f t="shared" si="37"/>
        <v>0</v>
      </c>
      <c r="K141" s="2"/>
    </row>
    <row r="142" spans="1:11" s="3" customFormat="1">
      <c r="A142" s="12"/>
      <c r="B142" s="13">
        <v>495</v>
      </c>
      <c r="C142" s="14" t="s">
        <v>1089</v>
      </c>
      <c r="D142" s="20" t="s">
        <v>903</v>
      </c>
      <c r="E142" s="217" t="s">
        <v>885</v>
      </c>
      <c r="F142" s="40"/>
      <c r="G142" s="68"/>
      <c r="H142" s="69"/>
      <c r="I142" s="216">
        <v>2480900</v>
      </c>
      <c r="K142" s="2"/>
    </row>
    <row r="143" spans="1:11" s="3" customFormat="1">
      <c r="A143" s="12"/>
      <c r="B143" s="13">
        <v>496</v>
      </c>
      <c r="C143" s="14" t="s">
        <v>1089</v>
      </c>
      <c r="D143" s="20" t="s">
        <v>903</v>
      </c>
      <c r="E143" s="33" t="s">
        <v>885</v>
      </c>
      <c r="F143" s="12"/>
      <c r="G143" s="68"/>
      <c r="H143" s="69"/>
      <c r="I143" s="216">
        <v>725100</v>
      </c>
      <c r="K143" s="2"/>
    </row>
    <row r="144" spans="1:11" s="3" customFormat="1">
      <c r="A144" s="12"/>
      <c r="B144" s="13">
        <v>497</v>
      </c>
      <c r="C144" s="14" t="s">
        <v>1155</v>
      </c>
      <c r="D144" s="20" t="s">
        <v>988</v>
      </c>
      <c r="E144" s="33" t="s">
        <v>885</v>
      </c>
      <c r="F144" s="12"/>
      <c r="G144" s="68"/>
      <c r="H144" s="33"/>
      <c r="I144" s="216">
        <v>1318000</v>
      </c>
      <c r="K144" s="2"/>
    </row>
    <row r="145" spans="1:11" s="3" customFormat="1">
      <c r="A145" s="12"/>
      <c r="B145" s="13">
        <v>498</v>
      </c>
      <c r="C145" s="14" t="s">
        <v>1155</v>
      </c>
      <c r="D145" s="20" t="s">
        <v>988</v>
      </c>
      <c r="E145" s="33" t="s">
        <v>885</v>
      </c>
      <c r="F145" s="12"/>
      <c r="G145" s="68"/>
      <c r="H145" s="33"/>
      <c r="I145" s="216">
        <v>451600</v>
      </c>
      <c r="K145" s="2"/>
    </row>
    <row r="146" spans="1:11" s="3" customFormat="1">
      <c r="A146" s="12"/>
      <c r="B146" s="13">
        <v>499</v>
      </c>
      <c r="C146" s="14" t="s">
        <v>1097</v>
      </c>
      <c r="D146" s="20" t="s">
        <v>425</v>
      </c>
      <c r="E146" s="217" t="s">
        <v>1156</v>
      </c>
      <c r="F146" s="12" t="s">
        <v>66</v>
      </c>
      <c r="G146" s="68">
        <v>2250</v>
      </c>
      <c r="H146" s="33">
        <v>24000</v>
      </c>
      <c r="I146" s="216">
        <f t="shared" si="37"/>
        <v>54000000</v>
      </c>
      <c r="K146" s="2"/>
    </row>
    <row r="147" spans="1:11" s="3" customFormat="1">
      <c r="A147" s="12"/>
      <c r="B147" s="13">
        <v>500</v>
      </c>
      <c r="C147" s="14" t="s">
        <v>1097</v>
      </c>
      <c r="D147" s="20" t="s">
        <v>988</v>
      </c>
      <c r="E147" s="33" t="s">
        <v>885</v>
      </c>
      <c r="F147" s="12"/>
      <c r="G147" s="12"/>
      <c r="H147" s="33"/>
      <c r="I147" s="216">
        <v>1241100</v>
      </c>
      <c r="K147" s="2"/>
    </row>
    <row r="148" spans="1:11" s="3" customFormat="1">
      <c r="A148" s="12"/>
      <c r="B148" s="13">
        <v>501</v>
      </c>
      <c r="C148" s="14" t="s">
        <v>1097</v>
      </c>
      <c r="D148" s="20" t="s">
        <v>988</v>
      </c>
      <c r="E148" s="33" t="s">
        <v>885</v>
      </c>
      <c r="F148" s="12"/>
      <c r="G148" s="33"/>
      <c r="H148" s="33"/>
      <c r="I148" s="216">
        <v>710700</v>
      </c>
      <c r="K148" s="2"/>
    </row>
    <row r="149" spans="1:11">
      <c r="A149" s="12"/>
      <c r="B149" s="13">
        <v>502</v>
      </c>
      <c r="C149" s="14" t="s">
        <v>1097</v>
      </c>
      <c r="D149" s="20" t="s">
        <v>988</v>
      </c>
      <c r="E149" s="33" t="s">
        <v>885</v>
      </c>
      <c r="F149" s="12"/>
      <c r="G149" s="33"/>
      <c r="H149" s="33"/>
      <c r="I149" s="216">
        <v>273500</v>
      </c>
    </row>
    <row r="150" spans="1:11">
      <c r="A150" s="12"/>
      <c r="B150" s="13"/>
      <c r="C150" s="14"/>
      <c r="D150" s="20"/>
      <c r="E150" s="33"/>
      <c r="F150" s="12"/>
      <c r="G150" s="33"/>
      <c r="H150" s="33"/>
      <c r="I150" s="216">
        <f t="shared" si="37"/>
        <v>0</v>
      </c>
    </row>
    <row r="151" spans="1:11">
      <c r="A151" s="12"/>
      <c r="B151" s="13"/>
      <c r="C151" s="14"/>
      <c r="D151" s="20"/>
      <c r="E151" s="33"/>
      <c r="F151" s="12"/>
      <c r="G151" s="33"/>
      <c r="H151" s="33"/>
      <c r="I151" s="216">
        <f t="shared" si="37"/>
        <v>0</v>
      </c>
    </row>
    <row r="152" spans="1:11">
      <c r="A152" s="12"/>
      <c r="B152" s="13"/>
      <c r="C152" s="14"/>
      <c r="D152" s="20"/>
      <c r="E152" s="33"/>
      <c r="F152" s="12"/>
      <c r="G152" s="33"/>
      <c r="H152" s="33"/>
      <c r="I152" s="216">
        <f t="shared" si="37"/>
        <v>0</v>
      </c>
    </row>
    <row r="153" spans="1:11">
      <c r="A153" s="12"/>
      <c r="B153" s="13"/>
      <c r="C153" s="14"/>
      <c r="D153" s="20"/>
      <c r="E153" s="33"/>
      <c r="F153" s="12"/>
      <c r="G153" s="33"/>
      <c r="H153" s="33"/>
      <c r="I153" s="216">
        <f t="shared" si="37"/>
        <v>0</v>
      </c>
    </row>
    <row r="154" spans="1:11">
      <c r="A154" s="12"/>
      <c r="B154" s="13"/>
      <c r="C154" s="14"/>
      <c r="D154" s="20"/>
      <c r="E154" s="33"/>
      <c r="F154" s="12"/>
      <c r="G154" s="33"/>
      <c r="H154" s="33"/>
      <c r="I154" s="216">
        <f t="shared" si="37"/>
        <v>0</v>
      </c>
    </row>
    <row r="155" spans="1:11">
      <c r="A155" s="12"/>
      <c r="B155" s="13"/>
      <c r="C155" s="14"/>
      <c r="D155" s="20"/>
      <c r="E155" s="33"/>
      <c r="F155" s="12"/>
      <c r="G155" s="33"/>
      <c r="H155" s="33"/>
      <c r="I155" s="216">
        <f t="shared" si="37"/>
        <v>0</v>
      </c>
    </row>
    <row r="156" spans="1:11">
      <c r="A156" s="12"/>
      <c r="B156" s="13"/>
      <c r="C156" s="14"/>
      <c r="D156" s="20"/>
      <c r="E156" s="33"/>
      <c r="F156" s="12"/>
      <c r="G156" s="33"/>
      <c r="H156" s="33"/>
      <c r="I156" s="216">
        <f t="shared" si="37"/>
        <v>0</v>
      </c>
    </row>
    <row r="157" spans="1:11">
      <c r="A157" s="12"/>
      <c r="B157" s="13"/>
      <c r="C157" s="14"/>
      <c r="D157" s="20"/>
      <c r="E157" s="33"/>
      <c r="F157" s="12"/>
      <c r="G157" s="33"/>
      <c r="H157" s="33"/>
      <c r="I157" s="216">
        <f t="shared" si="37"/>
        <v>0</v>
      </c>
    </row>
    <row r="158" spans="1:11">
      <c r="A158" s="12"/>
      <c r="B158" s="13"/>
      <c r="C158" s="14"/>
      <c r="D158" s="20"/>
      <c r="E158" s="33"/>
      <c r="F158" s="12"/>
      <c r="G158" s="33"/>
      <c r="H158" s="33"/>
      <c r="I158" s="216">
        <f t="shared" si="37"/>
        <v>0</v>
      </c>
    </row>
    <row r="159" spans="1:11">
      <c r="A159" s="12"/>
      <c r="B159" s="13"/>
      <c r="C159" s="14"/>
      <c r="D159" s="20"/>
      <c r="E159" s="33"/>
      <c r="F159" s="12"/>
      <c r="G159" s="33"/>
      <c r="H159" s="33"/>
      <c r="I159" s="216">
        <f t="shared" si="37"/>
        <v>0</v>
      </c>
    </row>
    <row r="160" spans="1:11">
      <c r="A160" s="12"/>
      <c r="B160" s="13"/>
      <c r="C160" s="14"/>
      <c r="D160" s="20"/>
      <c r="E160" s="33"/>
      <c r="F160" s="12"/>
      <c r="G160" s="33"/>
      <c r="H160" s="33"/>
      <c r="I160" s="216">
        <f t="shared" si="37"/>
        <v>0</v>
      </c>
    </row>
    <row r="161" spans="1:9">
      <c r="A161" s="12"/>
      <c r="B161" s="13"/>
      <c r="C161" s="14"/>
      <c r="D161" s="20"/>
      <c r="E161" s="33"/>
      <c r="F161" s="12"/>
      <c r="G161" s="33"/>
      <c r="H161" s="33"/>
      <c r="I161" s="216">
        <f t="shared" si="37"/>
        <v>0</v>
      </c>
    </row>
    <row r="162" spans="1:9">
      <c r="A162" s="12"/>
      <c r="B162" s="13"/>
      <c r="C162" s="14"/>
      <c r="D162" s="20"/>
      <c r="E162" s="33"/>
      <c r="F162" s="12"/>
      <c r="G162" s="33"/>
      <c r="H162" s="33"/>
      <c r="I162" s="216">
        <f t="shared" si="37"/>
        <v>0</v>
      </c>
    </row>
    <row r="163" spans="1:9">
      <c r="A163" s="12"/>
      <c r="B163" s="13"/>
      <c r="C163" s="14"/>
      <c r="D163" s="20"/>
      <c r="E163" s="33"/>
      <c r="F163" s="12"/>
      <c r="G163" s="33"/>
      <c r="H163" s="33"/>
      <c r="I163" s="216">
        <f t="shared" si="37"/>
        <v>0</v>
      </c>
    </row>
    <row r="164" spans="1:9">
      <c r="A164" s="12"/>
      <c r="B164" s="13"/>
      <c r="C164" s="14"/>
      <c r="D164" s="20"/>
      <c r="E164" s="33"/>
      <c r="F164" s="12"/>
      <c r="G164" s="33"/>
      <c r="H164" s="33"/>
      <c r="I164" s="216">
        <f t="shared" si="37"/>
        <v>0</v>
      </c>
    </row>
    <row r="165" spans="1:9">
      <c r="A165" s="12"/>
      <c r="B165" s="13"/>
      <c r="C165" s="14"/>
      <c r="D165" s="20"/>
      <c r="E165" s="33"/>
      <c r="F165" s="12"/>
      <c r="G165" s="33"/>
      <c r="H165" s="33"/>
      <c r="I165" s="216">
        <f t="shared" si="37"/>
        <v>0</v>
      </c>
    </row>
    <row r="166" spans="1:9">
      <c r="A166" s="12"/>
      <c r="B166" s="13"/>
      <c r="C166" s="14"/>
      <c r="D166" s="20"/>
      <c r="E166" s="33"/>
      <c r="F166" s="12"/>
      <c r="G166" s="33"/>
      <c r="H166" s="33"/>
      <c r="I166" s="216">
        <f t="shared" si="37"/>
        <v>0</v>
      </c>
    </row>
    <row r="167" spans="1:9">
      <c r="A167" s="12"/>
      <c r="B167" s="13"/>
      <c r="C167" s="14"/>
      <c r="D167" s="20"/>
      <c r="E167" s="33"/>
      <c r="F167" s="12"/>
      <c r="G167" s="33"/>
      <c r="H167" s="33"/>
      <c r="I167" s="216">
        <f t="shared" si="37"/>
        <v>0</v>
      </c>
    </row>
    <row r="168" spans="1:9">
      <c r="A168" s="12"/>
      <c r="B168" s="13"/>
      <c r="C168" s="14"/>
      <c r="D168" s="20"/>
      <c r="E168" s="33"/>
      <c r="F168" s="12"/>
      <c r="G168" s="33"/>
      <c r="H168" s="33"/>
      <c r="I168" s="216">
        <f t="shared" si="37"/>
        <v>0</v>
      </c>
    </row>
    <row r="169" spans="1:9">
      <c r="A169" s="12"/>
      <c r="B169" s="13"/>
      <c r="C169" s="14"/>
      <c r="D169" s="20"/>
      <c r="E169" s="33"/>
      <c r="F169" s="12"/>
      <c r="G169" s="33"/>
      <c r="H169" s="33"/>
      <c r="I169" s="216">
        <f t="shared" si="37"/>
        <v>0</v>
      </c>
    </row>
    <row r="170" spans="1:9">
      <c r="A170" s="12"/>
      <c r="B170" s="13"/>
      <c r="C170" s="14"/>
      <c r="D170" s="20"/>
      <c r="E170" s="33"/>
      <c r="F170" s="12"/>
      <c r="G170" s="33"/>
      <c r="H170" s="33"/>
      <c r="I170" s="216">
        <f t="shared" si="37"/>
        <v>0</v>
      </c>
    </row>
    <row r="171" spans="1:9">
      <c r="A171" s="12"/>
      <c r="B171" s="13"/>
      <c r="C171" s="14"/>
      <c r="D171" s="20"/>
      <c r="E171" s="33"/>
      <c r="F171" s="12"/>
      <c r="G171" s="33"/>
      <c r="H171" s="33"/>
      <c r="I171" s="216">
        <f t="shared" si="37"/>
        <v>0</v>
      </c>
    </row>
    <row r="172" spans="1:9">
      <c r="A172" s="12"/>
      <c r="B172" s="13"/>
      <c r="C172" s="14"/>
      <c r="D172" s="20"/>
      <c r="E172" s="33"/>
      <c r="F172" s="12"/>
      <c r="G172" s="33"/>
      <c r="H172" s="33"/>
      <c r="I172" s="216">
        <f t="shared" si="37"/>
        <v>0</v>
      </c>
    </row>
    <row r="173" spans="1:9">
      <c r="A173" s="12"/>
      <c r="B173" s="13"/>
      <c r="C173" s="14"/>
      <c r="D173" s="20"/>
      <c r="E173" s="33"/>
      <c r="F173" s="12"/>
      <c r="G173" s="33"/>
      <c r="H173" s="33"/>
      <c r="I173" s="216">
        <f t="shared" si="37"/>
        <v>0</v>
      </c>
    </row>
    <row r="174" spans="1:9">
      <c r="A174" s="12"/>
      <c r="B174" s="13"/>
      <c r="C174" s="14"/>
      <c r="D174" s="20"/>
      <c r="E174" s="33"/>
      <c r="F174" s="12"/>
      <c r="G174" s="33"/>
      <c r="H174" s="33"/>
      <c r="I174" s="216">
        <f t="shared" ref="I174:I181" si="46">H174*G174</f>
        <v>0</v>
      </c>
    </row>
    <row r="175" spans="1:9">
      <c r="A175" s="12"/>
      <c r="B175" s="13"/>
      <c r="C175" s="14"/>
      <c r="D175" s="20"/>
      <c r="E175" s="33"/>
      <c r="F175" s="12"/>
      <c r="G175" s="33"/>
      <c r="H175" s="33"/>
      <c r="I175" s="216">
        <f t="shared" si="46"/>
        <v>0</v>
      </c>
    </row>
    <row r="176" spans="1:9">
      <c r="A176" s="12"/>
      <c r="B176" s="13"/>
      <c r="C176" s="14"/>
      <c r="D176" s="20"/>
      <c r="E176" s="33"/>
      <c r="F176" s="12"/>
      <c r="G176" s="33"/>
      <c r="H176" s="33"/>
      <c r="I176" s="216">
        <f t="shared" si="46"/>
        <v>0</v>
      </c>
    </row>
    <row r="177" spans="1:9">
      <c r="A177" s="12"/>
      <c r="B177" s="13"/>
      <c r="C177" s="14"/>
      <c r="D177" s="20"/>
      <c r="E177" s="33"/>
      <c r="F177" s="12"/>
      <c r="G177" s="33"/>
      <c r="H177" s="33"/>
      <c r="I177" s="216">
        <f t="shared" si="46"/>
        <v>0</v>
      </c>
    </row>
    <row r="178" spans="1:9">
      <c r="A178" s="12"/>
      <c r="B178" s="13"/>
      <c r="C178" s="14"/>
      <c r="D178" s="20"/>
      <c r="E178" s="33"/>
      <c r="F178" s="12"/>
      <c r="G178" s="33"/>
      <c r="H178" s="33"/>
      <c r="I178" s="216">
        <f t="shared" si="46"/>
        <v>0</v>
      </c>
    </row>
    <row r="179" spans="1:9">
      <c r="A179" s="12"/>
      <c r="B179" s="13"/>
      <c r="C179" s="14"/>
      <c r="D179" s="20"/>
      <c r="E179" s="217"/>
      <c r="F179" s="40"/>
      <c r="G179" s="40"/>
      <c r="H179" s="216"/>
      <c r="I179" s="216">
        <f t="shared" si="46"/>
        <v>0</v>
      </c>
    </row>
    <row r="180" spans="1:9">
      <c r="A180" s="12"/>
      <c r="B180" s="13"/>
      <c r="C180" s="14"/>
      <c r="D180" s="20"/>
      <c r="E180" s="217"/>
      <c r="F180" s="40"/>
      <c r="G180" s="40"/>
      <c r="H180" s="216"/>
      <c r="I180" s="216">
        <f t="shared" si="46"/>
        <v>0</v>
      </c>
    </row>
    <row r="181" spans="1:9">
      <c r="A181" s="12"/>
      <c r="B181" s="13"/>
      <c r="C181" s="14"/>
      <c r="D181" s="20"/>
      <c r="E181" s="217"/>
      <c r="F181" s="40"/>
      <c r="G181" s="40"/>
      <c r="H181" s="216"/>
      <c r="I181" s="216">
        <f t="shared" si="46"/>
        <v>0</v>
      </c>
    </row>
    <row r="182" spans="1:9">
      <c r="A182" s="12"/>
      <c r="B182" s="13"/>
      <c r="C182" s="14"/>
      <c r="D182" s="20"/>
      <c r="E182" s="33"/>
      <c r="F182" s="12"/>
      <c r="G182" s="33"/>
      <c r="H182" s="33"/>
      <c r="I182" s="216">
        <f t="shared" ref="I182:I245" si="47">H182*G182</f>
        <v>0</v>
      </c>
    </row>
    <row r="183" spans="1:9">
      <c r="A183" s="12"/>
      <c r="B183" s="13"/>
      <c r="C183" s="14"/>
      <c r="D183" s="20"/>
      <c r="E183" s="33"/>
      <c r="F183" s="12"/>
      <c r="G183" s="33"/>
      <c r="H183" s="33"/>
      <c r="I183" s="216">
        <f t="shared" si="47"/>
        <v>0</v>
      </c>
    </row>
    <row r="184" spans="1:9">
      <c r="A184" s="12"/>
      <c r="B184" s="13"/>
      <c r="C184" s="14"/>
      <c r="D184" s="20"/>
      <c r="E184" s="33"/>
      <c r="F184" s="12"/>
      <c r="G184" s="33"/>
      <c r="H184" s="33"/>
      <c r="I184" s="216">
        <f t="shared" si="47"/>
        <v>0</v>
      </c>
    </row>
    <row r="185" spans="1:9">
      <c r="A185" s="12"/>
      <c r="B185" s="13"/>
      <c r="C185" s="14"/>
      <c r="D185" s="20"/>
      <c r="E185" s="33"/>
      <c r="F185" s="12"/>
      <c r="G185" s="33"/>
      <c r="H185" s="33"/>
      <c r="I185" s="216">
        <f t="shared" si="47"/>
        <v>0</v>
      </c>
    </row>
    <row r="186" spans="1:9">
      <c r="A186" s="12"/>
      <c r="B186" s="13"/>
      <c r="C186" s="14"/>
      <c r="D186" s="20"/>
      <c r="E186" s="33"/>
      <c r="F186" s="12"/>
      <c r="G186" s="33"/>
      <c r="H186" s="33"/>
      <c r="I186" s="216">
        <f t="shared" si="47"/>
        <v>0</v>
      </c>
    </row>
    <row r="187" spans="1:9">
      <c r="A187" s="12"/>
      <c r="B187" s="13"/>
      <c r="C187" s="14"/>
      <c r="D187" s="20"/>
      <c r="E187" s="33"/>
      <c r="F187" s="12"/>
      <c r="G187" s="33"/>
      <c r="H187" s="33"/>
      <c r="I187" s="216">
        <f t="shared" si="47"/>
        <v>0</v>
      </c>
    </row>
    <row r="188" spans="1:9">
      <c r="A188" s="12"/>
      <c r="B188" s="13"/>
      <c r="C188" s="14"/>
      <c r="D188" s="20"/>
      <c r="E188" s="33"/>
      <c r="F188" s="12"/>
      <c r="G188" s="33"/>
      <c r="H188" s="33"/>
      <c r="I188" s="216">
        <f t="shared" si="47"/>
        <v>0</v>
      </c>
    </row>
    <row r="189" spans="1:9">
      <c r="A189" s="12"/>
      <c r="B189" s="13"/>
      <c r="C189" s="14"/>
      <c r="D189" s="20"/>
      <c r="E189" s="33"/>
      <c r="F189" s="12"/>
      <c r="G189" s="33"/>
      <c r="H189" s="33"/>
      <c r="I189" s="216">
        <f t="shared" si="47"/>
        <v>0</v>
      </c>
    </row>
    <row r="190" spans="1:9">
      <c r="A190" s="12"/>
      <c r="B190" s="13"/>
      <c r="C190" s="14"/>
      <c r="D190" s="20"/>
      <c r="E190" s="33"/>
      <c r="F190" s="12"/>
      <c r="G190" s="33"/>
      <c r="H190" s="33"/>
      <c r="I190" s="216">
        <f t="shared" si="47"/>
        <v>0</v>
      </c>
    </row>
    <row r="191" spans="1:9">
      <c r="A191" s="12"/>
      <c r="B191" s="13"/>
      <c r="C191" s="14"/>
      <c r="D191" s="20"/>
      <c r="E191" s="33"/>
      <c r="F191" s="12"/>
      <c r="G191" s="33"/>
      <c r="H191" s="33"/>
      <c r="I191" s="216">
        <f t="shared" si="47"/>
        <v>0</v>
      </c>
    </row>
    <row r="192" spans="1:9">
      <c r="A192" s="12"/>
      <c r="B192" s="13"/>
      <c r="C192" s="14"/>
      <c r="D192" s="20"/>
      <c r="E192" s="33"/>
      <c r="F192" s="12"/>
      <c r="G192" s="33"/>
      <c r="H192" s="33"/>
      <c r="I192" s="216">
        <f t="shared" si="47"/>
        <v>0</v>
      </c>
    </row>
    <row r="193" spans="1:9">
      <c r="A193" s="12"/>
      <c r="B193" s="13"/>
      <c r="C193" s="14"/>
      <c r="D193" s="20"/>
      <c r="E193" s="33"/>
      <c r="F193" s="12"/>
      <c r="G193" s="33"/>
      <c r="H193" s="33"/>
      <c r="I193" s="216">
        <f t="shared" si="47"/>
        <v>0</v>
      </c>
    </row>
    <row r="194" spans="1:9">
      <c r="A194" s="12"/>
      <c r="B194" s="13"/>
      <c r="C194" s="14"/>
      <c r="D194" s="20"/>
      <c r="E194" s="33"/>
      <c r="F194" s="12"/>
      <c r="G194" s="33"/>
      <c r="H194" s="33"/>
      <c r="I194" s="216">
        <f t="shared" si="47"/>
        <v>0</v>
      </c>
    </row>
    <row r="195" spans="1:9">
      <c r="A195" s="12"/>
      <c r="B195" s="13"/>
      <c r="C195" s="14"/>
      <c r="D195" s="20"/>
      <c r="E195" s="33"/>
      <c r="F195" s="12"/>
      <c r="G195" s="33"/>
      <c r="H195" s="33"/>
      <c r="I195" s="216">
        <f t="shared" si="47"/>
        <v>0</v>
      </c>
    </row>
    <row r="196" spans="1:9">
      <c r="A196" s="12"/>
      <c r="B196" s="13"/>
      <c r="C196" s="14"/>
      <c r="D196" s="20"/>
      <c r="E196" s="33"/>
      <c r="F196" s="12"/>
      <c r="G196" s="33"/>
      <c r="H196" s="33"/>
      <c r="I196" s="216">
        <f t="shared" si="47"/>
        <v>0</v>
      </c>
    </row>
    <row r="197" spans="1:9">
      <c r="A197" s="12"/>
      <c r="B197" s="13"/>
      <c r="C197" s="14"/>
      <c r="D197" s="20"/>
      <c r="E197" s="33"/>
      <c r="F197" s="12"/>
      <c r="G197" s="33"/>
      <c r="H197" s="33"/>
      <c r="I197" s="216">
        <f t="shared" si="47"/>
        <v>0</v>
      </c>
    </row>
    <row r="198" spans="1:9">
      <c r="A198" s="12"/>
      <c r="B198" s="13"/>
      <c r="C198" s="14"/>
      <c r="D198" s="20"/>
      <c r="E198" s="33"/>
      <c r="F198" s="12"/>
      <c r="G198" s="33"/>
      <c r="H198" s="33"/>
      <c r="I198" s="216">
        <f t="shared" si="47"/>
        <v>0</v>
      </c>
    </row>
    <row r="199" spans="1:9">
      <c r="A199" s="12"/>
      <c r="B199" s="13"/>
      <c r="C199" s="14"/>
      <c r="D199" s="20"/>
      <c r="E199" s="33"/>
      <c r="F199" s="12"/>
      <c r="G199" s="33"/>
      <c r="H199" s="33"/>
      <c r="I199" s="216">
        <f t="shared" si="47"/>
        <v>0</v>
      </c>
    </row>
    <row r="200" spans="1:9">
      <c r="A200" s="12"/>
      <c r="B200" s="13"/>
      <c r="C200" s="14"/>
      <c r="D200" s="20"/>
      <c r="E200" s="33"/>
      <c r="F200" s="12"/>
      <c r="G200" s="33"/>
      <c r="H200" s="33"/>
      <c r="I200" s="216">
        <f t="shared" si="47"/>
        <v>0</v>
      </c>
    </row>
    <row r="201" spans="1:9">
      <c r="A201" s="12"/>
      <c r="B201" s="13"/>
      <c r="C201" s="14"/>
      <c r="D201" s="20"/>
      <c r="E201" s="33"/>
      <c r="F201" s="12"/>
      <c r="G201" s="33"/>
      <c r="H201" s="33"/>
      <c r="I201" s="216">
        <f t="shared" si="47"/>
        <v>0</v>
      </c>
    </row>
    <row r="202" spans="1:9">
      <c r="A202" s="12"/>
      <c r="B202" s="13"/>
      <c r="C202" s="14"/>
      <c r="D202" s="20"/>
      <c r="E202" s="33"/>
      <c r="F202" s="12"/>
      <c r="G202" s="33"/>
      <c r="H202" s="33"/>
      <c r="I202" s="216">
        <f t="shared" si="47"/>
        <v>0</v>
      </c>
    </row>
    <row r="203" spans="1:9">
      <c r="A203" s="12"/>
      <c r="B203" s="13"/>
      <c r="C203" s="14"/>
      <c r="D203" s="20"/>
      <c r="E203" s="33"/>
      <c r="F203" s="12"/>
      <c r="G203" s="33"/>
      <c r="H203" s="33"/>
      <c r="I203" s="216">
        <f t="shared" si="47"/>
        <v>0</v>
      </c>
    </row>
    <row r="204" spans="1:9">
      <c r="A204" s="12"/>
      <c r="B204" s="13"/>
      <c r="C204" s="14"/>
      <c r="D204" s="20"/>
      <c r="E204" s="33"/>
      <c r="F204" s="12"/>
      <c r="G204" s="33"/>
      <c r="H204" s="33"/>
      <c r="I204" s="216">
        <f t="shared" si="47"/>
        <v>0</v>
      </c>
    </row>
    <row r="205" spans="1:9">
      <c r="A205" s="12"/>
      <c r="B205" s="13"/>
      <c r="C205" s="14"/>
      <c r="D205" s="20"/>
      <c r="E205" s="33"/>
      <c r="F205" s="12"/>
      <c r="G205" s="33"/>
      <c r="H205" s="33"/>
      <c r="I205" s="216">
        <f t="shared" si="47"/>
        <v>0</v>
      </c>
    </row>
    <row r="206" spans="1:9">
      <c r="A206" s="12"/>
      <c r="B206" s="13"/>
      <c r="C206" s="14"/>
      <c r="D206" s="20"/>
      <c r="E206" s="33"/>
      <c r="F206" s="12"/>
      <c r="G206" s="33"/>
      <c r="H206" s="33"/>
      <c r="I206" s="216">
        <f t="shared" si="47"/>
        <v>0</v>
      </c>
    </row>
    <row r="207" spans="1:9">
      <c r="A207" s="12"/>
      <c r="B207" s="13"/>
      <c r="C207" s="14"/>
      <c r="D207" s="20"/>
      <c r="E207" s="33"/>
      <c r="F207" s="12"/>
      <c r="G207" s="33"/>
      <c r="H207" s="33"/>
      <c r="I207" s="216">
        <f t="shared" si="47"/>
        <v>0</v>
      </c>
    </row>
    <row r="208" spans="1:9">
      <c r="A208" s="12"/>
      <c r="B208" s="13"/>
      <c r="C208" s="14"/>
      <c r="D208" s="20"/>
      <c r="E208" s="33"/>
      <c r="F208" s="12"/>
      <c r="G208" s="33"/>
      <c r="H208" s="33"/>
      <c r="I208" s="216">
        <f t="shared" si="47"/>
        <v>0</v>
      </c>
    </row>
    <row r="209" spans="1:9">
      <c r="A209" s="12"/>
      <c r="B209" s="13"/>
      <c r="C209" s="14"/>
      <c r="D209" s="20"/>
      <c r="E209" s="33"/>
      <c r="F209" s="12"/>
      <c r="G209" s="33"/>
      <c r="H209" s="33"/>
      <c r="I209" s="216">
        <f t="shared" si="47"/>
        <v>0</v>
      </c>
    </row>
    <row r="210" spans="1:9">
      <c r="A210" s="12"/>
      <c r="B210" s="13"/>
      <c r="C210" s="14"/>
      <c r="D210" s="20"/>
      <c r="E210" s="33"/>
      <c r="F210" s="12"/>
      <c r="G210" s="33"/>
      <c r="H210" s="33"/>
      <c r="I210" s="216">
        <f t="shared" si="47"/>
        <v>0</v>
      </c>
    </row>
    <row r="211" spans="1:9">
      <c r="A211" s="12"/>
      <c r="B211" s="13"/>
      <c r="C211" s="14"/>
      <c r="D211" s="20"/>
      <c r="E211" s="33"/>
      <c r="F211" s="12"/>
      <c r="G211" s="33"/>
      <c r="H211" s="33"/>
      <c r="I211" s="216">
        <f t="shared" si="47"/>
        <v>0</v>
      </c>
    </row>
    <row r="212" spans="1:9">
      <c r="A212" s="12"/>
      <c r="B212" s="13"/>
      <c r="C212" s="14"/>
      <c r="D212" s="20"/>
      <c r="E212" s="33"/>
      <c r="F212" s="12"/>
      <c r="G212" s="33"/>
      <c r="H212" s="33"/>
      <c r="I212" s="216">
        <f t="shared" si="47"/>
        <v>0</v>
      </c>
    </row>
    <row r="213" spans="1:9">
      <c r="A213" s="12"/>
      <c r="B213" s="13"/>
      <c r="C213" s="14"/>
      <c r="D213" s="20"/>
      <c r="E213" s="33"/>
      <c r="F213" s="12"/>
      <c r="G213" s="33"/>
      <c r="H213" s="33"/>
      <c r="I213" s="216">
        <f t="shared" si="47"/>
        <v>0</v>
      </c>
    </row>
    <row r="214" spans="1:9">
      <c r="A214" s="12"/>
      <c r="B214" s="13"/>
      <c r="C214" s="14"/>
      <c r="D214" s="20"/>
      <c r="E214" s="33"/>
      <c r="F214" s="12"/>
      <c r="G214" s="33"/>
      <c r="H214" s="33"/>
      <c r="I214" s="216">
        <f t="shared" si="47"/>
        <v>0</v>
      </c>
    </row>
    <row r="215" spans="1:9">
      <c r="A215" s="12"/>
      <c r="B215" s="13"/>
      <c r="C215" s="14"/>
      <c r="D215" s="20"/>
      <c r="E215" s="33"/>
      <c r="F215" s="12"/>
      <c r="G215" s="33"/>
      <c r="H215" s="33"/>
      <c r="I215" s="216">
        <f t="shared" si="47"/>
        <v>0</v>
      </c>
    </row>
    <row r="216" spans="1:9">
      <c r="A216" s="12"/>
      <c r="B216" s="13"/>
      <c r="C216" s="14"/>
      <c r="D216" s="20"/>
      <c r="E216" s="33"/>
      <c r="F216" s="12"/>
      <c r="G216" s="33"/>
      <c r="H216" s="33"/>
      <c r="I216" s="216">
        <f t="shared" si="47"/>
        <v>0</v>
      </c>
    </row>
    <row r="217" spans="1:9">
      <c r="A217" s="12"/>
      <c r="B217" s="13"/>
      <c r="C217" s="14"/>
      <c r="D217" s="20"/>
      <c r="E217" s="33"/>
      <c r="F217" s="12"/>
      <c r="G217" s="33"/>
      <c r="H217" s="33"/>
      <c r="I217" s="216">
        <f t="shared" si="47"/>
        <v>0</v>
      </c>
    </row>
    <row r="218" spans="1:9">
      <c r="A218" s="12"/>
      <c r="B218" s="13"/>
      <c r="C218" s="14"/>
      <c r="D218" s="20"/>
      <c r="E218" s="33"/>
      <c r="F218" s="12"/>
      <c r="G218" s="33"/>
      <c r="H218" s="33"/>
      <c r="I218" s="216">
        <f t="shared" si="47"/>
        <v>0</v>
      </c>
    </row>
    <row r="219" spans="1:9">
      <c r="A219" s="12"/>
      <c r="B219" s="13"/>
      <c r="C219" s="14"/>
      <c r="D219" s="20"/>
      <c r="E219" s="33"/>
      <c r="F219" s="12"/>
      <c r="G219" s="33"/>
      <c r="H219" s="33"/>
      <c r="I219" s="216">
        <f t="shared" si="47"/>
        <v>0</v>
      </c>
    </row>
    <row r="220" spans="1:9">
      <c r="A220" s="12"/>
      <c r="B220" s="13"/>
      <c r="C220" s="14"/>
      <c r="D220" s="20"/>
      <c r="E220" s="33"/>
      <c r="F220" s="12"/>
      <c r="G220" s="33"/>
      <c r="H220" s="33"/>
      <c r="I220" s="216">
        <f t="shared" si="47"/>
        <v>0</v>
      </c>
    </row>
    <row r="221" spans="1:9">
      <c r="A221" s="12"/>
      <c r="B221" s="13"/>
      <c r="C221" s="14"/>
      <c r="D221" s="20"/>
      <c r="E221" s="33"/>
      <c r="F221" s="12"/>
      <c r="G221" s="33"/>
      <c r="H221" s="33"/>
      <c r="I221" s="216">
        <f t="shared" si="47"/>
        <v>0</v>
      </c>
    </row>
    <row r="222" spans="1:9">
      <c r="A222" s="12"/>
      <c r="B222" s="13"/>
      <c r="C222" s="14"/>
      <c r="D222" s="20"/>
      <c r="E222" s="33"/>
      <c r="F222" s="12"/>
      <c r="G222" s="33"/>
      <c r="H222" s="33"/>
      <c r="I222" s="216">
        <f t="shared" si="47"/>
        <v>0</v>
      </c>
    </row>
    <row r="223" spans="1:9">
      <c r="A223" s="12"/>
      <c r="E223" s="33"/>
      <c r="F223" s="12"/>
      <c r="G223" s="33"/>
      <c r="H223" s="33"/>
      <c r="I223" s="216">
        <f t="shared" si="47"/>
        <v>0</v>
      </c>
    </row>
    <row r="224" spans="1:9">
      <c r="A224" s="12"/>
      <c r="B224" s="13"/>
      <c r="C224" s="14"/>
      <c r="D224" s="20"/>
      <c r="E224" s="33"/>
      <c r="F224" s="12"/>
      <c r="G224" s="33"/>
      <c r="H224" s="72"/>
      <c r="I224" s="216">
        <f t="shared" si="47"/>
        <v>0</v>
      </c>
    </row>
    <row r="225" spans="1:9">
      <c r="A225" s="12"/>
      <c r="B225" s="13"/>
      <c r="C225" s="14"/>
      <c r="D225" s="20"/>
      <c r="E225" s="33"/>
      <c r="F225" s="12"/>
      <c r="G225" s="33"/>
      <c r="H225" s="33"/>
      <c r="I225" s="216">
        <f t="shared" si="47"/>
        <v>0</v>
      </c>
    </row>
    <row r="226" spans="1:9">
      <c r="A226" s="12"/>
      <c r="B226" s="13"/>
      <c r="C226" s="14"/>
      <c r="D226" s="20"/>
      <c r="E226" s="33"/>
      <c r="F226" s="12"/>
      <c r="G226" s="33"/>
      <c r="H226" s="33"/>
      <c r="I226" s="216">
        <f t="shared" si="47"/>
        <v>0</v>
      </c>
    </row>
    <row r="227" spans="1:9">
      <c r="A227" s="12"/>
      <c r="B227" s="13"/>
      <c r="C227" s="14"/>
      <c r="D227" s="20"/>
      <c r="E227" s="33"/>
      <c r="F227" s="12"/>
      <c r="G227" s="33"/>
      <c r="H227" s="33"/>
      <c r="I227" s="216">
        <f t="shared" si="47"/>
        <v>0</v>
      </c>
    </row>
    <row r="228" spans="1:9">
      <c r="A228" s="12"/>
      <c r="B228" s="13"/>
      <c r="C228" s="14"/>
      <c r="D228" s="20"/>
      <c r="E228" s="33"/>
      <c r="F228" s="12"/>
      <c r="G228" s="33"/>
      <c r="H228" s="33"/>
      <c r="I228" s="216">
        <f t="shared" si="47"/>
        <v>0</v>
      </c>
    </row>
    <row r="229" spans="1:9">
      <c r="A229" s="12"/>
      <c r="B229" s="13"/>
      <c r="C229" s="14"/>
      <c r="D229" s="20"/>
      <c r="E229" s="33"/>
      <c r="F229" s="12"/>
      <c r="G229" s="33"/>
      <c r="H229" s="33"/>
      <c r="I229" s="216">
        <f t="shared" si="47"/>
        <v>0</v>
      </c>
    </row>
    <row r="230" spans="1:9">
      <c r="A230" s="12"/>
      <c r="B230" s="13"/>
      <c r="C230" s="14"/>
      <c r="D230" s="20"/>
      <c r="E230" s="33"/>
      <c r="F230" s="12"/>
      <c r="G230" s="33"/>
      <c r="H230" s="33"/>
      <c r="I230" s="216">
        <f t="shared" si="47"/>
        <v>0</v>
      </c>
    </row>
    <row r="231" spans="1:9">
      <c r="A231" s="12"/>
      <c r="B231" s="13"/>
      <c r="C231" s="14"/>
      <c r="D231" s="20"/>
      <c r="E231" s="33"/>
      <c r="F231" s="12"/>
      <c r="G231" s="33"/>
      <c r="H231" s="33"/>
      <c r="I231" s="216">
        <f t="shared" si="47"/>
        <v>0</v>
      </c>
    </row>
    <row r="232" spans="1:9">
      <c r="A232" s="12"/>
      <c r="B232" s="13"/>
      <c r="C232" s="14"/>
      <c r="D232" s="20"/>
      <c r="E232" s="33"/>
      <c r="F232" s="12"/>
      <c r="G232" s="33"/>
      <c r="H232" s="33"/>
      <c r="I232" s="216">
        <f t="shared" si="47"/>
        <v>0</v>
      </c>
    </row>
    <row r="233" spans="1:9">
      <c r="A233" s="12"/>
      <c r="B233" s="13"/>
      <c r="C233" s="14"/>
      <c r="D233" s="20"/>
      <c r="E233" s="33"/>
      <c r="F233" s="12"/>
      <c r="G233" s="33"/>
      <c r="H233" s="33"/>
      <c r="I233" s="216">
        <f t="shared" si="47"/>
        <v>0</v>
      </c>
    </row>
    <row r="234" spans="1:9">
      <c r="A234" s="12"/>
      <c r="B234" s="13"/>
      <c r="C234" s="14"/>
      <c r="D234" s="20"/>
      <c r="E234" s="33"/>
      <c r="F234" s="12"/>
      <c r="G234" s="33"/>
      <c r="H234" s="33"/>
      <c r="I234" s="216">
        <f t="shared" si="47"/>
        <v>0</v>
      </c>
    </row>
    <row r="235" spans="1:9">
      <c r="A235" s="12"/>
      <c r="B235" s="13"/>
      <c r="C235" s="14"/>
      <c r="D235" s="20"/>
      <c r="E235" s="33"/>
      <c r="F235" s="12"/>
      <c r="G235" s="33"/>
      <c r="H235" s="33"/>
      <c r="I235" s="216">
        <f t="shared" si="47"/>
        <v>0</v>
      </c>
    </row>
    <row r="236" spans="1:9">
      <c r="A236" s="12"/>
      <c r="B236" s="13"/>
      <c r="C236" s="14"/>
      <c r="D236" s="20"/>
      <c r="E236" s="33"/>
      <c r="F236" s="12"/>
      <c r="G236" s="33"/>
      <c r="H236" s="33"/>
      <c r="I236" s="216">
        <f t="shared" si="47"/>
        <v>0</v>
      </c>
    </row>
    <row r="237" spans="1:9">
      <c r="A237" s="12"/>
      <c r="B237" s="13"/>
      <c r="C237" s="14"/>
      <c r="D237" s="20"/>
      <c r="E237" s="33"/>
      <c r="F237" s="12"/>
      <c r="G237" s="33"/>
      <c r="H237" s="33"/>
      <c r="I237" s="216">
        <f t="shared" si="47"/>
        <v>0</v>
      </c>
    </row>
    <row r="238" spans="1:9">
      <c r="A238" s="12"/>
      <c r="B238" s="13"/>
      <c r="C238" s="14"/>
      <c r="D238" s="20"/>
      <c r="E238" s="33"/>
      <c r="F238" s="12"/>
      <c r="G238" s="33"/>
      <c r="H238" s="33"/>
      <c r="I238" s="216">
        <f t="shared" si="47"/>
        <v>0</v>
      </c>
    </row>
    <row r="239" spans="1:9">
      <c r="A239" s="12"/>
      <c r="B239" s="13"/>
      <c r="C239" s="14"/>
      <c r="D239" s="20"/>
      <c r="E239" s="33"/>
      <c r="F239" s="12"/>
      <c r="G239" s="33"/>
      <c r="H239" s="33"/>
      <c r="I239" s="216">
        <f t="shared" si="47"/>
        <v>0</v>
      </c>
    </row>
    <row r="240" spans="1:9">
      <c r="A240" s="12"/>
      <c r="B240" s="13"/>
      <c r="C240" s="14"/>
      <c r="D240" s="20"/>
      <c r="E240" s="33"/>
      <c r="F240" s="12"/>
      <c r="G240" s="33"/>
      <c r="H240" s="33"/>
      <c r="I240" s="216">
        <f t="shared" si="47"/>
        <v>0</v>
      </c>
    </row>
    <row r="241" spans="1:9">
      <c r="A241" s="12"/>
      <c r="B241" s="13"/>
      <c r="C241" s="14"/>
      <c r="D241" s="20"/>
      <c r="E241" s="33"/>
      <c r="F241" s="12"/>
      <c r="G241" s="33"/>
      <c r="H241" s="33"/>
      <c r="I241" s="216">
        <f t="shared" si="47"/>
        <v>0</v>
      </c>
    </row>
    <row r="242" spans="1:9">
      <c r="A242" s="12"/>
      <c r="B242" s="13"/>
      <c r="C242" s="14"/>
      <c r="D242" s="20"/>
      <c r="E242" s="33"/>
      <c r="F242" s="12"/>
      <c r="G242" s="33"/>
      <c r="H242" s="33"/>
      <c r="I242" s="216">
        <f t="shared" si="47"/>
        <v>0</v>
      </c>
    </row>
    <row r="243" spans="1:9">
      <c r="A243" s="12"/>
      <c r="B243" s="13"/>
      <c r="C243" s="14"/>
      <c r="D243" s="20"/>
      <c r="E243" s="33"/>
      <c r="F243" s="12"/>
      <c r="G243" s="33"/>
      <c r="H243" s="33"/>
      <c r="I243" s="216">
        <f t="shared" si="47"/>
        <v>0</v>
      </c>
    </row>
    <row r="244" spans="1:9">
      <c r="A244" s="12"/>
      <c r="B244" s="13"/>
      <c r="C244" s="14"/>
      <c r="D244" s="20"/>
      <c r="E244" s="33"/>
      <c r="F244" s="12"/>
      <c r="G244" s="33"/>
      <c r="H244" s="33"/>
      <c r="I244" s="216">
        <f t="shared" si="47"/>
        <v>0</v>
      </c>
    </row>
    <row r="245" spans="1:9">
      <c r="A245" s="12"/>
      <c r="B245" s="13"/>
      <c r="C245" s="14"/>
      <c r="D245" s="20"/>
      <c r="E245" s="33"/>
      <c r="F245" s="12"/>
      <c r="G245" s="33"/>
      <c r="H245" s="33"/>
      <c r="I245" s="216">
        <f t="shared" si="47"/>
        <v>0</v>
      </c>
    </row>
    <row r="246" spans="1:9">
      <c r="A246" s="12"/>
      <c r="B246" s="13"/>
      <c r="C246" s="14"/>
      <c r="D246" s="20"/>
      <c r="E246" s="33"/>
      <c r="F246" s="12"/>
      <c r="G246" s="33"/>
      <c r="H246" s="33"/>
      <c r="I246" s="216">
        <f t="shared" ref="I246:I286" si="48">H246*G246</f>
        <v>0</v>
      </c>
    </row>
    <row r="247" spans="1:9">
      <c r="A247" s="12"/>
      <c r="B247" s="13"/>
      <c r="C247" s="14"/>
      <c r="D247" s="20"/>
      <c r="E247" s="33"/>
      <c r="F247" s="12"/>
      <c r="G247" s="33"/>
      <c r="H247" s="33"/>
      <c r="I247" s="216">
        <f t="shared" si="48"/>
        <v>0</v>
      </c>
    </row>
    <row r="248" spans="1:9">
      <c r="A248" s="12"/>
      <c r="B248" s="13"/>
      <c r="C248" s="14"/>
      <c r="D248" s="20"/>
      <c r="E248" s="33"/>
      <c r="F248" s="12"/>
      <c r="G248" s="33"/>
      <c r="H248" s="33"/>
      <c r="I248" s="216">
        <f t="shared" si="48"/>
        <v>0</v>
      </c>
    </row>
    <row r="249" spans="1:9">
      <c r="A249" s="12"/>
      <c r="B249" s="13"/>
      <c r="C249" s="14"/>
      <c r="D249" s="20"/>
      <c r="E249" s="33"/>
      <c r="F249" s="12"/>
      <c r="G249" s="33"/>
      <c r="H249" s="33"/>
      <c r="I249" s="216">
        <f t="shared" si="48"/>
        <v>0</v>
      </c>
    </row>
    <row r="250" spans="1:9">
      <c r="A250" s="12"/>
      <c r="B250" s="13"/>
      <c r="C250" s="14"/>
      <c r="D250" s="20"/>
      <c r="E250" s="33"/>
      <c r="F250" s="12"/>
      <c r="G250" s="33"/>
      <c r="H250" s="33"/>
      <c r="I250" s="216">
        <f t="shared" si="48"/>
        <v>0</v>
      </c>
    </row>
    <row r="251" spans="1:9">
      <c r="A251" s="12"/>
      <c r="B251" s="13"/>
      <c r="C251" s="14"/>
      <c r="D251" s="20"/>
      <c r="E251" s="33"/>
      <c r="F251" s="12"/>
      <c r="G251" s="33"/>
      <c r="H251" s="33"/>
      <c r="I251" s="216">
        <f t="shared" si="48"/>
        <v>0</v>
      </c>
    </row>
    <row r="252" spans="1:9">
      <c r="A252" s="12"/>
      <c r="B252" s="13"/>
      <c r="C252" s="14"/>
      <c r="D252" s="20"/>
      <c r="E252" s="33"/>
      <c r="F252" s="12"/>
      <c r="G252" s="33"/>
      <c r="H252" s="33"/>
      <c r="I252" s="216">
        <f t="shared" si="48"/>
        <v>0</v>
      </c>
    </row>
    <row r="253" spans="1:9">
      <c r="A253" s="12"/>
      <c r="B253" s="13"/>
      <c r="C253" s="14"/>
      <c r="D253" s="20"/>
      <c r="E253" s="33"/>
      <c r="F253" s="12"/>
      <c r="G253" s="33"/>
      <c r="H253" s="33"/>
      <c r="I253" s="216">
        <f t="shared" si="48"/>
        <v>0</v>
      </c>
    </row>
    <row r="254" spans="1:9">
      <c r="A254" s="12"/>
      <c r="B254" s="13"/>
      <c r="C254" s="14"/>
      <c r="D254" s="20"/>
      <c r="E254" s="33"/>
      <c r="F254" s="12"/>
      <c r="G254" s="33"/>
      <c r="H254" s="33"/>
      <c r="I254" s="216">
        <f t="shared" si="48"/>
        <v>0</v>
      </c>
    </row>
    <row r="255" spans="1:9">
      <c r="A255" s="12"/>
      <c r="B255" s="13"/>
      <c r="C255" s="14"/>
      <c r="D255" s="20"/>
      <c r="E255" s="33"/>
      <c r="F255" s="12"/>
      <c r="G255" s="33"/>
      <c r="H255" s="33"/>
      <c r="I255" s="216">
        <f t="shared" si="48"/>
        <v>0</v>
      </c>
    </row>
    <row r="256" spans="1:9">
      <c r="A256" s="12"/>
      <c r="B256" s="13"/>
      <c r="C256" s="14"/>
      <c r="D256" s="20"/>
      <c r="E256" s="33"/>
      <c r="F256" s="12"/>
      <c r="G256" s="33"/>
      <c r="H256" s="33"/>
      <c r="I256" s="216">
        <f t="shared" si="48"/>
        <v>0</v>
      </c>
    </row>
    <row r="257" spans="1:9">
      <c r="A257" s="12"/>
      <c r="B257" s="13"/>
      <c r="C257" s="14"/>
      <c r="D257" s="20"/>
      <c r="E257" s="33"/>
      <c r="F257" s="12"/>
      <c r="G257" s="33"/>
      <c r="H257" s="33"/>
      <c r="I257" s="216">
        <f t="shared" si="48"/>
        <v>0</v>
      </c>
    </row>
    <row r="258" spans="1:9">
      <c r="A258" s="12"/>
      <c r="B258" s="13"/>
      <c r="C258" s="14"/>
      <c r="D258" s="20"/>
      <c r="E258" s="33"/>
      <c r="F258" s="12"/>
      <c r="G258" s="33"/>
      <c r="H258" s="33"/>
      <c r="I258" s="216">
        <f t="shared" si="48"/>
        <v>0</v>
      </c>
    </row>
    <row r="259" spans="1:9">
      <c r="A259" s="12"/>
      <c r="B259" s="13"/>
      <c r="C259" s="14"/>
      <c r="D259" s="20"/>
      <c r="E259" s="33"/>
      <c r="F259" s="12"/>
      <c r="G259" s="33"/>
      <c r="H259" s="33"/>
      <c r="I259" s="216">
        <f t="shared" si="48"/>
        <v>0</v>
      </c>
    </row>
    <row r="260" spans="1:9">
      <c r="A260" s="12"/>
      <c r="B260" s="13"/>
      <c r="C260" s="14"/>
      <c r="D260" s="20"/>
      <c r="E260" s="33"/>
      <c r="F260" s="12"/>
      <c r="G260" s="33"/>
      <c r="H260" s="33"/>
      <c r="I260" s="216">
        <f t="shared" si="48"/>
        <v>0</v>
      </c>
    </row>
    <row r="261" spans="1:9">
      <c r="A261" s="12"/>
      <c r="B261" s="13"/>
      <c r="C261" s="14"/>
      <c r="D261" s="20"/>
      <c r="E261" s="33"/>
      <c r="F261" s="12"/>
      <c r="G261" s="33"/>
      <c r="H261" s="33"/>
      <c r="I261" s="216">
        <f t="shared" si="48"/>
        <v>0</v>
      </c>
    </row>
    <row r="262" spans="1:9">
      <c r="A262" s="12"/>
      <c r="B262" s="13"/>
      <c r="C262" s="14"/>
      <c r="D262" s="20"/>
      <c r="E262" s="33"/>
      <c r="F262" s="12"/>
      <c r="G262" s="33"/>
      <c r="H262" s="33"/>
      <c r="I262" s="216">
        <f t="shared" si="48"/>
        <v>0</v>
      </c>
    </row>
    <row r="263" spans="1:9">
      <c r="A263" s="12"/>
      <c r="B263" s="13"/>
      <c r="C263" s="14"/>
      <c r="D263" s="20"/>
      <c r="E263" s="33"/>
      <c r="F263" s="12"/>
      <c r="G263" s="33"/>
      <c r="H263" s="33"/>
      <c r="I263" s="216">
        <f t="shared" si="48"/>
        <v>0</v>
      </c>
    </row>
    <row r="264" spans="1:9">
      <c r="A264" s="12"/>
      <c r="B264" s="13"/>
      <c r="C264" s="14"/>
      <c r="D264" s="20"/>
      <c r="E264" s="33"/>
      <c r="F264" s="12"/>
      <c r="G264" s="33"/>
      <c r="H264" s="33"/>
      <c r="I264" s="216">
        <f t="shared" si="48"/>
        <v>0</v>
      </c>
    </row>
    <row r="265" spans="1:9">
      <c r="A265" s="12"/>
      <c r="B265" s="13"/>
      <c r="C265" s="14"/>
      <c r="D265" s="20"/>
      <c r="E265" s="33"/>
      <c r="F265" s="12"/>
      <c r="G265" s="33"/>
      <c r="H265" s="33"/>
      <c r="I265" s="216">
        <f t="shared" si="48"/>
        <v>0</v>
      </c>
    </row>
    <row r="266" spans="1:9">
      <c r="A266" s="12"/>
      <c r="B266" s="13"/>
      <c r="C266" s="14"/>
      <c r="D266" s="20"/>
      <c r="E266" s="33"/>
      <c r="F266" s="12"/>
      <c r="G266" s="33"/>
      <c r="H266" s="33"/>
      <c r="I266" s="216">
        <f t="shared" si="48"/>
        <v>0</v>
      </c>
    </row>
    <row r="267" spans="1:9">
      <c r="A267" s="12"/>
      <c r="B267" s="13"/>
      <c r="C267" s="14"/>
      <c r="D267" s="20"/>
      <c r="E267" s="33"/>
      <c r="F267" s="12"/>
      <c r="G267" s="33"/>
      <c r="H267" s="33"/>
      <c r="I267" s="216">
        <f t="shared" si="48"/>
        <v>0</v>
      </c>
    </row>
    <row r="268" spans="1:9">
      <c r="A268" s="12"/>
      <c r="B268" s="13"/>
      <c r="C268" s="14"/>
      <c r="D268" s="20"/>
      <c r="E268" s="33"/>
      <c r="F268" s="12"/>
      <c r="G268" s="33"/>
      <c r="H268" s="33"/>
      <c r="I268" s="216">
        <f t="shared" si="48"/>
        <v>0</v>
      </c>
    </row>
    <row r="269" spans="1:9">
      <c r="A269" s="12"/>
      <c r="B269" s="13"/>
      <c r="C269" s="14"/>
      <c r="D269" s="20"/>
      <c r="E269" s="33"/>
      <c r="F269" s="12"/>
      <c r="G269" s="33"/>
      <c r="H269" s="33"/>
      <c r="I269" s="216">
        <f t="shared" si="48"/>
        <v>0</v>
      </c>
    </row>
    <row r="270" spans="1:9">
      <c r="A270" s="12"/>
      <c r="B270" s="13"/>
      <c r="C270" s="14"/>
      <c r="D270" s="20"/>
      <c r="E270" s="33"/>
      <c r="F270" s="12"/>
      <c r="G270" s="33"/>
      <c r="H270" s="33"/>
      <c r="I270" s="216">
        <f t="shared" si="48"/>
        <v>0</v>
      </c>
    </row>
    <row r="271" spans="1:9">
      <c r="A271" s="12"/>
      <c r="B271" s="13"/>
      <c r="C271" s="14"/>
      <c r="D271" s="20"/>
      <c r="E271" s="33"/>
      <c r="F271" s="12"/>
      <c r="G271" s="33"/>
      <c r="H271" s="33"/>
      <c r="I271" s="216">
        <f t="shared" si="48"/>
        <v>0</v>
      </c>
    </row>
    <row r="272" spans="1:9">
      <c r="A272" s="12"/>
      <c r="B272" s="13"/>
      <c r="C272" s="14"/>
      <c r="D272" s="20"/>
      <c r="E272" s="33"/>
      <c r="F272" s="12"/>
      <c r="G272" s="33"/>
      <c r="H272" s="33"/>
      <c r="I272" s="216">
        <f t="shared" si="48"/>
        <v>0</v>
      </c>
    </row>
    <row r="273" spans="1:9">
      <c r="A273" s="12"/>
      <c r="B273" s="13"/>
      <c r="C273" s="14"/>
      <c r="D273" s="20"/>
      <c r="E273" s="33"/>
      <c r="F273" s="12"/>
      <c r="G273" s="33"/>
      <c r="H273" s="33"/>
      <c r="I273" s="216">
        <f t="shared" si="48"/>
        <v>0</v>
      </c>
    </row>
    <row r="274" spans="1:9">
      <c r="A274" s="12"/>
      <c r="B274" s="13"/>
      <c r="C274" s="14"/>
      <c r="D274" s="20"/>
      <c r="E274" s="33"/>
      <c r="F274" s="12"/>
      <c r="G274" s="33"/>
      <c r="H274" s="33"/>
      <c r="I274" s="216">
        <f t="shared" si="48"/>
        <v>0</v>
      </c>
    </row>
    <row r="275" spans="1:9">
      <c r="A275" s="12"/>
      <c r="B275" s="13"/>
      <c r="C275" s="14"/>
      <c r="D275" s="20"/>
      <c r="E275" s="33"/>
      <c r="F275" s="12"/>
      <c r="G275" s="33"/>
      <c r="H275" s="33"/>
      <c r="I275" s="216">
        <f t="shared" si="48"/>
        <v>0</v>
      </c>
    </row>
    <row r="276" spans="1:9">
      <c r="A276" s="12"/>
      <c r="B276" s="13"/>
      <c r="C276" s="14"/>
      <c r="D276" s="20"/>
      <c r="E276" s="33"/>
      <c r="F276" s="12"/>
      <c r="G276" s="33"/>
      <c r="H276" s="33"/>
      <c r="I276" s="216">
        <f t="shared" si="48"/>
        <v>0</v>
      </c>
    </row>
    <row r="277" spans="1:9">
      <c r="A277" s="12"/>
      <c r="B277" s="13"/>
      <c r="C277" s="12"/>
      <c r="D277" s="20"/>
      <c r="E277" s="33"/>
      <c r="F277" s="12"/>
      <c r="G277" s="33"/>
      <c r="H277" s="33"/>
      <c r="I277" s="216">
        <f t="shared" si="48"/>
        <v>0</v>
      </c>
    </row>
    <row r="278" spans="1:9">
      <c r="A278" s="12"/>
      <c r="B278" s="13"/>
      <c r="C278" s="12"/>
      <c r="D278" s="20"/>
      <c r="E278" s="33"/>
      <c r="F278" s="12"/>
      <c r="G278" s="33"/>
      <c r="H278" s="33"/>
      <c r="I278" s="216">
        <f t="shared" si="48"/>
        <v>0</v>
      </c>
    </row>
    <row r="279" spans="1:9">
      <c r="A279" s="12"/>
      <c r="B279" s="13"/>
      <c r="C279" s="12"/>
      <c r="D279" s="20"/>
      <c r="E279" s="33"/>
      <c r="F279" s="12"/>
      <c r="G279" s="33"/>
      <c r="H279" s="33"/>
      <c r="I279" s="216">
        <f t="shared" si="48"/>
        <v>0</v>
      </c>
    </row>
    <row r="280" spans="1:9">
      <c r="A280" s="12"/>
      <c r="B280" s="13"/>
      <c r="C280" s="12"/>
      <c r="D280" s="20"/>
      <c r="E280" s="33"/>
      <c r="F280" s="12"/>
      <c r="G280" s="33"/>
      <c r="H280" s="33"/>
      <c r="I280" s="216">
        <f t="shared" si="48"/>
        <v>0</v>
      </c>
    </row>
    <row r="281" spans="1:9">
      <c r="A281" s="12"/>
      <c r="B281" s="13"/>
      <c r="C281" s="12"/>
      <c r="D281" s="20"/>
      <c r="E281" s="33"/>
      <c r="F281" s="12"/>
      <c r="G281" s="33"/>
      <c r="H281" s="33"/>
      <c r="I281" s="216">
        <f t="shared" si="48"/>
        <v>0</v>
      </c>
    </row>
    <row r="282" spans="1:9">
      <c r="A282" s="12"/>
      <c r="B282" s="13"/>
      <c r="C282" s="12"/>
      <c r="D282" s="20"/>
      <c r="E282" s="33"/>
      <c r="F282" s="12"/>
      <c r="G282" s="33"/>
      <c r="H282" s="33"/>
      <c r="I282" s="216">
        <f t="shared" si="48"/>
        <v>0</v>
      </c>
    </row>
    <row r="283" spans="1:9">
      <c r="A283" s="12"/>
      <c r="B283" s="13"/>
      <c r="C283" s="12"/>
      <c r="D283" s="20"/>
      <c r="E283" s="33"/>
      <c r="F283" s="12"/>
      <c r="G283" s="33"/>
      <c r="H283" s="33"/>
      <c r="I283" s="216">
        <f t="shared" si="48"/>
        <v>0</v>
      </c>
    </row>
    <row r="284" spans="1:9">
      <c r="A284" s="12"/>
      <c r="B284" s="13"/>
      <c r="C284" s="12"/>
      <c r="D284" s="20"/>
      <c r="E284" s="33"/>
      <c r="F284" s="12"/>
      <c r="G284" s="33"/>
      <c r="H284" s="33"/>
      <c r="I284" s="216">
        <f t="shared" si="48"/>
        <v>0</v>
      </c>
    </row>
    <row r="285" spans="1:9">
      <c r="A285" s="12"/>
      <c r="B285" s="13"/>
      <c r="C285" s="12"/>
      <c r="D285" s="20"/>
      <c r="E285" s="33"/>
      <c r="F285" s="12"/>
      <c r="G285" s="33"/>
      <c r="H285" s="33"/>
      <c r="I285" s="216">
        <f t="shared" si="48"/>
        <v>0</v>
      </c>
    </row>
    <row r="286" spans="1:9">
      <c r="A286" s="12"/>
      <c r="B286" s="13"/>
      <c r="C286" s="12"/>
      <c r="D286" s="20"/>
      <c r="E286" s="33"/>
      <c r="F286" s="12"/>
      <c r="G286" s="33"/>
      <c r="H286" s="33"/>
      <c r="I286" s="216">
        <f t="shared" si="48"/>
        <v>0</v>
      </c>
    </row>
  </sheetData>
  <mergeCells count="4">
    <mergeCell ref="A1:F2"/>
    <mergeCell ref="A3:F3"/>
    <mergeCell ref="A4:B4"/>
    <mergeCell ref="A7:I8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32"/>
  <sheetViews>
    <sheetView workbookViewId="0">
      <selection activeCell="E27" sqref="E27"/>
    </sheetView>
  </sheetViews>
  <sheetFormatPr defaultRowHeight="15.75"/>
  <cols>
    <col min="1" max="1" width="4.28515625" style="46" customWidth="1"/>
    <col min="2" max="2" width="11.5703125" style="6" customWidth="1"/>
    <col min="3" max="3" width="13.42578125" style="46" customWidth="1"/>
    <col min="4" max="4" width="19.28515625" style="49" customWidth="1"/>
    <col min="5" max="5" width="43.85546875" style="43" customWidth="1"/>
    <col min="6" max="6" width="9.140625" style="46"/>
    <col min="7" max="7" width="9.140625" style="43"/>
    <col min="8" max="8" width="12.140625" style="43" customWidth="1"/>
    <col min="9" max="9" width="13.42578125" style="43" customWidth="1"/>
    <col min="10" max="10" width="13.5703125" style="43" customWidth="1"/>
    <col min="11" max="11" width="12.5703125" style="44" customWidth="1"/>
    <col min="12" max="16384" width="9.140625" style="43"/>
  </cols>
  <sheetData>
    <row r="1" spans="1:12">
      <c r="A1" s="304" t="s">
        <v>0</v>
      </c>
      <c r="B1" s="304"/>
      <c r="C1" s="304"/>
      <c r="D1" s="304"/>
      <c r="E1" s="304"/>
      <c r="F1" s="304"/>
      <c r="G1" s="85"/>
    </row>
    <row r="2" spans="1:12">
      <c r="A2" s="304"/>
      <c r="B2" s="304"/>
      <c r="C2" s="304"/>
      <c r="D2" s="304"/>
      <c r="E2" s="304"/>
      <c r="F2" s="304"/>
      <c r="G2" s="85"/>
    </row>
    <row r="3" spans="1:12">
      <c r="A3" s="304" t="s">
        <v>1</v>
      </c>
      <c r="B3" s="304"/>
      <c r="C3" s="304"/>
      <c r="D3" s="304"/>
      <c r="E3" s="304"/>
      <c r="F3" s="304"/>
      <c r="G3" s="85"/>
    </row>
    <row r="4" spans="1:12">
      <c r="A4" s="45" t="s">
        <v>2</v>
      </c>
      <c r="B4" s="45"/>
      <c r="D4" s="47"/>
      <c r="E4" s="85"/>
      <c r="G4" s="85"/>
      <c r="H4" s="48"/>
      <c r="I4" s="48"/>
    </row>
    <row r="5" spans="1:12">
      <c r="G5" s="50"/>
    </row>
    <row r="6" spans="1:12">
      <c r="G6" s="50"/>
      <c r="I6" s="51"/>
    </row>
    <row r="7" spans="1:12">
      <c r="A7" s="305" t="s">
        <v>3</v>
      </c>
      <c r="B7" s="305"/>
      <c r="C7" s="305"/>
      <c r="D7" s="305"/>
      <c r="E7" s="305"/>
      <c r="F7" s="305"/>
      <c r="G7" s="305"/>
      <c r="H7" s="305"/>
      <c r="I7" s="305"/>
      <c r="J7" s="305"/>
    </row>
    <row r="8" spans="1:12">
      <c r="A8" s="305"/>
      <c r="B8" s="305"/>
      <c r="C8" s="305"/>
      <c r="D8" s="305"/>
      <c r="E8" s="305"/>
      <c r="F8" s="305"/>
      <c r="G8" s="305"/>
      <c r="H8" s="305"/>
      <c r="I8" s="305"/>
      <c r="J8" s="305"/>
    </row>
    <row r="10" spans="1:12" ht="31.5">
      <c r="A10" s="52" t="s">
        <v>4</v>
      </c>
      <c r="B10" s="10" t="s">
        <v>5</v>
      </c>
      <c r="C10" s="52" t="s">
        <v>6</v>
      </c>
      <c r="D10" s="52" t="s">
        <v>7</v>
      </c>
      <c r="E10" s="52" t="s">
        <v>8</v>
      </c>
      <c r="F10" s="52" t="s">
        <v>9</v>
      </c>
      <c r="G10" s="53" t="s">
        <v>10</v>
      </c>
      <c r="H10" s="86" t="s">
        <v>287</v>
      </c>
      <c r="I10" s="55" t="s">
        <v>12</v>
      </c>
      <c r="J10" s="83" t="s">
        <v>22</v>
      </c>
      <c r="K10" s="86" t="s">
        <v>23</v>
      </c>
    </row>
    <row r="11" spans="1:12" s="44" customFormat="1">
      <c r="A11" s="41"/>
      <c r="B11" s="22">
        <v>597</v>
      </c>
      <c r="C11" s="34" t="s">
        <v>1168</v>
      </c>
      <c r="D11" s="32" t="s">
        <v>306</v>
      </c>
      <c r="E11" s="194" t="s">
        <v>307</v>
      </c>
      <c r="F11" s="195" t="s">
        <v>36</v>
      </c>
      <c r="G11" s="17">
        <v>12</v>
      </c>
      <c r="H11" s="87">
        <v>45455</v>
      </c>
      <c r="I11" s="56">
        <f t="shared" ref="I11:I42" si="0">H11*1.1</f>
        <v>50000.500000000007</v>
      </c>
      <c r="J11" s="88">
        <f t="shared" ref="J11:J74" si="1">H11*G11</f>
        <v>545460</v>
      </c>
      <c r="K11" s="84">
        <f>I11*G11</f>
        <v>600006.00000000012</v>
      </c>
      <c r="L11" s="43"/>
    </row>
    <row r="12" spans="1:12" s="44" customFormat="1">
      <c r="A12" s="41"/>
      <c r="B12" s="13">
        <v>12759</v>
      </c>
      <c r="C12" s="34" t="s">
        <v>1168</v>
      </c>
      <c r="D12" s="32" t="s">
        <v>88</v>
      </c>
      <c r="E12" s="194" t="s">
        <v>89</v>
      </c>
      <c r="F12" s="195" t="s">
        <v>36</v>
      </c>
      <c r="G12" s="17">
        <v>10</v>
      </c>
      <c r="H12" s="87">
        <v>32728</v>
      </c>
      <c r="I12" s="56">
        <f t="shared" si="0"/>
        <v>36000.800000000003</v>
      </c>
      <c r="J12" s="88">
        <f t="shared" si="1"/>
        <v>327280</v>
      </c>
      <c r="K12" s="84">
        <f t="shared" ref="K12:K75" si="2">I12*G12</f>
        <v>360008</v>
      </c>
      <c r="L12" s="43"/>
    </row>
    <row r="13" spans="1:12" s="44" customFormat="1">
      <c r="A13" s="41"/>
      <c r="B13" s="13">
        <v>12759</v>
      </c>
      <c r="C13" s="34" t="s">
        <v>1168</v>
      </c>
      <c r="D13" s="32" t="s">
        <v>88</v>
      </c>
      <c r="E13" s="16" t="s">
        <v>1169</v>
      </c>
      <c r="F13" s="195" t="s">
        <v>36</v>
      </c>
      <c r="G13" s="17">
        <v>10</v>
      </c>
      <c r="H13" s="87">
        <v>43636</v>
      </c>
      <c r="I13" s="56">
        <f t="shared" si="0"/>
        <v>47999.600000000006</v>
      </c>
      <c r="J13" s="88">
        <f t="shared" si="1"/>
        <v>436360</v>
      </c>
      <c r="K13" s="84">
        <f t="shared" si="2"/>
        <v>479996.00000000006</v>
      </c>
      <c r="L13" s="43"/>
    </row>
    <row r="14" spans="1:12" s="44" customFormat="1">
      <c r="A14" s="41"/>
      <c r="B14" s="13">
        <v>738</v>
      </c>
      <c r="C14" s="34" t="s">
        <v>1168</v>
      </c>
      <c r="D14" s="32" t="s">
        <v>1188</v>
      </c>
      <c r="E14" s="194" t="s">
        <v>665</v>
      </c>
      <c r="F14" s="195" t="s">
        <v>181</v>
      </c>
      <c r="G14" s="17">
        <v>39</v>
      </c>
      <c r="H14" s="87">
        <v>45454</v>
      </c>
      <c r="I14" s="56">
        <f t="shared" si="0"/>
        <v>49999.4</v>
      </c>
      <c r="J14" s="88">
        <f t="shared" si="1"/>
        <v>1772706</v>
      </c>
      <c r="K14" s="84">
        <f t="shared" si="2"/>
        <v>1949976.6</v>
      </c>
      <c r="L14" s="43"/>
    </row>
    <row r="15" spans="1:12" s="44" customFormat="1">
      <c r="A15" s="41"/>
      <c r="B15" s="13">
        <v>738</v>
      </c>
      <c r="C15" s="34" t="s">
        <v>1168</v>
      </c>
      <c r="D15" s="32" t="s">
        <v>1188</v>
      </c>
      <c r="E15" s="194" t="s">
        <v>1189</v>
      </c>
      <c r="F15" s="36" t="s">
        <v>181</v>
      </c>
      <c r="G15" s="17">
        <v>80</v>
      </c>
      <c r="H15" s="87">
        <v>40454</v>
      </c>
      <c r="I15" s="56">
        <f t="shared" si="0"/>
        <v>44499.4</v>
      </c>
      <c r="J15" s="88">
        <f t="shared" si="1"/>
        <v>3236320</v>
      </c>
      <c r="K15" s="84">
        <f t="shared" si="2"/>
        <v>3559952</v>
      </c>
      <c r="L15" s="43"/>
    </row>
    <row r="16" spans="1:12" s="44" customFormat="1">
      <c r="A16" s="41"/>
      <c r="B16" s="13">
        <v>1647</v>
      </c>
      <c r="C16" s="34" t="s">
        <v>1168</v>
      </c>
      <c r="D16" s="32" t="s">
        <v>183</v>
      </c>
      <c r="E16" s="194" t="s">
        <v>126</v>
      </c>
      <c r="F16" s="195" t="s">
        <v>83</v>
      </c>
      <c r="G16" s="196">
        <v>40</v>
      </c>
      <c r="H16" s="87">
        <v>1036</v>
      </c>
      <c r="I16" s="56">
        <f t="shared" si="0"/>
        <v>1139.6000000000001</v>
      </c>
      <c r="J16" s="88">
        <f t="shared" si="1"/>
        <v>41440</v>
      </c>
      <c r="K16" s="84">
        <f t="shared" si="2"/>
        <v>45584.000000000007</v>
      </c>
      <c r="L16" s="43"/>
    </row>
    <row r="17" spans="1:12" s="44" customFormat="1">
      <c r="A17" s="41"/>
      <c r="B17" s="13">
        <f t="shared" ref="B17:B38" si="3">B16</f>
        <v>1647</v>
      </c>
      <c r="C17" s="34" t="str">
        <f t="shared" ref="C17:C38" si="4">C16</f>
        <v>01/06</v>
      </c>
      <c r="D17" s="32" t="str">
        <f t="shared" ref="D17:D38" si="5">D16</f>
        <v>thanh thuận</v>
      </c>
      <c r="E17" s="194" t="s">
        <v>125</v>
      </c>
      <c r="F17" s="36" t="s">
        <v>83</v>
      </c>
      <c r="G17" s="37">
        <v>20</v>
      </c>
      <c r="H17" s="88">
        <v>5355</v>
      </c>
      <c r="I17" s="56">
        <f t="shared" si="0"/>
        <v>5890.5000000000009</v>
      </c>
      <c r="J17" s="88">
        <f t="shared" si="1"/>
        <v>107100</v>
      </c>
      <c r="K17" s="84">
        <f t="shared" si="2"/>
        <v>117810.00000000001</v>
      </c>
      <c r="L17" s="43"/>
    </row>
    <row r="18" spans="1:12" s="44" customFormat="1">
      <c r="A18" s="41"/>
      <c r="B18" s="13">
        <f t="shared" si="3"/>
        <v>1647</v>
      </c>
      <c r="C18" s="34" t="str">
        <f t="shared" si="4"/>
        <v>01/06</v>
      </c>
      <c r="D18" s="32" t="str">
        <f t="shared" si="5"/>
        <v>thanh thuận</v>
      </c>
      <c r="E18" s="26" t="s">
        <v>1124</v>
      </c>
      <c r="F18" s="21" t="s">
        <v>142</v>
      </c>
      <c r="G18" s="24">
        <v>5</v>
      </c>
      <c r="H18" s="88">
        <v>27491</v>
      </c>
      <c r="I18" s="56">
        <f t="shared" si="0"/>
        <v>30240.100000000002</v>
      </c>
      <c r="J18" s="88">
        <f t="shared" si="1"/>
        <v>137455</v>
      </c>
      <c r="K18" s="84">
        <f t="shared" si="2"/>
        <v>151200.5</v>
      </c>
      <c r="L18" s="43"/>
    </row>
    <row r="19" spans="1:12" s="44" customFormat="1">
      <c r="A19" s="41"/>
      <c r="B19" s="13">
        <f t="shared" si="3"/>
        <v>1647</v>
      </c>
      <c r="C19" s="34" t="str">
        <f t="shared" si="4"/>
        <v>01/06</v>
      </c>
      <c r="D19" s="32" t="str">
        <f t="shared" si="5"/>
        <v>thanh thuận</v>
      </c>
      <c r="E19" s="16" t="s">
        <v>270</v>
      </c>
      <c r="F19" s="23" t="s">
        <v>181</v>
      </c>
      <c r="G19" s="17">
        <v>5</v>
      </c>
      <c r="H19" s="87">
        <v>119091</v>
      </c>
      <c r="I19" s="56">
        <f t="shared" si="0"/>
        <v>131000.1</v>
      </c>
      <c r="J19" s="88">
        <f t="shared" si="1"/>
        <v>595455</v>
      </c>
      <c r="K19" s="84">
        <f t="shared" si="2"/>
        <v>655000.5</v>
      </c>
      <c r="L19" s="43"/>
    </row>
    <row r="20" spans="1:12" s="44" customFormat="1">
      <c r="A20" s="41"/>
      <c r="B20" s="13">
        <f t="shared" si="3"/>
        <v>1647</v>
      </c>
      <c r="C20" s="34" t="str">
        <f t="shared" si="4"/>
        <v>01/06</v>
      </c>
      <c r="D20" s="32" t="str">
        <f t="shared" si="5"/>
        <v>thanh thuận</v>
      </c>
      <c r="E20" s="26" t="s">
        <v>1123</v>
      </c>
      <c r="F20" s="21" t="s">
        <v>83</v>
      </c>
      <c r="G20" s="17">
        <v>24</v>
      </c>
      <c r="H20" s="87">
        <v>3455</v>
      </c>
      <c r="I20" s="56">
        <f t="shared" si="0"/>
        <v>3800.5000000000005</v>
      </c>
      <c r="J20" s="88">
        <f t="shared" si="1"/>
        <v>82920</v>
      </c>
      <c r="K20" s="84">
        <f t="shared" si="2"/>
        <v>91212.000000000015</v>
      </c>
      <c r="L20" s="43"/>
    </row>
    <row r="21" spans="1:12" s="44" customFormat="1">
      <c r="A21" s="41"/>
      <c r="B21" s="13">
        <f t="shared" si="3"/>
        <v>1647</v>
      </c>
      <c r="C21" s="34" t="str">
        <f t="shared" si="4"/>
        <v>01/06</v>
      </c>
      <c r="D21" s="32" t="str">
        <f t="shared" si="5"/>
        <v>thanh thuận</v>
      </c>
      <c r="E21" s="35" t="s">
        <v>192</v>
      </c>
      <c r="F21" s="36" t="s">
        <v>181</v>
      </c>
      <c r="G21" s="196">
        <v>50</v>
      </c>
      <c r="H21" s="87">
        <v>46364</v>
      </c>
      <c r="I21" s="56">
        <f t="shared" si="0"/>
        <v>51000.4</v>
      </c>
      <c r="J21" s="88">
        <f t="shared" si="1"/>
        <v>2318200</v>
      </c>
      <c r="K21" s="84">
        <f t="shared" si="2"/>
        <v>2550020</v>
      </c>
      <c r="L21" s="43"/>
    </row>
    <row r="22" spans="1:12" s="44" customFormat="1">
      <c r="A22" s="41"/>
      <c r="B22" s="13">
        <f t="shared" si="3"/>
        <v>1647</v>
      </c>
      <c r="C22" s="34" t="str">
        <f t="shared" si="4"/>
        <v>01/06</v>
      </c>
      <c r="D22" s="32" t="str">
        <f t="shared" si="5"/>
        <v>thanh thuận</v>
      </c>
      <c r="E22" s="35" t="s">
        <v>827</v>
      </c>
      <c r="F22" s="36" t="s">
        <v>142</v>
      </c>
      <c r="G22" s="196">
        <v>50</v>
      </c>
      <c r="H22" s="87">
        <v>9491</v>
      </c>
      <c r="I22" s="56">
        <f t="shared" si="0"/>
        <v>10440.1</v>
      </c>
      <c r="J22" s="88">
        <f t="shared" si="1"/>
        <v>474550</v>
      </c>
      <c r="K22" s="84">
        <f t="shared" si="2"/>
        <v>522005</v>
      </c>
      <c r="L22" s="43"/>
    </row>
    <row r="23" spans="1:12" s="44" customFormat="1">
      <c r="A23" s="41"/>
      <c r="B23" s="13">
        <f t="shared" si="3"/>
        <v>1647</v>
      </c>
      <c r="C23" s="34" t="str">
        <f t="shared" si="4"/>
        <v>01/06</v>
      </c>
      <c r="D23" s="32" t="str">
        <f t="shared" si="5"/>
        <v>thanh thuận</v>
      </c>
      <c r="E23" s="35" t="s">
        <v>196</v>
      </c>
      <c r="F23" s="36" t="s">
        <v>142</v>
      </c>
      <c r="G23" s="196">
        <v>50</v>
      </c>
      <c r="H23" s="87">
        <v>11782</v>
      </c>
      <c r="I23" s="56">
        <f t="shared" si="0"/>
        <v>12960.2</v>
      </c>
      <c r="J23" s="88">
        <f t="shared" si="1"/>
        <v>589100</v>
      </c>
      <c r="K23" s="84">
        <f t="shared" si="2"/>
        <v>648010</v>
      </c>
      <c r="L23" s="43"/>
    </row>
    <row r="24" spans="1:12" s="44" customFormat="1">
      <c r="A24" s="41"/>
      <c r="B24" s="13">
        <f t="shared" si="3"/>
        <v>1647</v>
      </c>
      <c r="C24" s="34" t="str">
        <f t="shared" si="4"/>
        <v>01/06</v>
      </c>
      <c r="D24" s="32" t="str">
        <f t="shared" si="5"/>
        <v>thanh thuận</v>
      </c>
      <c r="E24" s="35" t="s">
        <v>122</v>
      </c>
      <c r="F24" s="36" t="s">
        <v>83</v>
      </c>
      <c r="G24" s="37">
        <v>100</v>
      </c>
      <c r="H24" s="88">
        <v>5495</v>
      </c>
      <c r="I24" s="56">
        <f t="shared" si="0"/>
        <v>6044.5000000000009</v>
      </c>
      <c r="J24" s="88">
        <f t="shared" si="1"/>
        <v>549500</v>
      </c>
      <c r="K24" s="84">
        <f t="shared" si="2"/>
        <v>604450.00000000012</v>
      </c>
      <c r="L24" s="43"/>
    </row>
    <row r="25" spans="1:12" s="44" customFormat="1">
      <c r="A25" s="41"/>
      <c r="B25" s="13">
        <f t="shared" si="3"/>
        <v>1647</v>
      </c>
      <c r="C25" s="34" t="str">
        <f t="shared" si="4"/>
        <v>01/06</v>
      </c>
      <c r="D25" s="32" t="str">
        <f t="shared" si="5"/>
        <v>thanh thuận</v>
      </c>
      <c r="E25" s="194" t="s">
        <v>280</v>
      </c>
      <c r="F25" s="195" t="s">
        <v>142</v>
      </c>
      <c r="G25" s="37">
        <v>100</v>
      </c>
      <c r="H25" s="88">
        <v>2000</v>
      </c>
      <c r="I25" s="56">
        <f t="shared" si="0"/>
        <v>2200</v>
      </c>
      <c r="J25" s="88">
        <f t="shared" si="1"/>
        <v>200000</v>
      </c>
      <c r="K25" s="84">
        <f t="shared" si="2"/>
        <v>220000</v>
      </c>
      <c r="L25" s="43"/>
    </row>
    <row r="26" spans="1:12" s="44" customFormat="1">
      <c r="A26" s="41"/>
      <c r="B26" s="13">
        <f t="shared" si="3"/>
        <v>1647</v>
      </c>
      <c r="C26" s="34" t="str">
        <f t="shared" si="4"/>
        <v>01/06</v>
      </c>
      <c r="D26" s="32" t="str">
        <f t="shared" si="5"/>
        <v>thanh thuận</v>
      </c>
      <c r="E26" s="35" t="s">
        <v>1125</v>
      </c>
      <c r="F26" s="36" t="s">
        <v>142</v>
      </c>
      <c r="G26" s="37">
        <v>200</v>
      </c>
      <c r="H26" s="88">
        <v>2905</v>
      </c>
      <c r="I26" s="56">
        <f t="shared" si="0"/>
        <v>3195.5000000000005</v>
      </c>
      <c r="J26" s="88">
        <f t="shared" si="1"/>
        <v>581000</v>
      </c>
      <c r="K26" s="84">
        <f t="shared" si="2"/>
        <v>639100.00000000012</v>
      </c>
      <c r="L26" s="43"/>
    </row>
    <row r="27" spans="1:12" s="44" customFormat="1">
      <c r="A27" s="41"/>
      <c r="B27" s="13">
        <f t="shared" si="3"/>
        <v>1647</v>
      </c>
      <c r="C27" s="34" t="str">
        <f t="shared" si="4"/>
        <v>01/06</v>
      </c>
      <c r="D27" s="32" t="str">
        <f t="shared" si="5"/>
        <v>thanh thuận</v>
      </c>
      <c r="E27" s="35" t="s">
        <v>274</v>
      </c>
      <c r="F27" s="36" t="s">
        <v>142</v>
      </c>
      <c r="G27" s="37">
        <v>100</v>
      </c>
      <c r="H27" s="88">
        <v>5809</v>
      </c>
      <c r="I27" s="56">
        <f t="shared" si="0"/>
        <v>6389.9000000000005</v>
      </c>
      <c r="J27" s="88">
        <f t="shared" si="1"/>
        <v>580900</v>
      </c>
      <c r="K27" s="84">
        <f t="shared" si="2"/>
        <v>638990</v>
      </c>
      <c r="L27" s="43"/>
    </row>
    <row r="28" spans="1:12" s="44" customFormat="1">
      <c r="A28" s="41"/>
      <c r="B28" s="13">
        <f t="shared" si="3"/>
        <v>1647</v>
      </c>
      <c r="C28" s="34" t="str">
        <f t="shared" si="4"/>
        <v>01/06</v>
      </c>
      <c r="D28" s="32" t="str">
        <f t="shared" si="5"/>
        <v>thanh thuận</v>
      </c>
      <c r="E28" s="35" t="s">
        <v>1236</v>
      </c>
      <c r="F28" s="36" t="s">
        <v>36</v>
      </c>
      <c r="G28" s="37">
        <v>20</v>
      </c>
      <c r="H28" s="88">
        <v>10636</v>
      </c>
      <c r="I28" s="56">
        <f t="shared" si="0"/>
        <v>11699.6</v>
      </c>
      <c r="J28" s="88">
        <f t="shared" si="1"/>
        <v>212720</v>
      </c>
      <c r="K28" s="84">
        <f t="shared" si="2"/>
        <v>233992</v>
      </c>
      <c r="L28" s="43"/>
    </row>
    <row r="29" spans="1:12" s="44" customFormat="1">
      <c r="A29" s="41"/>
      <c r="B29" s="13">
        <f t="shared" si="3"/>
        <v>1647</v>
      </c>
      <c r="C29" s="34" t="str">
        <f t="shared" si="4"/>
        <v>01/06</v>
      </c>
      <c r="D29" s="32" t="str">
        <f t="shared" si="5"/>
        <v>thanh thuận</v>
      </c>
      <c r="E29" s="194" t="s">
        <v>1237</v>
      </c>
      <c r="F29" s="36" t="s">
        <v>142</v>
      </c>
      <c r="G29" s="37">
        <v>350</v>
      </c>
      <c r="H29" s="88">
        <v>4000</v>
      </c>
      <c r="I29" s="56">
        <f t="shared" si="0"/>
        <v>4400</v>
      </c>
      <c r="J29" s="88">
        <f t="shared" si="1"/>
        <v>1400000</v>
      </c>
      <c r="K29" s="84">
        <f t="shared" si="2"/>
        <v>1540000</v>
      </c>
      <c r="L29" s="43"/>
    </row>
    <row r="30" spans="1:12" s="44" customFormat="1">
      <c r="A30" s="41"/>
      <c r="B30" s="13">
        <f t="shared" si="3"/>
        <v>1647</v>
      </c>
      <c r="C30" s="34" t="str">
        <f t="shared" si="4"/>
        <v>01/06</v>
      </c>
      <c r="D30" s="32" t="str">
        <f t="shared" si="5"/>
        <v>thanh thuận</v>
      </c>
      <c r="E30" s="194" t="s">
        <v>192</v>
      </c>
      <c r="F30" s="36" t="s">
        <v>181</v>
      </c>
      <c r="G30" s="37">
        <v>30</v>
      </c>
      <c r="H30" s="88">
        <v>46364</v>
      </c>
      <c r="I30" s="56">
        <f t="shared" si="0"/>
        <v>51000.4</v>
      </c>
      <c r="J30" s="88">
        <f t="shared" si="1"/>
        <v>1390920</v>
      </c>
      <c r="K30" s="84">
        <f t="shared" si="2"/>
        <v>1530012</v>
      </c>
      <c r="L30" s="43"/>
    </row>
    <row r="31" spans="1:12" s="44" customFormat="1">
      <c r="A31" s="41"/>
      <c r="B31" s="13">
        <f t="shared" si="3"/>
        <v>1647</v>
      </c>
      <c r="C31" s="34" t="str">
        <f t="shared" si="4"/>
        <v>01/06</v>
      </c>
      <c r="D31" s="32" t="str">
        <f t="shared" si="5"/>
        <v>thanh thuận</v>
      </c>
      <c r="E31" s="35" t="s">
        <v>1238</v>
      </c>
      <c r="F31" s="36" t="s">
        <v>142</v>
      </c>
      <c r="G31" s="37">
        <v>25</v>
      </c>
      <c r="H31" s="88">
        <v>15884</v>
      </c>
      <c r="I31" s="56">
        <f t="shared" si="0"/>
        <v>17472.400000000001</v>
      </c>
      <c r="J31" s="88">
        <f t="shared" si="1"/>
        <v>397100</v>
      </c>
      <c r="K31" s="84">
        <f t="shared" si="2"/>
        <v>436810.00000000006</v>
      </c>
      <c r="L31" s="43"/>
    </row>
    <row r="32" spans="1:12" s="44" customFormat="1">
      <c r="A32" s="41"/>
      <c r="B32" s="13">
        <f t="shared" si="3"/>
        <v>1647</v>
      </c>
      <c r="C32" s="34" t="str">
        <f t="shared" si="4"/>
        <v>01/06</v>
      </c>
      <c r="D32" s="32" t="str">
        <f t="shared" si="5"/>
        <v>thanh thuận</v>
      </c>
      <c r="E32" s="35" t="s">
        <v>279</v>
      </c>
      <c r="F32" s="36" t="s">
        <v>142</v>
      </c>
      <c r="G32" s="37">
        <v>25</v>
      </c>
      <c r="H32" s="88">
        <v>20073</v>
      </c>
      <c r="I32" s="56">
        <f t="shared" si="0"/>
        <v>22080.300000000003</v>
      </c>
      <c r="J32" s="88">
        <f t="shared" si="1"/>
        <v>501825</v>
      </c>
      <c r="K32" s="84">
        <f t="shared" si="2"/>
        <v>552007.50000000012</v>
      </c>
      <c r="L32" s="43"/>
    </row>
    <row r="33" spans="1:12" s="44" customFormat="1">
      <c r="A33" s="41"/>
      <c r="B33" s="13">
        <f t="shared" si="3"/>
        <v>1647</v>
      </c>
      <c r="C33" s="34" t="str">
        <f t="shared" si="4"/>
        <v>01/06</v>
      </c>
      <c r="D33" s="32" t="str">
        <f t="shared" si="5"/>
        <v>thanh thuận</v>
      </c>
      <c r="E33" s="35" t="s">
        <v>374</v>
      </c>
      <c r="F33" s="36" t="s">
        <v>142</v>
      </c>
      <c r="G33" s="37">
        <v>20</v>
      </c>
      <c r="H33" s="88">
        <v>27491</v>
      </c>
      <c r="I33" s="56">
        <f t="shared" si="0"/>
        <v>30240.100000000002</v>
      </c>
      <c r="J33" s="88">
        <f t="shared" si="1"/>
        <v>549820</v>
      </c>
      <c r="K33" s="84">
        <f t="shared" si="2"/>
        <v>604802</v>
      </c>
      <c r="L33" s="43"/>
    </row>
    <row r="34" spans="1:12" s="44" customFormat="1">
      <c r="A34" s="41"/>
      <c r="B34" s="13">
        <f t="shared" si="3"/>
        <v>1647</v>
      </c>
      <c r="C34" s="34" t="str">
        <f t="shared" si="4"/>
        <v>01/06</v>
      </c>
      <c r="D34" s="32" t="str">
        <f t="shared" si="5"/>
        <v>thanh thuận</v>
      </c>
      <c r="E34" s="35" t="s">
        <v>272</v>
      </c>
      <c r="F34" s="36" t="s">
        <v>181</v>
      </c>
      <c r="G34" s="37">
        <v>20</v>
      </c>
      <c r="H34" s="88">
        <v>58636</v>
      </c>
      <c r="I34" s="56">
        <f t="shared" si="0"/>
        <v>64499.600000000006</v>
      </c>
      <c r="J34" s="88">
        <f t="shared" si="1"/>
        <v>1172720</v>
      </c>
      <c r="K34" s="84">
        <f t="shared" si="2"/>
        <v>1289992</v>
      </c>
      <c r="L34" s="43"/>
    </row>
    <row r="35" spans="1:12" s="44" customFormat="1">
      <c r="A35" s="41"/>
      <c r="B35" s="13">
        <f t="shared" si="3"/>
        <v>1647</v>
      </c>
      <c r="C35" s="34" t="str">
        <f t="shared" si="4"/>
        <v>01/06</v>
      </c>
      <c r="D35" s="32" t="str">
        <f t="shared" si="5"/>
        <v>thanh thuận</v>
      </c>
      <c r="E35" s="35" t="s">
        <v>275</v>
      </c>
      <c r="F35" s="36" t="s">
        <v>142</v>
      </c>
      <c r="G35" s="196">
        <v>50</v>
      </c>
      <c r="H35" s="87">
        <v>6627</v>
      </c>
      <c r="I35" s="56">
        <f t="shared" si="0"/>
        <v>7289.7000000000007</v>
      </c>
      <c r="J35" s="88">
        <f t="shared" si="1"/>
        <v>331350</v>
      </c>
      <c r="K35" s="84">
        <f t="shared" si="2"/>
        <v>364485.00000000006</v>
      </c>
      <c r="L35" s="43"/>
    </row>
    <row r="36" spans="1:12" s="44" customFormat="1">
      <c r="A36" s="41"/>
      <c r="B36" s="13">
        <f t="shared" si="3"/>
        <v>1647</v>
      </c>
      <c r="C36" s="34" t="str">
        <f t="shared" si="4"/>
        <v>01/06</v>
      </c>
      <c r="D36" s="32" t="str">
        <f t="shared" si="5"/>
        <v>thanh thuận</v>
      </c>
      <c r="E36" s="35" t="s">
        <v>372</v>
      </c>
      <c r="F36" s="36" t="s">
        <v>142</v>
      </c>
      <c r="G36" s="37">
        <v>100</v>
      </c>
      <c r="H36" s="88">
        <v>2409</v>
      </c>
      <c r="I36" s="56">
        <f t="shared" si="0"/>
        <v>2649.9</v>
      </c>
      <c r="J36" s="88">
        <f t="shared" si="1"/>
        <v>240900</v>
      </c>
      <c r="K36" s="84">
        <f t="shared" si="2"/>
        <v>264990</v>
      </c>
      <c r="L36" s="43"/>
    </row>
    <row r="37" spans="1:12" s="44" customFormat="1">
      <c r="A37" s="41"/>
      <c r="B37" s="13">
        <f t="shared" si="3"/>
        <v>1647</v>
      </c>
      <c r="C37" s="34" t="str">
        <f t="shared" si="4"/>
        <v>01/06</v>
      </c>
      <c r="D37" s="32" t="str">
        <f t="shared" si="5"/>
        <v>thanh thuận</v>
      </c>
      <c r="E37" s="35" t="s">
        <v>373</v>
      </c>
      <c r="F37" s="36" t="s">
        <v>142</v>
      </c>
      <c r="G37" s="37">
        <v>50</v>
      </c>
      <c r="H37" s="88">
        <v>4818</v>
      </c>
      <c r="I37" s="56">
        <f t="shared" si="0"/>
        <v>5299.8</v>
      </c>
      <c r="J37" s="88">
        <f t="shared" si="1"/>
        <v>240900</v>
      </c>
      <c r="K37" s="84">
        <f t="shared" si="2"/>
        <v>264990</v>
      </c>
      <c r="L37" s="43"/>
    </row>
    <row r="38" spans="1:12" s="44" customFormat="1">
      <c r="A38" s="41"/>
      <c r="B38" s="13">
        <f t="shared" si="3"/>
        <v>1647</v>
      </c>
      <c r="C38" s="34" t="str">
        <f t="shared" si="4"/>
        <v>01/06</v>
      </c>
      <c r="D38" s="32" t="str">
        <f t="shared" si="5"/>
        <v>thanh thuận</v>
      </c>
      <c r="E38" s="35" t="s">
        <v>272</v>
      </c>
      <c r="F38" s="36" t="s">
        <v>181</v>
      </c>
      <c r="G38" s="37">
        <v>10</v>
      </c>
      <c r="H38" s="88">
        <v>58636</v>
      </c>
      <c r="I38" s="56">
        <f t="shared" si="0"/>
        <v>64499.600000000006</v>
      </c>
      <c r="J38" s="88">
        <f t="shared" si="1"/>
        <v>586360</v>
      </c>
      <c r="K38" s="84">
        <f t="shared" si="2"/>
        <v>644996</v>
      </c>
      <c r="L38" s="43"/>
    </row>
    <row r="39" spans="1:12" s="44" customFormat="1">
      <c r="A39" s="41"/>
      <c r="B39" s="13">
        <v>7096</v>
      </c>
      <c r="C39" s="34" t="s">
        <v>1168</v>
      </c>
      <c r="D39" s="32" t="s">
        <v>84</v>
      </c>
      <c r="E39" s="35" t="s">
        <v>86</v>
      </c>
      <c r="F39" s="36" t="s">
        <v>87</v>
      </c>
      <c r="G39" s="37">
        <v>3000</v>
      </c>
      <c r="H39" s="88">
        <v>1780.92</v>
      </c>
      <c r="I39" s="56">
        <f t="shared" si="0"/>
        <v>1959.0120000000002</v>
      </c>
      <c r="J39" s="88">
        <f t="shared" si="1"/>
        <v>5342760</v>
      </c>
      <c r="K39" s="84">
        <f t="shared" si="2"/>
        <v>5877036.0000000009</v>
      </c>
      <c r="L39" s="43"/>
    </row>
    <row r="40" spans="1:12" s="44" customFormat="1">
      <c r="A40" s="41"/>
      <c r="B40" s="13">
        <f t="shared" ref="B40:D42" si="6">B39</f>
        <v>7096</v>
      </c>
      <c r="C40" s="34" t="str">
        <f t="shared" si="6"/>
        <v>01/06</v>
      </c>
      <c r="D40" s="32" t="str">
        <f t="shared" si="6"/>
        <v>hảo vọng</v>
      </c>
      <c r="E40" s="35" t="s">
        <v>249</v>
      </c>
      <c r="F40" s="36" t="s">
        <v>36</v>
      </c>
      <c r="G40" s="37">
        <v>200</v>
      </c>
      <c r="H40" s="88">
        <v>16383.24</v>
      </c>
      <c r="I40" s="56">
        <f t="shared" si="0"/>
        <v>18021.564000000002</v>
      </c>
      <c r="J40" s="88">
        <f t="shared" si="1"/>
        <v>3276648</v>
      </c>
      <c r="K40" s="84">
        <f t="shared" si="2"/>
        <v>3604312.8000000003</v>
      </c>
      <c r="L40" s="43"/>
    </row>
    <row r="41" spans="1:12" s="44" customFormat="1">
      <c r="A41" s="41"/>
      <c r="B41" s="13">
        <f t="shared" si="6"/>
        <v>7096</v>
      </c>
      <c r="C41" s="34" t="str">
        <f t="shared" si="6"/>
        <v>01/06</v>
      </c>
      <c r="D41" s="32" t="str">
        <f t="shared" si="6"/>
        <v>hảo vọng</v>
      </c>
      <c r="E41" s="35" t="s">
        <v>1243</v>
      </c>
      <c r="F41" s="36" t="s">
        <v>36</v>
      </c>
      <c r="G41" s="196">
        <v>200</v>
      </c>
      <c r="H41" s="87">
        <v>21023.22</v>
      </c>
      <c r="I41" s="56">
        <f t="shared" si="0"/>
        <v>23125.542000000005</v>
      </c>
      <c r="J41" s="88">
        <f t="shared" si="1"/>
        <v>4204644</v>
      </c>
      <c r="K41" s="84">
        <f t="shared" si="2"/>
        <v>4625108.4000000013</v>
      </c>
      <c r="L41" s="43"/>
    </row>
    <row r="42" spans="1:12" s="44" customFormat="1">
      <c r="A42" s="41"/>
      <c r="B42" s="13">
        <f t="shared" si="6"/>
        <v>7096</v>
      </c>
      <c r="C42" s="34" t="str">
        <f t="shared" si="6"/>
        <v>01/06</v>
      </c>
      <c r="D42" s="32" t="str">
        <f t="shared" si="6"/>
        <v>hảo vọng</v>
      </c>
      <c r="E42" s="35" t="s">
        <v>691</v>
      </c>
      <c r="F42" s="36" t="s">
        <v>36</v>
      </c>
      <c r="G42" s="37">
        <v>400</v>
      </c>
      <c r="H42" s="88">
        <v>10275.48</v>
      </c>
      <c r="I42" s="56">
        <f t="shared" si="0"/>
        <v>11303.028</v>
      </c>
      <c r="J42" s="88">
        <f t="shared" si="1"/>
        <v>4110192</v>
      </c>
      <c r="K42" s="84">
        <f t="shared" si="2"/>
        <v>4521211.2</v>
      </c>
      <c r="L42" s="43"/>
    </row>
    <row r="43" spans="1:12" s="44" customFormat="1">
      <c r="A43" s="41"/>
      <c r="B43" s="13">
        <v>11626</v>
      </c>
      <c r="C43" s="34" t="s">
        <v>1172</v>
      </c>
      <c r="D43" s="32" t="s">
        <v>31</v>
      </c>
      <c r="E43" s="35" t="s">
        <v>1173</v>
      </c>
      <c r="F43" s="36" t="s">
        <v>19</v>
      </c>
      <c r="G43" s="24">
        <v>1</v>
      </c>
      <c r="H43" s="88">
        <v>228000</v>
      </c>
      <c r="I43" s="56">
        <f t="shared" ref="I43:I74" si="7">H43*1.1</f>
        <v>250800.00000000003</v>
      </c>
      <c r="J43" s="88">
        <f t="shared" si="1"/>
        <v>228000</v>
      </c>
      <c r="K43" s="84">
        <f t="shared" si="2"/>
        <v>250800.00000000003</v>
      </c>
      <c r="L43" s="43"/>
    </row>
    <row r="44" spans="1:12" s="44" customFormat="1">
      <c r="A44" s="41"/>
      <c r="B44" s="13">
        <f t="shared" ref="B44:D47" si="8">B43</f>
        <v>11626</v>
      </c>
      <c r="C44" s="34" t="str">
        <f t="shared" si="8"/>
        <v>02/06</v>
      </c>
      <c r="D44" s="32" t="str">
        <f t="shared" si="8"/>
        <v>liên sơn</v>
      </c>
      <c r="E44" s="35" t="s">
        <v>32</v>
      </c>
      <c r="F44" s="36" t="s">
        <v>19</v>
      </c>
      <c r="G44" s="24">
        <v>3</v>
      </c>
      <c r="H44" s="88">
        <v>228000</v>
      </c>
      <c r="I44" s="56">
        <f t="shared" si="7"/>
        <v>250800.00000000003</v>
      </c>
      <c r="J44" s="88">
        <f t="shared" si="1"/>
        <v>684000</v>
      </c>
      <c r="K44" s="84">
        <f t="shared" si="2"/>
        <v>752400.00000000012</v>
      </c>
      <c r="L44" s="43"/>
    </row>
    <row r="45" spans="1:12" s="44" customFormat="1">
      <c r="A45" s="41"/>
      <c r="B45" s="13">
        <f t="shared" si="8"/>
        <v>11626</v>
      </c>
      <c r="C45" s="34" t="str">
        <f t="shared" si="8"/>
        <v>02/06</v>
      </c>
      <c r="D45" s="32" t="str">
        <f t="shared" si="8"/>
        <v>liên sơn</v>
      </c>
      <c r="E45" s="35" t="s">
        <v>151</v>
      </c>
      <c r="F45" s="36" t="s">
        <v>19</v>
      </c>
      <c r="G45" s="24">
        <v>2</v>
      </c>
      <c r="H45" s="88">
        <v>228000</v>
      </c>
      <c r="I45" s="56">
        <f t="shared" si="7"/>
        <v>250800.00000000003</v>
      </c>
      <c r="J45" s="88">
        <f t="shared" si="1"/>
        <v>456000</v>
      </c>
      <c r="K45" s="84">
        <f t="shared" si="2"/>
        <v>501600.00000000006</v>
      </c>
      <c r="L45" s="43"/>
    </row>
    <row r="46" spans="1:12" s="44" customFormat="1">
      <c r="A46" s="41"/>
      <c r="B46" s="13">
        <f t="shared" si="8"/>
        <v>11626</v>
      </c>
      <c r="C46" s="34" t="str">
        <f t="shared" si="8"/>
        <v>02/06</v>
      </c>
      <c r="D46" s="32" t="str">
        <f t="shared" si="8"/>
        <v>liên sơn</v>
      </c>
      <c r="E46" s="35" t="s">
        <v>150</v>
      </c>
      <c r="F46" s="36" t="s">
        <v>19</v>
      </c>
      <c r="G46" s="24">
        <v>5</v>
      </c>
      <c r="H46" s="88">
        <v>228000</v>
      </c>
      <c r="I46" s="56">
        <f t="shared" si="7"/>
        <v>250800.00000000003</v>
      </c>
      <c r="J46" s="88">
        <f t="shared" si="1"/>
        <v>1140000</v>
      </c>
      <c r="K46" s="84">
        <f t="shared" si="2"/>
        <v>1254000.0000000002</v>
      </c>
      <c r="L46" s="43"/>
    </row>
    <row r="47" spans="1:12" s="44" customFormat="1">
      <c r="A47" s="41"/>
      <c r="B47" s="13">
        <f t="shared" si="8"/>
        <v>11626</v>
      </c>
      <c r="C47" s="34" t="str">
        <f t="shared" si="8"/>
        <v>02/06</v>
      </c>
      <c r="D47" s="32" t="str">
        <f t="shared" si="8"/>
        <v>liên sơn</v>
      </c>
      <c r="E47" s="35" t="s">
        <v>309</v>
      </c>
      <c r="F47" s="36" t="s">
        <v>19</v>
      </c>
      <c r="G47" s="24">
        <v>28</v>
      </c>
      <c r="H47" s="88">
        <v>228000</v>
      </c>
      <c r="I47" s="56">
        <f t="shared" si="7"/>
        <v>250800.00000000003</v>
      </c>
      <c r="J47" s="88">
        <f t="shared" si="1"/>
        <v>6384000</v>
      </c>
      <c r="K47" s="84">
        <f t="shared" si="2"/>
        <v>7022400.0000000009</v>
      </c>
      <c r="L47" s="43"/>
    </row>
    <row r="48" spans="1:12" s="44" customFormat="1">
      <c r="A48" s="41"/>
      <c r="B48" s="13">
        <v>1625</v>
      </c>
      <c r="C48" s="34" t="s">
        <v>1172</v>
      </c>
      <c r="D48" s="32" t="s">
        <v>74</v>
      </c>
      <c r="E48" s="35" t="s">
        <v>1174</v>
      </c>
      <c r="F48" s="36" t="s">
        <v>71</v>
      </c>
      <c r="G48" s="24">
        <v>299.68288000000001</v>
      </c>
      <c r="H48" s="88">
        <v>17200</v>
      </c>
      <c r="I48" s="56">
        <f t="shared" si="7"/>
        <v>18920</v>
      </c>
      <c r="J48" s="88">
        <f t="shared" si="1"/>
        <v>5154545.5360000003</v>
      </c>
      <c r="K48" s="84">
        <f t="shared" si="2"/>
        <v>5670000.0896000005</v>
      </c>
      <c r="L48" s="43"/>
    </row>
    <row r="49" spans="1:12" s="44" customFormat="1">
      <c r="A49" s="41"/>
      <c r="B49" s="13">
        <v>9155</v>
      </c>
      <c r="C49" s="34" t="s">
        <v>1170</v>
      </c>
      <c r="D49" s="32" t="s">
        <v>246</v>
      </c>
      <c r="E49" s="26" t="s">
        <v>1171</v>
      </c>
      <c r="F49" s="36" t="s">
        <v>36</v>
      </c>
      <c r="G49" s="24">
        <v>30</v>
      </c>
      <c r="H49" s="88">
        <v>56000</v>
      </c>
      <c r="I49" s="56">
        <f t="shared" si="7"/>
        <v>61600.000000000007</v>
      </c>
      <c r="J49" s="88">
        <f t="shared" si="1"/>
        <v>1680000</v>
      </c>
      <c r="K49" s="84">
        <f t="shared" si="2"/>
        <v>1848000.0000000002</v>
      </c>
      <c r="L49" s="43"/>
    </row>
    <row r="50" spans="1:12" s="44" customFormat="1">
      <c r="A50" s="41"/>
      <c r="B50" s="13">
        <v>5575</v>
      </c>
      <c r="C50" s="34" t="s">
        <v>1170</v>
      </c>
      <c r="D50" s="32" t="s">
        <v>48</v>
      </c>
      <c r="E50" s="26" t="s">
        <v>571</v>
      </c>
      <c r="F50" s="21" t="s">
        <v>27</v>
      </c>
      <c r="G50" s="24">
        <v>108</v>
      </c>
      <c r="H50" s="88">
        <v>3363.64</v>
      </c>
      <c r="I50" s="56">
        <f t="shared" si="7"/>
        <v>3700.0040000000004</v>
      </c>
      <c r="J50" s="88">
        <f t="shared" si="1"/>
        <v>363273.12</v>
      </c>
      <c r="K50" s="84">
        <f t="shared" si="2"/>
        <v>399600.43200000003</v>
      </c>
      <c r="L50" s="43"/>
    </row>
    <row r="51" spans="1:12" s="44" customFormat="1">
      <c r="A51" s="41"/>
      <c r="B51" s="13">
        <f t="shared" ref="B51:D57" si="9">B50</f>
        <v>5575</v>
      </c>
      <c r="C51" s="34" t="str">
        <f t="shared" si="9"/>
        <v>03/06</v>
      </c>
      <c r="D51" s="32" t="str">
        <f t="shared" si="9"/>
        <v>đại dương</v>
      </c>
      <c r="E51" s="26" t="s">
        <v>572</v>
      </c>
      <c r="F51" s="21" t="s">
        <v>27</v>
      </c>
      <c r="G51" s="24">
        <v>48</v>
      </c>
      <c r="H51" s="88">
        <v>2454.54</v>
      </c>
      <c r="I51" s="56">
        <f t="shared" si="7"/>
        <v>2699.9940000000001</v>
      </c>
      <c r="J51" s="88">
        <f t="shared" si="1"/>
        <v>117817.92</v>
      </c>
      <c r="K51" s="84">
        <f t="shared" si="2"/>
        <v>129599.712</v>
      </c>
      <c r="L51" s="43"/>
    </row>
    <row r="52" spans="1:12" s="44" customFormat="1">
      <c r="A52" s="41"/>
      <c r="B52" s="13">
        <f t="shared" si="9"/>
        <v>5575</v>
      </c>
      <c r="C52" s="34" t="str">
        <f t="shared" si="9"/>
        <v>03/06</v>
      </c>
      <c r="D52" s="32" t="str">
        <f t="shared" si="9"/>
        <v>đại dương</v>
      </c>
      <c r="E52" s="26" t="s">
        <v>568</v>
      </c>
      <c r="F52" s="21" t="s">
        <v>27</v>
      </c>
      <c r="G52" s="24">
        <v>150</v>
      </c>
      <c r="H52" s="88">
        <v>7090.91</v>
      </c>
      <c r="I52" s="56">
        <f t="shared" si="7"/>
        <v>7800.0010000000002</v>
      </c>
      <c r="J52" s="88">
        <f t="shared" si="1"/>
        <v>1063636.5</v>
      </c>
      <c r="K52" s="84">
        <f t="shared" si="2"/>
        <v>1170000.1500000001</v>
      </c>
      <c r="L52" s="43"/>
    </row>
    <row r="53" spans="1:12" s="44" customFormat="1">
      <c r="A53" s="41"/>
      <c r="B53" s="13">
        <f t="shared" si="9"/>
        <v>5575</v>
      </c>
      <c r="C53" s="34" t="str">
        <f t="shared" si="9"/>
        <v>03/06</v>
      </c>
      <c r="D53" s="32" t="str">
        <f t="shared" si="9"/>
        <v>đại dương</v>
      </c>
      <c r="E53" s="26" t="s">
        <v>577</v>
      </c>
      <c r="F53" s="21" t="s">
        <v>27</v>
      </c>
      <c r="G53" s="24">
        <v>40</v>
      </c>
      <c r="H53" s="88">
        <v>9136.35</v>
      </c>
      <c r="I53" s="56">
        <f t="shared" si="7"/>
        <v>10049.985000000001</v>
      </c>
      <c r="J53" s="88">
        <f t="shared" si="1"/>
        <v>365454</v>
      </c>
      <c r="K53" s="84">
        <f t="shared" si="2"/>
        <v>401999.4</v>
      </c>
      <c r="L53" s="43"/>
    </row>
    <row r="54" spans="1:12" s="44" customFormat="1">
      <c r="A54" s="41"/>
      <c r="B54" s="13">
        <f t="shared" si="9"/>
        <v>5575</v>
      </c>
      <c r="C54" s="34" t="str">
        <f t="shared" si="9"/>
        <v>03/06</v>
      </c>
      <c r="D54" s="32" t="str">
        <f t="shared" si="9"/>
        <v>đại dương</v>
      </c>
      <c r="E54" s="26" t="s">
        <v>576</v>
      </c>
      <c r="F54" s="21" t="s">
        <v>27</v>
      </c>
      <c r="G54" s="24">
        <v>192</v>
      </c>
      <c r="H54" s="88">
        <v>10818.18</v>
      </c>
      <c r="I54" s="56">
        <f t="shared" si="7"/>
        <v>11899.998000000001</v>
      </c>
      <c r="J54" s="88">
        <f t="shared" si="1"/>
        <v>2077090.56</v>
      </c>
      <c r="K54" s="84">
        <f t="shared" si="2"/>
        <v>2284799.6160000004</v>
      </c>
      <c r="L54" s="43"/>
    </row>
    <row r="55" spans="1:12" s="44" customFormat="1">
      <c r="A55" s="41"/>
      <c r="B55" s="13">
        <f t="shared" si="9"/>
        <v>5575</v>
      </c>
      <c r="C55" s="34" t="str">
        <f t="shared" si="9"/>
        <v>03/06</v>
      </c>
      <c r="D55" s="32" t="str">
        <f t="shared" si="9"/>
        <v>đại dương</v>
      </c>
      <c r="E55" s="26" t="s">
        <v>574</v>
      </c>
      <c r="F55" s="21" t="s">
        <v>27</v>
      </c>
      <c r="G55" s="24">
        <v>30</v>
      </c>
      <c r="H55" s="88">
        <v>3136.37</v>
      </c>
      <c r="I55" s="56">
        <f t="shared" si="7"/>
        <v>3450.0070000000001</v>
      </c>
      <c r="J55" s="88">
        <f t="shared" si="1"/>
        <v>94091.099999999991</v>
      </c>
      <c r="K55" s="84">
        <f t="shared" si="2"/>
        <v>103500.21</v>
      </c>
      <c r="L55" s="43"/>
    </row>
    <row r="56" spans="1:12" s="44" customFormat="1">
      <c r="A56" s="41"/>
      <c r="B56" s="13">
        <f t="shared" si="9"/>
        <v>5575</v>
      </c>
      <c r="C56" s="34" t="str">
        <f t="shared" si="9"/>
        <v>03/06</v>
      </c>
      <c r="D56" s="32" t="str">
        <f t="shared" si="9"/>
        <v>đại dương</v>
      </c>
      <c r="E56" s="26" t="s">
        <v>575</v>
      </c>
      <c r="F56" s="21" t="s">
        <v>27</v>
      </c>
      <c r="G56" s="24">
        <v>24</v>
      </c>
      <c r="H56" s="88">
        <v>1909.08</v>
      </c>
      <c r="I56" s="56">
        <f t="shared" si="7"/>
        <v>2099.9880000000003</v>
      </c>
      <c r="J56" s="88">
        <f t="shared" si="1"/>
        <v>45817.919999999998</v>
      </c>
      <c r="K56" s="84">
        <f t="shared" si="2"/>
        <v>50399.712000000007</v>
      </c>
      <c r="L56" s="43"/>
    </row>
    <row r="57" spans="1:12" s="44" customFormat="1">
      <c r="A57" s="41"/>
      <c r="B57" s="13">
        <f t="shared" si="9"/>
        <v>5575</v>
      </c>
      <c r="C57" s="34" t="str">
        <f t="shared" si="9"/>
        <v>03/06</v>
      </c>
      <c r="D57" s="32" t="str">
        <f t="shared" si="9"/>
        <v>đại dương</v>
      </c>
      <c r="E57" s="26" t="s">
        <v>573</v>
      </c>
      <c r="F57" s="21" t="s">
        <v>27</v>
      </c>
      <c r="G57" s="24">
        <v>30</v>
      </c>
      <c r="H57" s="88">
        <v>14727.27</v>
      </c>
      <c r="I57" s="56">
        <f t="shared" si="7"/>
        <v>16199.997000000001</v>
      </c>
      <c r="J57" s="88">
        <f t="shared" si="1"/>
        <v>441818.10000000003</v>
      </c>
      <c r="K57" s="84">
        <f t="shared" si="2"/>
        <v>485999.91000000003</v>
      </c>
      <c r="L57" s="43"/>
    </row>
    <row r="58" spans="1:12" s="44" customFormat="1">
      <c r="A58" s="41"/>
      <c r="B58" s="25">
        <v>5574</v>
      </c>
      <c r="C58" s="34" t="s">
        <v>1170</v>
      </c>
      <c r="D58" s="32" t="s">
        <v>48</v>
      </c>
      <c r="E58" s="26" t="s">
        <v>580</v>
      </c>
      <c r="F58" s="21" t="s">
        <v>27</v>
      </c>
      <c r="G58" s="24">
        <v>72</v>
      </c>
      <c r="H58" s="88">
        <v>3909.08</v>
      </c>
      <c r="I58" s="56">
        <f t="shared" si="7"/>
        <v>4299.9880000000003</v>
      </c>
      <c r="J58" s="88">
        <f t="shared" si="1"/>
        <v>281453.76</v>
      </c>
      <c r="K58" s="84">
        <f t="shared" si="2"/>
        <v>309599.136</v>
      </c>
      <c r="L58" s="43"/>
    </row>
    <row r="59" spans="1:12" s="44" customFormat="1">
      <c r="A59" s="41"/>
      <c r="B59" s="25">
        <f t="shared" ref="B59:D64" si="10">B58</f>
        <v>5574</v>
      </c>
      <c r="C59" s="34" t="str">
        <f t="shared" si="10"/>
        <v>03/06</v>
      </c>
      <c r="D59" s="255" t="str">
        <f t="shared" si="10"/>
        <v>đại dương</v>
      </c>
      <c r="E59" s="26" t="s">
        <v>579</v>
      </c>
      <c r="F59" s="21" t="s">
        <v>27</v>
      </c>
      <c r="G59" s="24">
        <v>300</v>
      </c>
      <c r="H59" s="88">
        <v>2454.5</v>
      </c>
      <c r="I59" s="56">
        <f t="shared" si="7"/>
        <v>2699.9500000000003</v>
      </c>
      <c r="J59" s="88">
        <f t="shared" si="1"/>
        <v>736350</v>
      </c>
      <c r="K59" s="84">
        <f t="shared" si="2"/>
        <v>809985.00000000012</v>
      </c>
      <c r="L59" s="43"/>
    </row>
    <row r="60" spans="1:12" s="44" customFormat="1">
      <c r="A60" s="41"/>
      <c r="B60" s="25">
        <f t="shared" si="10"/>
        <v>5574</v>
      </c>
      <c r="C60" s="34" t="str">
        <f t="shared" si="10"/>
        <v>03/06</v>
      </c>
      <c r="D60" s="255" t="str">
        <f t="shared" si="10"/>
        <v>đại dương</v>
      </c>
      <c r="E60" s="26" t="s">
        <v>578</v>
      </c>
      <c r="F60" s="21" t="s">
        <v>27</v>
      </c>
      <c r="G60" s="24">
        <v>120</v>
      </c>
      <c r="H60" s="88">
        <v>5681.82</v>
      </c>
      <c r="I60" s="56">
        <f t="shared" si="7"/>
        <v>6250.0020000000004</v>
      </c>
      <c r="J60" s="88">
        <f t="shared" si="1"/>
        <v>681818.39999999991</v>
      </c>
      <c r="K60" s="84">
        <f t="shared" si="2"/>
        <v>750000.24</v>
      </c>
      <c r="L60" s="43"/>
    </row>
    <row r="61" spans="1:12" s="44" customFormat="1">
      <c r="A61" s="41"/>
      <c r="B61" s="25">
        <f t="shared" si="10"/>
        <v>5574</v>
      </c>
      <c r="C61" s="34" t="str">
        <f t="shared" si="10"/>
        <v>03/06</v>
      </c>
      <c r="D61" s="255" t="str">
        <f t="shared" si="10"/>
        <v>đại dương</v>
      </c>
      <c r="E61" s="26" t="s">
        <v>583</v>
      </c>
      <c r="F61" s="21" t="s">
        <v>27</v>
      </c>
      <c r="G61" s="24">
        <v>12</v>
      </c>
      <c r="H61" s="88">
        <v>7454.58</v>
      </c>
      <c r="I61" s="56">
        <f t="shared" si="7"/>
        <v>8200.0380000000005</v>
      </c>
      <c r="J61" s="88">
        <f t="shared" si="1"/>
        <v>89454.959999999992</v>
      </c>
      <c r="K61" s="84">
        <f t="shared" si="2"/>
        <v>98400.456000000006</v>
      </c>
      <c r="L61" s="43"/>
    </row>
    <row r="62" spans="1:12" s="44" customFormat="1">
      <c r="A62" s="41"/>
      <c r="B62" s="25">
        <f t="shared" si="10"/>
        <v>5574</v>
      </c>
      <c r="C62" s="34" t="str">
        <f t="shared" si="10"/>
        <v>03/06</v>
      </c>
      <c r="D62" s="255" t="str">
        <f t="shared" si="10"/>
        <v>đại dương</v>
      </c>
      <c r="E62" s="26" t="s">
        <v>581</v>
      </c>
      <c r="F62" s="21" t="s">
        <v>27</v>
      </c>
      <c r="G62" s="24">
        <v>168</v>
      </c>
      <c r="H62" s="88">
        <v>2863.64</v>
      </c>
      <c r="I62" s="56">
        <f t="shared" si="7"/>
        <v>3150.0039999999999</v>
      </c>
      <c r="J62" s="88">
        <f t="shared" si="1"/>
        <v>481091.51999999996</v>
      </c>
      <c r="K62" s="84">
        <f t="shared" si="2"/>
        <v>529200.67200000002</v>
      </c>
      <c r="L62" s="43"/>
    </row>
    <row r="63" spans="1:12" s="44" customFormat="1">
      <c r="A63" s="41"/>
      <c r="B63" s="25">
        <f t="shared" si="10"/>
        <v>5574</v>
      </c>
      <c r="C63" s="34" t="str">
        <f t="shared" si="10"/>
        <v>03/06</v>
      </c>
      <c r="D63" s="255" t="str">
        <f t="shared" si="10"/>
        <v>đại dương</v>
      </c>
      <c r="E63" s="26" t="s">
        <v>1055</v>
      </c>
      <c r="F63" s="21" t="s">
        <v>27</v>
      </c>
      <c r="G63" s="24">
        <v>12</v>
      </c>
      <c r="H63" s="88">
        <v>3727.25</v>
      </c>
      <c r="I63" s="56">
        <f t="shared" si="7"/>
        <v>4099.9750000000004</v>
      </c>
      <c r="J63" s="88">
        <f t="shared" si="1"/>
        <v>44727</v>
      </c>
      <c r="K63" s="84">
        <f t="shared" si="2"/>
        <v>49199.700000000004</v>
      </c>
      <c r="L63" s="43"/>
    </row>
    <row r="64" spans="1:12" s="44" customFormat="1">
      <c r="A64" s="41"/>
      <c r="B64" s="25">
        <f t="shared" si="10"/>
        <v>5574</v>
      </c>
      <c r="C64" s="34" t="str">
        <f t="shared" si="10"/>
        <v>03/06</v>
      </c>
      <c r="D64" s="255" t="str">
        <f t="shared" si="10"/>
        <v>đại dương</v>
      </c>
      <c r="E64" s="26" t="s">
        <v>577</v>
      </c>
      <c r="F64" s="21" t="s">
        <v>27</v>
      </c>
      <c r="G64" s="24">
        <v>170</v>
      </c>
      <c r="H64" s="88">
        <v>9136.36</v>
      </c>
      <c r="I64" s="56">
        <f t="shared" si="7"/>
        <v>10049.996000000001</v>
      </c>
      <c r="J64" s="88">
        <f t="shared" si="1"/>
        <v>1553181.2000000002</v>
      </c>
      <c r="K64" s="84">
        <f t="shared" si="2"/>
        <v>1708499.32</v>
      </c>
      <c r="L64" s="43"/>
    </row>
    <row r="65" spans="1:12" s="44" customFormat="1">
      <c r="A65" s="41"/>
      <c r="B65" s="13">
        <v>688</v>
      </c>
      <c r="C65" s="34" t="s">
        <v>1175</v>
      </c>
      <c r="D65" s="32" t="s">
        <v>91</v>
      </c>
      <c r="E65" s="35" t="s">
        <v>766</v>
      </c>
      <c r="F65" s="36" t="s">
        <v>93</v>
      </c>
      <c r="G65" s="24">
        <v>120</v>
      </c>
      <c r="H65" s="88">
        <v>39091</v>
      </c>
      <c r="I65" s="56">
        <f t="shared" si="7"/>
        <v>43000.100000000006</v>
      </c>
      <c r="J65" s="88">
        <f t="shared" si="1"/>
        <v>4690920</v>
      </c>
      <c r="K65" s="84">
        <f t="shared" si="2"/>
        <v>5160012.0000000009</v>
      </c>
      <c r="L65" s="43"/>
    </row>
    <row r="66" spans="1:12" s="44" customFormat="1">
      <c r="A66" s="41"/>
      <c r="B66" s="13">
        <v>688</v>
      </c>
      <c r="C66" s="34" t="s">
        <v>1175</v>
      </c>
      <c r="D66" s="32" t="s">
        <v>91</v>
      </c>
      <c r="E66" s="35" t="s">
        <v>814</v>
      </c>
      <c r="F66" s="36" t="s">
        <v>93</v>
      </c>
      <c r="G66" s="24">
        <v>100</v>
      </c>
      <c r="H66" s="88">
        <v>44545.35</v>
      </c>
      <c r="I66" s="56">
        <f t="shared" si="7"/>
        <v>48999.885000000002</v>
      </c>
      <c r="J66" s="88">
        <f t="shared" si="1"/>
        <v>4454535</v>
      </c>
      <c r="K66" s="84">
        <f t="shared" si="2"/>
        <v>4899988.5</v>
      </c>
      <c r="L66" s="43"/>
    </row>
    <row r="67" spans="1:12" s="44" customFormat="1">
      <c r="A67" s="41"/>
      <c r="B67" s="13">
        <v>128334</v>
      </c>
      <c r="C67" s="34" t="s">
        <v>921</v>
      </c>
      <c r="D67" s="32" t="s">
        <v>156</v>
      </c>
      <c r="E67" s="26" t="s">
        <v>162</v>
      </c>
      <c r="F67" s="24" t="s">
        <v>105</v>
      </c>
      <c r="G67" s="24">
        <v>60</v>
      </c>
      <c r="H67" s="88">
        <v>26818</v>
      </c>
      <c r="I67" s="56">
        <f t="shared" si="7"/>
        <v>29499.800000000003</v>
      </c>
      <c r="J67" s="88">
        <f t="shared" si="1"/>
        <v>1609080</v>
      </c>
      <c r="K67" s="84">
        <f t="shared" si="2"/>
        <v>1769988.0000000002</v>
      </c>
      <c r="L67" s="43"/>
    </row>
    <row r="68" spans="1:12" s="44" customFormat="1">
      <c r="A68" s="41"/>
      <c r="B68" s="13">
        <v>128334</v>
      </c>
      <c r="C68" s="34" t="s">
        <v>921</v>
      </c>
      <c r="D68" s="32" t="s">
        <v>156</v>
      </c>
      <c r="E68" s="26" t="s">
        <v>1158</v>
      </c>
      <c r="F68" s="24" t="s">
        <v>105</v>
      </c>
      <c r="G68" s="24">
        <v>360</v>
      </c>
      <c r="H68" s="88">
        <v>52727</v>
      </c>
      <c r="I68" s="56">
        <f t="shared" si="7"/>
        <v>57999.700000000004</v>
      </c>
      <c r="J68" s="88">
        <f t="shared" si="1"/>
        <v>18981720</v>
      </c>
      <c r="K68" s="84">
        <f t="shared" si="2"/>
        <v>20879892</v>
      </c>
      <c r="L68" s="43"/>
    </row>
    <row r="69" spans="1:12" s="44" customFormat="1">
      <c r="A69" s="41"/>
      <c r="B69" s="13">
        <v>1509</v>
      </c>
      <c r="C69" s="34" t="s">
        <v>1177</v>
      </c>
      <c r="D69" s="32" t="s">
        <v>101</v>
      </c>
      <c r="E69" s="35" t="s">
        <v>1178</v>
      </c>
      <c r="F69" s="21" t="s">
        <v>105</v>
      </c>
      <c r="G69" s="24">
        <v>12</v>
      </c>
      <c r="H69" s="88">
        <v>22680</v>
      </c>
      <c r="I69" s="56">
        <f t="shared" si="7"/>
        <v>24948.000000000004</v>
      </c>
      <c r="J69" s="88">
        <f t="shared" si="1"/>
        <v>272160</v>
      </c>
      <c r="K69" s="84">
        <f t="shared" si="2"/>
        <v>299376.00000000006</v>
      </c>
      <c r="L69" s="43"/>
    </row>
    <row r="70" spans="1:12" s="44" customFormat="1">
      <c r="A70" s="41"/>
      <c r="B70" s="13">
        <f t="shared" ref="B70:D75" si="11">B69</f>
        <v>1509</v>
      </c>
      <c r="C70" s="34" t="str">
        <f t="shared" si="11"/>
        <v>06/06</v>
      </c>
      <c r="D70" s="32" t="str">
        <f t="shared" si="11"/>
        <v>phạm anh</v>
      </c>
      <c r="E70" s="26" t="s">
        <v>1179</v>
      </c>
      <c r="F70" s="21" t="s">
        <v>103</v>
      </c>
      <c r="G70" s="24">
        <v>5</v>
      </c>
      <c r="H70" s="88">
        <v>72000</v>
      </c>
      <c r="I70" s="56">
        <f t="shared" si="7"/>
        <v>79200</v>
      </c>
      <c r="J70" s="88">
        <f t="shared" si="1"/>
        <v>360000</v>
      </c>
      <c r="K70" s="84">
        <f t="shared" si="2"/>
        <v>396000</v>
      </c>
      <c r="L70" s="43"/>
    </row>
    <row r="71" spans="1:12" s="44" customFormat="1">
      <c r="A71" s="41"/>
      <c r="B71" s="13">
        <f t="shared" si="11"/>
        <v>1509</v>
      </c>
      <c r="C71" s="34" t="str">
        <f t="shared" si="11"/>
        <v>06/06</v>
      </c>
      <c r="D71" s="32" t="str">
        <f t="shared" si="11"/>
        <v>phạm anh</v>
      </c>
      <c r="E71" s="26" t="s">
        <v>1180</v>
      </c>
      <c r="F71" s="21" t="s">
        <v>103</v>
      </c>
      <c r="G71" s="24">
        <v>1</v>
      </c>
      <c r="H71" s="88">
        <v>72000</v>
      </c>
      <c r="I71" s="56">
        <f t="shared" si="7"/>
        <v>79200</v>
      </c>
      <c r="J71" s="88">
        <f t="shared" si="1"/>
        <v>72000</v>
      </c>
      <c r="K71" s="84">
        <f t="shared" si="2"/>
        <v>79200</v>
      </c>
      <c r="L71" s="43"/>
    </row>
    <row r="72" spans="1:12" s="44" customFormat="1">
      <c r="A72" s="41"/>
      <c r="B72" s="13">
        <f t="shared" si="11"/>
        <v>1509</v>
      </c>
      <c r="C72" s="34" t="str">
        <f t="shared" si="11"/>
        <v>06/06</v>
      </c>
      <c r="D72" s="32" t="str">
        <f t="shared" si="11"/>
        <v>phạm anh</v>
      </c>
      <c r="E72" s="26" t="s">
        <v>102</v>
      </c>
      <c r="F72" s="21" t="s">
        <v>103</v>
      </c>
      <c r="G72" s="24">
        <v>3</v>
      </c>
      <c r="H72" s="88">
        <v>69660</v>
      </c>
      <c r="I72" s="56">
        <f t="shared" si="7"/>
        <v>76626</v>
      </c>
      <c r="J72" s="88">
        <f t="shared" si="1"/>
        <v>208980</v>
      </c>
      <c r="K72" s="84">
        <f t="shared" si="2"/>
        <v>229878</v>
      </c>
      <c r="L72" s="43"/>
    </row>
    <row r="73" spans="1:12" s="44" customFormat="1">
      <c r="A73" s="41"/>
      <c r="B73" s="13">
        <f t="shared" si="11"/>
        <v>1509</v>
      </c>
      <c r="C73" s="34" t="str">
        <f t="shared" si="11"/>
        <v>06/06</v>
      </c>
      <c r="D73" s="32" t="str">
        <f t="shared" si="11"/>
        <v>phạm anh</v>
      </c>
      <c r="E73" s="26" t="s">
        <v>1181</v>
      </c>
      <c r="F73" s="21" t="s">
        <v>105</v>
      </c>
      <c r="G73" s="24">
        <v>12</v>
      </c>
      <c r="H73" s="88">
        <v>17100</v>
      </c>
      <c r="I73" s="56">
        <f t="shared" si="7"/>
        <v>18810</v>
      </c>
      <c r="J73" s="88">
        <f t="shared" si="1"/>
        <v>205200</v>
      </c>
      <c r="K73" s="84">
        <f t="shared" si="2"/>
        <v>225720</v>
      </c>
      <c r="L73" s="43"/>
    </row>
    <row r="74" spans="1:12" s="44" customFormat="1">
      <c r="A74" s="41"/>
      <c r="B74" s="13">
        <f t="shared" si="11"/>
        <v>1509</v>
      </c>
      <c r="C74" s="34" t="str">
        <f t="shared" si="11"/>
        <v>06/06</v>
      </c>
      <c r="D74" s="32" t="str">
        <f t="shared" si="11"/>
        <v>phạm anh</v>
      </c>
      <c r="E74" s="26" t="s">
        <v>107</v>
      </c>
      <c r="F74" s="21" t="s">
        <v>105</v>
      </c>
      <c r="G74" s="24">
        <v>9</v>
      </c>
      <c r="H74" s="88"/>
      <c r="I74" s="56">
        <f t="shared" si="7"/>
        <v>0</v>
      </c>
      <c r="J74" s="88">
        <f t="shared" si="1"/>
        <v>0</v>
      </c>
      <c r="K74" s="84">
        <f t="shared" si="2"/>
        <v>0</v>
      </c>
      <c r="L74" s="43"/>
    </row>
    <row r="75" spans="1:12" s="44" customFormat="1">
      <c r="A75" s="41"/>
      <c r="B75" s="13">
        <f t="shared" si="11"/>
        <v>1509</v>
      </c>
      <c r="C75" s="34" t="str">
        <f t="shared" si="11"/>
        <v>06/06</v>
      </c>
      <c r="D75" s="32" t="str">
        <f t="shared" si="11"/>
        <v>phạm anh</v>
      </c>
      <c r="E75" s="26" t="s">
        <v>106</v>
      </c>
      <c r="F75" s="21" t="s">
        <v>105</v>
      </c>
      <c r="G75" s="24">
        <v>6</v>
      </c>
      <c r="H75" s="88"/>
      <c r="I75" s="56">
        <f t="shared" ref="I75:I106" si="12">H75*1.1</f>
        <v>0</v>
      </c>
      <c r="J75" s="88">
        <f t="shared" ref="J75:J138" si="13">H75*G75</f>
        <v>0</v>
      </c>
      <c r="K75" s="84">
        <f t="shared" si="2"/>
        <v>0</v>
      </c>
      <c r="L75" s="43"/>
    </row>
    <row r="76" spans="1:12" s="44" customFormat="1">
      <c r="A76" s="41"/>
      <c r="B76" s="13">
        <v>5687</v>
      </c>
      <c r="C76" s="34" t="s">
        <v>1176</v>
      </c>
      <c r="D76" s="32" t="s">
        <v>111</v>
      </c>
      <c r="E76" s="35" t="s">
        <v>112</v>
      </c>
      <c r="F76" s="36" t="s">
        <v>40</v>
      </c>
      <c r="G76" s="24">
        <v>100</v>
      </c>
      <c r="H76" s="88">
        <v>24364</v>
      </c>
      <c r="I76" s="56">
        <f t="shared" si="12"/>
        <v>26800.400000000001</v>
      </c>
      <c r="J76" s="88">
        <f t="shared" si="13"/>
        <v>2436400</v>
      </c>
      <c r="K76" s="84">
        <f t="shared" ref="K76:K139" si="14">I76*G76</f>
        <v>2680040</v>
      </c>
      <c r="L76" s="43"/>
    </row>
    <row r="77" spans="1:12" s="44" customFormat="1">
      <c r="A77" s="41"/>
      <c r="B77" s="13">
        <v>4253</v>
      </c>
      <c r="C77" s="34" t="s">
        <v>1176</v>
      </c>
      <c r="D77" s="32" t="s">
        <v>296</v>
      </c>
      <c r="E77" s="35" t="s">
        <v>588</v>
      </c>
      <c r="F77" s="36" t="s">
        <v>105</v>
      </c>
      <c r="G77" s="24">
        <v>12</v>
      </c>
      <c r="H77" s="88">
        <v>30909</v>
      </c>
      <c r="I77" s="56">
        <f t="shared" si="12"/>
        <v>33999.9</v>
      </c>
      <c r="J77" s="88">
        <f t="shared" si="13"/>
        <v>370908</v>
      </c>
      <c r="K77" s="84">
        <f t="shared" si="14"/>
        <v>407998.80000000005</v>
      </c>
      <c r="L77" s="43"/>
    </row>
    <row r="78" spans="1:12" s="44" customFormat="1">
      <c r="A78" s="41"/>
      <c r="B78" s="13">
        <v>4253</v>
      </c>
      <c r="C78" s="34" t="s">
        <v>1176</v>
      </c>
      <c r="D78" s="32" t="s">
        <v>296</v>
      </c>
      <c r="E78" s="35" t="s">
        <v>297</v>
      </c>
      <c r="F78" s="36" t="s">
        <v>105</v>
      </c>
      <c r="G78" s="24">
        <v>12</v>
      </c>
      <c r="H78" s="88">
        <v>30909</v>
      </c>
      <c r="I78" s="56">
        <f t="shared" si="12"/>
        <v>33999.9</v>
      </c>
      <c r="J78" s="88">
        <f t="shared" si="13"/>
        <v>370908</v>
      </c>
      <c r="K78" s="84">
        <f t="shared" si="14"/>
        <v>407998.80000000005</v>
      </c>
      <c r="L78" s="43"/>
    </row>
    <row r="79" spans="1:12" s="44" customFormat="1">
      <c r="A79" s="41"/>
      <c r="B79" s="13">
        <v>4253</v>
      </c>
      <c r="C79" s="34" t="s">
        <v>1176</v>
      </c>
      <c r="D79" s="32" t="s">
        <v>296</v>
      </c>
      <c r="E79" s="35" t="s">
        <v>316</v>
      </c>
      <c r="F79" s="36" t="s">
        <v>105</v>
      </c>
      <c r="G79" s="24">
        <v>3</v>
      </c>
      <c r="H79" s="88">
        <v>30909</v>
      </c>
      <c r="I79" s="56">
        <f t="shared" si="12"/>
        <v>33999.9</v>
      </c>
      <c r="J79" s="88">
        <f t="shared" si="13"/>
        <v>92727</v>
      </c>
      <c r="K79" s="84">
        <f t="shared" si="14"/>
        <v>101999.70000000001</v>
      </c>
      <c r="L79" s="43"/>
    </row>
    <row r="80" spans="1:12" s="44" customFormat="1">
      <c r="A80" s="41"/>
      <c r="B80" s="13">
        <v>4253</v>
      </c>
      <c r="C80" s="34" t="s">
        <v>1176</v>
      </c>
      <c r="D80" s="32" t="s">
        <v>296</v>
      </c>
      <c r="E80" s="35" t="s">
        <v>316</v>
      </c>
      <c r="F80" s="36" t="s">
        <v>105</v>
      </c>
      <c r="G80" s="24">
        <v>9</v>
      </c>
      <c r="H80" s="88"/>
      <c r="I80" s="56">
        <f t="shared" si="12"/>
        <v>0</v>
      </c>
      <c r="J80" s="88">
        <f t="shared" si="13"/>
        <v>0</v>
      </c>
      <c r="K80" s="84">
        <f t="shared" si="14"/>
        <v>0</v>
      </c>
      <c r="L80" s="43"/>
    </row>
    <row r="81" spans="1:12" s="44" customFormat="1">
      <c r="A81" s="41"/>
      <c r="B81" s="13">
        <v>881</v>
      </c>
      <c r="C81" s="34" t="s">
        <v>1182</v>
      </c>
      <c r="D81" s="32" t="s">
        <v>99</v>
      </c>
      <c r="E81" s="26" t="s">
        <v>1183</v>
      </c>
      <c r="F81" s="21" t="s">
        <v>27</v>
      </c>
      <c r="G81" s="24">
        <v>1900</v>
      </c>
      <c r="H81" s="88">
        <v>1818</v>
      </c>
      <c r="I81" s="56">
        <f t="shared" si="12"/>
        <v>1999.8000000000002</v>
      </c>
      <c r="J81" s="88">
        <f t="shared" si="13"/>
        <v>3454200</v>
      </c>
      <c r="K81" s="84">
        <f t="shared" si="14"/>
        <v>3799620.0000000005</v>
      </c>
      <c r="L81" s="43"/>
    </row>
    <row r="82" spans="1:12" s="44" customFormat="1">
      <c r="A82" s="41"/>
      <c r="B82" s="13">
        <v>10545</v>
      </c>
      <c r="C82" s="34" t="s">
        <v>1182</v>
      </c>
      <c r="D82" s="32" t="s">
        <v>25</v>
      </c>
      <c r="E82" s="26" t="s">
        <v>1186</v>
      </c>
      <c r="F82" s="21" t="s">
        <v>27</v>
      </c>
      <c r="G82" s="24">
        <v>25</v>
      </c>
      <c r="H82" s="88">
        <v>8000</v>
      </c>
      <c r="I82" s="56">
        <f t="shared" si="12"/>
        <v>8800</v>
      </c>
      <c r="J82" s="88">
        <f t="shared" si="13"/>
        <v>200000</v>
      </c>
      <c r="K82" s="84">
        <f t="shared" si="14"/>
        <v>220000</v>
      </c>
      <c r="L82" s="43"/>
    </row>
    <row r="83" spans="1:12" s="44" customFormat="1">
      <c r="A83" s="41"/>
      <c r="B83" s="13">
        <f t="shared" ref="B83:D85" si="15">B82</f>
        <v>10545</v>
      </c>
      <c r="C83" s="34" t="str">
        <f t="shared" si="15"/>
        <v>08/06</v>
      </c>
      <c r="D83" s="32" t="str">
        <f t="shared" si="15"/>
        <v>thu nguyệt</v>
      </c>
      <c r="E83" s="26" t="s">
        <v>795</v>
      </c>
      <c r="F83" s="21" t="s">
        <v>27</v>
      </c>
      <c r="G83" s="37">
        <v>120</v>
      </c>
      <c r="H83" s="88">
        <v>6400</v>
      </c>
      <c r="I83" s="56">
        <f t="shared" si="12"/>
        <v>7040.0000000000009</v>
      </c>
      <c r="J83" s="88">
        <f t="shared" si="13"/>
        <v>768000</v>
      </c>
      <c r="K83" s="84">
        <f t="shared" si="14"/>
        <v>844800.00000000012</v>
      </c>
      <c r="L83" s="43"/>
    </row>
    <row r="84" spans="1:12" s="44" customFormat="1">
      <c r="A84" s="41"/>
      <c r="B84" s="13">
        <f t="shared" si="15"/>
        <v>10545</v>
      </c>
      <c r="C84" s="34" t="str">
        <f t="shared" si="15"/>
        <v>08/06</v>
      </c>
      <c r="D84" s="32" t="str">
        <f t="shared" si="15"/>
        <v>thu nguyệt</v>
      </c>
      <c r="E84" s="26" t="s">
        <v>26</v>
      </c>
      <c r="F84" s="36" t="s">
        <v>27</v>
      </c>
      <c r="G84" s="24">
        <v>40</v>
      </c>
      <c r="H84" s="88">
        <v>97500</v>
      </c>
      <c r="I84" s="56">
        <f t="shared" si="12"/>
        <v>107250.00000000001</v>
      </c>
      <c r="J84" s="88">
        <f t="shared" si="13"/>
        <v>3900000</v>
      </c>
      <c r="K84" s="84">
        <f t="shared" si="14"/>
        <v>4290000.0000000009</v>
      </c>
      <c r="L84" s="43"/>
    </row>
    <row r="85" spans="1:12" s="44" customFormat="1">
      <c r="A85" s="41"/>
      <c r="B85" s="13">
        <f t="shared" si="15"/>
        <v>10545</v>
      </c>
      <c r="C85" s="34" t="str">
        <f t="shared" si="15"/>
        <v>08/06</v>
      </c>
      <c r="D85" s="32" t="str">
        <f t="shared" si="15"/>
        <v>thu nguyệt</v>
      </c>
      <c r="E85" s="26" t="s">
        <v>1187</v>
      </c>
      <c r="F85" s="21" t="s">
        <v>27</v>
      </c>
      <c r="G85" s="24">
        <v>8</v>
      </c>
      <c r="H85" s="88">
        <v>11000</v>
      </c>
      <c r="I85" s="56">
        <f t="shared" si="12"/>
        <v>12100.000000000002</v>
      </c>
      <c r="J85" s="88">
        <f t="shared" si="13"/>
        <v>88000</v>
      </c>
      <c r="K85" s="84">
        <f t="shared" si="14"/>
        <v>96800.000000000015</v>
      </c>
      <c r="L85" s="43"/>
    </row>
    <row r="86" spans="1:12" s="44" customFormat="1">
      <c r="A86" s="41"/>
      <c r="B86" s="13">
        <v>17210</v>
      </c>
      <c r="C86" s="34" t="s">
        <v>1184</v>
      </c>
      <c r="D86" s="32" t="s">
        <v>47</v>
      </c>
      <c r="E86" s="26" t="s">
        <v>1185</v>
      </c>
      <c r="F86" s="21" t="s">
        <v>36</v>
      </c>
      <c r="G86" s="24">
        <v>10</v>
      </c>
      <c r="H86" s="88">
        <v>79091</v>
      </c>
      <c r="I86" s="56">
        <f t="shared" si="12"/>
        <v>87000.1</v>
      </c>
      <c r="J86" s="88">
        <f t="shared" si="13"/>
        <v>790910</v>
      </c>
      <c r="K86" s="84">
        <f t="shared" si="14"/>
        <v>870001</v>
      </c>
      <c r="L86" s="43"/>
    </row>
    <row r="87" spans="1:12" s="44" customFormat="1">
      <c r="A87" s="41"/>
      <c r="B87" s="13">
        <v>19150</v>
      </c>
      <c r="C87" s="34" t="s">
        <v>1184</v>
      </c>
      <c r="D87" s="32" t="s">
        <v>34</v>
      </c>
      <c r="E87" s="35" t="s">
        <v>1196</v>
      </c>
      <c r="F87" s="21" t="s">
        <v>36</v>
      </c>
      <c r="G87" s="24">
        <v>1</v>
      </c>
      <c r="H87" s="88">
        <v>195210</v>
      </c>
      <c r="I87" s="56">
        <f t="shared" si="12"/>
        <v>214731.00000000003</v>
      </c>
      <c r="J87" s="88">
        <f t="shared" si="13"/>
        <v>195210</v>
      </c>
      <c r="K87" s="84">
        <f t="shared" si="14"/>
        <v>214731.00000000003</v>
      </c>
      <c r="L87" s="43"/>
    </row>
    <row r="88" spans="1:12" s="44" customFormat="1">
      <c r="A88" s="41"/>
      <c r="B88" s="13">
        <v>781</v>
      </c>
      <c r="C88" s="34" t="s">
        <v>1195</v>
      </c>
      <c r="D88" s="32" t="s">
        <v>1188</v>
      </c>
      <c r="E88" s="26" t="s">
        <v>665</v>
      </c>
      <c r="F88" s="21" t="s">
        <v>181</v>
      </c>
      <c r="G88" s="24">
        <v>70</v>
      </c>
      <c r="H88" s="88">
        <v>45454</v>
      </c>
      <c r="I88" s="56">
        <f t="shared" si="12"/>
        <v>49999.4</v>
      </c>
      <c r="J88" s="88">
        <f t="shared" si="13"/>
        <v>3181780</v>
      </c>
      <c r="K88" s="84">
        <f t="shared" si="14"/>
        <v>3499958</v>
      </c>
      <c r="L88" s="43"/>
    </row>
    <row r="89" spans="1:12" s="44" customFormat="1">
      <c r="A89" s="41"/>
      <c r="B89" s="13">
        <v>781</v>
      </c>
      <c r="C89" s="34" t="s">
        <v>1195</v>
      </c>
      <c r="D89" s="32" t="s">
        <v>1188</v>
      </c>
      <c r="E89" s="26" t="s">
        <v>1189</v>
      </c>
      <c r="F89" s="21" t="s">
        <v>181</v>
      </c>
      <c r="G89" s="24">
        <v>30</v>
      </c>
      <c r="H89" s="88">
        <v>40454</v>
      </c>
      <c r="I89" s="56">
        <f t="shared" si="12"/>
        <v>44499.4</v>
      </c>
      <c r="J89" s="88">
        <f t="shared" si="13"/>
        <v>1213620</v>
      </c>
      <c r="K89" s="84">
        <f t="shared" si="14"/>
        <v>1334982</v>
      </c>
      <c r="L89" s="43"/>
    </row>
    <row r="90" spans="1:12" s="44" customFormat="1">
      <c r="A90" s="41"/>
      <c r="B90" s="13">
        <v>9044</v>
      </c>
      <c r="C90" s="34" t="s">
        <v>1195</v>
      </c>
      <c r="D90" s="32" t="s">
        <v>229</v>
      </c>
      <c r="E90" s="35" t="s">
        <v>333</v>
      </c>
      <c r="F90" s="36" t="s">
        <v>36</v>
      </c>
      <c r="G90" s="36">
        <v>30</v>
      </c>
      <c r="H90" s="88">
        <v>109091</v>
      </c>
      <c r="I90" s="56">
        <f t="shared" si="12"/>
        <v>120000.1</v>
      </c>
      <c r="J90" s="88">
        <f t="shared" si="13"/>
        <v>3272730</v>
      </c>
      <c r="K90" s="84">
        <f t="shared" si="14"/>
        <v>3600003</v>
      </c>
      <c r="L90" s="43"/>
    </row>
    <row r="91" spans="1:12" s="44" customFormat="1">
      <c r="A91" s="41"/>
      <c r="B91" s="13">
        <v>7260</v>
      </c>
      <c r="C91" s="34" t="s">
        <v>1195</v>
      </c>
      <c r="D91" s="32" t="s">
        <v>84</v>
      </c>
      <c r="E91" s="35" t="s">
        <v>808</v>
      </c>
      <c r="F91" s="36" t="s">
        <v>36</v>
      </c>
      <c r="G91" s="37">
        <v>1200</v>
      </c>
      <c r="H91" s="88">
        <v>812.94</v>
      </c>
      <c r="I91" s="56">
        <f t="shared" si="12"/>
        <v>894.23400000000015</v>
      </c>
      <c r="J91" s="88">
        <f t="shared" si="13"/>
        <v>975528.00000000012</v>
      </c>
      <c r="K91" s="84">
        <f t="shared" si="14"/>
        <v>1073080.8000000003</v>
      </c>
      <c r="L91" s="43"/>
    </row>
    <row r="92" spans="1:12" s="44" customFormat="1">
      <c r="A92" s="41"/>
      <c r="B92" s="13">
        <f t="shared" ref="B92:D95" si="16">B91</f>
        <v>7260</v>
      </c>
      <c r="C92" s="34" t="str">
        <f t="shared" si="16"/>
        <v>10/06</v>
      </c>
      <c r="D92" s="32" t="str">
        <f t="shared" si="16"/>
        <v>hảo vọng</v>
      </c>
      <c r="E92" s="35" t="s">
        <v>691</v>
      </c>
      <c r="F92" s="36" t="s">
        <v>36</v>
      </c>
      <c r="G92" s="37">
        <v>300</v>
      </c>
      <c r="H92" s="88">
        <v>10275.48</v>
      </c>
      <c r="I92" s="56">
        <f t="shared" si="12"/>
        <v>11303.028</v>
      </c>
      <c r="J92" s="88">
        <f t="shared" si="13"/>
        <v>3082644</v>
      </c>
      <c r="K92" s="84">
        <f t="shared" si="14"/>
        <v>3390908.4</v>
      </c>
      <c r="L92" s="43"/>
    </row>
    <row r="93" spans="1:12" s="44" customFormat="1">
      <c r="A93" s="41"/>
      <c r="B93" s="13">
        <f t="shared" si="16"/>
        <v>7260</v>
      </c>
      <c r="C93" s="34" t="str">
        <f t="shared" si="16"/>
        <v>10/06</v>
      </c>
      <c r="D93" s="32" t="str">
        <f t="shared" si="16"/>
        <v>hảo vọng</v>
      </c>
      <c r="E93" s="35" t="s">
        <v>1243</v>
      </c>
      <c r="F93" s="36" t="s">
        <v>36</v>
      </c>
      <c r="G93" s="37">
        <v>200</v>
      </c>
      <c r="H93" s="88">
        <v>21023.22</v>
      </c>
      <c r="I93" s="56">
        <f t="shared" si="12"/>
        <v>23125.542000000005</v>
      </c>
      <c r="J93" s="88">
        <f t="shared" si="13"/>
        <v>4204644</v>
      </c>
      <c r="K93" s="84">
        <f t="shared" si="14"/>
        <v>4625108.4000000013</v>
      </c>
      <c r="L93" s="43"/>
    </row>
    <row r="94" spans="1:12" s="44" customFormat="1">
      <c r="A94" s="41"/>
      <c r="B94" s="13">
        <f t="shared" si="16"/>
        <v>7260</v>
      </c>
      <c r="C94" s="34" t="str">
        <f t="shared" si="16"/>
        <v>10/06</v>
      </c>
      <c r="D94" s="32" t="str">
        <f t="shared" si="16"/>
        <v>hảo vọng</v>
      </c>
      <c r="E94" s="35" t="s">
        <v>249</v>
      </c>
      <c r="F94" s="36" t="s">
        <v>36</v>
      </c>
      <c r="G94" s="37">
        <v>200</v>
      </c>
      <c r="H94" s="88">
        <v>16383.24</v>
      </c>
      <c r="I94" s="56">
        <f t="shared" si="12"/>
        <v>18021.564000000002</v>
      </c>
      <c r="J94" s="88">
        <f t="shared" si="13"/>
        <v>3276648</v>
      </c>
      <c r="K94" s="84">
        <f t="shared" si="14"/>
        <v>3604312.8000000003</v>
      </c>
      <c r="L94" s="43"/>
    </row>
    <row r="95" spans="1:12" s="44" customFormat="1">
      <c r="A95" s="41"/>
      <c r="B95" s="13">
        <f t="shared" si="16"/>
        <v>7260</v>
      </c>
      <c r="C95" s="34" t="str">
        <f t="shared" si="16"/>
        <v>10/06</v>
      </c>
      <c r="D95" s="32" t="str">
        <f t="shared" si="16"/>
        <v>hảo vọng</v>
      </c>
      <c r="E95" s="35" t="s">
        <v>86</v>
      </c>
      <c r="F95" s="36" t="s">
        <v>87</v>
      </c>
      <c r="G95" s="37">
        <v>3600</v>
      </c>
      <c r="H95" s="88">
        <v>1780.92</v>
      </c>
      <c r="I95" s="56">
        <f t="shared" si="12"/>
        <v>1959.0120000000002</v>
      </c>
      <c r="J95" s="88">
        <f t="shared" si="13"/>
        <v>6411312</v>
      </c>
      <c r="K95" s="84">
        <f t="shared" si="14"/>
        <v>7052443.2000000002</v>
      </c>
      <c r="L95" s="43"/>
    </row>
    <row r="96" spans="1:12" s="44" customFormat="1">
      <c r="A96" s="41"/>
      <c r="B96" s="25">
        <v>7266</v>
      </c>
      <c r="C96" s="34" t="s">
        <v>1190</v>
      </c>
      <c r="D96" s="32" t="s">
        <v>84</v>
      </c>
      <c r="E96" s="35" t="s">
        <v>1191</v>
      </c>
      <c r="F96" s="36" t="s">
        <v>36</v>
      </c>
      <c r="G96" s="24">
        <v>40</v>
      </c>
      <c r="H96" s="88">
        <v>40590.9</v>
      </c>
      <c r="I96" s="56">
        <f t="shared" si="12"/>
        <v>44649.990000000005</v>
      </c>
      <c r="J96" s="88">
        <f t="shared" si="13"/>
        <v>1623636</v>
      </c>
      <c r="K96" s="84">
        <f t="shared" si="14"/>
        <v>1785999.6</v>
      </c>
      <c r="L96" s="43"/>
    </row>
    <row r="97" spans="1:12" s="44" customFormat="1">
      <c r="A97" s="41"/>
      <c r="B97" s="25">
        <f t="shared" ref="B97:D98" si="17">B96</f>
        <v>7266</v>
      </c>
      <c r="C97" s="34" t="str">
        <f t="shared" si="17"/>
        <v>11/06</v>
      </c>
      <c r="D97" s="255" t="str">
        <f t="shared" si="17"/>
        <v>hảo vọng</v>
      </c>
      <c r="E97" s="35" t="s">
        <v>804</v>
      </c>
      <c r="F97" s="36" t="s">
        <v>435</v>
      </c>
      <c r="G97" s="24">
        <v>36</v>
      </c>
      <c r="H97" s="88">
        <v>21750</v>
      </c>
      <c r="I97" s="56">
        <f t="shared" si="12"/>
        <v>23925.000000000004</v>
      </c>
      <c r="J97" s="88">
        <f t="shared" si="13"/>
        <v>783000</v>
      </c>
      <c r="K97" s="84">
        <f t="shared" si="14"/>
        <v>861300.00000000012</v>
      </c>
      <c r="L97" s="43"/>
    </row>
    <row r="98" spans="1:12" s="44" customFormat="1">
      <c r="A98" s="41"/>
      <c r="B98" s="25">
        <f t="shared" si="17"/>
        <v>7266</v>
      </c>
      <c r="C98" s="34" t="str">
        <f t="shared" si="17"/>
        <v>11/06</v>
      </c>
      <c r="D98" s="255" t="str">
        <f t="shared" si="17"/>
        <v>hảo vọng</v>
      </c>
      <c r="E98" s="35" t="s">
        <v>1192</v>
      </c>
      <c r="F98" s="36" t="s">
        <v>36</v>
      </c>
      <c r="G98" s="24">
        <v>1</v>
      </c>
      <c r="H98" s="88">
        <v>18182</v>
      </c>
      <c r="I98" s="56">
        <f t="shared" si="12"/>
        <v>20000.2</v>
      </c>
      <c r="J98" s="88">
        <f t="shared" si="13"/>
        <v>18182</v>
      </c>
      <c r="K98" s="84">
        <f t="shared" si="14"/>
        <v>20000.2</v>
      </c>
      <c r="L98" s="43"/>
    </row>
    <row r="99" spans="1:12" s="44" customFormat="1">
      <c r="A99" s="41"/>
      <c r="B99" s="13">
        <v>2007</v>
      </c>
      <c r="C99" s="34" t="s">
        <v>1193</v>
      </c>
      <c r="D99" s="32" t="s">
        <v>74</v>
      </c>
      <c r="E99" s="26" t="s">
        <v>1194</v>
      </c>
      <c r="F99" s="21" t="s">
        <v>71</v>
      </c>
      <c r="G99" s="24">
        <v>114.1649</v>
      </c>
      <c r="H99" s="88">
        <v>17200</v>
      </c>
      <c r="I99" s="56">
        <f t="shared" si="12"/>
        <v>18920</v>
      </c>
      <c r="J99" s="88">
        <f t="shared" si="13"/>
        <v>1963636.28</v>
      </c>
      <c r="K99" s="84">
        <f t="shared" si="14"/>
        <v>2159999.9080000003</v>
      </c>
      <c r="L99" s="43"/>
    </row>
    <row r="100" spans="1:12" s="44" customFormat="1">
      <c r="A100" s="41"/>
      <c r="B100" s="25">
        <v>6655</v>
      </c>
      <c r="C100" s="34" t="s">
        <v>1020</v>
      </c>
      <c r="D100" s="32" t="s">
        <v>84</v>
      </c>
      <c r="E100" s="35" t="s">
        <v>86</v>
      </c>
      <c r="F100" s="36" t="s">
        <v>87</v>
      </c>
      <c r="G100" s="24">
        <v>1800</v>
      </c>
      <c r="H100" s="88">
        <v>1781.52</v>
      </c>
      <c r="I100" s="56">
        <f t="shared" si="12"/>
        <v>1959.672</v>
      </c>
      <c r="J100" s="88">
        <f t="shared" si="13"/>
        <v>3206736</v>
      </c>
      <c r="K100" s="84">
        <f t="shared" si="14"/>
        <v>3527409.6</v>
      </c>
      <c r="L100" s="43"/>
    </row>
    <row r="101" spans="1:12" s="44" customFormat="1">
      <c r="A101" s="41"/>
      <c r="B101" s="25">
        <f t="shared" ref="B101:D104" si="18">B100</f>
        <v>6655</v>
      </c>
      <c r="C101" s="34" t="str">
        <f t="shared" si="18"/>
        <v>14/05</v>
      </c>
      <c r="D101" s="255" t="str">
        <f t="shared" si="18"/>
        <v>hảo vọng</v>
      </c>
      <c r="E101" s="35" t="s">
        <v>692</v>
      </c>
      <c r="F101" s="36" t="s">
        <v>36</v>
      </c>
      <c r="G101" s="24">
        <v>300</v>
      </c>
      <c r="H101" s="88">
        <v>16511.04</v>
      </c>
      <c r="I101" s="56">
        <f t="shared" si="12"/>
        <v>18162.144000000004</v>
      </c>
      <c r="J101" s="88">
        <f t="shared" si="13"/>
        <v>4953312</v>
      </c>
      <c r="K101" s="84">
        <f t="shared" si="14"/>
        <v>5448643.2000000011</v>
      </c>
      <c r="L101" s="43"/>
    </row>
    <row r="102" spans="1:12" s="44" customFormat="1">
      <c r="A102" s="41"/>
      <c r="B102" s="25">
        <f t="shared" si="18"/>
        <v>6655</v>
      </c>
      <c r="C102" s="34" t="str">
        <f t="shared" si="18"/>
        <v>14/05</v>
      </c>
      <c r="D102" s="255" t="str">
        <f t="shared" si="18"/>
        <v>hảo vọng</v>
      </c>
      <c r="E102" s="35" t="s">
        <v>1167</v>
      </c>
      <c r="F102" s="36" t="s">
        <v>36</v>
      </c>
      <c r="G102" s="24">
        <v>200</v>
      </c>
      <c r="H102" s="88">
        <v>21636.16</v>
      </c>
      <c r="I102" s="56">
        <f t="shared" si="12"/>
        <v>23799.776000000002</v>
      </c>
      <c r="J102" s="88">
        <f t="shared" si="13"/>
        <v>4327232</v>
      </c>
      <c r="K102" s="84">
        <f t="shared" si="14"/>
        <v>4759955.2</v>
      </c>
      <c r="L102" s="43"/>
    </row>
    <row r="103" spans="1:12" s="44" customFormat="1">
      <c r="A103" s="41"/>
      <c r="B103" s="25">
        <f t="shared" si="18"/>
        <v>6655</v>
      </c>
      <c r="C103" s="34" t="str">
        <f t="shared" si="18"/>
        <v>14/05</v>
      </c>
      <c r="D103" s="255" t="str">
        <f t="shared" si="18"/>
        <v>hảo vọng</v>
      </c>
      <c r="E103" s="26" t="s">
        <v>691</v>
      </c>
      <c r="F103" s="21" t="s">
        <v>36</v>
      </c>
      <c r="G103" s="24">
        <v>300</v>
      </c>
      <c r="H103" s="88">
        <v>10476</v>
      </c>
      <c r="I103" s="56">
        <f t="shared" si="12"/>
        <v>11523.6</v>
      </c>
      <c r="J103" s="88">
        <f t="shared" si="13"/>
        <v>3142800</v>
      </c>
      <c r="K103" s="84">
        <f t="shared" si="14"/>
        <v>3457080</v>
      </c>
      <c r="L103" s="43"/>
    </row>
    <row r="104" spans="1:12" s="44" customFormat="1">
      <c r="A104" s="41"/>
      <c r="B104" s="25">
        <f t="shared" si="18"/>
        <v>6655</v>
      </c>
      <c r="C104" s="34" t="str">
        <f t="shared" si="18"/>
        <v>14/05</v>
      </c>
      <c r="D104" s="255" t="str">
        <f t="shared" si="18"/>
        <v>hảo vọng</v>
      </c>
      <c r="E104" s="35" t="s">
        <v>808</v>
      </c>
      <c r="F104" s="36" t="s">
        <v>36</v>
      </c>
      <c r="G104" s="24">
        <v>2400</v>
      </c>
      <c r="H104" s="88">
        <v>826.08</v>
      </c>
      <c r="I104" s="56">
        <f t="shared" si="12"/>
        <v>908.6880000000001</v>
      </c>
      <c r="J104" s="88">
        <f t="shared" si="13"/>
        <v>1982592</v>
      </c>
      <c r="K104" s="84">
        <f t="shared" si="14"/>
        <v>2180851.2000000002</v>
      </c>
      <c r="L104" s="43"/>
    </row>
    <row r="105" spans="1:12" s="44" customFormat="1">
      <c r="A105" s="41"/>
      <c r="B105" s="13">
        <v>10682</v>
      </c>
      <c r="C105" s="34" t="s">
        <v>1197</v>
      </c>
      <c r="D105" s="32" t="s">
        <v>25</v>
      </c>
      <c r="E105" s="26" t="s">
        <v>795</v>
      </c>
      <c r="F105" s="21" t="s">
        <v>27</v>
      </c>
      <c r="G105" s="24">
        <v>120</v>
      </c>
      <c r="H105" s="88">
        <v>6400</v>
      </c>
      <c r="I105" s="56">
        <f t="shared" si="12"/>
        <v>7040.0000000000009</v>
      </c>
      <c r="J105" s="88">
        <f t="shared" si="13"/>
        <v>768000</v>
      </c>
      <c r="K105" s="84">
        <f t="shared" si="14"/>
        <v>844800.00000000012</v>
      </c>
      <c r="L105" s="43"/>
    </row>
    <row r="106" spans="1:12" s="44" customFormat="1">
      <c r="A106" s="41"/>
      <c r="B106" s="13">
        <v>743</v>
      </c>
      <c r="C106" s="34" t="s">
        <v>1198</v>
      </c>
      <c r="D106" s="32" t="s">
        <v>91</v>
      </c>
      <c r="E106" s="26" t="s">
        <v>766</v>
      </c>
      <c r="F106" s="21" t="s">
        <v>93</v>
      </c>
      <c r="G106" s="24">
        <v>100</v>
      </c>
      <c r="H106" s="88">
        <v>39091</v>
      </c>
      <c r="I106" s="56">
        <f t="shared" si="12"/>
        <v>43000.100000000006</v>
      </c>
      <c r="J106" s="88">
        <f t="shared" si="13"/>
        <v>3909100</v>
      </c>
      <c r="K106" s="84">
        <f t="shared" si="14"/>
        <v>4300010.0000000009</v>
      </c>
      <c r="L106" s="43"/>
    </row>
    <row r="107" spans="1:12">
      <c r="A107" s="41"/>
      <c r="B107" s="13">
        <f t="shared" ref="B107:D110" si="19">B106</f>
        <v>743</v>
      </c>
      <c r="C107" s="34" t="str">
        <f t="shared" si="19"/>
        <v>15/06</v>
      </c>
      <c r="D107" s="32" t="str">
        <f t="shared" si="19"/>
        <v>trường sa</v>
      </c>
      <c r="E107" s="26" t="s">
        <v>814</v>
      </c>
      <c r="F107" s="21" t="s">
        <v>93</v>
      </c>
      <c r="G107" s="24">
        <v>100</v>
      </c>
      <c r="H107" s="88">
        <v>44545</v>
      </c>
      <c r="I107" s="56">
        <f t="shared" ref="I107:I138" si="20">H107*1.1</f>
        <v>48999.500000000007</v>
      </c>
      <c r="J107" s="88">
        <f t="shared" si="13"/>
        <v>4454500</v>
      </c>
      <c r="K107" s="84">
        <f t="shared" si="14"/>
        <v>4899950.0000000009</v>
      </c>
    </row>
    <row r="108" spans="1:12">
      <c r="A108" s="41"/>
      <c r="B108" s="13">
        <f t="shared" si="19"/>
        <v>743</v>
      </c>
      <c r="C108" s="34" t="str">
        <f t="shared" si="19"/>
        <v>15/06</v>
      </c>
      <c r="D108" s="32" t="str">
        <f t="shared" si="19"/>
        <v>trường sa</v>
      </c>
      <c r="E108" s="35" t="s">
        <v>813</v>
      </c>
      <c r="F108" s="36" t="s">
        <v>93</v>
      </c>
      <c r="G108" s="36">
        <v>10</v>
      </c>
      <c r="H108" s="88">
        <v>89091</v>
      </c>
      <c r="I108" s="56">
        <f t="shared" si="20"/>
        <v>98000.1</v>
      </c>
      <c r="J108" s="88">
        <f t="shared" si="13"/>
        <v>890910</v>
      </c>
      <c r="K108" s="84">
        <f t="shared" si="14"/>
        <v>980001</v>
      </c>
    </row>
    <row r="109" spans="1:12">
      <c r="A109" s="41"/>
      <c r="B109" s="13">
        <f t="shared" si="19"/>
        <v>743</v>
      </c>
      <c r="C109" s="34" t="str">
        <f t="shared" si="19"/>
        <v>15/06</v>
      </c>
      <c r="D109" s="32" t="str">
        <f t="shared" si="19"/>
        <v>trường sa</v>
      </c>
      <c r="E109" s="39" t="s">
        <v>815</v>
      </c>
      <c r="F109" s="36" t="s">
        <v>93</v>
      </c>
      <c r="G109" s="36">
        <v>50</v>
      </c>
      <c r="H109" s="88">
        <v>22273.42</v>
      </c>
      <c r="I109" s="56">
        <f t="shared" si="20"/>
        <v>24500.761999999999</v>
      </c>
      <c r="J109" s="88">
        <f t="shared" si="13"/>
        <v>1113671</v>
      </c>
      <c r="K109" s="84">
        <f t="shared" si="14"/>
        <v>1225038.0999999999</v>
      </c>
    </row>
    <row r="110" spans="1:12">
      <c r="A110" s="41"/>
      <c r="B110" s="13">
        <f t="shared" si="19"/>
        <v>743</v>
      </c>
      <c r="C110" s="34" t="str">
        <f t="shared" si="19"/>
        <v>15/06</v>
      </c>
      <c r="D110" s="32" t="str">
        <f t="shared" si="19"/>
        <v>trường sa</v>
      </c>
      <c r="E110" s="35" t="s">
        <v>765</v>
      </c>
      <c r="F110" s="36" t="s">
        <v>93</v>
      </c>
      <c r="G110" s="36">
        <v>20</v>
      </c>
      <c r="H110" s="88">
        <v>19545.5</v>
      </c>
      <c r="I110" s="56">
        <f t="shared" si="20"/>
        <v>21500.050000000003</v>
      </c>
      <c r="J110" s="88">
        <f t="shared" si="13"/>
        <v>390910</v>
      </c>
      <c r="K110" s="84">
        <f t="shared" si="14"/>
        <v>430001.00000000006</v>
      </c>
    </row>
    <row r="111" spans="1:12">
      <c r="A111" s="41"/>
      <c r="B111" s="13">
        <v>31362</v>
      </c>
      <c r="C111" s="34" t="s">
        <v>1199</v>
      </c>
      <c r="D111" s="32" t="s">
        <v>323</v>
      </c>
      <c r="E111" s="35" t="s">
        <v>1200</v>
      </c>
      <c r="F111" s="36" t="s">
        <v>36</v>
      </c>
      <c r="G111" s="36">
        <v>6</v>
      </c>
      <c r="H111" s="88">
        <v>99091</v>
      </c>
      <c r="I111" s="56">
        <f t="shared" si="20"/>
        <v>109000.1</v>
      </c>
      <c r="J111" s="88">
        <f t="shared" si="13"/>
        <v>594546</v>
      </c>
      <c r="K111" s="84">
        <f t="shared" si="14"/>
        <v>654000.60000000009</v>
      </c>
    </row>
    <row r="112" spans="1:12">
      <c r="A112" s="41"/>
      <c r="B112" s="13">
        <v>359</v>
      </c>
      <c r="C112" s="34" t="s">
        <v>1199</v>
      </c>
      <c r="D112" s="32" t="s">
        <v>120</v>
      </c>
      <c r="E112" s="35" t="s">
        <v>127</v>
      </c>
      <c r="F112" s="36" t="s">
        <v>83</v>
      </c>
      <c r="G112" s="36">
        <v>1600</v>
      </c>
      <c r="H112" s="88">
        <v>1860.91</v>
      </c>
      <c r="I112" s="56">
        <f t="shared" si="20"/>
        <v>2047.0010000000002</v>
      </c>
      <c r="J112" s="88">
        <f t="shared" si="13"/>
        <v>2977456</v>
      </c>
      <c r="K112" s="84">
        <f t="shared" si="14"/>
        <v>3275201.6000000006</v>
      </c>
    </row>
    <row r="113" spans="1:11">
      <c r="A113" s="41"/>
      <c r="B113" s="13">
        <f t="shared" ref="B113:B121" si="21">B112</f>
        <v>359</v>
      </c>
      <c r="C113" s="34" t="str">
        <f t="shared" ref="C113:C121" si="22">C112</f>
        <v>16/06</v>
      </c>
      <c r="D113" s="32" t="str">
        <f t="shared" ref="D113:D121" si="23">D112</f>
        <v>chuẩn việt</v>
      </c>
      <c r="E113" s="35" t="s">
        <v>125</v>
      </c>
      <c r="F113" s="36" t="s">
        <v>83</v>
      </c>
      <c r="G113" s="36">
        <v>200</v>
      </c>
      <c r="H113" s="88">
        <v>5016.3689999999997</v>
      </c>
      <c r="I113" s="56">
        <f t="shared" si="20"/>
        <v>5518.0059000000001</v>
      </c>
      <c r="J113" s="88">
        <f t="shared" si="13"/>
        <v>1003273.7999999999</v>
      </c>
      <c r="K113" s="84">
        <f t="shared" si="14"/>
        <v>1103601.18</v>
      </c>
    </row>
    <row r="114" spans="1:11">
      <c r="A114" s="41"/>
      <c r="B114" s="13">
        <f t="shared" si="21"/>
        <v>359</v>
      </c>
      <c r="C114" s="34" t="str">
        <f t="shared" si="22"/>
        <v>16/06</v>
      </c>
      <c r="D114" s="32" t="str">
        <f t="shared" si="23"/>
        <v>chuẩn việt</v>
      </c>
      <c r="E114" s="35" t="s">
        <v>121</v>
      </c>
      <c r="F114" s="36" t="s">
        <v>83</v>
      </c>
      <c r="G114" s="36">
        <v>250</v>
      </c>
      <c r="H114" s="88">
        <v>4126.3599999999997</v>
      </c>
      <c r="I114" s="56">
        <f t="shared" si="20"/>
        <v>4538.9960000000001</v>
      </c>
      <c r="J114" s="88">
        <f t="shared" si="13"/>
        <v>1031589.9999999999</v>
      </c>
      <c r="K114" s="84">
        <f t="shared" si="14"/>
        <v>1134749</v>
      </c>
    </row>
    <row r="115" spans="1:11">
      <c r="A115" s="41"/>
      <c r="B115" s="13">
        <f t="shared" si="21"/>
        <v>359</v>
      </c>
      <c r="C115" s="34" t="str">
        <f t="shared" si="22"/>
        <v>16/06</v>
      </c>
      <c r="D115" s="32" t="str">
        <f t="shared" si="23"/>
        <v>chuẩn việt</v>
      </c>
      <c r="E115" s="35" t="s">
        <v>122</v>
      </c>
      <c r="F115" s="36" t="s">
        <v>83</v>
      </c>
      <c r="G115" s="36">
        <v>450</v>
      </c>
      <c r="H115" s="88">
        <v>5259.09</v>
      </c>
      <c r="I115" s="56">
        <f t="shared" si="20"/>
        <v>5784.9990000000007</v>
      </c>
      <c r="J115" s="88">
        <f t="shared" si="13"/>
        <v>2366590.5</v>
      </c>
      <c r="K115" s="84">
        <f t="shared" si="14"/>
        <v>2603249.5500000003</v>
      </c>
    </row>
    <row r="116" spans="1:11">
      <c r="A116" s="41"/>
      <c r="B116" s="13">
        <f t="shared" si="21"/>
        <v>359</v>
      </c>
      <c r="C116" s="34" t="str">
        <f t="shared" si="22"/>
        <v>16/06</v>
      </c>
      <c r="D116" s="32" t="str">
        <f t="shared" si="23"/>
        <v>chuẩn việt</v>
      </c>
      <c r="E116" s="35" t="s">
        <v>123</v>
      </c>
      <c r="F116" s="36" t="s">
        <v>83</v>
      </c>
      <c r="G116" s="36">
        <v>110</v>
      </c>
      <c r="H116" s="88">
        <v>5259.09</v>
      </c>
      <c r="I116" s="56">
        <f t="shared" si="20"/>
        <v>5784.9990000000007</v>
      </c>
      <c r="J116" s="88">
        <f t="shared" si="13"/>
        <v>578499.9</v>
      </c>
      <c r="K116" s="84">
        <f t="shared" si="14"/>
        <v>636349.89000000013</v>
      </c>
    </row>
    <row r="117" spans="1:11">
      <c r="A117" s="41"/>
      <c r="B117" s="13">
        <f t="shared" si="21"/>
        <v>359</v>
      </c>
      <c r="C117" s="34" t="str">
        <f t="shared" si="22"/>
        <v>16/06</v>
      </c>
      <c r="D117" s="32" t="str">
        <f t="shared" si="23"/>
        <v>chuẩn việt</v>
      </c>
      <c r="E117" s="35" t="s">
        <v>242</v>
      </c>
      <c r="F117" s="36" t="s">
        <v>83</v>
      </c>
      <c r="G117" s="36">
        <v>150</v>
      </c>
      <c r="H117" s="88">
        <v>11731.82</v>
      </c>
      <c r="I117" s="56">
        <f t="shared" si="20"/>
        <v>12905.002</v>
      </c>
      <c r="J117" s="88">
        <f t="shared" si="13"/>
        <v>1759773</v>
      </c>
      <c r="K117" s="84">
        <f t="shared" si="14"/>
        <v>1935750.3</v>
      </c>
    </row>
    <row r="118" spans="1:11">
      <c r="A118" s="41"/>
      <c r="B118" s="13">
        <f t="shared" si="21"/>
        <v>359</v>
      </c>
      <c r="C118" s="34" t="str">
        <f t="shared" si="22"/>
        <v>16/06</v>
      </c>
      <c r="D118" s="32" t="str">
        <f t="shared" si="23"/>
        <v>chuẩn việt</v>
      </c>
      <c r="E118" s="35" t="s">
        <v>328</v>
      </c>
      <c r="F118" s="36" t="s">
        <v>36</v>
      </c>
      <c r="G118" s="36">
        <v>320</v>
      </c>
      <c r="H118" s="88">
        <v>1213.6400000000001</v>
      </c>
      <c r="I118" s="56">
        <f t="shared" si="20"/>
        <v>1335.0040000000001</v>
      </c>
      <c r="J118" s="88">
        <f t="shared" si="13"/>
        <v>388364.80000000005</v>
      </c>
      <c r="K118" s="84">
        <f t="shared" si="14"/>
        <v>427201.28000000003</v>
      </c>
    </row>
    <row r="119" spans="1:11">
      <c r="A119" s="41"/>
      <c r="B119" s="13">
        <f t="shared" si="21"/>
        <v>359</v>
      </c>
      <c r="C119" s="34" t="str">
        <f t="shared" si="22"/>
        <v>16/06</v>
      </c>
      <c r="D119" s="32" t="str">
        <f t="shared" si="23"/>
        <v>chuẩn việt</v>
      </c>
      <c r="E119" s="35" t="s">
        <v>331</v>
      </c>
      <c r="F119" s="36" t="s">
        <v>83</v>
      </c>
      <c r="G119" s="36">
        <v>480</v>
      </c>
      <c r="H119" s="88">
        <v>1051.82</v>
      </c>
      <c r="I119" s="56">
        <f t="shared" si="20"/>
        <v>1157.002</v>
      </c>
      <c r="J119" s="88">
        <f t="shared" si="13"/>
        <v>504873.6</v>
      </c>
      <c r="K119" s="84">
        <f t="shared" si="14"/>
        <v>555360.96</v>
      </c>
    </row>
    <row r="120" spans="1:11">
      <c r="A120" s="41"/>
      <c r="B120" s="13">
        <f t="shared" si="21"/>
        <v>359</v>
      </c>
      <c r="C120" s="34" t="str">
        <f t="shared" si="22"/>
        <v>16/06</v>
      </c>
      <c r="D120" s="32" t="str">
        <f t="shared" si="23"/>
        <v>chuẩn việt</v>
      </c>
      <c r="E120" s="35" t="s">
        <v>842</v>
      </c>
      <c r="F120" s="36" t="s">
        <v>383</v>
      </c>
      <c r="G120" s="36">
        <v>240</v>
      </c>
      <c r="H120" s="88">
        <v>1780</v>
      </c>
      <c r="I120" s="56">
        <f t="shared" si="20"/>
        <v>1958.0000000000002</v>
      </c>
      <c r="J120" s="88">
        <f t="shared" si="13"/>
        <v>427200</v>
      </c>
      <c r="K120" s="84">
        <f t="shared" si="14"/>
        <v>469920.00000000006</v>
      </c>
    </row>
    <row r="121" spans="1:11">
      <c r="A121" s="41"/>
      <c r="B121" s="13">
        <f t="shared" si="21"/>
        <v>359</v>
      </c>
      <c r="C121" s="34" t="str">
        <f t="shared" si="22"/>
        <v>16/06</v>
      </c>
      <c r="D121" s="32" t="str">
        <f t="shared" si="23"/>
        <v>chuẩn việt</v>
      </c>
      <c r="E121" s="35" t="s">
        <v>699</v>
      </c>
      <c r="F121" s="36" t="s">
        <v>224</v>
      </c>
      <c r="G121" s="36">
        <v>480</v>
      </c>
      <c r="H121" s="88">
        <v>1860.91</v>
      </c>
      <c r="I121" s="56">
        <f t="shared" si="20"/>
        <v>2047.0010000000002</v>
      </c>
      <c r="J121" s="88">
        <f t="shared" si="13"/>
        <v>893236.8</v>
      </c>
      <c r="K121" s="84">
        <f t="shared" si="14"/>
        <v>982560.4800000001</v>
      </c>
    </row>
    <row r="122" spans="1:11">
      <c r="A122" s="41"/>
      <c r="B122" s="13">
        <v>2256</v>
      </c>
      <c r="C122" s="34" t="s">
        <v>1202</v>
      </c>
      <c r="D122" s="32" t="s">
        <v>74</v>
      </c>
      <c r="E122" s="26" t="s">
        <v>566</v>
      </c>
      <c r="F122" s="21" t="s">
        <v>36</v>
      </c>
      <c r="G122" s="36">
        <v>10</v>
      </c>
      <c r="H122" s="88">
        <v>47727.272700000001</v>
      </c>
      <c r="I122" s="56">
        <f t="shared" si="20"/>
        <v>52499.999970000004</v>
      </c>
      <c r="J122" s="88">
        <f t="shared" si="13"/>
        <v>477272.72700000001</v>
      </c>
      <c r="K122" s="84">
        <f t="shared" si="14"/>
        <v>524999.99970000004</v>
      </c>
    </row>
    <row r="123" spans="1:11">
      <c r="A123" s="41"/>
      <c r="B123" s="13">
        <v>10823</v>
      </c>
      <c r="C123" s="34" t="s">
        <v>1202</v>
      </c>
      <c r="D123" s="32" t="s">
        <v>25</v>
      </c>
      <c r="E123" s="35" t="s">
        <v>795</v>
      </c>
      <c r="F123" s="36" t="s">
        <v>27</v>
      </c>
      <c r="G123" s="37">
        <v>120</v>
      </c>
      <c r="H123" s="88">
        <v>6400</v>
      </c>
      <c r="I123" s="56">
        <f t="shared" si="20"/>
        <v>7040.0000000000009</v>
      </c>
      <c r="J123" s="88">
        <f t="shared" si="13"/>
        <v>768000</v>
      </c>
      <c r="K123" s="84">
        <f t="shared" si="14"/>
        <v>844800.00000000012</v>
      </c>
    </row>
    <row r="124" spans="1:11">
      <c r="A124" s="41"/>
      <c r="B124" s="13">
        <v>10823</v>
      </c>
      <c r="C124" s="34" t="s">
        <v>1202</v>
      </c>
      <c r="D124" s="32" t="s">
        <v>25</v>
      </c>
      <c r="E124" s="35" t="s">
        <v>1205</v>
      </c>
      <c r="F124" s="36" t="s">
        <v>27</v>
      </c>
      <c r="G124" s="37">
        <v>60</v>
      </c>
      <c r="H124" s="88">
        <v>5200</v>
      </c>
      <c r="I124" s="56">
        <f t="shared" si="20"/>
        <v>5720.0000000000009</v>
      </c>
      <c r="J124" s="88">
        <f t="shared" si="13"/>
        <v>312000</v>
      </c>
      <c r="K124" s="84">
        <f t="shared" si="14"/>
        <v>343200.00000000006</v>
      </c>
    </row>
    <row r="125" spans="1:11">
      <c r="A125" s="41"/>
      <c r="B125" s="13">
        <v>350</v>
      </c>
      <c r="C125" s="34" t="s">
        <v>1202</v>
      </c>
      <c r="D125" s="32" t="s">
        <v>199</v>
      </c>
      <c r="E125" s="35" t="s">
        <v>1105</v>
      </c>
      <c r="F125" s="36" t="s">
        <v>188</v>
      </c>
      <c r="G125" s="37">
        <v>200</v>
      </c>
      <c r="H125" s="88">
        <v>10938</v>
      </c>
      <c r="I125" s="56">
        <f t="shared" si="20"/>
        <v>12031.800000000001</v>
      </c>
      <c r="J125" s="88">
        <f t="shared" si="13"/>
        <v>2187600</v>
      </c>
      <c r="K125" s="84">
        <f t="shared" si="14"/>
        <v>2406360</v>
      </c>
    </row>
    <row r="126" spans="1:11">
      <c r="A126" s="41"/>
      <c r="B126" s="13">
        <f t="shared" ref="B126:D132" si="24">B125</f>
        <v>350</v>
      </c>
      <c r="C126" s="34" t="str">
        <f t="shared" si="24"/>
        <v>17/06</v>
      </c>
      <c r="D126" s="32" t="str">
        <f t="shared" si="24"/>
        <v>tiến phát</v>
      </c>
      <c r="E126" s="35" t="s">
        <v>218</v>
      </c>
      <c r="F126" s="36" t="s">
        <v>188</v>
      </c>
      <c r="G126" s="37">
        <v>400</v>
      </c>
      <c r="H126" s="88">
        <v>5725</v>
      </c>
      <c r="I126" s="56">
        <f t="shared" si="20"/>
        <v>6297.5000000000009</v>
      </c>
      <c r="J126" s="88">
        <f t="shared" si="13"/>
        <v>2290000</v>
      </c>
      <c r="K126" s="84">
        <f t="shared" si="14"/>
        <v>2519000.0000000005</v>
      </c>
    </row>
    <row r="127" spans="1:11">
      <c r="A127" s="41"/>
      <c r="B127" s="13">
        <f t="shared" si="24"/>
        <v>350</v>
      </c>
      <c r="C127" s="34" t="str">
        <f t="shared" si="24"/>
        <v>17/06</v>
      </c>
      <c r="D127" s="32" t="str">
        <f t="shared" si="24"/>
        <v>tiến phát</v>
      </c>
      <c r="E127" s="35" t="s">
        <v>201</v>
      </c>
      <c r="F127" s="36" t="s">
        <v>188</v>
      </c>
      <c r="G127" s="37">
        <v>300</v>
      </c>
      <c r="H127" s="88">
        <v>6836</v>
      </c>
      <c r="I127" s="56">
        <f t="shared" si="20"/>
        <v>7519.6</v>
      </c>
      <c r="J127" s="88">
        <f t="shared" si="13"/>
        <v>2050800</v>
      </c>
      <c r="K127" s="84">
        <f t="shared" si="14"/>
        <v>2255880</v>
      </c>
    </row>
    <row r="128" spans="1:11">
      <c r="A128" s="41"/>
      <c r="B128" s="13">
        <f t="shared" si="24"/>
        <v>350</v>
      </c>
      <c r="C128" s="34" t="str">
        <f t="shared" si="24"/>
        <v>17/06</v>
      </c>
      <c r="D128" s="32" t="str">
        <f t="shared" si="24"/>
        <v>tiến phát</v>
      </c>
      <c r="E128" s="35" t="s">
        <v>1231</v>
      </c>
      <c r="F128" s="36" t="s">
        <v>188</v>
      </c>
      <c r="G128" s="37">
        <v>200</v>
      </c>
      <c r="H128" s="88">
        <v>7947</v>
      </c>
      <c r="I128" s="56">
        <f t="shared" si="20"/>
        <v>8741.7000000000007</v>
      </c>
      <c r="J128" s="88">
        <f t="shared" si="13"/>
        <v>1589400</v>
      </c>
      <c r="K128" s="84">
        <f t="shared" si="14"/>
        <v>1748340.0000000002</v>
      </c>
    </row>
    <row r="129" spans="1:11">
      <c r="A129" s="41"/>
      <c r="B129" s="13">
        <f t="shared" si="24"/>
        <v>350</v>
      </c>
      <c r="C129" s="34" t="str">
        <f t="shared" si="24"/>
        <v>17/06</v>
      </c>
      <c r="D129" s="32" t="str">
        <f t="shared" si="24"/>
        <v>tiến phát</v>
      </c>
      <c r="E129" s="35" t="s">
        <v>403</v>
      </c>
      <c r="F129" s="36" t="s">
        <v>188</v>
      </c>
      <c r="G129" s="37">
        <v>1000</v>
      </c>
      <c r="H129" s="88">
        <v>1196</v>
      </c>
      <c r="I129" s="56">
        <f t="shared" si="20"/>
        <v>1315.6000000000001</v>
      </c>
      <c r="J129" s="88">
        <f t="shared" si="13"/>
        <v>1196000</v>
      </c>
      <c r="K129" s="84">
        <f t="shared" si="14"/>
        <v>1315600.0000000002</v>
      </c>
    </row>
    <row r="130" spans="1:11">
      <c r="A130" s="41"/>
      <c r="B130" s="13">
        <f t="shared" si="24"/>
        <v>350</v>
      </c>
      <c r="C130" s="34" t="str">
        <f t="shared" si="24"/>
        <v>17/06</v>
      </c>
      <c r="D130" s="32" t="str">
        <f t="shared" si="24"/>
        <v>tiến phát</v>
      </c>
      <c r="E130" s="35" t="s">
        <v>1232</v>
      </c>
      <c r="F130" s="36" t="s">
        <v>188</v>
      </c>
      <c r="G130" s="37">
        <v>1000</v>
      </c>
      <c r="H130" s="88">
        <v>641</v>
      </c>
      <c r="I130" s="56">
        <f t="shared" si="20"/>
        <v>705.1</v>
      </c>
      <c r="J130" s="88">
        <f t="shared" si="13"/>
        <v>641000</v>
      </c>
      <c r="K130" s="84">
        <f t="shared" si="14"/>
        <v>705100</v>
      </c>
    </row>
    <row r="131" spans="1:11">
      <c r="A131" s="41"/>
      <c r="B131" s="13">
        <f t="shared" si="24"/>
        <v>350</v>
      </c>
      <c r="C131" s="34" t="str">
        <f t="shared" si="24"/>
        <v>17/06</v>
      </c>
      <c r="D131" s="32" t="str">
        <f t="shared" si="24"/>
        <v>tiến phát</v>
      </c>
      <c r="E131" s="35" t="s">
        <v>1233</v>
      </c>
      <c r="F131" s="36" t="s">
        <v>188</v>
      </c>
      <c r="G131" s="37">
        <v>150</v>
      </c>
      <c r="H131" s="88">
        <v>14100</v>
      </c>
      <c r="I131" s="56">
        <f t="shared" si="20"/>
        <v>15510.000000000002</v>
      </c>
      <c r="J131" s="88">
        <f t="shared" si="13"/>
        <v>2115000</v>
      </c>
      <c r="K131" s="84">
        <f t="shared" si="14"/>
        <v>2326500.0000000005</v>
      </c>
    </row>
    <row r="132" spans="1:11">
      <c r="A132" s="41"/>
      <c r="B132" s="13">
        <f t="shared" si="24"/>
        <v>350</v>
      </c>
      <c r="C132" s="34" t="str">
        <f t="shared" si="24"/>
        <v>17/06</v>
      </c>
      <c r="D132" s="32" t="str">
        <f t="shared" si="24"/>
        <v>tiến phát</v>
      </c>
      <c r="E132" s="35" t="s">
        <v>390</v>
      </c>
      <c r="F132" s="36" t="s">
        <v>188</v>
      </c>
      <c r="G132" s="37">
        <v>50</v>
      </c>
      <c r="H132" s="88">
        <v>34609</v>
      </c>
      <c r="I132" s="56">
        <f t="shared" si="20"/>
        <v>38069.9</v>
      </c>
      <c r="J132" s="88">
        <f t="shared" si="13"/>
        <v>1730450</v>
      </c>
      <c r="K132" s="84">
        <f t="shared" si="14"/>
        <v>1903495</v>
      </c>
    </row>
    <row r="133" spans="1:11">
      <c r="A133" s="41"/>
      <c r="B133" s="13">
        <v>6151</v>
      </c>
      <c r="C133" s="34" t="s">
        <v>1201</v>
      </c>
      <c r="D133" s="32" t="s">
        <v>48</v>
      </c>
      <c r="E133" s="35" t="s">
        <v>642</v>
      </c>
      <c r="F133" s="36" t="s">
        <v>27</v>
      </c>
      <c r="G133" s="36">
        <v>500</v>
      </c>
      <c r="H133" s="88">
        <v>1590.91</v>
      </c>
      <c r="I133" s="56">
        <f t="shared" si="20"/>
        <v>1750.0010000000002</v>
      </c>
      <c r="J133" s="88">
        <f t="shared" si="13"/>
        <v>795455</v>
      </c>
      <c r="K133" s="84">
        <f t="shared" si="14"/>
        <v>875000.50000000012</v>
      </c>
    </row>
    <row r="134" spans="1:11">
      <c r="A134" s="41"/>
      <c r="B134" s="13">
        <v>4251</v>
      </c>
      <c r="C134" s="34" t="s">
        <v>1201</v>
      </c>
      <c r="D134" s="32" t="s">
        <v>179</v>
      </c>
      <c r="E134" s="26" t="s">
        <v>180</v>
      </c>
      <c r="F134" s="21" t="s">
        <v>181</v>
      </c>
      <c r="G134" s="36">
        <v>150</v>
      </c>
      <c r="H134" s="88">
        <v>39545.4545</v>
      </c>
      <c r="I134" s="56">
        <f t="shared" si="20"/>
        <v>43499.999950000005</v>
      </c>
      <c r="J134" s="88">
        <f t="shared" si="13"/>
        <v>5931818.1749999998</v>
      </c>
      <c r="K134" s="84">
        <f t="shared" si="14"/>
        <v>6524999.9925000006</v>
      </c>
    </row>
    <row r="135" spans="1:11">
      <c r="A135" s="41"/>
      <c r="B135" s="13">
        <v>400</v>
      </c>
      <c r="C135" s="34" t="s">
        <v>1201</v>
      </c>
      <c r="D135" s="32" t="s">
        <v>120</v>
      </c>
      <c r="E135" s="35" t="s">
        <v>1206</v>
      </c>
      <c r="F135" s="36" t="s">
        <v>83</v>
      </c>
      <c r="G135" s="37">
        <v>24</v>
      </c>
      <c r="H135" s="88">
        <v>4611.79</v>
      </c>
      <c r="I135" s="56">
        <f t="shared" si="20"/>
        <v>5072.9690000000001</v>
      </c>
      <c r="J135" s="88">
        <f t="shared" si="13"/>
        <v>110682.95999999999</v>
      </c>
      <c r="K135" s="84">
        <f t="shared" si="14"/>
        <v>121751.25599999999</v>
      </c>
    </row>
    <row r="136" spans="1:11">
      <c r="A136" s="41"/>
      <c r="B136" s="13">
        <f t="shared" ref="B136:B145" si="25">B135</f>
        <v>400</v>
      </c>
      <c r="C136" s="34" t="str">
        <f t="shared" ref="C136:C145" si="26">C135</f>
        <v>20/06</v>
      </c>
      <c r="D136" s="32" t="str">
        <f t="shared" ref="D136:D145" si="27">D135</f>
        <v>chuẩn việt</v>
      </c>
      <c r="E136" s="35" t="s">
        <v>125</v>
      </c>
      <c r="F136" s="36" t="s">
        <v>83</v>
      </c>
      <c r="G136" s="37">
        <v>40</v>
      </c>
      <c r="H136" s="88">
        <v>5016.3999999999996</v>
      </c>
      <c r="I136" s="56">
        <f t="shared" si="20"/>
        <v>5518.04</v>
      </c>
      <c r="J136" s="88">
        <f t="shared" si="13"/>
        <v>200656</v>
      </c>
      <c r="K136" s="84">
        <f t="shared" si="14"/>
        <v>220721.6</v>
      </c>
    </row>
    <row r="137" spans="1:11">
      <c r="A137" s="41"/>
      <c r="B137" s="13">
        <f t="shared" si="25"/>
        <v>400</v>
      </c>
      <c r="C137" s="34" t="str">
        <f t="shared" si="26"/>
        <v>20/06</v>
      </c>
      <c r="D137" s="32" t="str">
        <f t="shared" si="27"/>
        <v>chuẩn việt</v>
      </c>
      <c r="E137" s="35" t="s">
        <v>1207</v>
      </c>
      <c r="F137" s="36" t="s">
        <v>87</v>
      </c>
      <c r="G137" s="37">
        <v>6</v>
      </c>
      <c r="H137" s="88">
        <v>11327.33</v>
      </c>
      <c r="I137" s="56">
        <f t="shared" si="20"/>
        <v>12460.063</v>
      </c>
      <c r="J137" s="88">
        <f t="shared" si="13"/>
        <v>67963.98</v>
      </c>
      <c r="K137" s="84">
        <f t="shared" si="14"/>
        <v>74760.377999999997</v>
      </c>
    </row>
    <row r="138" spans="1:11">
      <c r="A138" s="41"/>
      <c r="B138" s="13">
        <f t="shared" si="25"/>
        <v>400</v>
      </c>
      <c r="C138" s="34" t="str">
        <f t="shared" si="26"/>
        <v>20/06</v>
      </c>
      <c r="D138" s="32" t="str">
        <f t="shared" si="27"/>
        <v>chuẩn việt</v>
      </c>
      <c r="E138" s="35" t="s">
        <v>283</v>
      </c>
      <c r="F138" s="36" t="s">
        <v>83</v>
      </c>
      <c r="G138" s="37">
        <v>100</v>
      </c>
      <c r="H138" s="88">
        <v>1456.4</v>
      </c>
      <c r="I138" s="56">
        <f t="shared" si="20"/>
        <v>1602.0400000000002</v>
      </c>
      <c r="J138" s="88">
        <f t="shared" si="13"/>
        <v>145640</v>
      </c>
      <c r="K138" s="84">
        <f t="shared" si="14"/>
        <v>160204.00000000003</v>
      </c>
    </row>
    <row r="139" spans="1:11">
      <c r="A139" s="41"/>
      <c r="B139" s="13">
        <f t="shared" si="25"/>
        <v>400</v>
      </c>
      <c r="C139" s="34" t="str">
        <f t="shared" si="26"/>
        <v>20/06</v>
      </c>
      <c r="D139" s="32" t="str">
        <f t="shared" si="27"/>
        <v>chuẩn việt</v>
      </c>
      <c r="E139" s="35" t="s">
        <v>124</v>
      </c>
      <c r="F139" s="36" t="s">
        <v>83</v>
      </c>
      <c r="G139" s="37">
        <v>500</v>
      </c>
      <c r="H139" s="88">
        <v>1537.3</v>
      </c>
      <c r="I139" s="56">
        <f t="shared" ref="I139:I170" si="28">H139*1.1</f>
        <v>1691.0300000000002</v>
      </c>
      <c r="J139" s="88">
        <f t="shared" ref="J139:J202" si="29">H139*G139</f>
        <v>768650</v>
      </c>
      <c r="K139" s="84">
        <f t="shared" si="14"/>
        <v>845515.00000000012</v>
      </c>
    </row>
    <row r="140" spans="1:11">
      <c r="A140" s="41"/>
      <c r="B140" s="13">
        <f t="shared" si="25"/>
        <v>400</v>
      </c>
      <c r="C140" s="34" t="str">
        <f t="shared" si="26"/>
        <v>20/06</v>
      </c>
      <c r="D140" s="32" t="str">
        <f t="shared" si="27"/>
        <v>chuẩn việt</v>
      </c>
      <c r="E140" s="35" t="s">
        <v>123</v>
      </c>
      <c r="F140" s="36" t="s">
        <v>83</v>
      </c>
      <c r="G140" s="37">
        <v>100</v>
      </c>
      <c r="H140" s="88">
        <v>5259.1</v>
      </c>
      <c r="I140" s="56">
        <f t="shared" si="28"/>
        <v>5785.0100000000011</v>
      </c>
      <c r="J140" s="88">
        <f t="shared" si="29"/>
        <v>525910</v>
      </c>
      <c r="K140" s="84">
        <f t="shared" ref="K140:K203" si="30">I140*G140</f>
        <v>578501.00000000012</v>
      </c>
    </row>
    <row r="141" spans="1:11">
      <c r="A141" s="41"/>
      <c r="B141" s="13">
        <f t="shared" si="25"/>
        <v>400</v>
      </c>
      <c r="C141" s="34" t="str">
        <f t="shared" si="26"/>
        <v>20/06</v>
      </c>
      <c r="D141" s="32" t="str">
        <f t="shared" si="27"/>
        <v>chuẩn việt</v>
      </c>
      <c r="E141" s="35" t="s">
        <v>1208</v>
      </c>
      <c r="F141" s="36" t="s">
        <v>83</v>
      </c>
      <c r="G141" s="37">
        <v>40</v>
      </c>
      <c r="H141" s="88">
        <v>2993.6</v>
      </c>
      <c r="I141" s="56">
        <f t="shared" si="28"/>
        <v>3292.96</v>
      </c>
      <c r="J141" s="88">
        <f t="shared" si="29"/>
        <v>119744</v>
      </c>
      <c r="K141" s="84">
        <f t="shared" si="30"/>
        <v>131718.39999999999</v>
      </c>
    </row>
    <row r="142" spans="1:11">
      <c r="A142" s="41"/>
      <c r="B142" s="13">
        <f t="shared" si="25"/>
        <v>400</v>
      </c>
      <c r="C142" s="34" t="str">
        <f t="shared" si="26"/>
        <v>20/06</v>
      </c>
      <c r="D142" s="32" t="str">
        <f t="shared" si="27"/>
        <v>chuẩn việt</v>
      </c>
      <c r="E142" s="35" t="s">
        <v>127</v>
      </c>
      <c r="F142" s="36" t="s">
        <v>83</v>
      </c>
      <c r="G142" s="37">
        <v>60</v>
      </c>
      <c r="H142" s="88">
        <v>1860.9</v>
      </c>
      <c r="I142" s="56">
        <f t="shared" si="28"/>
        <v>2046.9900000000002</v>
      </c>
      <c r="J142" s="88">
        <f t="shared" si="29"/>
        <v>111654</v>
      </c>
      <c r="K142" s="84">
        <f t="shared" si="30"/>
        <v>122819.40000000001</v>
      </c>
    </row>
    <row r="143" spans="1:11">
      <c r="A143" s="41"/>
      <c r="B143" s="13">
        <f t="shared" si="25"/>
        <v>400</v>
      </c>
      <c r="C143" s="34" t="str">
        <f t="shared" si="26"/>
        <v>20/06</v>
      </c>
      <c r="D143" s="32" t="str">
        <f t="shared" si="27"/>
        <v>chuẩn việt</v>
      </c>
      <c r="E143" s="35" t="s">
        <v>388</v>
      </c>
      <c r="F143" s="36" t="s">
        <v>83</v>
      </c>
      <c r="G143" s="37">
        <v>1200</v>
      </c>
      <c r="H143" s="88">
        <v>1456.4</v>
      </c>
      <c r="I143" s="56">
        <f t="shared" si="28"/>
        <v>1602.0400000000002</v>
      </c>
      <c r="J143" s="88">
        <f t="shared" si="29"/>
        <v>1747680</v>
      </c>
      <c r="K143" s="84">
        <f t="shared" si="30"/>
        <v>1922448.0000000002</v>
      </c>
    </row>
    <row r="144" spans="1:11">
      <c r="A144" s="41"/>
      <c r="B144" s="13">
        <f t="shared" si="25"/>
        <v>400</v>
      </c>
      <c r="C144" s="34" t="str">
        <f t="shared" si="26"/>
        <v>20/06</v>
      </c>
      <c r="D144" s="32" t="str">
        <f t="shared" si="27"/>
        <v>chuẩn việt</v>
      </c>
      <c r="E144" s="35" t="s">
        <v>888</v>
      </c>
      <c r="F144" s="36" t="s">
        <v>83</v>
      </c>
      <c r="G144" s="37">
        <v>720</v>
      </c>
      <c r="H144" s="88">
        <v>3074.51</v>
      </c>
      <c r="I144" s="56">
        <f t="shared" si="28"/>
        <v>3381.9610000000007</v>
      </c>
      <c r="J144" s="88">
        <f t="shared" si="29"/>
        <v>2213647.2000000002</v>
      </c>
      <c r="K144" s="84">
        <f t="shared" si="30"/>
        <v>2435011.9200000004</v>
      </c>
    </row>
    <row r="145" spans="1:12">
      <c r="A145" s="41"/>
      <c r="B145" s="13">
        <f t="shared" si="25"/>
        <v>400</v>
      </c>
      <c r="C145" s="34" t="str">
        <f t="shared" si="26"/>
        <v>20/06</v>
      </c>
      <c r="D145" s="32" t="str">
        <f t="shared" si="27"/>
        <v>chuẩn việt</v>
      </c>
      <c r="E145" s="35" t="s">
        <v>126</v>
      </c>
      <c r="F145" s="36" t="s">
        <v>83</v>
      </c>
      <c r="G145" s="37">
        <v>500</v>
      </c>
      <c r="H145" s="88">
        <v>970.9</v>
      </c>
      <c r="I145" s="56">
        <f t="shared" si="28"/>
        <v>1067.99</v>
      </c>
      <c r="J145" s="88">
        <f t="shared" si="29"/>
        <v>485450</v>
      </c>
      <c r="K145" s="84">
        <f t="shared" si="30"/>
        <v>533995</v>
      </c>
    </row>
    <row r="146" spans="1:12">
      <c r="A146" s="41"/>
      <c r="B146" s="13">
        <v>405</v>
      </c>
      <c r="C146" s="34" t="s">
        <v>1201</v>
      </c>
      <c r="D146" s="32" t="s">
        <v>199</v>
      </c>
      <c r="E146" s="35" t="s">
        <v>205</v>
      </c>
      <c r="F146" s="36" t="s">
        <v>188</v>
      </c>
      <c r="G146" s="37">
        <v>180</v>
      </c>
      <c r="H146" s="88">
        <v>9229</v>
      </c>
      <c r="I146" s="56">
        <f t="shared" si="28"/>
        <v>10151.900000000001</v>
      </c>
      <c r="J146" s="88">
        <f t="shared" si="29"/>
        <v>1661220</v>
      </c>
      <c r="K146" s="84">
        <f t="shared" si="30"/>
        <v>1827342.0000000002</v>
      </c>
    </row>
    <row r="147" spans="1:12">
      <c r="A147" s="41"/>
      <c r="B147" s="13">
        <f t="shared" ref="B147:D153" si="31">B146</f>
        <v>405</v>
      </c>
      <c r="C147" s="34" t="str">
        <f t="shared" si="31"/>
        <v>20/06</v>
      </c>
      <c r="D147" s="32" t="str">
        <f t="shared" si="31"/>
        <v>tiến phát</v>
      </c>
      <c r="E147" s="35" t="s">
        <v>196</v>
      </c>
      <c r="F147" s="36" t="s">
        <v>188</v>
      </c>
      <c r="G147" s="37">
        <v>150</v>
      </c>
      <c r="H147" s="88">
        <v>11536</v>
      </c>
      <c r="I147" s="56">
        <f t="shared" si="28"/>
        <v>12689.6</v>
      </c>
      <c r="J147" s="88">
        <f t="shared" si="29"/>
        <v>1730400</v>
      </c>
      <c r="K147" s="84">
        <f t="shared" si="30"/>
        <v>1903440</v>
      </c>
    </row>
    <row r="148" spans="1:12">
      <c r="A148" s="41"/>
      <c r="B148" s="13">
        <f t="shared" si="31"/>
        <v>405</v>
      </c>
      <c r="C148" s="34" t="str">
        <f t="shared" si="31"/>
        <v>20/06</v>
      </c>
      <c r="D148" s="32" t="str">
        <f t="shared" si="31"/>
        <v>tiến phát</v>
      </c>
      <c r="E148" s="35" t="s">
        <v>1226</v>
      </c>
      <c r="F148" s="36" t="s">
        <v>188</v>
      </c>
      <c r="G148" s="37">
        <v>150</v>
      </c>
      <c r="H148" s="88">
        <v>11109</v>
      </c>
      <c r="I148" s="56">
        <f t="shared" si="28"/>
        <v>12219.900000000001</v>
      </c>
      <c r="J148" s="88">
        <f t="shared" si="29"/>
        <v>1666350</v>
      </c>
      <c r="K148" s="84">
        <f t="shared" si="30"/>
        <v>1832985.0000000002</v>
      </c>
    </row>
    <row r="149" spans="1:12">
      <c r="A149" s="41"/>
      <c r="B149" s="13">
        <f t="shared" si="31"/>
        <v>405</v>
      </c>
      <c r="C149" s="34" t="str">
        <f t="shared" si="31"/>
        <v>20/06</v>
      </c>
      <c r="D149" s="32" t="str">
        <f t="shared" si="31"/>
        <v>tiến phát</v>
      </c>
      <c r="E149" s="35" t="s">
        <v>1227</v>
      </c>
      <c r="F149" s="36" t="s">
        <v>188</v>
      </c>
      <c r="G149" s="37">
        <v>180</v>
      </c>
      <c r="H149" s="88">
        <v>9400</v>
      </c>
      <c r="I149" s="56">
        <f t="shared" si="28"/>
        <v>10340</v>
      </c>
      <c r="J149" s="88">
        <f t="shared" si="29"/>
        <v>1692000</v>
      </c>
      <c r="K149" s="84">
        <f t="shared" si="30"/>
        <v>1861200</v>
      </c>
    </row>
    <row r="150" spans="1:12">
      <c r="A150" s="41"/>
      <c r="B150" s="13">
        <f t="shared" si="31"/>
        <v>405</v>
      </c>
      <c r="C150" s="34" t="str">
        <f t="shared" si="31"/>
        <v>20/06</v>
      </c>
      <c r="D150" s="32" t="str">
        <f t="shared" si="31"/>
        <v>tiến phát</v>
      </c>
      <c r="E150" s="35" t="s">
        <v>215</v>
      </c>
      <c r="F150" s="36" t="s">
        <v>188</v>
      </c>
      <c r="G150" s="37">
        <v>100</v>
      </c>
      <c r="H150" s="88">
        <v>15638</v>
      </c>
      <c r="I150" s="56">
        <f t="shared" si="28"/>
        <v>17201.800000000003</v>
      </c>
      <c r="J150" s="88">
        <f t="shared" si="29"/>
        <v>1563800</v>
      </c>
      <c r="K150" s="84">
        <f t="shared" si="30"/>
        <v>1720180.0000000002</v>
      </c>
    </row>
    <row r="151" spans="1:12">
      <c r="A151" s="41"/>
      <c r="B151" s="13">
        <f t="shared" si="31"/>
        <v>405</v>
      </c>
      <c r="C151" s="34" t="str">
        <f t="shared" si="31"/>
        <v>20/06</v>
      </c>
      <c r="D151" s="32" t="str">
        <f t="shared" si="31"/>
        <v>tiến phát</v>
      </c>
      <c r="E151" s="35" t="s">
        <v>1228</v>
      </c>
      <c r="F151" s="36" t="s">
        <v>188</v>
      </c>
      <c r="G151" s="37">
        <v>250</v>
      </c>
      <c r="H151" s="88">
        <v>7264</v>
      </c>
      <c r="I151" s="56">
        <f t="shared" si="28"/>
        <v>7990.4000000000005</v>
      </c>
      <c r="J151" s="88">
        <f t="shared" si="29"/>
        <v>1816000</v>
      </c>
      <c r="K151" s="84">
        <f t="shared" si="30"/>
        <v>1997600.0000000002</v>
      </c>
    </row>
    <row r="152" spans="1:12">
      <c r="A152" s="41"/>
      <c r="B152" s="13">
        <f t="shared" si="31"/>
        <v>405</v>
      </c>
      <c r="C152" s="34" t="str">
        <f t="shared" si="31"/>
        <v>20/06</v>
      </c>
      <c r="D152" s="32" t="str">
        <f t="shared" si="31"/>
        <v>tiến phát</v>
      </c>
      <c r="E152" s="35" t="s">
        <v>1229</v>
      </c>
      <c r="F152" s="36" t="s">
        <v>188</v>
      </c>
      <c r="G152" s="37">
        <v>180</v>
      </c>
      <c r="H152" s="88">
        <v>9827</v>
      </c>
      <c r="I152" s="56">
        <f t="shared" si="28"/>
        <v>10809.7</v>
      </c>
      <c r="J152" s="88">
        <f t="shared" si="29"/>
        <v>1768860</v>
      </c>
      <c r="K152" s="84">
        <f t="shared" si="30"/>
        <v>1945746.0000000002</v>
      </c>
    </row>
    <row r="153" spans="1:12">
      <c r="A153" s="41"/>
      <c r="B153" s="13">
        <f t="shared" si="31"/>
        <v>405</v>
      </c>
      <c r="C153" s="34" t="str">
        <f t="shared" si="31"/>
        <v>20/06</v>
      </c>
      <c r="D153" s="32" t="str">
        <f t="shared" si="31"/>
        <v>tiến phát</v>
      </c>
      <c r="E153" s="35" t="s">
        <v>1230</v>
      </c>
      <c r="F153" s="36" t="s">
        <v>188</v>
      </c>
      <c r="G153" s="37">
        <v>100</v>
      </c>
      <c r="H153" s="88">
        <v>19227</v>
      </c>
      <c r="I153" s="56">
        <f t="shared" si="28"/>
        <v>21149.7</v>
      </c>
      <c r="J153" s="88">
        <f t="shared" si="29"/>
        <v>1922700</v>
      </c>
      <c r="K153" s="84">
        <f t="shared" si="30"/>
        <v>2114970</v>
      </c>
    </row>
    <row r="154" spans="1:12">
      <c r="A154" s="41"/>
      <c r="B154" s="13">
        <v>1724</v>
      </c>
      <c r="C154" s="34" t="s">
        <v>1201</v>
      </c>
      <c r="D154" s="32" t="s">
        <v>183</v>
      </c>
      <c r="E154" s="35" t="s">
        <v>1133</v>
      </c>
      <c r="F154" s="36" t="s">
        <v>181</v>
      </c>
      <c r="G154" s="37">
        <v>60</v>
      </c>
      <c r="H154" s="88">
        <v>52273</v>
      </c>
      <c r="I154" s="56">
        <f t="shared" si="28"/>
        <v>57500.3</v>
      </c>
      <c r="J154" s="88">
        <f t="shared" si="29"/>
        <v>3136380</v>
      </c>
      <c r="K154" s="84">
        <f t="shared" si="30"/>
        <v>3450018</v>
      </c>
    </row>
    <row r="155" spans="1:12">
      <c r="A155" s="41"/>
      <c r="B155" s="13">
        <f t="shared" ref="B155:D160" si="32">B154</f>
        <v>1724</v>
      </c>
      <c r="C155" s="34" t="str">
        <f t="shared" si="32"/>
        <v>20/06</v>
      </c>
      <c r="D155" s="32" t="str">
        <f t="shared" si="32"/>
        <v>thanh thuận</v>
      </c>
      <c r="E155" s="35" t="s">
        <v>1239</v>
      </c>
      <c r="F155" s="36" t="s">
        <v>181</v>
      </c>
      <c r="G155" s="37">
        <v>40</v>
      </c>
      <c r="H155" s="88">
        <v>52273</v>
      </c>
      <c r="I155" s="56">
        <f t="shared" si="28"/>
        <v>57500.3</v>
      </c>
      <c r="J155" s="88">
        <f t="shared" si="29"/>
        <v>2090920</v>
      </c>
      <c r="K155" s="84">
        <f t="shared" si="30"/>
        <v>2300012</v>
      </c>
    </row>
    <row r="156" spans="1:12">
      <c r="A156" s="41"/>
      <c r="B156" s="13">
        <f t="shared" si="32"/>
        <v>1724</v>
      </c>
      <c r="C156" s="34" t="str">
        <f t="shared" si="32"/>
        <v>20/06</v>
      </c>
      <c r="D156" s="32" t="str">
        <f t="shared" si="32"/>
        <v>thanh thuận</v>
      </c>
      <c r="E156" s="35" t="s">
        <v>1241</v>
      </c>
      <c r="F156" s="36" t="s">
        <v>181</v>
      </c>
      <c r="G156" s="37">
        <v>50</v>
      </c>
      <c r="H156" s="88">
        <v>55455</v>
      </c>
      <c r="I156" s="56">
        <f t="shared" si="28"/>
        <v>61000.500000000007</v>
      </c>
      <c r="J156" s="88">
        <f t="shared" si="29"/>
        <v>2772750</v>
      </c>
      <c r="K156" s="84">
        <f t="shared" si="30"/>
        <v>3050025.0000000005</v>
      </c>
    </row>
    <row r="157" spans="1:12">
      <c r="A157" s="41"/>
      <c r="B157" s="13">
        <f t="shared" si="32"/>
        <v>1724</v>
      </c>
      <c r="C157" s="34" t="str">
        <f t="shared" si="32"/>
        <v>20/06</v>
      </c>
      <c r="D157" s="32" t="str">
        <f t="shared" si="32"/>
        <v>thanh thuận</v>
      </c>
      <c r="E157" s="35" t="s">
        <v>1240</v>
      </c>
      <c r="F157" s="36" t="s">
        <v>181</v>
      </c>
      <c r="G157" s="37">
        <v>60</v>
      </c>
      <c r="H157" s="88">
        <v>46364</v>
      </c>
      <c r="I157" s="56">
        <f t="shared" si="28"/>
        <v>51000.4</v>
      </c>
      <c r="J157" s="88">
        <f t="shared" si="29"/>
        <v>2781840</v>
      </c>
      <c r="K157" s="84">
        <f t="shared" si="30"/>
        <v>3060024</v>
      </c>
    </row>
    <row r="158" spans="1:12">
      <c r="A158" s="41"/>
      <c r="B158" s="13">
        <f t="shared" si="32"/>
        <v>1724</v>
      </c>
      <c r="C158" s="34" t="str">
        <f t="shared" si="32"/>
        <v>20/06</v>
      </c>
      <c r="D158" s="32" t="str">
        <f t="shared" si="32"/>
        <v>thanh thuận</v>
      </c>
      <c r="E158" s="112" t="s">
        <v>1134</v>
      </c>
      <c r="F158" s="113" t="s">
        <v>181</v>
      </c>
      <c r="G158" s="173">
        <v>50</v>
      </c>
      <c r="H158" s="117">
        <v>64545</v>
      </c>
      <c r="I158" s="116">
        <f t="shared" si="28"/>
        <v>70999.5</v>
      </c>
      <c r="J158" s="117">
        <f t="shared" si="29"/>
        <v>3227250</v>
      </c>
      <c r="K158" s="118">
        <f t="shared" si="30"/>
        <v>3549975</v>
      </c>
      <c r="L158" s="43" t="s">
        <v>1300</v>
      </c>
    </row>
    <row r="159" spans="1:12">
      <c r="A159" s="41"/>
      <c r="B159" s="13">
        <f t="shared" si="32"/>
        <v>1724</v>
      </c>
      <c r="C159" s="34" t="str">
        <f t="shared" si="32"/>
        <v>20/06</v>
      </c>
      <c r="D159" s="32" t="str">
        <f t="shared" si="32"/>
        <v>thanh thuận</v>
      </c>
      <c r="E159" s="35" t="s">
        <v>1242</v>
      </c>
      <c r="F159" s="36" t="s">
        <v>181</v>
      </c>
      <c r="G159" s="37">
        <v>5</v>
      </c>
      <c r="H159" s="88">
        <v>130909</v>
      </c>
      <c r="I159" s="56">
        <f t="shared" si="28"/>
        <v>143999.90000000002</v>
      </c>
      <c r="J159" s="88">
        <f t="shared" si="29"/>
        <v>654545</v>
      </c>
      <c r="K159" s="84">
        <f t="shared" si="30"/>
        <v>719999.50000000012</v>
      </c>
    </row>
    <row r="160" spans="1:12">
      <c r="A160" s="41"/>
      <c r="B160" s="13">
        <f t="shared" si="32"/>
        <v>1724</v>
      </c>
      <c r="C160" s="34" t="str">
        <f t="shared" si="32"/>
        <v>20/06</v>
      </c>
      <c r="D160" s="32" t="str">
        <f t="shared" si="32"/>
        <v>thanh thuận</v>
      </c>
      <c r="E160" s="35" t="s">
        <v>1299</v>
      </c>
      <c r="F160" s="36" t="s">
        <v>181</v>
      </c>
      <c r="G160" s="37">
        <v>30</v>
      </c>
      <c r="H160" s="88">
        <v>46364</v>
      </c>
      <c r="I160" s="56">
        <f t="shared" si="28"/>
        <v>51000.4</v>
      </c>
      <c r="J160" s="88">
        <f t="shared" si="29"/>
        <v>1390920</v>
      </c>
      <c r="K160" s="84">
        <f t="shared" si="30"/>
        <v>1530012</v>
      </c>
    </row>
    <row r="161" spans="1:11">
      <c r="A161" s="41"/>
      <c r="B161" s="13">
        <v>6350</v>
      </c>
      <c r="C161" s="34" t="s">
        <v>1244</v>
      </c>
      <c r="D161" s="32" t="s">
        <v>111</v>
      </c>
      <c r="E161" s="35" t="s">
        <v>112</v>
      </c>
      <c r="F161" s="36" t="s">
        <v>40</v>
      </c>
      <c r="G161" s="37">
        <v>100</v>
      </c>
      <c r="H161" s="88">
        <v>24364</v>
      </c>
      <c r="I161" s="56">
        <f t="shared" si="28"/>
        <v>26800.400000000001</v>
      </c>
      <c r="J161" s="88">
        <f t="shared" si="29"/>
        <v>2436400</v>
      </c>
      <c r="K161" s="84">
        <f t="shared" si="30"/>
        <v>2680040</v>
      </c>
    </row>
    <row r="162" spans="1:11">
      <c r="A162" s="41"/>
      <c r="B162" s="13">
        <v>6350</v>
      </c>
      <c r="C162" s="34" t="s">
        <v>1244</v>
      </c>
      <c r="D162" s="32" t="s">
        <v>111</v>
      </c>
      <c r="E162" s="35" t="s">
        <v>724</v>
      </c>
      <c r="F162" s="36" t="s">
        <v>87</v>
      </c>
      <c r="G162" s="37">
        <v>50</v>
      </c>
      <c r="H162" s="88">
        <v>15455</v>
      </c>
      <c r="I162" s="56">
        <f t="shared" si="28"/>
        <v>17000.5</v>
      </c>
      <c r="J162" s="88">
        <f t="shared" si="29"/>
        <v>772750</v>
      </c>
      <c r="K162" s="84">
        <f t="shared" si="30"/>
        <v>850025</v>
      </c>
    </row>
    <row r="163" spans="1:11">
      <c r="A163" s="41"/>
      <c r="B163" s="13">
        <v>787</v>
      </c>
      <c r="C163" s="34" t="s">
        <v>1203</v>
      </c>
      <c r="D163" s="32" t="s">
        <v>91</v>
      </c>
      <c r="E163" s="35" t="s">
        <v>766</v>
      </c>
      <c r="F163" s="36" t="s">
        <v>93</v>
      </c>
      <c r="G163" s="36">
        <v>100</v>
      </c>
      <c r="H163" s="88">
        <v>39091</v>
      </c>
      <c r="I163" s="56">
        <f t="shared" si="28"/>
        <v>43000.100000000006</v>
      </c>
      <c r="J163" s="88">
        <f t="shared" si="29"/>
        <v>3909100</v>
      </c>
      <c r="K163" s="84">
        <f t="shared" si="30"/>
        <v>4300010.0000000009</v>
      </c>
    </row>
    <row r="164" spans="1:11">
      <c r="A164" s="41"/>
      <c r="B164" s="13">
        <f t="shared" ref="B164:D166" si="33">B163</f>
        <v>787</v>
      </c>
      <c r="C164" s="34" t="str">
        <f t="shared" si="33"/>
        <v>22/06</v>
      </c>
      <c r="D164" s="32" t="str">
        <f t="shared" si="33"/>
        <v>trường sa</v>
      </c>
      <c r="E164" s="35" t="s">
        <v>814</v>
      </c>
      <c r="F164" s="36" t="s">
        <v>93</v>
      </c>
      <c r="G164" s="36">
        <v>100</v>
      </c>
      <c r="H164" s="88">
        <v>44545</v>
      </c>
      <c r="I164" s="56">
        <f t="shared" si="28"/>
        <v>48999.500000000007</v>
      </c>
      <c r="J164" s="88">
        <f t="shared" si="29"/>
        <v>4454500</v>
      </c>
      <c r="K164" s="84">
        <f t="shared" si="30"/>
        <v>4899950.0000000009</v>
      </c>
    </row>
    <row r="165" spans="1:11">
      <c r="A165" s="41"/>
      <c r="B165" s="13">
        <f t="shared" si="33"/>
        <v>787</v>
      </c>
      <c r="C165" s="34" t="str">
        <f t="shared" si="33"/>
        <v>22/06</v>
      </c>
      <c r="D165" s="32" t="str">
        <f t="shared" si="33"/>
        <v>trường sa</v>
      </c>
      <c r="E165" s="35" t="s">
        <v>765</v>
      </c>
      <c r="F165" s="36" t="s">
        <v>93</v>
      </c>
      <c r="G165" s="36">
        <v>40</v>
      </c>
      <c r="H165" s="88">
        <v>19546.099999999999</v>
      </c>
      <c r="I165" s="56">
        <f t="shared" si="28"/>
        <v>21500.71</v>
      </c>
      <c r="J165" s="88">
        <f t="shared" si="29"/>
        <v>781844</v>
      </c>
      <c r="K165" s="84">
        <f t="shared" si="30"/>
        <v>860028.39999999991</v>
      </c>
    </row>
    <row r="166" spans="1:11">
      <c r="A166" s="41"/>
      <c r="B166" s="13">
        <f t="shared" si="33"/>
        <v>787</v>
      </c>
      <c r="C166" s="34" t="str">
        <f t="shared" si="33"/>
        <v>22/06</v>
      </c>
      <c r="D166" s="32" t="str">
        <f t="shared" si="33"/>
        <v>trường sa</v>
      </c>
      <c r="E166" s="35" t="s">
        <v>815</v>
      </c>
      <c r="F166" s="36" t="s">
        <v>93</v>
      </c>
      <c r="G166" s="37">
        <v>40</v>
      </c>
      <c r="H166" s="88">
        <v>22273</v>
      </c>
      <c r="I166" s="56">
        <f t="shared" si="28"/>
        <v>24500.300000000003</v>
      </c>
      <c r="J166" s="88">
        <f t="shared" si="29"/>
        <v>890920</v>
      </c>
      <c r="K166" s="84">
        <f t="shared" si="30"/>
        <v>980012.00000000012</v>
      </c>
    </row>
    <row r="167" spans="1:11">
      <c r="A167" s="41"/>
      <c r="B167" s="13">
        <v>2457</v>
      </c>
      <c r="C167" s="34" t="s">
        <v>1203</v>
      </c>
      <c r="D167" s="32" t="s">
        <v>74</v>
      </c>
      <c r="E167" s="35" t="s">
        <v>1204</v>
      </c>
      <c r="F167" s="36" t="s">
        <v>36</v>
      </c>
      <c r="G167" s="37">
        <v>1</v>
      </c>
      <c r="H167" s="88">
        <v>109090.9091</v>
      </c>
      <c r="I167" s="56">
        <f t="shared" si="28"/>
        <v>120000.00001000002</v>
      </c>
      <c r="J167" s="88">
        <f t="shared" si="29"/>
        <v>109090.9091</v>
      </c>
      <c r="K167" s="84">
        <f t="shared" si="30"/>
        <v>120000.00001000002</v>
      </c>
    </row>
    <row r="168" spans="1:11">
      <c r="A168" s="41"/>
      <c r="B168" s="13">
        <v>2457</v>
      </c>
      <c r="C168" s="34" t="s">
        <v>1203</v>
      </c>
      <c r="D168" s="32" t="s">
        <v>74</v>
      </c>
      <c r="E168" s="35" t="s">
        <v>291</v>
      </c>
      <c r="F168" s="36" t="s">
        <v>71</v>
      </c>
      <c r="G168" s="37">
        <v>116.88312000000001</v>
      </c>
      <c r="H168" s="88">
        <v>16800</v>
      </c>
      <c r="I168" s="56">
        <f t="shared" si="28"/>
        <v>18480</v>
      </c>
      <c r="J168" s="88">
        <f t="shared" si="29"/>
        <v>1963636.4160000002</v>
      </c>
      <c r="K168" s="84">
        <f t="shared" si="30"/>
        <v>2160000.0575999999</v>
      </c>
    </row>
    <row r="169" spans="1:11">
      <c r="A169" s="41"/>
      <c r="B169" s="13">
        <v>5326</v>
      </c>
      <c r="C169" s="34" t="s">
        <v>1203</v>
      </c>
      <c r="D169" s="32" t="s">
        <v>233</v>
      </c>
      <c r="E169" s="35" t="s">
        <v>590</v>
      </c>
      <c r="F169" s="36" t="s">
        <v>36</v>
      </c>
      <c r="G169" s="37">
        <v>5</v>
      </c>
      <c r="H169" s="88">
        <v>89091</v>
      </c>
      <c r="I169" s="56">
        <f t="shared" si="28"/>
        <v>98000.1</v>
      </c>
      <c r="J169" s="88">
        <f t="shared" si="29"/>
        <v>445455</v>
      </c>
      <c r="K169" s="84">
        <f t="shared" si="30"/>
        <v>490000.5</v>
      </c>
    </row>
    <row r="170" spans="1:11">
      <c r="A170" s="41"/>
      <c r="B170" s="13">
        <v>455</v>
      </c>
      <c r="C170" s="34" t="s">
        <v>1203</v>
      </c>
      <c r="D170" s="32" t="s">
        <v>199</v>
      </c>
      <c r="E170" s="35" t="s">
        <v>399</v>
      </c>
      <c r="F170" s="36" t="s">
        <v>188</v>
      </c>
      <c r="G170" s="37">
        <v>100</v>
      </c>
      <c r="H170" s="88">
        <v>14527</v>
      </c>
      <c r="I170" s="56">
        <f t="shared" si="28"/>
        <v>15979.7</v>
      </c>
      <c r="J170" s="88">
        <f t="shared" si="29"/>
        <v>1452700</v>
      </c>
      <c r="K170" s="84">
        <f t="shared" si="30"/>
        <v>1597970</v>
      </c>
    </row>
    <row r="171" spans="1:11">
      <c r="A171" s="41"/>
      <c r="B171" s="13">
        <f t="shared" ref="B171:D177" si="34">B170</f>
        <v>455</v>
      </c>
      <c r="C171" s="34" t="str">
        <f t="shared" si="34"/>
        <v>22/06</v>
      </c>
      <c r="D171" s="32" t="str">
        <f t="shared" si="34"/>
        <v>tiến phát</v>
      </c>
      <c r="E171" s="35" t="s">
        <v>1221</v>
      </c>
      <c r="F171" s="36" t="s">
        <v>188</v>
      </c>
      <c r="G171" s="37">
        <v>3000</v>
      </c>
      <c r="H171" s="88">
        <v>342</v>
      </c>
      <c r="I171" s="56">
        <f t="shared" ref="I171:I202" si="35">H171*1.1</f>
        <v>376.20000000000005</v>
      </c>
      <c r="J171" s="88">
        <f t="shared" si="29"/>
        <v>1026000</v>
      </c>
      <c r="K171" s="84">
        <f t="shared" si="30"/>
        <v>1128600.0000000002</v>
      </c>
    </row>
    <row r="172" spans="1:11">
      <c r="A172" s="41"/>
      <c r="B172" s="13">
        <f t="shared" si="34"/>
        <v>455</v>
      </c>
      <c r="C172" s="34" t="str">
        <f t="shared" si="34"/>
        <v>22/06</v>
      </c>
      <c r="D172" s="32" t="str">
        <f t="shared" si="34"/>
        <v>tiến phát</v>
      </c>
      <c r="E172" s="35" t="s">
        <v>1222</v>
      </c>
      <c r="F172" s="36" t="s">
        <v>188</v>
      </c>
      <c r="G172" s="37">
        <v>150</v>
      </c>
      <c r="H172" s="88">
        <v>11964</v>
      </c>
      <c r="I172" s="56">
        <f t="shared" si="35"/>
        <v>13160.400000000001</v>
      </c>
      <c r="J172" s="88">
        <f t="shared" si="29"/>
        <v>1794600</v>
      </c>
      <c r="K172" s="84">
        <f t="shared" si="30"/>
        <v>1974060.0000000002</v>
      </c>
    </row>
    <row r="173" spans="1:11">
      <c r="A173" s="41"/>
      <c r="B173" s="13">
        <f t="shared" si="34"/>
        <v>455</v>
      </c>
      <c r="C173" s="34" t="str">
        <f t="shared" si="34"/>
        <v>22/06</v>
      </c>
      <c r="D173" s="32" t="str">
        <f t="shared" si="34"/>
        <v>tiến phát</v>
      </c>
      <c r="E173" s="35" t="s">
        <v>394</v>
      </c>
      <c r="F173" s="36" t="s">
        <v>188</v>
      </c>
      <c r="G173" s="37">
        <v>150</v>
      </c>
      <c r="H173" s="88">
        <v>11280</v>
      </c>
      <c r="I173" s="56">
        <f t="shared" si="35"/>
        <v>12408.000000000002</v>
      </c>
      <c r="J173" s="88">
        <f t="shared" si="29"/>
        <v>1692000</v>
      </c>
      <c r="K173" s="84">
        <f t="shared" si="30"/>
        <v>1861200.0000000002</v>
      </c>
    </row>
    <row r="174" spans="1:11">
      <c r="A174" s="41"/>
      <c r="B174" s="13">
        <f t="shared" si="34"/>
        <v>455</v>
      </c>
      <c r="C174" s="34" t="str">
        <f t="shared" si="34"/>
        <v>22/06</v>
      </c>
      <c r="D174" s="32" t="str">
        <f t="shared" si="34"/>
        <v>tiến phát</v>
      </c>
      <c r="E174" s="35" t="s">
        <v>1223</v>
      </c>
      <c r="F174" s="36" t="s">
        <v>188</v>
      </c>
      <c r="G174" s="37">
        <v>80</v>
      </c>
      <c r="H174" s="88">
        <v>22047</v>
      </c>
      <c r="I174" s="56">
        <f t="shared" si="35"/>
        <v>24251.7</v>
      </c>
      <c r="J174" s="88">
        <f t="shared" si="29"/>
        <v>1763760</v>
      </c>
      <c r="K174" s="84">
        <f t="shared" si="30"/>
        <v>1940136</v>
      </c>
    </row>
    <row r="175" spans="1:11">
      <c r="A175" s="41"/>
      <c r="B175" s="13">
        <f t="shared" si="34"/>
        <v>455</v>
      </c>
      <c r="C175" s="34" t="str">
        <f t="shared" si="34"/>
        <v>22/06</v>
      </c>
      <c r="D175" s="32" t="str">
        <f t="shared" si="34"/>
        <v>tiến phát</v>
      </c>
      <c r="E175" s="35" t="s">
        <v>1224</v>
      </c>
      <c r="F175" s="36" t="s">
        <v>188</v>
      </c>
      <c r="G175" s="37">
        <v>70</v>
      </c>
      <c r="H175" s="88">
        <v>27175</v>
      </c>
      <c r="I175" s="56">
        <f t="shared" si="35"/>
        <v>29892.500000000004</v>
      </c>
      <c r="J175" s="88">
        <f t="shared" si="29"/>
        <v>1902250</v>
      </c>
      <c r="K175" s="84">
        <f t="shared" si="30"/>
        <v>2092475.0000000002</v>
      </c>
    </row>
    <row r="176" spans="1:11">
      <c r="A176" s="41"/>
      <c r="B176" s="13">
        <f t="shared" si="34"/>
        <v>455</v>
      </c>
      <c r="C176" s="34" t="str">
        <f t="shared" si="34"/>
        <v>22/06</v>
      </c>
      <c r="D176" s="32" t="str">
        <f t="shared" si="34"/>
        <v>tiến phát</v>
      </c>
      <c r="E176" s="35" t="s">
        <v>1225</v>
      </c>
      <c r="F176" s="36" t="s">
        <v>188</v>
      </c>
      <c r="G176" s="37">
        <v>70</v>
      </c>
      <c r="H176" s="88">
        <v>26918</v>
      </c>
      <c r="I176" s="56">
        <f t="shared" si="35"/>
        <v>29609.800000000003</v>
      </c>
      <c r="J176" s="88">
        <f t="shared" si="29"/>
        <v>1884260</v>
      </c>
      <c r="K176" s="84">
        <f t="shared" si="30"/>
        <v>2072686.0000000002</v>
      </c>
    </row>
    <row r="177" spans="1:11">
      <c r="A177" s="41"/>
      <c r="B177" s="13">
        <f t="shared" si="34"/>
        <v>455</v>
      </c>
      <c r="C177" s="34" t="str">
        <f t="shared" si="34"/>
        <v>22/06</v>
      </c>
      <c r="D177" s="32" t="str">
        <f t="shared" si="34"/>
        <v>tiến phát</v>
      </c>
      <c r="E177" s="35" t="s">
        <v>396</v>
      </c>
      <c r="F177" s="36" t="s">
        <v>188</v>
      </c>
      <c r="G177" s="37">
        <v>50</v>
      </c>
      <c r="H177" s="88">
        <v>35464</v>
      </c>
      <c r="I177" s="56">
        <f t="shared" si="35"/>
        <v>39010.400000000001</v>
      </c>
      <c r="J177" s="88">
        <f t="shared" si="29"/>
        <v>1773200</v>
      </c>
      <c r="K177" s="84">
        <f t="shared" si="30"/>
        <v>1950520</v>
      </c>
    </row>
    <row r="178" spans="1:11">
      <c r="A178" s="41"/>
      <c r="B178" s="13">
        <v>486</v>
      </c>
      <c r="C178" s="34" t="s">
        <v>1220</v>
      </c>
      <c r="D178" s="32" t="s">
        <v>199</v>
      </c>
      <c r="E178" s="35" t="s">
        <v>1103</v>
      </c>
      <c r="F178" s="36" t="s">
        <v>188</v>
      </c>
      <c r="G178" s="37">
        <v>150</v>
      </c>
      <c r="H178" s="88">
        <v>14100</v>
      </c>
      <c r="I178" s="56">
        <f t="shared" si="35"/>
        <v>15510.000000000002</v>
      </c>
      <c r="J178" s="88">
        <f t="shared" si="29"/>
        <v>2115000</v>
      </c>
      <c r="K178" s="84">
        <f t="shared" si="30"/>
        <v>2326500.0000000005</v>
      </c>
    </row>
    <row r="179" spans="1:11">
      <c r="A179" s="41"/>
      <c r="B179" s="13">
        <f t="shared" ref="B179:D185" si="36">B178</f>
        <v>486</v>
      </c>
      <c r="C179" s="34" t="str">
        <f t="shared" si="36"/>
        <v>23/06</v>
      </c>
      <c r="D179" s="32" t="str">
        <f t="shared" si="36"/>
        <v>tiến phát</v>
      </c>
      <c r="E179" s="35" t="s">
        <v>212</v>
      </c>
      <c r="F179" s="36" t="s">
        <v>188</v>
      </c>
      <c r="G179" s="37">
        <v>100</v>
      </c>
      <c r="H179" s="88">
        <v>16236</v>
      </c>
      <c r="I179" s="56">
        <f t="shared" si="35"/>
        <v>17859.600000000002</v>
      </c>
      <c r="J179" s="88">
        <f t="shared" si="29"/>
        <v>1623600</v>
      </c>
      <c r="K179" s="84">
        <f t="shared" si="30"/>
        <v>1785960.0000000002</v>
      </c>
    </row>
    <row r="180" spans="1:11">
      <c r="A180" s="41"/>
      <c r="B180" s="13">
        <f t="shared" si="36"/>
        <v>486</v>
      </c>
      <c r="C180" s="34" t="str">
        <f t="shared" si="36"/>
        <v>23/06</v>
      </c>
      <c r="D180" s="32" t="str">
        <f t="shared" si="36"/>
        <v>tiến phát</v>
      </c>
      <c r="E180" s="35" t="s">
        <v>401</v>
      </c>
      <c r="F180" s="36" t="s">
        <v>188</v>
      </c>
      <c r="G180" s="37">
        <v>100</v>
      </c>
      <c r="H180" s="88">
        <v>13673</v>
      </c>
      <c r="I180" s="56">
        <f t="shared" si="35"/>
        <v>15040.300000000001</v>
      </c>
      <c r="J180" s="88">
        <f t="shared" si="29"/>
        <v>1367300</v>
      </c>
      <c r="K180" s="84">
        <f t="shared" si="30"/>
        <v>1504030</v>
      </c>
    </row>
    <row r="181" spans="1:11">
      <c r="A181" s="41"/>
      <c r="B181" s="13">
        <f t="shared" si="36"/>
        <v>486</v>
      </c>
      <c r="C181" s="34" t="str">
        <f t="shared" si="36"/>
        <v>23/06</v>
      </c>
      <c r="D181" s="32" t="str">
        <f t="shared" si="36"/>
        <v>tiến phát</v>
      </c>
      <c r="E181" s="35" t="s">
        <v>204</v>
      </c>
      <c r="F181" s="36" t="s">
        <v>188</v>
      </c>
      <c r="G181" s="37">
        <v>50</v>
      </c>
      <c r="H181" s="88">
        <v>32473</v>
      </c>
      <c r="I181" s="56">
        <f t="shared" si="35"/>
        <v>35720.300000000003</v>
      </c>
      <c r="J181" s="88">
        <f t="shared" si="29"/>
        <v>1623650</v>
      </c>
      <c r="K181" s="84">
        <f t="shared" si="30"/>
        <v>1786015.0000000002</v>
      </c>
    </row>
    <row r="182" spans="1:11">
      <c r="A182" s="41"/>
      <c r="B182" s="13">
        <f t="shared" si="36"/>
        <v>486</v>
      </c>
      <c r="C182" s="34" t="str">
        <f t="shared" si="36"/>
        <v>23/06</v>
      </c>
      <c r="D182" s="32" t="str">
        <f t="shared" si="36"/>
        <v>tiến phát</v>
      </c>
      <c r="E182" s="35" t="s">
        <v>200</v>
      </c>
      <c r="F182" s="36" t="s">
        <v>188</v>
      </c>
      <c r="G182" s="37">
        <v>700</v>
      </c>
      <c r="H182" s="88">
        <v>2564</v>
      </c>
      <c r="I182" s="56">
        <f t="shared" si="35"/>
        <v>2820.4</v>
      </c>
      <c r="J182" s="88">
        <f t="shared" si="29"/>
        <v>1794800</v>
      </c>
      <c r="K182" s="84">
        <f t="shared" si="30"/>
        <v>1974280</v>
      </c>
    </row>
    <row r="183" spans="1:11">
      <c r="A183" s="41"/>
      <c r="B183" s="13">
        <f t="shared" si="36"/>
        <v>486</v>
      </c>
      <c r="C183" s="34" t="str">
        <f t="shared" si="36"/>
        <v>23/06</v>
      </c>
      <c r="D183" s="32" t="str">
        <f t="shared" si="36"/>
        <v>tiến phát</v>
      </c>
      <c r="E183" s="35" t="s">
        <v>206</v>
      </c>
      <c r="F183" s="36" t="s">
        <v>188</v>
      </c>
      <c r="G183" s="37">
        <v>150</v>
      </c>
      <c r="H183" s="88">
        <v>10255</v>
      </c>
      <c r="I183" s="56">
        <f t="shared" si="35"/>
        <v>11280.500000000002</v>
      </c>
      <c r="J183" s="88">
        <f t="shared" si="29"/>
        <v>1538250</v>
      </c>
      <c r="K183" s="84">
        <f t="shared" si="30"/>
        <v>1692075.0000000002</v>
      </c>
    </row>
    <row r="184" spans="1:11">
      <c r="A184" s="41"/>
      <c r="B184" s="13">
        <f t="shared" si="36"/>
        <v>486</v>
      </c>
      <c r="C184" s="34" t="str">
        <f t="shared" si="36"/>
        <v>23/06</v>
      </c>
      <c r="D184" s="32" t="str">
        <f t="shared" si="36"/>
        <v>tiến phát</v>
      </c>
      <c r="E184" s="35" t="s">
        <v>277</v>
      </c>
      <c r="F184" s="36" t="s">
        <v>188</v>
      </c>
      <c r="G184" s="37">
        <v>100</v>
      </c>
      <c r="H184" s="88">
        <v>15553</v>
      </c>
      <c r="I184" s="56">
        <f t="shared" si="35"/>
        <v>17108.300000000003</v>
      </c>
      <c r="J184" s="88">
        <f t="shared" si="29"/>
        <v>1555300</v>
      </c>
      <c r="K184" s="84">
        <f t="shared" si="30"/>
        <v>1710830.0000000002</v>
      </c>
    </row>
    <row r="185" spans="1:11">
      <c r="A185" s="41"/>
      <c r="B185" s="13">
        <f t="shared" si="36"/>
        <v>486</v>
      </c>
      <c r="C185" s="34" t="str">
        <f t="shared" si="36"/>
        <v>23/06</v>
      </c>
      <c r="D185" s="32" t="str">
        <f t="shared" si="36"/>
        <v>tiến phát</v>
      </c>
      <c r="E185" s="35" t="s">
        <v>405</v>
      </c>
      <c r="F185" s="36" t="s">
        <v>188</v>
      </c>
      <c r="G185" s="37">
        <v>75</v>
      </c>
      <c r="H185" s="88">
        <v>27345</v>
      </c>
      <c r="I185" s="56">
        <f t="shared" si="35"/>
        <v>30079.500000000004</v>
      </c>
      <c r="J185" s="88">
        <f t="shared" si="29"/>
        <v>2050875</v>
      </c>
      <c r="K185" s="84">
        <f t="shared" si="30"/>
        <v>2255962.5000000005</v>
      </c>
    </row>
    <row r="186" spans="1:11">
      <c r="A186" s="41"/>
      <c r="B186" s="13">
        <v>336</v>
      </c>
      <c r="C186" s="34" t="s">
        <v>1212</v>
      </c>
      <c r="D186" s="32" t="s">
        <v>17</v>
      </c>
      <c r="E186" s="35" t="s">
        <v>1213</v>
      </c>
      <c r="F186" s="36" t="s">
        <v>1214</v>
      </c>
      <c r="G186" s="37">
        <v>50</v>
      </c>
      <c r="H186" s="88">
        <v>96660</v>
      </c>
      <c r="I186" s="56">
        <f t="shared" si="35"/>
        <v>106326.00000000001</v>
      </c>
      <c r="J186" s="88">
        <f t="shared" si="29"/>
        <v>4833000</v>
      </c>
      <c r="K186" s="84">
        <f t="shared" si="30"/>
        <v>5316300.0000000009</v>
      </c>
    </row>
    <row r="187" spans="1:11">
      <c r="A187" s="41"/>
      <c r="B187" s="13">
        <f t="shared" ref="B187:D190" si="37">B186</f>
        <v>336</v>
      </c>
      <c r="C187" s="34" t="str">
        <f t="shared" si="37"/>
        <v>24/06</v>
      </c>
      <c r="D187" s="32" t="str">
        <f t="shared" si="37"/>
        <v>mỹ hưng</v>
      </c>
      <c r="E187" s="35" t="s">
        <v>1215</v>
      </c>
      <c r="F187" s="36" t="s">
        <v>132</v>
      </c>
      <c r="G187" s="37">
        <v>50</v>
      </c>
      <c r="H187" s="88">
        <v>90120</v>
      </c>
      <c r="I187" s="56">
        <f t="shared" si="35"/>
        <v>99132.000000000015</v>
      </c>
      <c r="J187" s="88">
        <f t="shared" si="29"/>
        <v>4506000</v>
      </c>
      <c r="K187" s="84">
        <f t="shared" si="30"/>
        <v>4956600.0000000009</v>
      </c>
    </row>
    <row r="188" spans="1:11">
      <c r="A188" s="41"/>
      <c r="B188" s="13">
        <f t="shared" si="37"/>
        <v>336</v>
      </c>
      <c r="C188" s="34" t="str">
        <f t="shared" si="37"/>
        <v>24/06</v>
      </c>
      <c r="D188" s="32" t="str">
        <f t="shared" si="37"/>
        <v>mỹ hưng</v>
      </c>
      <c r="E188" s="35" t="s">
        <v>1216</v>
      </c>
      <c r="F188" s="36" t="s">
        <v>19</v>
      </c>
      <c r="G188" s="37">
        <v>10</v>
      </c>
      <c r="H188" s="88">
        <v>230980</v>
      </c>
      <c r="I188" s="56">
        <f t="shared" si="35"/>
        <v>254078.00000000003</v>
      </c>
      <c r="J188" s="88">
        <f t="shared" si="29"/>
        <v>2309800</v>
      </c>
      <c r="K188" s="84">
        <f t="shared" si="30"/>
        <v>2540780.0000000005</v>
      </c>
    </row>
    <row r="189" spans="1:11">
      <c r="A189" s="41"/>
      <c r="B189" s="13">
        <f t="shared" si="37"/>
        <v>336</v>
      </c>
      <c r="C189" s="34" t="str">
        <f t="shared" si="37"/>
        <v>24/06</v>
      </c>
      <c r="D189" s="32" t="str">
        <f t="shared" si="37"/>
        <v>mỹ hưng</v>
      </c>
      <c r="E189" s="35" t="s">
        <v>1217</v>
      </c>
      <c r="F189" s="36" t="s">
        <v>105</v>
      </c>
      <c r="G189" s="37">
        <v>100</v>
      </c>
      <c r="H189" s="88">
        <v>23400</v>
      </c>
      <c r="I189" s="56">
        <f t="shared" si="35"/>
        <v>25740.000000000004</v>
      </c>
      <c r="J189" s="88">
        <f t="shared" si="29"/>
        <v>2340000</v>
      </c>
      <c r="K189" s="84">
        <f t="shared" si="30"/>
        <v>2574000.0000000005</v>
      </c>
    </row>
    <row r="190" spans="1:11">
      <c r="A190" s="41"/>
      <c r="B190" s="13">
        <f t="shared" si="37"/>
        <v>336</v>
      </c>
      <c r="C190" s="34" t="str">
        <f t="shared" si="37"/>
        <v>24/06</v>
      </c>
      <c r="D190" s="32" t="str">
        <f t="shared" si="37"/>
        <v>mỹ hưng</v>
      </c>
      <c r="E190" s="35" t="s">
        <v>368</v>
      </c>
      <c r="F190" s="36" t="s">
        <v>19</v>
      </c>
      <c r="G190" s="37">
        <v>10</v>
      </c>
      <c r="H190" s="88">
        <v>116774</v>
      </c>
      <c r="I190" s="56">
        <f t="shared" si="35"/>
        <v>128451.40000000001</v>
      </c>
      <c r="J190" s="88">
        <f t="shared" si="29"/>
        <v>1167740</v>
      </c>
      <c r="K190" s="84">
        <f t="shared" si="30"/>
        <v>1284514</v>
      </c>
    </row>
    <row r="191" spans="1:11">
      <c r="A191" s="41"/>
      <c r="B191" s="13">
        <v>10033</v>
      </c>
      <c r="C191" s="34" t="s">
        <v>1235</v>
      </c>
      <c r="D191" s="32" t="s">
        <v>229</v>
      </c>
      <c r="E191" s="35" t="s">
        <v>1041</v>
      </c>
      <c r="F191" s="36" t="s">
        <v>36</v>
      </c>
      <c r="G191" s="37">
        <v>10</v>
      </c>
      <c r="H191" s="88">
        <v>187273</v>
      </c>
      <c r="I191" s="56">
        <f t="shared" si="35"/>
        <v>206000.30000000002</v>
      </c>
      <c r="J191" s="88">
        <f t="shared" si="29"/>
        <v>1872730</v>
      </c>
      <c r="K191" s="84">
        <f t="shared" si="30"/>
        <v>2060003.0000000002</v>
      </c>
    </row>
    <row r="192" spans="1:11">
      <c r="A192" s="41"/>
      <c r="B192" s="13">
        <v>10033</v>
      </c>
      <c r="C192" s="34" t="s">
        <v>1235</v>
      </c>
      <c r="D192" s="32" t="s">
        <v>229</v>
      </c>
      <c r="E192" s="35" t="s">
        <v>333</v>
      </c>
      <c r="F192" s="36" t="s">
        <v>36</v>
      </c>
      <c r="G192" s="37">
        <v>30</v>
      </c>
      <c r="H192" s="88">
        <v>109091</v>
      </c>
      <c r="I192" s="56">
        <f t="shared" si="35"/>
        <v>120000.1</v>
      </c>
      <c r="J192" s="88">
        <f t="shared" si="29"/>
        <v>3272730</v>
      </c>
      <c r="K192" s="84">
        <f t="shared" si="30"/>
        <v>3600003</v>
      </c>
    </row>
    <row r="193" spans="1:11">
      <c r="A193" s="41"/>
      <c r="B193" s="13">
        <v>4534</v>
      </c>
      <c r="C193" s="34" t="s">
        <v>1075</v>
      </c>
      <c r="D193" s="32" t="s">
        <v>680</v>
      </c>
      <c r="E193" s="26" t="s">
        <v>1159</v>
      </c>
      <c r="F193" s="24" t="s">
        <v>142</v>
      </c>
      <c r="G193" s="24">
        <v>1000</v>
      </c>
      <c r="H193" s="88">
        <v>5195</v>
      </c>
      <c r="I193" s="56">
        <f t="shared" si="35"/>
        <v>5714.5000000000009</v>
      </c>
      <c r="J193" s="88">
        <f t="shared" si="29"/>
        <v>5195000</v>
      </c>
      <c r="K193" s="84">
        <f t="shared" si="30"/>
        <v>5714500.0000000009</v>
      </c>
    </row>
    <row r="194" spans="1:11">
      <c r="A194" s="41"/>
      <c r="B194" s="13">
        <f t="shared" ref="B194:D201" si="38">B193</f>
        <v>4534</v>
      </c>
      <c r="C194" s="34" t="str">
        <f t="shared" si="38"/>
        <v>27/05</v>
      </c>
      <c r="D194" s="32" t="str">
        <f t="shared" si="38"/>
        <v>ptvh</v>
      </c>
      <c r="E194" s="26" t="s">
        <v>1160</v>
      </c>
      <c r="F194" s="24" t="s">
        <v>142</v>
      </c>
      <c r="G194" s="24">
        <v>1000</v>
      </c>
      <c r="H194" s="88">
        <v>2864</v>
      </c>
      <c r="I194" s="56">
        <f t="shared" si="35"/>
        <v>3150.4</v>
      </c>
      <c r="J194" s="88">
        <f t="shared" si="29"/>
        <v>2864000</v>
      </c>
      <c r="K194" s="84">
        <f t="shared" si="30"/>
        <v>3150400</v>
      </c>
    </row>
    <row r="195" spans="1:11">
      <c r="A195" s="41"/>
      <c r="B195" s="13">
        <f t="shared" si="38"/>
        <v>4534</v>
      </c>
      <c r="C195" s="34" t="str">
        <f t="shared" si="38"/>
        <v>27/05</v>
      </c>
      <c r="D195" s="32" t="str">
        <f t="shared" si="38"/>
        <v>ptvh</v>
      </c>
      <c r="E195" s="26" t="s">
        <v>682</v>
      </c>
      <c r="F195" s="21" t="s">
        <v>142</v>
      </c>
      <c r="G195" s="24">
        <v>300</v>
      </c>
      <c r="H195" s="88">
        <v>5310</v>
      </c>
      <c r="I195" s="56">
        <f t="shared" si="35"/>
        <v>5841.0000000000009</v>
      </c>
      <c r="J195" s="88">
        <f t="shared" si="29"/>
        <v>1593000</v>
      </c>
      <c r="K195" s="84">
        <f t="shared" si="30"/>
        <v>1752300.0000000002</v>
      </c>
    </row>
    <row r="196" spans="1:11">
      <c r="A196" s="41"/>
      <c r="B196" s="13">
        <f t="shared" si="38"/>
        <v>4534</v>
      </c>
      <c r="C196" s="34" t="str">
        <f t="shared" si="38"/>
        <v>27/05</v>
      </c>
      <c r="D196" s="32" t="str">
        <f t="shared" si="38"/>
        <v>ptvh</v>
      </c>
      <c r="E196" s="26" t="s">
        <v>1161</v>
      </c>
      <c r="F196" s="21" t="s">
        <v>142</v>
      </c>
      <c r="G196" s="24">
        <v>20</v>
      </c>
      <c r="H196" s="88">
        <v>25573</v>
      </c>
      <c r="I196" s="56">
        <f t="shared" si="35"/>
        <v>28130.300000000003</v>
      </c>
      <c r="J196" s="88">
        <f t="shared" si="29"/>
        <v>511460</v>
      </c>
      <c r="K196" s="84">
        <f t="shared" si="30"/>
        <v>562606</v>
      </c>
    </row>
    <row r="197" spans="1:11">
      <c r="A197" s="41"/>
      <c r="B197" s="13">
        <f t="shared" si="38"/>
        <v>4534</v>
      </c>
      <c r="C197" s="34" t="str">
        <f t="shared" si="38"/>
        <v>27/05</v>
      </c>
      <c r="D197" s="32" t="str">
        <f t="shared" si="38"/>
        <v>ptvh</v>
      </c>
      <c r="E197" s="26" t="s">
        <v>1162</v>
      </c>
      <c r="F197" s="21" t="s">
        <v>142</v>
      </c>
      <c r="G197" s="24">
        <v>30</v>
      </c>
      <c r="H197" s="88">
        <v>15872</v>
      </c>
      <c r="I197" s="56">
        <f t="shared" si="35"/>
        <v>17459.2</v>
      </c>
      <c r="J197" s="88">
        <f t="shared" si="29"/>
        <v>476160</v>
      </c>
      <c r="K197" s="84">
        <f t="shared" si="30"/>
        <v>523776</v>
      </c>
    </row>
    <row r="198" spans="1:11">
      <c r="A198" s="41"/>
      <c r="B198" s="13">
        <f t="shared" si="38"/>
        <v>4534</v>
      </c>
      <c r="C198" s="34" t="str">
        <f t="shared" si="38"/>
        <v>27/05</v>
      </c>
      <c r="D198" s="32" t="str">
        <f t="shared" si="38"/>
        <v>ptvh</v>
      </c>
      <c r="E198" s="35" t="s">
        <v>1163</v>
      </c>
      <c r="F198" s="36" t="s">
        <v>435</v>
      </c>
      <c r="G198" s="37">
        <v>200</v>
      </c>
      <c r="H198" s="88">
        <v>3500</v>
      </c>
      <c r="I198" s="56">
        <f t="shared" si="35"/>
        <v>3850.0000000000005</v>
      </c>
      <c r="J198" s="88">
        <f t="shared" si="29"/>
        <v>700000</v>
      </c>
      <c r="K198" s="84">
        <f t="shared" si="30"/>
        <v>770000.00000000012</v>
      </c>
    </row>
    <row r="199" spans="1:11">
      <c r="A199" s="41"/>
      <c r="B199" s="13">
        <f t="shared" si="38"/>
        <v>4534</v>
      </c>
      <c r="C199" s="34" t="str">
        <f t="shared" si="38"/>
        <v>27/05</v>
      </c>
      <c r="D199" s="32" t="str">
        <f t="shared" si="38"/>
        <v>ptvh</v>
      </c>
      <c r="E199" s="26" t="s">
        <v>1164</v>
      </c>
      <c r="F199" s="21" t="s">
        <v>142</v>
      </c>
      <c r="G199" s="24">
        <v>10</v>
      </c>
      <c r="H199" s="88">
        <v>24690</v>
      </c>
      <c r="I199" s="56">
        <f t="shared" si="35"/>
        <v>27159.000000000004</v>
      </c>
      <c r="J199" s="88">
        <f t="shared" si="29"/>
        <v>246900</v>
      </c>
      <c r="K199" s="84">
        <f t="shared" si="30"/>
        <v>271590.00000000006</v>
      </c>
    </row>
    <row r="200" spans="1:11">
      <c r="A200" s="41"/>
      <c r="B200" s="13">
        <f t="shared" si="38"/>
        <v>4534</v>
      </c>
      <c r="C200" s="34" t="str">
        <f t="shared" si="38"/>
        <v>27/05</v>
      </c>
      <c r="D200" s="32" t="str">
        <f t="shared" si="38"/>
        <v>ptvh</v>
      </c>
      <c r="E200" s="35" t="s">
        <v>1165</v>
      </c>
      <c r="F200" s="36" t="s">
        <v>142</v>
      </c>
      <c r="G200" s="24">
        <v>450</v>
      </c>
      <c r="H200" s="88">
        <v>9654</v>
      </c>
      <c r="I200" s="56">
        <f t="shared" si="35"/>
        <v>10619.400000000001</v>
      </c>
      <c r="J200" s="88">
        <f t="shared" si="29"/>
        <v>4344300</v>
      </c>
      <c r="K200" s="84">
        <f t="shared" si="30"/>
        <v>4778730.0000000009</v>
      </c>
    </row>
    <row r="201" spans="1:11">
      <c r="A201" s="41"/>
      <c r="B201" s="13">
        <f t="shared" si="38"/>
        <v>4534</v>
      </c>
      <c r="C201" s="34" t="str">
        <f t="shared" si="38"/>
        <v>27/05</v>
      </c>
      <c r="D201" s="32" t="str">
        <f t="shared" si="38"/>
        <v>ptvh</v>
      </c>
      <c r="E201" s="35" t="s">
        <v>1166</v>
      </c>
      <c r="F201" s="36" t="s">
        <v>142</v>
      </c>
      <c r="G201" s="24">
        <v>300</v>
      </c>
      <c r="H201" s="88">
        <v>4000</v>
      </c>
      <c r="I201" s="56">
        <f t="shared" si="35"/>
        <v>4400</v>
      </c>
      <c r="J201" s="88">
        <f t="shared" si="29"/>
        <v>1200000</v>
      </c>
      <c r="K201" s="84">
        <f t="shared" si="30"/>
        <v>1320000</v>
      </c>
    </row>
    <row r="202" spans="1:11">
      <c r="A202" s="41"/>
      <c r="B202" s="13">
        <v>938</v>
      </c>
      <c r="C202" s="34" t="s">
        <v>1209</v>
      </c>
      <c r="D202" s="32" t="s">
        <v>1210</v>
      </c>
      <c r="E202" s="35" t="s">
        <v>1211</v>
      </c>
      <c r="F202" s="36" t="s">
        <v>36</v>
      </c>
      <c r="G202" s="37">
        <v>1</v>
      </c>
      <c r="H202" s="88">
        <v>77273</v>
      </c>
      <c r="I202" s="56">
        <f t="shared" si="35"/>
        <v>85000.3</v>
      </c>
      <c r="J202" s="88">
        <f t="shared" si="29"/>
        <v>77273</v>
      </c>
      <c r="K202" s="84">
        <f t="shared" si="30"/>
        <v>85000.3</v>
      </c>
    </row>
    <row r="203" spans="1:11">
      <c r="A203" s="41"/>
      <c r="B203" s="13">
        <v>900</v>
      </c>
      <c r="C203" s="34" t="s">
        <v>1209</v>
      </c>
      <c r="D203" s="32" t="s">
        <v>1188</v>
      </c>
      <c r="E203" s="35" t="s">
        <v>665</v>
      </c>
      <c r="F203" s="36" t="s">
        <v>181</v>
      </c>
      <c r="G203" s="37">
        <v>65</v>
      </c>
      <c r="H203" s="88">
        <v>45454</v>
      </c>
      <c r="I203" s="56">
        <f t="shared" ref="I203:I209" si="39">H203*1.1</f>
        <v>49999.4</v>
      </c>
      <c r="J203" s="88">
        <f t="shared" ref="J203:J266" si="40">H203*G203</f>
        <v>2954510</v>
      </c>
      <c r="K203" s="84">
        <f t="shared" si="30"/>
        <v>3249961</v>
      </c>
    </row>
    <row r="204" spans="1:11">
      <c r="A204" s="41"/>
      <c r="B204" s="13">
        <v>900</v>
      </c>
      <c r="C204" s="34" t="s">
        <v>1209</v>
      </c>
      <c r="D204" s="32" t="s">
        <v>1188</v>
      </c>
      <c r="E204" s="35" t="s">
        <v>1189</v>
      </c>
      <c r="F204" s="36" t="s">
        <v>181</v>
      </c>
      <c r="G204" s="37">
        <v>35</v>
      </c>
      <c r="H204" s="88">
        <v>40454</v>
      </c>
      <c r="I204" s="56">
        <f t="shared" si="39"/>
        <v>44499.4</v>
      </c>
      <c r="J204" s="88">
        <f t="shared" si="40"/>
        <v>1415890</v>
      </c>
      <c r="K204" s="84">
        <f t="shared" ref="K204:K267" si="41">I204*G204</f>
        <v>1557479</v>
      </c>
    </row>
    <row r="205" spans="1:11">
      <c r="A205" s="41"/>
      <c r="B205" s="13">
        <v>11089</v>
      </c>
      <c r="C205" s="34" t="s">
        <v>1209</v>
      </c>
      <c r="D205" s="32" t="s">
        <v>25</v>
      </c>
      <c r="E205" s="35" t="s">
        <v>26</v>
      </c>
      <c r="F205" s="36" t="s">
        <v>27</v>
      </c>
      <c r="G205" s="37">
        <v>40</v>
      </c>
      <c r="H205" s="88">
        <v>97500</v>
      </c>
      <c r="I205" s="56">
        <f t="shared" si="39"/>
        <v>107250.00000000001</v>
      </c>
      <c r="J205" s="88">
        <f t="shared" si="40"/>
        <v>3900000</v>
      </c>
      <c r="K205" s="84">
        <f t="shared" si="41"/>
        <v>4290000.0000000009</v>
      </c>
    </row>
    <row r="206" spans="1:11">
      <c r="A206" s="41"/>
      <c r="B206" s="13">
        <v>6479</v>
      </c>
      <c r="C206" s="34" t="s">
        <v>1218</v>
      </c>
      <c r="D206" s="32" t="s">
        <v>48</v>
      </c>
      <c r="E206" s="35" t="s">
        <v>568</v>
      </c>
      <c r="F206" s="36" t="s">
        <v>27</v>
      </c>
      <c r="G206" s="37">
        <v>210</v>
      </c>
      <c r="H206" s="88">
        <v>6863.64</v>
      </c>
      <c r="I206" s="56">
        <f t="shared" si="39"/>
        <v>7550.0040000000008</v>
      </c>
      <c r="J206" s="88">
        <f t="shared" si="40"/>
        <v>1441364.4000000001</v>
      </c>
      <c r="K206" s="84">
        <f t="shared" si="41"/>
        <v>1585500.84</v>
      </c>
    </row>
    <row r="207" spans="1:11">
      <c r="A207" s="41"/>
      <c r="B207" s="13">
        <v>6479</v>
      </c>
      <c r="C207" s="34" t="s">
        <v>1218</v>
      </c>
      <c r="D207" s="32" t="s">
        <v>48</v>
      </c>
      <c r="E207" s="35" t="s">
        <v>568</v>
      </c>
      <c r="F207" s="36" t="s">
        <v>27</v>
      </c>
      <c r="G207" s="37">
        <v>30</v>
      </c>
      <c r="H207" s="88">
        <v>6863.63</v>
      </c>
      <c r="I207" s="56">
        <f t="shared" si="39"/>
        <v>7549.9930000000004</v>
      </c>
      <c r="J207" s="88">
        <f t="shared" si="40"/>
        <v>205908.9</v>
      </c>
      <c r="K207" s="84">
        <f t="shared" si="41"/>
        <v>226499.79</v>
      </c>
    </row>
    <row r="208" spans="1:11">
      <c r="A208" s="41"/>
      <c r="B208" s="13">
        <v>18500</v>
      </c>
      <c r="C208" s="34" t="s">
        <v>1218</v>
      </c>
      <c r="D208" s="32" t="s">
        <v>47</v>
      </c>
      <c r="E208" s="35" t="s">
        <v>1219</v>
      </c>
      <c r="F208" s="36" t="s">
        <v>36</v>
      </c>
      <c r="G208" s="37">
        <v>26</v>
      </c>
      <c r="H208" s="88">
        <v>88182</v>
      </c>
      <c r="I208" s="56">
        <f t="shared" si="39"/>
        <v>97000.200000000012</v>
      </c>
      <c r="J208" s="88">
        <f t="shared" si="40"/>
        <v>2292732</v>
      </c>
      <c r="K208" s="84">
        <f t="shared" si="41"/>
        <v>2522005.2000000002</v>
      </c>
    </row>
    <row r="209" spans="1:11">
      <c r="A209" s="41"/>
      <c r="B209" s="13">
        <v>18500</v>
      </c>
      <c r="C209" s="34" t="s">
        <v>1218</v>
      </c>
      <c r="D209" s="32" t="s">
        <v>47</v>
      </c>
      <c r="E209" s="35" t="s">
        <v>1185</v>
      </c>
      <c r="F209" s="36" t="s">
        <v>36</v>
      </c>
      <c r="G209" s="37">
        <v>20</v>
      </c>
      <c r="H209" s="88">
        <v>79091</v>
      </c>
      <c r="I209" s="56">
        <f t="shared" si="39"/>
        <v>87000.1</v>
      </c>
      <c r="J209" s="88">
        <f t="shared" si="40"/>
        <v>1581820</v>
      </c>
      <c r="K209" s="84">
        <f t="shared" si="41"/>
        <v>1740002</v>
      </c>
    </row>
    <row r="210" spans="1:11">
      <c r="A210" s="41"/>
      <c r="B210" s="13">
        <v>87581</v>
      </c>
      <c r="C210" s="34" t="s">
        <v>1218</v>
      </c>
      <c r="D210" s="32" t="s">
        <v>265</v>
      </c>
      <c r="E210" s="35" t="s">
        <v>1234</v>
      </c>
      <c r="F210" s="36" t="s">
        <v>87</v>
      </c>
      <c r="G210" s="37">
        <v>60</v>
      </c>
      <c r="H210" s="88">
        <v>15200</v>
      </c>
      <c r="I210" s="56">
        <v>0</v>
      </c>
      <c r="J210" s="88">
        <f t="shared" si="40"/>
        <v>912000</v>
      </c>
      <c r="K210" s="84">
        <f t="shared" si="41"/>
        <v>0</v>
      </c>
    </row>
    <row r="211" spans="1:11">
      <c r="A211" s="41"/>
      <c r="B211" s="13">
        <f t="shared" ref="B211:D213" si="42">B210</f>
        <v>87581</v>
      </c>
      <c r="C211" s="34" t="str">
        <f t="shared" si="42"/>
        <v>30/06</v>
      </c>
      <c r="D211" s="32" t="str">
        <f t="shared" si="42"/>
        <v>chấn long</v>
      </c>
      <c r="E211" s="35" t="s">
        <v>267</v>
      </c>
      <c r="F211" s="36" t="s">
        <v>36</v>
      </c>
      <c r="G211" s="37">
        <v>12</v>
      </c>
      <c r="H211" s="88">
        <v>34100</v>
      </c>
      <c r="I211" s="56">
        <v>0</v>
      </c>
      <c r="J211" s="88">
        <f t="shared" si="40"/>
        <v>409200</v>
      </c>
      <c r="K211" s="84">
        <f t="shared" si="41"/>
        <v>0</v>
      </c>
    </row>
    <row r="212" spans="1:11">
      <c r="A212" s="41"/>
      <c r="B212" s="13">
        <f t="shared" si="42"/>
        <v>87581</v>
      </c>
      <c r="C212" s="34" t="str">
        <f t="shared" si="42"/>
        <v>30/06</v>
      </c>
      <c r="D212" s="32" t="str">
        <f t="shared" si="42"/>
        <v>chấn long</v>
      </c>
      <c r="E212" s="35" t="s">
        <v>268</v>
      </c>
      <c r="F212" s="36" t="s">
        <v>66</v>
      </c>
      <c r="G212" s="37">
        <v>60</v>
      </c>
      <c r="H212" s="88">
        <v>12100</v>
      </c>
      <c r="I212" s="56">
        <v>0</v>
      </c>
      <c r="J212" s="88">
        <f t="shared" si="40"/>
        <v>726000</v>
      </c>
      <c r="K212" s="84">
        <f t="shared" si="41"/>
        <v>0</v>
      </c>
    </row>
    <row r="213" spans="1:11">
      <c r="A213" s="41"/>
      <c r="B213" s="13">
        <f t="shared" si="42"/>
        <v>87581</v>
      </c>
      <c r="C213" s="34" t="str">
        <f t="shared" si="42"/>
        <v>30/06</v>
      </c>
      <c r="D213" s="32" t="str">
        <f t="shared" si="42"/>
        <v>chấn long</v>
      </c>
      <c r="E213" s="35" t="s">
        <v>268</v>
      </c>
      <c r="F213" s="36" t="s">
        <v>66</v>
      </c>
      <c r="G213" s="37">
        <v>20</v>
      </c>
      <c r="H213" s="88">
        <v>23100</v>
      </c>
      <c r="I213" s="56">
        <v>0</v>
      </c>
      <c r="J213" s="88">
        <f t="shared" si="40"/>
        <v>462000</v>
      </c>
      <c r="K213" s="84">
        <f t="shared" si="41"/>
        <v>0</v>
      </c>
    </row>
    <row r="214" spans="1:11">
      <c r="A214" s="41"/>
      <c r="B214" s="13">
        <v>854</v>
      </c>
      <c r="C214" s="34" t="s">
        <v>1218</v>
      </c>
      <c r="D214" s="32" t="s">
        <v>91</v>
      </c>
      <c r="E214" s="35" t="s">
        <v>766</v>
      </c>
      <c r="F214" s="36" t="s">
        <v>93</v>
      </c>
      <c r="G214" s="37">
        <v>100</v>
      </c>
      <c r="H214" s="88">
        <v>39091.360000000001</v>
      </c>
      <c r="I214" s="56">
        <f t="shared" ref="I214:I245" si="43">H214*1.1</f>
        <v>43000.496000000006</v>
      </c>
      <c r="J214" s="88">
        <f t="shared" si="40"/>
        <v>3909136</v>
      </c>
      <c r="K214" s="84">
        <f t="shared" si="41"/>
        <v>4300049.6000000006</v>
      </c>
    </row>
    <row r="215" spans="1:11">
      <c r="A215" s="41"/>
      <c r="B215" s="13">
        <v>854</v>
      </c>
      <c r="C215" s="34" t="s">
        <v>1218</v>
      </c>
      <c r="D215" s="32" t="s">
        <v>91</v>
      </c>
      <c r="E215" s="35" t="s">
        <v>814</v>
      </c>
      <c r="F215" s="36" t="s">
        <v>93</v>
      </c>
      <c r="G215" s="37">
        <v>100</v>
      </c>
      <c r="H215" s="88">
        <v>44545</v>
      </c>
      <c r="I215" s="56">
        <f t="shared" si="43"/>
        <v>48999.500000000007</v>
      </c>
      <c r="J215" s="88">
        <f t="shared" si="40"/>
        <v>4454500</v>
      </c>
      <c r="K215" s="84">
        <f t="shared" si="41"/>
        <v>4899950.0000000009</v>
      </c>
    </row>
    <row r="216" spans="1:11">
      <c r="A216" s="41"/>
      <c r="B216" s="13">
        <v>4839</v>
      </c>
      <c r="C216" s="34" t="s">
        <v>1218</v>
      </c>
      <c r="D216" s="32" t="s">
        <v>680</v>
      </c>
      <c r="E216" s="35" t="s">
        <v>866</v>
      </c>
      <c r="F216" s="36" t="s">
        <v>142</v>
      </c>
      <c r="G216" s="37">
        <v>140</v>
      </c>
      <c r="H216" s="88">
        <v>10820</v>
      </c>
      <c r="I216" s="56">
        <f t="shared" si="43"/>
        <v>11902.000000000002</v>
      </c>
      <c r="J216" s="88">
        <f t="shared" si="40"/>
        <v>1514800</v>
      </c>
      <c r="K216" s="84">
        <f t="shared" si="41"/>
        <v>1666280.0000000002</v>
      </c>
    </row>
    <row r="217" spans="1:11">
      <c r="A217" s="41"/>
      <c r="B217" s="13">
        <f t="shared" ref="B217:D217" si="44">B216</f>
        <v>4839</v>
      </c>
      <c r="C217" s="34" t="str">
        <f t="shared" si="44"/>
        <v>30/06</v>
      </c>
      <c r="D217" s="32" t="str">
        <f t="shared" si="44"/>
        <v>ptvh</v>
      </c>
      <c r="E217" s="35" t="s">
        <v>1301</v>
      </c>
      <c r="F217" s="36" t="s">
        <v>142</v>
      </c>
      <c r="G217" s="37">
        <v>350</v>
      </c>
      <c r="H217" s="88">
        <v>9098</v>
      </c>
      <c r="I217" s="56">
        <f t="shared" si="43"/>
        <v>10007.800000000001</v>
      </c>
      <c r="J217" s="88">
        <f t="shared" si="40"/>
        <v>3184300</v>
      </c>
      <c r="K217" s="84">
        <f t="shared" si="41"/>
        <v>3502730.0000000005</v>
      </c>
    </row>
    <row r="218" spans="1:11">
      <c r="A218" s="41"/>
      <c r="B218" s="13">
        <f t="shared" ref="B218:B224" si="45">B217</f>
        <v>4839</v>
      </c>
      <c r="C218" s="34" t="str">
        <f t="shared" ref="C218:C224" si="46">C217</f>
        <v>30/06</v>
      </c>
      <c r="D218" s="32" t="str">
        <f t="shared" ref="D218:D224" si="47">D217</f>
        <v>ptvh</v>
      </c>
      <c r="E218" s="35" t="s">
        <v>1302</v>
      </c>
      <c r="F218" s="36" t="s">
        <v>142</v>
      </c>
      <c r="G218" s="37">
        <v>50</v>
      </c>
      <c r="H218" s="88">
        <v>9833</v>
      </c>
      <c r="I218" s="56">
        <f t="shared" si="43"/>
        <v>10816.300000000001</v>
      </c>
      <c r="J218" s="88">
        <f t="shared" si="40"/>
        <v>491650</v>
      </c>
      <c r="K218" s="84">
        <f t="shared" si="41"/>
        <v>540815</v>
      </c>
    </row>
    <row r="219" spans="1:11">
      <c r="A219" s="41"/>
      <c r="B219" s="13">
        <f t="shared" si="45"/>
        <v>4839</v>
      </c>
      <c r="C219" s="34" t="str">
        <f t="shared" si="46"/>
        <v>30/06</v>
      </c>
      <c r="D219" s="32" t="str">
        <f t="shared" si="47"/>
        <v>ptvh</v>
      </c>
      <c r="E219" s="35" t="s">
        <v>1303</v>
      </c>
      <c r="F219" s="36" t="s">
        <v>142</v>
      </c>
      <c r="G219" s="37">
        <v>90</v>
      </c>
      <c r="H219" s="88">
        <v>9166</v>
      </c>
      <c r="I219" s="56">
        <f t="shared" si="43"/>
        <v>10082.6</v>
      </c>
      <c r="J219" s="88">
        <f t="shared" si="40"/>
        <v>824940</v>
      </c>
      <c r="K219" s="84">
        <f t="shared" si="41"/>
        <v>907434</v>
      </c>
    </row>
    <row r="220" spans="1:11">
      <c r="A220" s="41"/>
      <c r="B220" s="13">
        <f t="shared" si="45"/>
        <v>4839</v>
      </c>
      <c r="C220" s="34" t="str">
        <f t="shared" si="46"/>
        <v>30/06</v>
      </c>
      <c r="D220" s="32" t="str">
        <f t="shared" si="47"/>
        <v>ptvh</v>
      </c>
      <c r="E220" s="35" t="s">
        <v>1304</v>
      </c>
      <c r="F220" s="36" t="s">
        <v>142</v>
      </c>
      <c r="G220" s="37">
        <v>150</v>
      </c>
      <c r="H220" s="88">
        <v>6417</v>
      </c>
      <c r="I220" s="56">
        <f t="shared" si="43"/>
        <v>7058.7000000000007</v>
      </c>
      <c r="J220" s="88">
        <f t="shared" si="40"/>
        <v>962550</v>
      </c>
      <c r="K220" s="84">
        <f t="shared" si="41"/>
        <v>1058805</v>
      </c>
    </row>
    <row r="221" spans="1:11">
      <c r="A221" s="41"/>
      <c r="B221" s="13">
        <f t="shared" si="45"/>
        <v>4839</v>
      </c>
      <c r="C221" s="34" t="str">
        <f t="shared" si="46"/>
        <v>30/06</v>
      </c>
      <c r="D221" s="32" t="str">
        <f t="shared" si="47"/>
        <v>ptvh</v>
      </c>
      <c r="E221" s="35" t="s">
        <v>1305</v>
      </c>
      <c r="F221" s="36" t="s">
        <v>142</v>
      </c>
      <c r="G221" s="37">
        <v>545</v>
      </c>
      <c r="H221" s="88">
        <v>8934</v>
      </c>
      <c r="I221" s="56">
        <f t="shared" si="43"/>
        <v>9827.4000000000015</v>
      </c>
      <c r="J221" s="88">
        <f t="shared" si="40"/>
        <v>4869030</v>
      </c>
      <c r="K221" s="84">
        <f t="shared" si="41"/>
        <v>5355933.0000000009</v>
      </c>
    </row>
    <row r="222" spans="1:11">
      <c r="A222" s="41"/>
      <c r="B222" s="13">
        <f t="shared" si="45"/>
        <v>4839</v>
      </c>
      <c r="C222" s="34" t="str">
        <f t="shared" si="46"/>
        <v>30/06</v>
      </c>
      <c r="D222" s="32" t="str">
        <f t="shared" si="47"/>
        <v>ptvh</v>
      </c>
      <c r="E222" s="35" t="s">
        <v>1306</v>
      </c>
      <c r="F222" s="36" t="s">
        <v>142</v>
      </c>
      <c r="G222" s="37">
        <v>380</v>
      </c>
      <c r="H222" s="88">
        <v>9171</v>
      </c>
      <c r="I222" s="56">
        <f t="shared" si="43"/>
        <v>10088.1</v>
      </c>
      <c r="J222" s="88">
        <f t="shared" si="40"/>
        <v>3484980</v>
      </c>
      <c r="K222" s="84">
        <f t="shared" si="41"/>
        <v>3833478</v>
      </c>
    </row>
    <row r="223" spans="1:11">
      <c r="A223" s="41"/>
      <c r="B223" s="13">
        <f t="shared" si="45"/>
        <v>4839</v>
      </c>
      <c r="C223" s="34" t="str">
        <f t="shared" si="46"/>
        <v>30/06</v>
      </c>
      <c r="D223" s="32" t="str">
        <f t="shared" si="47"/>
        <v>ptvh</v>
      </c>
      <c r="E223" s="35" t="s">
        <v>1159</v>
      </c>
      <c r="F223" s="36" t="s">
        <v>142</v>
      </c>
      <c r="G223" s="37">
        <v>350</v>
      </c>
      <c r="H223" s="88">
        <v>5229</v>
      </c>
      <c r="I223" s="56">
        <f t="shared" si="43"/>
        <v>5751.9000000000005</v>
      </c>
      <c r="J223" s="88">
        <f t="shared" si="40"/>
        <v>1830150</v>
      </c>
      <c r="K223" s="84">
        <f t="shared" si="41"/>
        <v>2013165.0000000002</v>
      </c>
    </row>
    <row r="224" spans="1:11">
      <c r="A224" s="41"/>
      <c r="B224" s="13">
        <f t="shared" si="45"/>
        <v>4839</v>
      </c>
      <c r="C224" s="34" t="str">
        <f t="shared" si="46"/>
        <v>30/06</v>
      </c>
      <c r="D224" s="32" t="str">
        <f t="shared" si="47"/>
        <v>ptvh</v>
      </c>
      <c r="E224" s="35" t="s">
        <v>1307</v>
      </c>
      <c r="F224" s="36" t="s">
        <v>142</v>
      </c>
      <c r="G224" s="37">
        <v>4</v>
      </c>
      <c r="H224" s="88">
        <v>7353</v>
      </c>
      <c r="I224" s="56">
        <f t="shared" si="43"/>
        <v>8088.3000000000011</v>
      </c>
      <c r="J224" s="88">
        <f t="shared" si="40"/>
        <v>29412</v>
      </c>
      <c r="K224" s="84">
        <f t="shared" si="41"/>
        <v>32353.200000000004</v>
      </c>
    </row>
    <row r="225" spans="1:11">
      <c r="A225" s="41"/>
      <c r="B225" s="13">
        <v>538</v>
      </c>
      <c r="C225" s="34" t="s">
        <v>1295</v>
      </c>
      <c r="D225" s="32" t="s">
        <v>120</v>
      </c>
      <c r="E225" s="35" t="s">
        <v>124</v>
      </c>
      <c r="F225" s="36" t="s">
        <v>83</v>
      </c>
      <c r="G225" s="37">
        <v>1200</v>
      </c>
      <c r="H225" s="88">
        <v>1640</v>
      </c>
      <c r="I225" s="56">
        <f t="shared" si="43"/>
        <v>1804.0000000000002</v>
      </c>
      <c r="J225" s="88">
        <f t="shared" si="40"/>
        <v>1968000</v>
      </c>
      <c r="K225" s="84">
        <f t="shared" si="41"/>
        <v>2164800.0000000005</v>
      </c>
    </row>
    <row r="226" spans="1:11">
      <c r="A226" s="41"/>
      <c r="B226" s="13">
        <f t="shared" ref="B226:D226" si="48">B225</f>
        <v>538</v>
      </c>
      <c r="C226" s="34" t="str">
        <f t="shared" si="48"/>
        <v>29/06</v>
      </c>
      <c r="D226" s="32" t="str">
        <f t="shared" si="48"/>
        <v>chuẩn việt</v>
      </c>
      <c r="E226" s="35" t="s">
        <v>127</v>
      </c>
      <c r="F226" s="36" t="s">
        <v>83</v>
      </c>
      <c r="G226" s="37">
        <v>1200</v>
      </c>
      <c r="H226" s="88">
        <v>1986.4</v>
      </c>
      <c r="I226" s="56">
        <f t="shared" si="43"/>
        <v>2185.0400000000004</v>
      </c>
      <c r="J226" s="88">
        <f t="shared" si="40"/>
        <v>2383680</v>
      </c>
      <c r="K226" s="84">
        <f t="shared" si="41"/>
        <v>2622048.0000000005</v>
      </c>
    </row>
    <row r="227" spans="1:11">
      <c r="A227" s="41"/>
      <c r="B227" s="13">
        <f t="shared" ref="B227:B232" si="49">B226</f>
        <v>538</v>
      </c>
      <c r="C227" s="34" t="str">
        <f t="shared" ref="C227:C232" si="50">C226</f>
        <v>29/06</v>
      </c>
      <c r="D227" s="32" t="str">
        <f t="shared" ref="D227:D232" si="51">D226</f>
        <v>chuẩn việt</v>
      </c>
      <c r="E227" s="35" t="s">
        <v>123</v>
      </c>
      <c r="F227" s="36" t="s">
        <v>83</v>
      </c>
      <c r="G227" s="37">
        <v>600</v>
      </c>
      <c r="H227" s="88">
        <v>5613.6</v>
      </c>
      <c r="I227" s="56">
        <f t="shared" si="43"/>
        <v>6174.9600000000009</v>
      </c>
      <c r="J227" s="88">
        <f t="shared" si="40"/>
        <v>3368160</v>
      </c>
      <c r="K227" s="84">
        <f t="shared" si="41"/>
        <v>3704976.0000000005</v>
      </c>
    </row>
    <row r="228" spans="1:11">
      <c r="A228" s="41"/>
      <c r="B228" s="13">
        <f t="shared" si="49"/>
        <v>538</v>
      </c>
      <c r="C228" s="34" t="str">
        <f t="shared" si="50"/>
        <v>29/06</v>
      </c>
      <c r="D228" s="32" t="str">
        <f t="shared" si="51"/>
        <v>chuẩn việt</v>
      </c>
      <c r="E228" s="35" t="s">
        <v>1118</v>
      </c>
      <c r="F228" s="36" t="s">
        <v>87</v>
      </c>
      <c r="G228" s="37">
        <v>40</v>
      </c>
      <c r="H228" s="88">
        <v>17272.7</v>
      </c>
      <c r="I228" s="56">
        <f t="shared" si="43"/>
        <v>18999.97</v>
      </c>
      <c r="J228" s="88">
        <f t="shared" si="40"/>
        <v>690908</v>
      </c>
      <c r="K228" s="84">
        <f t="shared" si="41"/>
        <v>759998.8</v>
      </c>
    </row>
    <row r="229" spans="1:11">
      <c r="A229" s="41"/>
      <c r="B229" s="13">
        <f t="shared" si="49"/>
        <v>538</v>
      </c>
      <c r="C229" s="34" t="str">
        <f t="shared" si="50"/>
        <v>29/06</v>
      </c>
      <c r="D229" s="32" t="str">
        <f t="shared" si="51"/>
        <v>chuẩn việt</v>
      </c>
      <c r="E229" s="35" t="s">
        <v>285</v>
      </c>
      <c r="F229" s="36" t="s">
        <v>83</v>
      </c>
      <c r="G229" s="37">
        <v>480</v>
      </c>
      <c r="H229" s="88">
        <v>3195.5</v>
      </c>
      <c r="I229" s="56">
        <f t="shared" si="43"/>
        <v>3515.05</v>
      </c>
      <c r="J229" s="88">
        <f t="shared" si="40"/>
        <v>1533840</v>
      </c>
      <c r="K229" s="84">
        <f t="shared" si="41"/>
        <v>1687224</v>
      </c>
    </row>
    <row r="230" spans="1:11">
      <c r="A230" s="41"/>
      <c r="B230" s="13">
        <f t="shared" si="49"/>
        <v>538</v>
      </c>
      <c r="C230" s="34" t="str">
        <f t="shared" si="50"/>
        <v>29/06</v>
      </c>
      <c r="D230" s="32" t="str">
        <f t="shared" si="51"/>
        <v>chuẩn việt</v>
      </c>
      <c r="E230" s="35" t="s">
        <v>244</v>
      </c>
      <c r="F230" s="36" t="s">
        <v>83</v>
      </c>
      <c r="G230" s="37">
        <v>360</v>
      </c>
      <c r="H230" s="88">
        <v>3109.1</v>
      </c>
      <c r="I230" s="56">
        <f t="shared" si="43"/>
        <v>3420.01</v>
      </c>
      <c r="J230" s="88">
        <f t="shared" si="40"/>
        <v>1119276</v>
      </c>
      <c r="K230" s="84">
        <f t="shared" si="41"/>
        <v>1231203.6000000001</v>
      </c>
    </row>
    <row r="231" spans="1:11">
      <c r="A231" s="41"/>
      <c r="B231" s="13">
        <f t="shared" si="49"/>
        <v>538</v>
      </c>
      <c r="C231" s="34" t="str">
        <f t="shared" si="50"/>
        <v>29/06</v>
      </c>
      <c r="D231" s="32" t="str">
        <f t="shared" si="51"/>
        <v>chuẩn việt</v>
      </c>
      <c r="E231" s="35" t="s">
        <v>389</v>
      </c>
      <c r="F231" s="36" t="s">
        <v>83</v>
      </c>
      <c r="G231" s="37">
        <v>960</v>
      </c>
      <c r="H231" s="88">
        <v>3281.8</v>
      </c>
      <c r="I231" s="56">
        <f t="shared" si="43"/>
        <v>3609.9800000000005</v>
      </c>
      <c r="J231" s="88">
        <f t="shared" si="40"/>
        <v>3150528</v>
      </c>
      <c r="K231" s="84">
        <f t="shared" si="41"/>
        <v>3465580.8000000003</v>
      </c>
    </row>
    <row r="232" spans="1:11">
      <c r="A232" s="41"/>
      <c r="B232" s="13">
        <f t="shared" si="49"/>
        <v>538</v>
      </c>
      <c r="C232" s="34" t="str">
        <f t="shared" si="50"/>
        <v>29/06</v>
      </c>
      <c r="D232" s="32" t="str">
        <f t="shared" si="51"/>
        <v>chuẩn việt</v>
      </c>
      <c r="E232" s="35" t="s">
        <v>1308</v>
      </c>
      <c r="F232" s="36" t="s">
        <v>83</v>
      </c>
      <c r="G232" s="37">
        <v>540</v>
      </c>
      <c r="H232" s="88">
        <v>2159.1</v>
      </c>
      <c r="I232" s="56">
        <f t="shared" si="43"/>
        <v>2375.0100000000002</v>
      </c>
      <c r="J232" s="88">
        <f t="shared" si="40"/>
        <v>1165914</v>
      </c>
      <c r="K232" s="84">
        <f t="shared" si="41"/>
        <v>1282505.4000000001</v>
      </c>
    </row>
    <row r="233" spans="1:11">
      <c r="A233" s="41"/>
      <c r="B233" s="13">
        <v>524</v>
      </c>
      <c r="C233" s="34" t="s">
        <v>1293</v>
      </c>
      <c r="D233" s="32" t="s">
        <v>120</v>
      </c>
      <c r="E233" s="35" t="s">
        <v>1309</v>
      </c>
      <c r="F233" s="36" t="s">
        <v>83</v>
      </c>
      <c r="G233" s="37">
        <v>2400</v>
      </c>
      <c r="H233" s="88">
        <v>1986.4</v>
      </c>
      <c r="I233" s="56">
        <f t="shared" si="43"/>
        <v>2185.0400000000004</v>
      </c>
      <c r="J233" s="88">
        <f t="shared" si="40"/>
        <v>4767360</v>
      </c>
      <c r="K233" s="84">
        <f t="shared" si="41"/>
        <v>5244096.0000000009</v>
      </c>
    </row>
    <row r="234" spans="1:11">
      <c r="A234" s="41"/>
      <c r="B234" s="13">
        <f t="shared" ref="B234:D234" si="52">B233</f>
        <v>524</v>
      </c>
      <c r="C234" s="34" t="str">
        <f t="shared" si="52"/>
        <v>28/06</v>
      </c>
      <c r="D234" s="32" t="str">
        <f t="shared" si="52"/>
        <v>chuẩn việt</v>
      </c>
      <c r="E234" s="35" t="s">
        <v>128</v>
      </c>
      <c r="F234" s="36" t="s">
        <v>83</v>
      </c>
      <c r="G234" s="37">
        <v>1200</v>
      </c>
      <c r="H234" s="88">
        <v>1900</v>
      </c>
      <c r="I234" s="56">
        <f t="shared" si="43"/>
        <v>2090</v>
      </c>
      <c r="J234" s="88">
        <f t="shared" si="40"/>
        <v>2280000</v>
      </c>
      <c r="K234" s="84">
        <f t="shared" si="41"/>
        <v>2508000</v>
      </c>
    </row>
    <row r="235" spans="1:11">
      <c r="A235" s="41"/>
      <c r="B235" s="13">
        <f t="shared" ref="B235:B237" si="53">B234</f>
        <v>524</v>
      </c>
      <c r="C235" s="34" t="str">
        <f t="shared" ref="C235:C237" si="54">C234</f>
        <v>28/06</v>
      </c>
      <c r="D235" s="32" t="str">
        <f t="shared" ref="D235:D237" si="55">D234</f>
        <v>chuẩn việt</v>
      </c>
      <c r="E235" s="35" t="s">
        <v>388</v>
      </c>
      <c r="F235" s="36" t="s">
        <v>83</v>
      </c>
      <c r="G235" s="37">
        <v>1200</v>
      </c>
      <c r="H235" s="88">
        <v>1554.5</v>
      </c>
      <c r="I235" s="56">
        <f t="shared" si="43"/>
        <v>1709.95</v>
      </c>
      <c r="J235" s="88">
        <f t="shared" si="40"/>
        <v>1865400</v>
      </c>
      <c r="K235" s="84">
        <f t="shared" si="41"/>
        <v>2051940</v>
      </c>
    </row>
    <row r="236" spans="1:11">
      <c r="A236" s="41"/>
      <c r="B236" s="13">
        <f t="shared" si="53"/>
        <v>524</v>
      </c>
      <c r="C236" s="34" t="str">
        <f t="shared" si="54"/>
        <v>28/06</v>
      </c>
      <c r="D236" s="32" t="str">
        <f t="shared" si="55"/>
        <v>chuẩn việt</v>
      </c>
      <c r="E236" s="35" t="s">
        <v>1310</v>
      </c>
      <c r="F236" s="36" t="s">
        <v>83</v>
      </c>
      <c r="G236" s="37">
        <v>1200</v>
      </c>
      <c r="H236" s="88">
        <v>1813.6</v>
      </c>
      <c r="I236" s="56">
        <f t="shared" si="43"/>
        <v>1994.96</v>
      </c>
      <c r="J236" s="88">
        <f t="shared" si="40"/>
        <v>2176320</v>
      </c>
      <c r="K236" s="84">
        <f t="shared" si="41"/>
        <v>2393952</v>
      </c>
    </row>
    <row r="237" spans="1:11">
      <c r="A237" s="41"/>
      <c r="B237" s="13">
        <f t="shared" si="53"/>
        <v>524</v>
      </c>
      <c r="C237" s="34" t="str">
        <f t="shared" si="54"/>
        <v>28/06</v>
      </c>
      <c r="D237" s="32" t="str">
        <f t="shared" si="55"/>
        <v>chuẩn việt</v>
      </c>
      <c r="E237" s="35" t="s">
        <v>122</v>
      </c>
      <c r="F237" s="36" t="s">
        <v>83</v>
      </c>
      <c r="G237" s="37">
        <v>1200</v>
      </c>
      <c r="H237" s="88">
        <v>5613.6</v>
      </c>
      <c r="I237" s="56">
        <f t="shared" si="43"/>
        <v>6174.9600000000009</v>
      </c>
      <c r="J237" s="88">
        <f t="shared" si="40"/>
        <v>6736320</v>
      </c>
      <c r="K237" s="84">
        <f t="shared" si="41"/>
        <v>7409952.0000000009</v>
      </c>
    </row>
    <row r="238" spans="1:11">
      <c r="A238" s="41"/>
      <c r="B238" s="13">
        <v>510</v>
      </c>
      <c r="C238" s="34" t="s">
        <v>1209</v>
      </c>
      <c r="D238" s="32" t="s">
        <v>120</v>
      </c>
      <c r="E238" s="35" t="s">
        <v>1311</v>
      </c>
      <c r="F238" s="36" t="s">
        <v>83</v>
      </c>
      <c r="G238" s="37">
        <v>960</v>
      </c>
      <c r="H238" s="88">
        <v>2272.73</v>
      </c>
      <c r="I238" s="56">
        <f t="shared" si="43"/>
        <v>2500.0030000000002</v>
      </c>
      <c r="J238" s="88">
        <f t="shared" si="40"/>
        <v>2181820.7999999998</v>
      </c>
      <c r="K238" s="84">
        <f t="shared" si="41"/>
        <v>2400002.8800000004</v>
      </c>
    </row>
    <row r="239" spans="1:11">
      <c r="A239" s="41"/>
      <c r="B239" s="13">
        <f t="shared" ref="B239:D239" si="56">B238</f>
        <v>510</v>
      </c>
      <c r="C239" s="34" t="str">
        <f t="shared" si="56"/>
        <v>27/06</v>
      </c>
      <c r="D239" s="32" t="str">
        <f t="shared" si="56"/>
        <v>chuẩn việt</v>
      </c>
      <c r="E239" s="35" t="s">
        <v>697</v>
      </c>
      <c r="F239" s="36" t="s">
        <v>383</v>
      </c>
      <c r="G239" s="37">
        <v>600</v>
      </c>
      <c r="H239" s="88">
        <v>2000</v>
      </c>
      <c r="I239" s="56">
        <f t="shared" si="43"/>
        <v>2200</v>
      </c>
      <c r="J239" s="88">
        <f t="shared" si="40"/>
        <v>1200000</v>
      </c>
      <c r="K239" s="84">
        <f t="shared" si="41"/>
        <v>1320000</v>
      </c>
    </row>
    <row r="240" spans="1:11">
      <c r="A240" s="41"/>
      <c r="B240" s="13">
        <f t="shared" ref="B240:B245" si="57">B239</f>
        <v>510</v>
      </c>
      <c r="C240" s="34" t="str">
        <f t="shared" ref="C240:C245" si="58">C239</f>
        <v>27/06</v>
      </c>
      <c r="D240" s="32" t="str">
        <f t="shared" ref="D240:D245" si="59">D239</f>
        <v>chuẩn việt</v>
      </c>
      <c r="E240" s="35" t="s">
        <v>382</v>
      </c>
      <c r="F240" s="36" t="s">
        <v>383</v>
      </c>
      <c r="G240" s="37">
        <v>600</v>
      </c>
      <c r="H240" s="88">
        <v>2090.91</v>
      </c>
      <c r="I240" s="56">
        <f t="shared" si="43"/>
        <v>2300.0010000000002</v>
      </c>
      <c r="J240" s="88">
        <f t="shared" si="40"/>
        <v>1254546</v>
      </c>
      <c r="K240" s="84">
        <f t="shared" si="41"/>
        <v>1380000.6</v>
      </c>
    </row>
    <row r="241" spans="1:11">
      <c r="A241" s="41"/>
      <c r="B241" s="13">
        <f t="shared" si="57"/>
        <v>510</v>
      </c>
      <c r="C241" s="34" t="str">
        <f t="shared" si="58"/>
        <v>27/06</v>
      </c>
      <c r="D241" s="32" t="str">
        <f t="shared" si="59"/>
        <v>chuẩn việt</v>
      </c>
      <c r="E241" s="35" t="s">
        <v>127</v>
      </c>
      <c r="F241" s="36" t="s">
        <v>83</v>
      </c>
      <c r="G241" s="37">
        <v>220</v>
      </c>
      <c r="H241" s="88">
        <v>1986.4</v>
      </c>
      <c r="I241" s="56">
        <f t="shared" si="43"/>
        <v>2185.0400000000004</v>
      </c>
      <c r="J241" s="88">
        <f t="shared" si="40"/>
        <v>437008</v>
      </c>
      <c r="K241" s="84">
        <f t="shared" si="41"/>
        <v>480708.8000000001</v>
      </c>
    </row>
    <row r="242" spans="1:11">
      <c r="A242" s="41"/>
      <c r="B242" s="13">
        <f t="shared" si="57"/>
        <v>510</v>
      </c>
      <c r="C242" s="34" t="str">
        <f t="shared" si="58"/>
        <v>27/06</v>
      </c>
      <c r="D242" s="32" t="str">
        <f t="shared" si="59"/>
        <v>chuẩn việt</v>
      </c>
      <c r="E242" s="35" t="s">
        <v>127</v>
      </c>
      <c r="F242" s="36" t="s">
        <v>83</v>
      </c>
      <c r="G242" s="37">
        <v>220</v>
      </c>
      <c r="H242" s="88">
        <v>1986.4</v>
      </c>
      <c r="I242" s="56">
        <f t="shared" si="43"/>
        <v>2185.0400000000004</v>
      </c>
      <c r="J242" s="88">
        <f t="shared" si="40"/>
        <v>437008</v>
      </c>
      <c r="K242" s="84">
        <f t="shared" si="41"/>
        <v>480708.8000000001</v>
      </c>
    </row>
    <row r="243" spans="1:11">
      <c r="A243" s="41"/>
      <c r="B243" s="13">
        <f t="shared" si="57"/>
        <v>510</v>
      </c>
      <c r="C243" s="34" t="str">
        <f t="shared" si="58"/>
        <v>27/06</v>
      </c>
      <c r="D243" s="32" t="str">
        <f t="shared" si="59"/>
        <v>chuẩn việt</v>
      </c>
      <c r="E243" s="35" t="s">
        <v>122</v>
      </c>
      <c r="F243" s="36" t="s">
        <v>83</v>
      </c>
      <c r="G243" s="37">
        <v>720</v>
      </c>
      <c r="H243" s="88">
        <v>5613.6</v>
      </c>
      <c r="I243" s="56">
        <f t="shared" si="43"/>
        <v>6174.9600000000009</v>
      </c>
      <c r="J243" s="88">
        <f t="shared" si="40"/>
        <v>4041792.0000000005</v>
      </c>
      <c r="K243" s="84">
        <f t="shared" si="41"/>
        <v>4445971.2000000011</v>
      </c>
    </row>
    <row r="244" spans="1:11">
      <c r="A244" s="41"/>
      <c r="B244" s="13">
        <f t="shared" si="57"/>
        <v>510</v>
      </c>
      <c r="C244" s="34" t="str">
        <f t="shared" si="58"/>
        <v>27/06</v>
      </c>
      <c r="D244" s="32" t="str">
        <f t="shared" si="59"/>
        <v>chuẩn việt</v>
      </c>
      <c r="E244" s="35" t="s">
        <v>123</v>
      </c>
      <c r="F244" s="36" t="s">
        <v>83</v>
      </c>
      <c r="G244" s="37">
        <v>720</v>
      </c>
      <c r="H244" s="88">
        <v>5613.6</v>
      </c>
      <c r="I244" s="56">
        <f t="shared" si="43"/>
        <v>6174.9600000000009</v>
      </c>
      <c r="J244" s="88">
        <f t="shared" si="40"/>
        <v>4041792.0000000005</v>
      </c>
      <c r="K244" s="84">
        <f t="shared" si="41"/>
        <v>4445971.2000000011</v>
      </c>
    </row>
    <row r="245" spans="1:11">
      <c r="A245" s="41"/>
      <c r="B245" s="13">
        <f t="shared" si="57"/>
        <v>510</v>
      </c>
      <c r="C245" s="34" t="str">
        <f t="shared" si="58"/>
        <v>27/06</v>
      </c>
      <c r="D245" s="32" t="str">
        <f t="shared" si="59"/>
        <v>chuẩn việt</v>
      </c>
      <c r="E245" s="35" t="s">
        <v>699</v>
      </c>
      <c r="F245" s="36" t="s">
        <v>224</v>
      </c>
      <c r="G245" s="37">
        <v>480</v>
      </c>
      <c r="H245" s="88">
        <v>1986.4</v>
      </c>
      <c r="I245" s="56">
        <f t="shared" si="43"/>
        <v>2185.0400000000004</v>
      </c>
      <c r="J245" s="88">
        <f t="shared" si="40"/>
        <v>953472</v>
      </c>
      <c r="K245" s="84">
        <f t="shared" si="41"/>
        <v>1048819.2000000002</v>
      </c>
    </row>
    <row r="246" spans="1:11">
      <c r="A246" s="41"/>
      <c r="B246" s="13">
        <v>494</v>
      </c>
      <c r="C246" s="34" t="s">
        <v>1235</v>
      </c>
      <c r="D246" s="32" t="s">
        <v>120</v>
      </c>
      <c r="E246" s="35" t="s">
        <v>127</v>
      </c>
      <c r="F246" s="36" t="s">
        <v>83</v>
      </c>
      <c r="G246" s="37">
        <v>2400</v>
      </c>
      <c r="H246" s="88">
        <v>1986.4</v>
      </c>
      <c r="I246" s="56">
        <f t="shared" ref="I246:I277" si="60">H246*1.1</f>
        <v>2185.0400000000004</v>
      </c>
      <c r="J246" s="88">
        <f t="shared" si="40"/>
        <v>4767360</v>
      </c>
      <c r="K246" s="84">
        <f t="shared" si="41"/>
        <v>5244096.0000000009</v>
      </c>
    </row>
    <row r="247" spans="1:11">
      <c r="A247" s="41"/>
      <c r="B247" s="13">
        <f t="shared" ref="B247:D247" si="61">B246</f>
        <v>494</v>
      </c>
      <c r="C247" s="34" t="str">
        <f t="shared" si="61"/>
        <v>25/06</v>
      </c>
      <c r="D247" s="32" t="str">
        <f t="shared" si="61"/>
        <v>chuẩn việt</v>
      </c>
      <c r="E247" s="35" t="s">
        <v>388</v>
      </c>
      <c r="F247" s="36" t="s">
        <v>83</v>
      </c>
      <c r="G247" s="37">
        <v>1200</v>
      </c>
      <c r="H247" s="88">
        <v>1554.5</v>
      </c>
      <c r="I247" s="56">
        <f t="shared" si="60"/>
        <v>1709.95</v>
      </c>
      <c r="J247" s="88">
        <f t="shared" si="40"/>
        <v>1865400</v>
      </c>
      <c r="K247" s="84">
        <f t="shared" si="41"/>
        <v>2051940</v>
      </c>
    </row>
    <row r="248" spans="1:11">
      <c r="A248" s="41"/>
      <c r="B248" s="13">
        <f t="shared" ref="B248:B251" si="62">B247</f>
        <v>494</v>
      </c>
      <c r="C248" s="34" t="str">
        <f t="shared" ref="C248:C251" si="63">C247</f>
        <v>25/06</v>
      </c>
      <c r="D248" s="32" t="str">
        <f t="shared" ref="D248:D251" si="64">D247</f>
        <v>chuẩn việt</v>
      </c>
      <c r="E248" s="35" t="s">
        <v>1059</v>
      </c>
      <c r="F248" s="36" t="s">
        <v>83</v>
      </c>
      <c r="G248" s="37">
        <v>1200</v>
      </c>
      <c r="H248" s="88">
        <v>3195.5</v>
      </c>
      <c r="I248" s="56">
        <f t="shared" si="60"/>
        <v>3515.05</v>
      </c>
      <c r="J248" s="88">
        <f t="shared" si="40"/>
        <v>3834600</v>
      </c>
      <c r="K248" s="84">
        <f t="shared" si="41"/>
        <v>4218060</v>
      </c>
    </row>
    <row r="249" spans="1:11">
      <c r="A249" s="41"/>
      <c r="B249" s="13">
        <f t="shared" si="62"/>
        <v>494</v>
      </c>
      <c r="C249" s="34" t="str">
        <f t="shared" si="63"/>
        <v>25/06</v>
      </c>
      <c r="D249" s="32" t="str">
        <f t="shared" si="64"/>
        <v>chuẩn việt</v>
      </c>
      <c r="E249" s="35" t="s">
        <v>283</v>
      </c>
      <c r="F249" s="36" t="s">
        <v>83</v>
      </c>
      <c r="G249" s="37">
        <v>1200</v>
      </c>
      <c r="H249" s="88">
        <v>1554.5</v>
      </c>
      <c r="I249" s="56">
        <f t="shared" si="60"/>
        <v>1709.95</v>
      </c>
      <c r="J249" s="88">
        <f t="shared" si="40"/>
        <v>1865400</v>
      </c>
      <c r="K249" s="84">
        <f t="shared" si="41"/>
        <v>2051940</v>
      </c>
    </row>
    <row r="250" spans="1:11">
      <c r="A250" s="41"/>
      <c r="B250" s="13">
        <f t="shared" si="62"/>
        <v>494</v>
      </c>
      <c r="C250" s="34" t="str">
        <f t="shared" si="63"/>
        <v>25/06</v>
      </c>
      <c r="D250" s="32" t="str">
        <f t="shared" si="64"/>
        <v>chuẩn việt</v>
      </c>
      <c r="E250" s="35" t="s">
        <v>244</v>
      </c>
      <c r="F250" s="36" t="s">
        <v>83</v>
      </c>
      <c r="G250" s="37">
        <v>960</v>
      </c>
      <c r="H250" s="88">
        <v>3109.1</v>
      </c>
      <c r="I250" s="56">
        <f t="shared" si="60"/>
        <v>3420.01</v>
      </c>
      <c r="J250" s="88">
        <f t="shared" si="40"/>
        <v>2984736</v>
      </c>
      <c r="K250" s="84">
        <f t="shared" si="41"/>
        <v>3283209.6</v>
      </c>
    </row>
    <row r="251" spans="1:11">
      <c r="A251" s="41"/>
      <c r="B251" s="13">
        <f t="shared" si="62"/>
        <v>494</v>
      </c>
      <c r="C251" s="34" t="str">
        <f t="shared" si="63"/>
        <v>25/06</v>
      </c>
      <c r="D251" s="32" t="str">
        <f t="shared" si="64"/>
        <v>chuẩn việt</v>
      </c>
      <c r="E251" s="35" t="s">
        <v>286</v>
      </c>
      <c r="F251" s="36" t="s">
        <v>83</v>
      </c>
      <c r="G251" s="37">
        <v>900</v>
      </c>
      <c r="H251" s="88">
        <v>3109.1</v>
      </c>
      <c r="I251" s="56">
        <f t="shared" si="60"/>
        <v>3420.01</v>
      </c>
      <c r="J251" s="88">
        <f t="shared" si="40"/>
        <v>2798190</v>
      </c>
      <c r="K251" s="84">
        <f t="shared" si="41"/>
        <v>3078009</v>
      </c>
    </row>
    <row r="252" spans="1:11">
      <c r="A252" s="41"/>
      <c r="B252" s="13">
        <v>482</v>
      </c>
      <c r="C252" s="34" t="s">
        <v>1212</v>
      </c>
      <c r="D252" s="32" t="s">
        <v>120</v>
      </c>
      <c r="E252" s="35" t="s">
        <v>388</v>
      </c>
      <c r="F252" s="36" t="s">
        <v>83</v>
      </c>
      <c r="G252" s="37">
        <v>1200</v>
      </c>
      <c r="H252" s="88">
        <v>1554.5</v>
      </c>
      <c r="I252" s="56">
        <f t="shared" si="60"/>
        <v>1709.95</v>
      </c>
      <c r="J252" s="88">
        <f t="shared" si="40"/>
        <v>1865400</v>
      </c>
      <c r="K252" s="84">
        <f t="shared" si="41"/>
        <v>2051940</v>
      </c>
    </row>
    <row r="253" spans="1:11">
      <c r="A253" s="41"/>
      <c r="B253" s="13">
        <f t="shared" ref="B253:D253" si="65">B252</f>
        <v>482</v>
      </c>
      <c r="C253" s="34" t="str">
        <f t="shared" si="65"/>
        <v>24/06</v>
      </c>
      <c r="D253" s="32" t="str">
        <f t="shared" si="65"/>
        <v>chuẩn việt</v>
      </c>
      <c r="E253" s="35" t="s">
        <v>127</v>
      </c>
      <c r="F253" s="36" t="s">
        <v>83</v>
      </c>
      <c r="G253" s="37">
        <v>2400</v>
      </c>
      <c r="H253" s="88">
        <v>1986.4</v>
      </c>
      <c r="I253" s="56">
        <f t="shared" si="60"/>
        <v>2185.0400000000004</v>
      </c>
      <c r="J253" s="88">
        <f t="shared" si="40"/>
        <v>4767360</v>
      </c>
      <c r="K253" s="84">
        <f t="shared" si="41"/>
        <v>5244096.0000000009</v>
      </c>
    </row>
    <row r="254" spans="1:11">
      <c r="A254" s="41"/>
      <c r="B254" s="13">
        <f t="shared" ref="B254:B257" si="66">B253</f>
        <v>482</v>
      </c>
      <c r="C254" s="34" t="str">
        <f t="shared" ref="C254:C257" si="67">C253</f>
        <v>24/06</v>
      </c>
      <c r="D254" s="32" t="str">
        <f t="shared" ref="D254:D257" si="68">D253</f>
        <v>chuẩn việt</v>
      </c>
      <c r="E254" s="35" t="s">
        <v>283</v>
      </c>
      <c r="F254" s="36" t="s">
        <v>83</v>
      </c>
      <c r="G254" s="37">
        <v>2400</v>
      </c>
      <c r="H254" s="88">
        <v>1554.5</v>
      </c>
      <c r="I254" s="56">
        <f t="shared" si="60"/>
        <v>1709.95</v>
      </c>
      <c r="J254" s="88">
        <f t="shared" si="40"/>
        <v>3730800</v>
      </c>
      <c r="K254" s="84">
        <f t="shared" si="41"/>
        <v>4103880</v>
      </c>
    </row>
    <row r="255" spans="1:11">
      <c r="A255" s="41"/>
      <c r="B255" s="13">
        <f t="shared" si="66"/>
        <v>482</v>
      </c>
      <c r="C255" s="34" t="str">
        <f t="shared" si="67"/>
        <v>24/06</v>
      </c>
      <c r="D255" s="32" t="str">
        <f t="shared" si="68"/>
        <v>chuẩn việt</v>
      </c>
      <c r="E255" s="35" t="s">
        <v>124</v>
      </c>
      <c r="F255" s="36" t="s">
        <v>83</v>
      </c>
      <c r="G255" s="37">
        <v>1200</v>
      </c>
      <c r="H255" s="88">
        <v>1640.9</v>
      </c>
      <c r="I255" s="56">
        <f t="shared" si="60"/>
        <v>1804.9900000000002</v>
      </c>
      <c r="J255" s="88">
        <f t="shared" si="40"/>
        <v>1969080</v>
      </c>
      <c r="K255" s="84">
        <f t="shared" si="41"/>
        <v>2165988.0000000005</v>
      </c>
    </row>
    <row r="256" spans="1:11">
      <c r="A256" s="41"/>
      <c r="B256" s="13">
        <f t="shared" si="66"/>
        <v>482</v>
      </c>
      <c r="C256" s="34" t="str">
        <f t="shared" si="67"/>
        <v>24/06</v>
      </c>
      <c r="D256" s="32" t="str">
        <f t="shared" si="68"/>
        <v>chuẩn việt</v>
      </c>
      <c r="E256" s="35" t="s">
        <v>128</v>
      </c>
      <c r="F256" s="36" t="s">
        <v>83</v>
      </c>
      <c r="G256" s="37">
        <v>2400</v>
      </c>
      <c r="H256" s="88">
        <v>1800</v>
      </c>
      <c r="I256" s="56">
        <f t="shared" si="60"/>
        <v>1980.0000000000002</v>
      </c>
      <c r="J256" s="88">
        <f t="shared" si="40"/>
        <v>4320000</v>
      </c>
      <c r="K256" s="84">
        <f t="shared" si="41"/>
        <v>4752000.0000000009</v>
      </c>
    </row>
    <row r="257" spans="1:11">
      <c r="A257" s="41"/>
      <c r="B257" s="13">
        <f t="shared" si="66"/>
        <v>482</v>
      </c>
      <c r="C257" s="34" t="str">
        <f t="shared" si="67"/>
        <v>24/06</v>
      </c>
      <c r="D257" s="32" t="str">
        <f t="shared" si="68"/>
        <v>chuẩn việt</v>
      </c>
      <c r="E257" s="35" t="s">
        <v>699</v>
      </c>
      <c r="F257" s="36" t="s">
        <v>224</v>
      </c>
      <c r="G257" s="37">
        <v>600</v>
      </c>
      <c r="H257" s="88">
        <v>1986.4</v>
      </c>
      <c r="I257" s="56">
        <f t="shared" si="60"/>
        <v>2185.0400000000004</v>
      </c>
      <c r="J257" s="88">
        <f t="shared" si="40"/>
        <v>1191840</v>
      </c>
      <c r="K257" s="84">
        <f t="shared" si="41"/>
        <v>1311024.0000000002</v>
      </c>
    </row>
    <row r="258" spans="1:11">
      <c r="A258" s="41"/>
      <c r="B258" s="13">
        <v>196</v>
      </c>
      <c r="C258" s="34" t="s">
        <v>1175</v>
      </c>
      <c r="D258" s="32" t="s">
        <v>120</v>
      </c>
      <c r="E258" s="35" t="s">
        <v>127</v>
      </c>
      <c r="F258" s="36" t="s">
        <v>83</v>
      </c>
      <c r="G258" s="37">
        <v>1200</v>
      </c>
      <c r="H258" s="88">
        <v>1986.4</v>
      </c>
      <c r="I258" s="56">
        <f t="shared" si="60"/>
        <v>2185.0400000000004</v>
      </c>
      <c r="J258" s="88">
        <f t="shared" si="40"/>
        <v>2383680</v>
      </c>
      <c r="K258" s="84">
        <f t="shared" si="41"/>
        <v>2622048.0000000005</v>
      </c>
    </row>
    <row r="259" spans="1:11">
      <c r="A259" s="41"/>
      <c r="B259" s="13">
        <f t="shared" ref="B259:D259" si="69">B258</f>
        <v>196</v>
      </c>
      <c r="C259" s="34" t="str">
        <f t="shared" si="69"/>
        <v>04/06</v>
      </c>
      <c r="D259" s="32" t="str">
        <f t="shared" si="69"/>
        <v>chuẩn việt</v>
      </c>
      <c r="E259" s="35" t="s">
        <v>128</v>
      </c>
      <c r="F259" s="36" t="s">
        <v>83</v>
      </c>
      <c r="G259" s="37">
        <v>600</v>
      </c>
      <c r="H259" s="88">
        <v>1900</v>
      </c>
      <c r="I259" s="56">
        <f t="shared" si="60"/>
        <v>2090</v>
      </c>
      <c r="J259" s="88">
        <f t="shared" si="40"/>
        <v>1140000</v>
      </c>
      <c r="K259" s="84">
        <f t="shared" si="41"/>
        <v>1254000</v>
      </c>
    </row>
    <row r="260" spans="1:11">
      <c r="A260" s="41"/>
      <c r="B260" s="13">
        <f t="shared" ref="B260:B266" si="70">B259</f>
        <v>196</v>
      </c>
      <c r="C260" s="34" t="str">
        <f t="shared" ref="C260:C266" si="71">C259</f>
        <v>04/06</v>
      </c>
      <c r="D260" s="32" t="str">
        <f t="shared" ref="D260:D266" si="72">D259</f>
        <v>chuẩn việt</v>
      </c>
      <c r="E260" s="35" t="s">
        <v>242</v>
      </c>
      <c r="F260" s="36" t="s">
        <v>83</v>
      </c>
      <c r="G260" s="37">
        <v>240</v>
      </c>
      <c r="H260" s="88">
        <v>12522.7</v>
      </c>
      <c r="I260" s="56">
        <f t="shared" si="60"/>
        <v>13774.970000000001</v>
      </c>
      <c r="J260" s="88">
        <f t="shared" si="40"/>
        <v>3005448</v>
      </c>
      <c r="K260" s="84">
        <f t="shared" si="41"/>
        <v>3305992.8000000003</v>
      </c>
    </row>
    <row r="261" spans="1:11">
      <c r="A261" s="41"/>
      <c r="B261" s="13">
        <f t="shared" si="70"/>
        <v>196</v>
      </c>
      <c r="C261" s="34" t="str">
        <f t="shared" si="71"/>
        <v>04/06</v>
      </c>
      <c r="D261" s="32" t="str">
        <f t="shared" si="72"/>
        <v>chuẩn việt</v>
      </c>
      <c r="E261" s="35" t="s">
        <v>122</v>
      </c>
      <c r="F261" s="36" t="s">
        <v>83</v>
      </c>
      <c r="G261" s="37">
        <v>720</v>
      </c>
      <c r="H261" s="88">
        <v>5613.6</v>
      </c>
      <c r="I261" s="56">
        <f t="shared" si="60"/>
        <v>6174.9600000000009</v>
      </c>
      <c r="J261" s="88">
        <f t="shared" si="40"/>
        <v>4041792.0000000005</v>
      </c>
      <c r="K261" s="84">
        <f t="shared" si="41"/>
        <v>4445971.2000000011</v>
      </c>
    </row>
    <row r="262" spans="1:11">
      <c r="A262" s="41"/>
      <c r="B262" s="13">
        <f t="shared" si="70"/>
        <v>196</v>
      </c>
      <c r="C262" s="34" t="str">
        <f t="shared" si="71"/>
        <v>04/06</v>
      </c>
      <c r="D262" s="32" t="str">
        <f t="shared" si="72"/>
        <v>chuẩn việt</v>
      </c>
      <c r="E262" s="35" t="s">
        <v>1208</v>
      </c>
      <c r="F262" s="36" t="s">
        <v>83</v>
      </c>
      <c r="G262" s="37">
        <v>680</v>
      </c>
      <c r="H262" s="88">
        <v>3196.5</v>
      </c>
      <c r="I262" s="56">
        <f t="shared" si="60"/>
        <v>3516.15</v>
      </c>
      <c r="J262" s="88">
        <f t="shared" si="40"/>
        <v>2173620</v>
      </c>
      <c r="K262" s="84">
        <f t="shared" si="41"/>
        <v>2390982</v>
      </c>
    </row>
    <row r="263" spans="1:11">
      <c r="A263" s="41"/>
      <c r="B263" s="13">
        <f t="shared" si="70"/>
        <v>196</v>
      </c>
      <c r="C263" s="34" t="str">
        <f t="shared" si="71"/>
        <v>04/06</v>
      </c>
      <c r="D263" s="32" t="str">
        <f t="shared" si="72"/>
        <v>chuẩn việt</v>
      </c>
      <c r="E263" s="35" t="s">
        <v>283</v>
      </c>
      <c r="F263" s="36" t="s">
        <v>83</v>
      </c>
      <c r="G263" s="37">
        <v>600</v>
      </c>
      <c r="H263" s="88">
        <v>1554.5</v>
      </c>
      <c r="I263" s="56">
        <f t="shared" si="60"/>
        <v>1709.95</v>
      </c>
      <c r="J263" s="88">
        <f t="shared" si="40"/>
        <v>932700</v>
      </c>
      <c r="K263" s="84">
        <f t="shared" si="41"/>
        <v>1025970</v>
      </c>
    </row>
    <row r="264" spans="1:11">
      <c r="A264" s="41"/>
      <c r="B264" s="13">
        <f t="shared" si="70"/>
        <v>196</v>
      </c>
      <c r="C264" s="34" t="str">
        <f t="shared" si="71"/>
        <v>04/06</v>
      </c>
      <c r="D264" s="32" t="str">
        <f t="shared" si="72"/>
        <v>chuẩn việt</v>
      </c>
      <c r="E264" s="35" t="s">
        <v>284</v>
      </c>
      <c r="F264" s="36" t="s">
        <v>83</v>
      </c>
      <c r="G264" s="37">
        <v>480</v>
      </c>
      <c r="H264" s="88">
        <v>3454.5</v>
      </c>
      <c r="I264" s="56">
        <f t="shared" si="60"/>
        <v>3799.9500000000003</v>
      </c>
      <c r="J264" s="88">
        <f t="shared" si="40"/>
        <v>1658160</v>
      </c>
      <c r="K264" s="84">
        <f t="shared" si="41"/>
        <v>1823976.0000000002</v>
      </c>
    </row>
    <row r="265" spans="1:11">
      <c r="A265" s="41"/>
      <c r="B265" s="13">
        <f t="shared" si="70"/>
        <v>196</v>
      </c>
      <c r="C265" s="34" t="str">
        <f t="shared" si="71"/>
        <v>04/06</v>
      </c>
      <c r="D265" s="32" t="str">
        <f t="shared" si="72"/>
        <v>chuẩn việt</v>
      </c>
      <c r="E265" s="35" t="s">
        <v>244</v>
      </c>
      <c r="F265" s="36" t="s">
        <v>83</v>
      </c>
      <c r="G265" s="37">
        <v>480</v>
      </c>
      <c r="H265" s="88">
        <v>3109.1</v>
      </c>
      <c r="I265" s="56">
        <f t="shared" si="60"/>
        <v>3420.01</v>
      </c>
      <c r="J265" s="88">
        <f t="shared" si="40"/>
        <v>1492368</v>
      </c>
      <c r="K265" s="84">
        <f t="shared" si="41"/>
        <v>1641604.8</v>
      </c>
    </row>
    <row r="266" spans="1:11">
      <c r="A266" s="41"/>
      <c r="B266" s="13">
        <f t="shared" si="70"/>
        <v>196</v>
      </c>
      <c r="C266" s="34" t="str">
        <f t="shared" si="71"/>
        <v>04/06</v>
      </c>
      <c r="D266" s="32" t="str">
        <f t="shared" si="72"/>
        <v>chuẩn việt</v>
      </c>
      <c r="E266" s="35" t="s">
        <v>382</v>
      </c>
      <c r="F266" s="36" t="s">
        <v>383</v>
      </c>
      <c r="G266" s="37">
        <v>600</v>
      </c>
      <c r="H266" s="88">
        <v>1986.4</v>
      </c>
      <c r="I266" s="56">
        <f t="shared" si="60"/>
        <v>2185.0400000000004</v>
      </c>
      <c r="J266" s="88">
        <f t="shared" si="40"/>
        <v>1191840</v>
      </c>
      <c r="K266" s="84">
        <f t="shared" si="41"/>
        <v>1311024.0000000002</v>
      </c>
    </row>
    <row r="267" spans="1:11">
      <c r="A267" s="41"/>
      <c r="B267" s="13"/>
      <c r="C267" s="34"/>
      <c r="D267" s="32"/>
      <c r="E267" s="35"/>
      <c r="F267" s="36"/>
      <c r="G267" s="37"/>
      <c r="H267" s="88"/>
      <c r="I267" s="56">
        <f t="shared" si="60"/>
        <v>0</v>
      </c>
      <c r="J267" s="88">
        <f t="shared" ref="J267:J326" si="73">H267*G267</f>
        <v>0</v>
      </c>
      <c r="K267" s="84">
        <f t="shared" si="41"/>
        <v>0</v>
      </c>
    </row>
    <row r="268" spans="1:11">
      <c r="A268" s="41"/>
      <c r="B268" s="13"/>
      <c r="C268" s="34"/>
      <c r="D268" s="32"/>
      <c r="E268" s="35"/>
      <c r="F268" s="36"/>
      <c r="G268" s="37"/>
      <c r="H268" s="88"/>
      <c r="I268" s="56">
        <f t="shared" si="60"/>
        <v>0</v>
      </c>
      <c r="J268" s="88">
        <f t="shared" si="73"/>
        <v>0</v>
      </c>
      <c r="K268" s="84">
        <f t="shared" ref="K268:K326" si="74">I268*G268</f>
        <v>0</v>
      </c>
    </row>
    <row r="269" spans="1:11">
      <c r="A269" s="41"/>
      <c r="B269" s="13"/>
      <c r="C269" s="34"/>
      <c r="D269" s="32"/>
      <c r="E269" s="35"/>
      <c r="F269" s="36"/>
      <c r="G269" s="37"/>
      <c r="H269" s="88"/>
      <c r="I269" s="56">
        <f t="shared" si="60"/>
        <v>0</v>
      </c>
      <c r="J269" s="88">
        <f t="shared" si="73"/>
        <v>0</v>
      </c>
      <c r="K269" s="84">
        <f t="shared" si="74"/>
        <v>0</v>
      </c>
    </row>
    <row r="270" spans="1:11">
      <c r="A270" s="41"/>
      <c r="B270" s="13"/>
      <c r="C270" s="34"/>
      <c r="D270" s="32"/>
      <c r="E270" s="35"/>
      <c r="F270" s="36"/>
      <c r="G270" s="37"/>
      <c r="H270" s="88"/>
      <c r="I270" s="56">
        <f t="shared" si="60"/>
        <v>0</v>
      </c>
      <c r="J270" s="88">
        <f t="shared" si="73"/>
        <v>0</v>
      </c>
      <c r="K270" s="84">
        <f t="shared" si="74"/>
        <v>0</v>
      </c>
    </row>
    <row r="271" spans="1:11">
      <c r="A271" s="41"/>
      <c r="B271" s="13"/>
      <c r="C271" s="34"/>
      <c r="D271" s="32"/>
      <c r="E271" s="35"/>
      <c r="F271" s="36"/>
      <c r="G271" s="37"/>
      <c r="H271" s="88"/>
      <c r="I271" s="56">
        <f t="shared" si="60"/>
        <v>0</v>
      </c>
      <c r="J271" s="88">
        <f t="shared" si="73"/>
        <v>0</v>
      </c>
      <c r="K271" s="84">
        <f t="shared" si="74"/>
        <v>0</v>
      </c>
    </row>
    <row r="272" spans="1:11">
      <c r="A272" s="41"/>
      <c r="B272" s="13"/>
      <c r="C272" s="34"/>
      <c r="D272" s="32"/>
      <c r="E272" s="35"/>
      <c r="F272" s="36"/>
      <c r="G272" s="37"/>
      <c r="H272" s="88"/>
      <c r="I272" s="56">
        <f t="shared" si="60"/>
        <v>0</v>
      </c>
      <c r="J272" s="88">
        <f t="shared" si="73"/>
        <v>0</v>
      </c>
      <c r="K272" s="84">
        <f t="shared" si="74"/>
        <v>0</v>
      </c>
    </row>
    <row r="273" spans="1:11">
      <c r="A273" s="41"/>
      <c r="B273" s="13"/>
      <c r="C273" s="34"/>
      <c r="D273" s="32"/>
      <c r="E273" s="35"/>
      <c r="F273" s="36"/>
      <c r="G273" s="37"/>
      <c r="H273" s="88"/>
      <c r="I273" s="56">
        <f t="shared" si="60"/>
        <v>0</v>
      </c>
      <c r="J273" s="88">
        <f t="shared" si="73"/>
        <v>0</v>
      </c>
      <c r="K273" s="84">
        <f t="shared" si="74"/>
        <v>0</v>
      </c>
    </row>
    <row r="274" spans="1:11">
      <c r="A274" s="41"/>
      <c r="B274" s="13"/>
      <c r="C274" s="34"/>
      <c r="D274" s="32"/>
      <c r="E274" s="35"/>
      <c r="F274" s="36"/>
      <c r="G274" s="37"/>
      <c r="H274" s="88"/>
      <c r="I274" s="56">
        <f t="shared" si="60"/>
        <v>0</v>
      </c>
      <c r="J274" s="88">
        <f t="shared" si="73"/>
        <v>0</v>
      </c>
      <c r="K274" s="84">
        <f t="shared" si="74"/>
        <v>0</v>
      </c>
    </row>
    <row r="275" spans="1:11">
      <c r="A275" s="41"/>
      <c r="B275" s="13"/>
      <c r="C275" s="34"/>
      <c r="D275" s="32"/>
      <c r="E275" s="35"/>
      <c r="F275" s="36"/>
      <c r="G275" s="37"/>
      <c r="H275" s="88"/>
      <c r="I275" s="56">
        <f t="shared" si="60"/>
        <v>0</v>
      </c>
      <c r="J275" s="88">
        <f t="shared" si="73"/>
        <v>0</v>
      </c>
      <c r="K275" s="84">
        <f t="shared" si="74"/>
        <v>0</v>
      </c>
    </row>
    <row r="276" spans="1:11">
      <c r="A276" s="41"/>
      <c r="B276" s="13"/>
      <c r="C276" s="34"/>
      <c r="D276" s="32"/>
      <c r="E276" s="35"/>
      <c r="F276" s="36"/>
      <c r="G276" s="37"/>
      <c r="H276" s="88"/>
      <c r="I276" s="56">
        <f t="shared" si="60"/>
        <v>0</v>
      </c>
      <c r="J276" s="88">
        <f t="shared" si="73"/>
        <v>0</v>
      </c>
      <c r="K276" s="84">
        <f t="shared" si="74"/>
        <v>0</v>
      </c>
    </row>
    <row r="277" spans="1:11">
      <c r="A277" s="41"/>
      <c r="B277" s="13"/>
      <c r="C277" s="34"/>
      <c r="D277" s="32"/>
      <c r="E277" s="35"/>
      <c r="F277" s="36"/>
      <c r="G277" s="37"/>
      <c r="H277" s="88"/>
      <c r="I277" s="56">
        <f t="shared" si="60"/>
        <v>0</v>
      </c>
      <c r="J277" s="88">
        <f t="shared" si="73"/>
        <v>0</v>
      </c>
      <c r="K277" s="84">
        <f t="shared" si="74"/>
        <v>0</v>
      </c>
    </row>
    <row r="278" spans="1:11">
      <c r="A278" s="41"/>
      <c r="B278" s="13"/>
      <c r="C278" s="34"/>
      <c r="D278" s="32"/>
      <c r="E278" s="35"/>
      <c r="F278" s="36"/>
      <c r="G278" s="37"/>
      <c r="H278" s="88"/>
      <c r="I278" s="56">
        <f t="shared" ref="I278:I309" si="75">H278*1.1</f>
        <v>0</v>
      </c>
      <c r="J278" s="88">
        <f t="shared" si="73"/>
        <v>0</v>
      </c>
      <c r="K278" s="84">
        <f t="shared" si="74"/>
        <v>0</v>
      </c>
    </row>
    <row r="279" spans="1:11">
      <c r="A279" s="41"/>
      <c r="B279" s="13"/>
      <c r="C279" s="34"/>
      <c r="D279" s="32"/>
      <c r="E279" s="35"/>
      <c r="F279" s="36"/>
      <c r="G279" s="37"/>
      <c r="H279" s="88"/>
      <c r="I279" s="56">
        <f t="shared" si="75"/>
        <v>0</v>
      </c>
      <c r="J279" s="88">
        <f t="shared" si="73"/>
        <v>0</v>
      </c>
      <c r="K279" s="84">
        <f t="shared" si="74"/>
        <v>0</v>
      </c>
    </row>
    <row r="280" spans="1:11">
      <c r="A280" s="41"/>
      <c r="B280" s="13"/>
      <c r="C280" s="34"/>
      <c r="D280" s="32"/>
      <c r="E280" s="35"/>
      <c r="F280" s="36"/>
      <c r="G280" s="37"/>
      <c r="H280" s="88"/>
      <c r="I280" s="56">
        <f t="shared" si="75"/>
        <v>0</v>
      </c>
      <c r="J280" s="88">
        <f t="shared" si="73"/>
        <v>0</v>
      </c>
      <c r="K280" s="84">
        <f t="shared" si="74"/>
        <v>0</v>
      </c>
    </row>
    <row r="281" spans="1:11">
      <c r="A281" s="41"/>
      <c r="B281" s="13"/>
      <c r="C281" s="34"/>
      <c r="D281" s="32"/>
      <c r="E281" s="35"/>
      <c r="F281" s="36"/>
      <c r="G281" s="37"/>
      <c r="H281" s="88"/>
      <c r="I281" s="56">
        <f t="shared" si="75"/>
        <v>0</v>
      </c>
      <c r="J281" s="88">
        <f t="shared" si="73"/>
        <v>0</v>
      </c>
      <c r="K281" s="84">
        <f t="shared" si="74"/>
        <v>0</v>
      </c>
    </row>
    <row r="282" spans="1:11">
      <c r="A282" s="41"/>
      <c r="B282" s="13"/>
      <c r="C282" s="34"/>
      <c r="D282" s="32"/>
      <c r="E282" s="35"/>
      <c r="F282" s="36"/>
      <c r="G282" s="37"/>
      <c r="H282" s="88"/>
      <c r="I282" s="56">
        <f t="shared" si="75"/>
        <v>0</v>
      </c>
      <c r="J282" s="88">
        <f t="shared" si="73"/>
        <v>0</v>
      </c>
      <c r="K282" s="84">
        <f t="shared" si="74"/>
        <v>0</v>
      </c>
    </row>
    <row r="283" spans="1:11">
      <c r="A283" s="41"/>
      <c r="B283" s="13"/>
      <c r="C283" s="34"/>
      <c r="D283" s="32"/>
      <c r="E283" s="35"/>
      <c r="F283" s="36"/>
      <c r="G283" s="37"/>
      <c r="H283" s="88"/>
      <c r="I283" s="56">
        <f t="shared" si="75"/>
        <v>0</v>
      </c>
      <c r="J283" s="88">
        <f t="shared" si="73"/>
        <v>0</v>
      </c>
      <c r="K283" s="84">
        <f t="shared" si="74"/>
        <v>0</v>
      </c>
    </row>
    <row r="284" spans="1:11">
      <c r="A284" s="41"/>
      <c r="B284" s="13"/>
      <c r="C284" s="34"/>
      <c r="D284" s="32"/>
      <c r="E284" s="35"/>
      <c r="F284" s="36"/>
      <c r="G284" s="37"/>
      <c r="H284" s="88"/>
      <c r="I284" s="56">
        <f t="shared" si="75"/>
        <v>0</v>
      </c>
      <c r="J284" s="88">
        <f t="shared" si="73"/>
        <v>0</v>
      </c>
      <c r="K284" s="84">
        <f t="shared" si="74"/>
        <v>0</v>
      </c>
    </row>
    <row r="285" spans="1:11">
      <c r="A285" s="41"/>
      <c r="B285" s="13"/>
      <c r="C285" s="34"/>
      <c r="D285" s="32"/>
      <c r="E285" s="35"/>
      <c r="F285" s="36"/>
      <c r="G285" s="37"/>
      <c r="H285" s="88"/>
      <c r="I285" s="56">
        <f t="shared" si="75"/>
        <v>0</v>
      </c>
      <c r="J285" s="88">
        <f t="shared" si="73"/>
        <v>0</v>
      </c>
      <c r="K285" s="84">
        <f t="shared" si="74"/>
        <v>0</v>
      </c>
    </row>
    <row r="286" spans="1:11">
      <c r="A286" s="41"/>
      <c r="B286" s="13"/>
      <c r="C286" s="34"/>
      <c r="D286" s="32"/>
      <c r="E286" s="35"/>
      <c r="F286" s="36"/>
      <c r="G286" s="37"/>
      <c r="H286" s="88"/>
      <c r="I286" s="56">
        <f t="shared" si="75"/>
        <v>0</v>
      </c>
      <c r="J286" s="88">
        <f t="shared" si="73"/>
        <v>0</v>
      </c>
      <c r="K286" s="84">
        <f t="shared" si="74"/>
        <v>0</v>
      </c>
    </row>
    <row r="287" spans="1:11">
      <c r="A287" s="41"/>
      <c r="B287" s="13"/>
      <c r="C287" s="34"/>
      <c r="D287" s="32"/>
      <c r="E287" s="35"/>
      <c r="F287" s="36"/>
      <c r="G287" s="37"/>
      <c r="H287" s="88"/>
      <c r="I287" s="56">
        <f t="shared" si="75"/>
        <v>0</v>
      </c>
      <c r="J287" s="88">
        <f t="shared" si="73"/>
        <v>0</v>
      </c>
      <c r="K287" s="84">
        <f t="shared" si="74"/>
        <v>0</v>
      </c>
    </row>
    <row r="288" spans="1:11">
      <c r="A288" s="41"/>
      <c r="B288" s="13"/>
      <c r="C288" s="34"/>
      <c r="D288" s="32"/>
      <c r="E288" s="35"/>
      <c r="F288" s="36"/>
      <c r="G288" s="37"/>
      <c r="H288" s="88"/>
      <c r="I288" s="56">
        <f t="shared" si="75"/>
        <v>0</v>
      </c>
      <c r="J288" s="88">
        <f t="shared" si="73"/>
        <v>0</v>
      </c>
      <c r="K288" s="84">
        <f t="shared" si="74"/>
        <v>0</v>
      </c>
    </row>
    <row r="289" spans="1:11">
      <c r="A289" s="41"/>
      <c r="B289" s="13"/>
      <c r="C289" s="34"/>
      <c r="D289" s="32"/>
      <c r="E289" s="35"/>
      <c r="F289" s="36"/>
      <c r="G289" s="37"/>
      <c r="H289" s="88"/>
      <c r="I289" s="56">
        <f t="shared" si="75"/>
        <v>0</v>
      </c>
      <c r="J289" s="88">
        <f t="shared" si="73"/>
        <v>0</v>
      </c>
      <c r="K289" s="84">
        <f t="shared" si="74"/>
        <v>0</v>
      </c>
    </row>
    <row r="290" spans="1:11">
      <c r="A290" s="41"/>
      <c r="B290" s="13"/>
      <c r="C290" s="34"/>
      <c r="D290" s="32"/>
      <c r="E290" s="35"/>
      <c r="F290" s="36"/>
      <c r="G290" s="37"/>
      <c r="H290" s="88"/>
      <c r="I290" s="56">
        <f t="shared" si="75"/>
        <v>0</v>
      </c>
      <c r="J290" s="88">
        <f t="shared" si="73"/>
        <v>0</v>
      </c>
      <c r="K290" s="84">
        <f t="shared" si="74"/>
        <v>0</v>
      </c>
    </row>
    <row r="291" spans="1:11">
      <c r="A291" s="41"/>
      <c r="B291" s="13"/>
      <c r="C291" s="34"/>
      <c r="D291" s="32"/>
      <c r="E291" s="35"/>
      <c r="F291" s="36"/>
      <c r="G291" s="37"/>
      <c r="H291" s="88"/>
      <c r="I291" s="56">
        <f t="shared" si="75"/>
        <v>0</v>
      </c>
      <c r="J291" s="88">
        <f t="shared" si="73"/>
        <v>0</v>
      </c>
      <c r="K291" s="84">
        <f t="shared" si="74"/>
        <v>0</v>
      </c>
    </row>
    <row r="292" spans="1:11">
      <c r="A292" s="41"/>
      <c r="B292" s="13"/>
      <c r="C292" s="34"/>
      <c r="D292" s="32"/>
      <c r="E292" s="35"/>
      <c r="F292" s="36"/>
      <c r="G292" s="37"/>
      <c r="H292" s="88"/>
      <c r="I292" s="56">
        <f t="shared" si="75"/>
        <v>0</v>
      </c>
      <c r="J292" s="88">
        <f t="shared" si="73"/>
        <v>0</v>
      </c>
      <c r="K292" s="84">
        <f t="shared" si="74"/>
        <v>0</v>
      </c>
    </row>
    <row r="293" spans="1:11">
      <c r="A293" s="41"/>
      <c r="B293" s="13"/>
      <c r="C293" s="34"/>
      <c r="D293" s="32"/>
      <c r="E293" s="35"/>
      <c r="F293" s="36"/>
      <c r="G293" s="37"/>
      <c r="H293" s="88"/>
      <c r="I293" s="56">
        <f t="shared" si="75"/>
        <v>0</v>
      </c>
      <c r="J293" s="88">
        <f t="shared" si="73"/>
        <v>0</v>
      </c>
      <c r="K293" s="84">
        <f t="shared" si="74"/>
        <v>0</v>
      </c>
    </row>
    <row r="294" spans="1:11">
      <c r="A294" s="41"/>
      <c r="B294" s="13"/>
      <c r="C294" s="34"/>
      <c r="D294" s="32"/>
      <c r="E294" s="35"/>
      <c r="F294" s="36"/>
      <c r="G294" s="37"/>
      <c r="H294" s="88"/>
      <c r="I294" s="56">
        <f t="shared" si="75"/>
        <v>0</v>
      </c>
      <c r="J294" s="88">
        <f t="shared" si="73"/>
        <v>0</v>
      </c>
      <c r="K294" s="84">
        <f t="shared" si="74"/>
        <v>0</v>
      </c>
    </row>
    <row r="295" spans="1:11">
      <c r="A295" s="41"/>
      <c r="B295" s="13"/>
      <c r="C295" s="34"/>
      <c r="D295" s="32"/>
      <c r="E295" s="35"/>
      <c r="F295" s="36"/>
      <c r="G295" s="37"/>
      <c r="H295" s="88"/>
      <c r="I295" s="56">
        <f t="shared" si="75"/>
        <v>0</v>
      </c>
      <c r="J295" s="88">
        <f t="shared" si="73"/>
        <v>0</v>
      </c>
      <c r="K295" s="84">
        <f t="shared" si="74"/>
        <v>0</v>
      </c>
    </row>
    <row r="296" spans="1:11">
      <c r="A296" s="41"/>
      <c r="B296" s="13"/>
      <c r="C296" s="34"/>
      <c r="D296" s="32"/>
      <c r="E296" s="35"/>
      <c r="F296" s="36"/>
      <c r="G296" s="37"/>
      <c r="H296" s="88"/>
      <c r="I296" s="56">
        <f t="shared" si="75"/>
        <v>0</v>
      </c>
      <c r="J296" s="88">
        <f t="shared" si="73"/>
        <v>0</v>
      </c>
      <c r="K296" s="84">
        <f t="shared" si="74"/>
        <v>0</v>
      </c>
    </row>
    <row r="297" spans="1:11">
      <c r="A297" s="41"/>
      <c r="B297" s="13"/>
      <c r="C297" s="34"/>
      <c r="D297" s="32"/>
      <c r="E297" s="35"/>
      <c r="F297" s="36"/>
      <c r="G297" s="37"/>
      <c r="H297" s="88"/>
      <c r="I297" s="56">
        <f t="shared" si="75"/>
        <v>0</v>
      </c>
      <c r="J297" s="88">
        <f t="shared" si="73"/>
        <v>0</v>
      </c>
      <c r="K297" s="84">
        <f t="shared" si="74"/>
        <v>0</v>
      </c>
    </row>
    <row r="298" spans="1:11">
      <c r="A298" s="41"/>
      <c r="B298" s="13"/>
      <c r="C298" s="34"/>
      <c r="D298" s="32"/>
      <c r="E298" s="35"/>
      <c r="F298" s="36"/>
      <c r="G298" s="37"/>
      <c r="H298" s="88"/>
      <c r="I298" s="56">
        <f t="shared" si="75"/>
        <v>0</v>
      </c>
      <c r="J298" s="88">
        <f t="shared" si="73"/>
        <v>0</v>
      </c>
      <c r="K298" s="84">
        <f t="shared" si="74"/>
        <v>0</v>
      </c>
    </row>
    <row r="299" spans="1:11">
      <c r="A299" s="41"/>
      <c r="B299" s="13"/>
      <c r="C299" s="34"/>
      <c r="D299" s="32"/>
      <c r="E299" s="35"/>
      <c r="F299" s="36"/>
      <c r="G299" s="37"/>
      <c r="H299" s="88"/>
      <c r="I299" s="56">
        <f t="shared" si="75"/>
        <v>0</v>
      </c>
      <c r="J299" s="88">
        <f t="shared" si="73"/>
        <v>0</v>
      </c>
      <c r="K299" s="84">
        <f t="shared" si="74"/>
        <v>0</v>
      </c>
    </row>
    <row r="300" spans="1:11">
      <c r="A300" s="41"/>
      <c r="B300" s="13"/>
      <c r="C300" s="34"/>
      <c r="D300" s="32"/>
      <c r="E300" s="35"/>
      <c r="F300" s="36"/>
      <c r="G300" s="37"/>
      <c r="H300" s="88"/>
      <c r="I300" s="56">
        <f t="shared" si="75"/>
        <v>0</v>
      </c>
      <c r="J300" s="88">
        <f t="shared" si="73"/>
        <v>0</v>
      </c>
      <c r="K300" s="84">
        <f t="shared" si="74"/>
        <v>0</v>
      </c>
    </row>
    <row r="301" spans="1:11">
      <c r="A301" s="41"/>
      <c r="B301" s="13"/>
      <c r="C301" s="34"/>
      <c r="D301" s="32"/>
      <c r="E301" s="35"/>
      <c r="F301" s="36"/>
      <c r="G301" s="37"/>
      <c r="H301" s="88"/>
      <c r="I301" s="56">
        <f t="shared" si="75"/>
        <v>0</v>
      </c>
      <c r="J301" s="88">
        <f t="shared" si="73"/>
        <v>0</v>
      </c>
      <c r="K301" s="84">
        <f t="shared" si="74"/>
        <v>0</v>
      </c>
    </row>
    <row r="302" spans="1:11">
      <c r="A302" s="41"/>
      <c r="B302" s="13"/>
      <c r="C302" s="34"/>
      <c r="D302" s="32"/>
      <c r="E302" s="35"/>
      <c r="F302" s="36"/>
      <c r="G302" s="37"/>
      <c r="H302" s="88"/>
      <c r="I302" s="56">
        <f t="shared" si="75"/>
        <v>0</v>
      </c>
      <c r="J302" s="88">
        <f t="shared" si="73"/>
        <v>0</v>
      </c>
      <c r="K302" s="84">
        <f t="shared" si="74"/>
        <v>0</v>
      </c>
    </row>
    <row r="303" spans="1:11">
      <c r="A303" s="41"/>
      <c r="B303" s="13"/>
      <c r="C303" s="34"/>
      <c r="D303" s="32"/>
      <c r="E303" s="35"/>
      <c r="F303" s="36"/>
      <c r="G303" s="37"/>
      <c r="H303" s="88"/>
      <c r="I303" s="56">
        <f t="shared" si="75"/>
        <v>0</v>
      </c>
      <c r="J303" s="88">
        <f t="shared" si="73"/>
        <v>0</v>
      </c>
      <c r="K303" s="84">
        <f t="shared" si="74"/>
        <v>0</v>
      </c>
    </row>
    <row r="304" spans="1:11">
      <c r="A304" s="41"/>
      <c r="B304" s="13"/>
      <c r="C304" s="34"/>
      <c r="D304" s="32"/>
      <c r="E304" s="35"/>
      <c r="F304" s="36"/>
      <c r="G304" s="37"/>
      <c r="H304" s="88"/>
      <c r="I304" s="56">
        <f t="shared" si="75"/>
        <v>0</v>
      </c>
      <c r="J304" s="88">
        <f t="shared" si="73"/>
        <v>0</v>
      </c>
      <c r="K304" s="84">
        <f t="shared" si="74"/>
        <v>0</v>
      </c>
    </row>
    <row r="305" spans="1:11">
      <c r="A305" s="41"/>
      <c r="B305" s="13"/>
      <c r="C305" s="34"/>
      <c r="D305" s="32"/>
      <c r="E305" s="35"/>
      <c r="F305" s="36"/>
      <c r="G305" s="37"/>
      <c r="H305" s="88"/>
      <c r="I305" s="56">
        <f t="shared" si="75"/>
        <v>0</v>
      </c>
      <c r="J305" s="88">
        <f t="shared" si="73"/>
        <v>0</v>
      </c>
      <c r="K305" s="84">
        <f t="shared" si="74"/>
        <v>0</v>
      </c>
    </row>
    <row r="306" spans="1:11">
      <c r="A306" s="41"/>
      <c r="B306" s="13"/>
      <c r="C306" s="34"/>
      <c r="D306" s="32"/>
      <c r="E306" s="35"/>
      <c r="F306" s="36"/>
      <c r="G306" s="37"/>
      <c r="H306" s="88"/>
      <c r="I306" s="56">
        <f t="shared" si="75"/>
        <v>0</v>
      </c>
      <c r="J306" s="88">
        <f t="shared" si="73"/>
        <v>0</v>
      </c>
      <c r="K306" s="84">
        <f t="shared" si="74"/>
        <v>0</v>
      </c>
    </row>
    <row r="307" spans="1:11">
      <c r="A307" s="41"/>
      <c r="B307" s="13"/>
      <c r="C307" s="34"/>
      <c r="D307" s="32"/>
      <c r="E307" s="35"/>
      <c r="F307" s="36"/>
      <c r="G307" s="37"/>
      <c r="H307" s="88"/>
      <c r="I307" s="56">
        <f t="shared" si="75"/>
        <v>0</v>
      </c>
      <c r="J307" s="88">
        <f t="shared" si="73"/>
        <v>0</v>
      </c>
      <c r="K307" s="84">
        <f t="shared" si="74"/>
        <v>0</v>
      </c>
    </row>
    <row r="308" spans="1:11">
      <c r="A308" s="41"/>
      <c r="B308" s="13"/>
      <c r="C308" s="34"/>
      <c r="D308" s="32"/>
      <c r="E308" s="35"/>
      <c r="F308" s="36"/>
      <c r="G308" s="37"/>
      <c r="H308" s="88"/>
      <c r="I308" s="56">
        <f t="shared" si="75"/>
        <v>0</v>
      </c>
      <c r="J308" s="88">
        <f t="shared" si="73"/>
        <v>0</v>
      </c>
      <c r="K308" s="84">
        <f t="shared" si="74"/>
        <v>0</v>
      </c>
    </row>
    <row r="309" spans="1:11">
      <c r="A309" s="41"/>
      <c r="B309" s="13"/>
      <c r="C309" s="34"/>
      <c r="D309" s="32"/>
      <c r="E309" s="35"/>
      <c r="F309" s="36"/>
      <c r="G309" s="37"/>
      <c r="H309" s="88"/>
      <c r="I309" s="56">
        <f t="shared" si="75"/>
        <v>0</v>
      </c>
      <c r="J309" s="88">
        <f t="shared" si="73"/>
        <v>0</v>
      </c>
      <c r="K309" s="84">
        <f t="shared" si="74"/>
        <v>0</v>
      </c>
    </row>
    <row r="310" spans="1:11">
      <c r="A310" s="41"/>
      <c r="B310" s="13"/>
      <c r="C310" s="34"/>
      <c r="D310" s="32"/>
      <c r="E310" s="35"/>
      <c r="F310" s="36"/>
      <c r="G310" s="37"/>
      <c r="H310" s="88"/>
      <c r="I310" s="56">
        <f t="shared" ref="I310:I326" si="76">H310*1.1</f>
        <v>0</v>
      </c>
      <c r="J310" s="88">
        <f t="shared" si="73"/>
        <v>0</v>
      </c>
      <c r="K310" s="84">
        <f t="shared" si="74"/>
        <v>0</v>
      </c>
    </row>
    <row r="311" spans="1:11">
      <c r="A311" s="41"/>
      <c r="B311" s="13"/>
      <c r="C311" s="34"/>
      <c r="D311" s="32"/>
      <c r="E311" s="35"/>
      <c r="F311" s="36"/>
      <c r="G311" s="37"/>
      <c r="H311" s="88"/>
      <c r="I311" s="56">
        <f t="shared" si="76"/>
        <v>0</v>
      </c>
      <c r="J311" s="88">
        <f t="shared" si="73"/>
        <v>0</v>
      </c>
      <c r="K311" s="84">
        <f t="shared" si="74"/>
        <v>0</v>
      </c>
    </row>
    <row r="312" spans="1:11">
      <c r="A312" s="41"/>
      <c r="B312" s="13"/>
      <c r="C312" s="34"/>
      <c r="D312" s="32"/>
      <c r="E312" s="35"/>
      <c r="F312" s="36"/>
      <c r="G312" s="37"/>
      <c r="H312" s="88"/>
      <c r="I312" s="56">
        <f t="shared" si="76"/>
        <v>0</v>
      </c>
      <c r="J312" s="88">
        <f t="shared" si="73"/>
        <v>0</v>
      </c>
      <c r="K312" s="84">
        <f t="shared" si="74"/>
        <v>0</v>
      </c>
    </row>
    <row r="313" spans="1:11">
      <c r="A313" s="41"/>
      <c r="B313" s="13"/>
      <c r="C313" s="34"/>
      <c r="D313" s="32"/>
      <c r="E313" s="35"/>
      <c r="F313" s="36"/>
      <c r="G313" s="37"/>
      <c r="H313" s="88"/>
      <c r="I313" s="56">
        <f t="shared" si="76"/>
        <v>0</v>
      </c>
      <c r="J313" s="88">
        <f t="shared" si="73"/>
        <v>0</v>
      </c>
      <c r="K313" s="84">
        <f t="shared" si="74"/>
        <v>0</v>
      </c>
    </row>
    <row r="314" spans="1:11">
      <c r="A314" s="41"/>
      <c r="B314" s="13"/>
      <c r="C314" s="34"/>
      <c r="D314" s="32"/>
      <c r="E314" s="35"/>
      <c r="F314" s="36"/>
      <c r="G314" s="37"/>
      <c r="H314" s="88"/>
      <c r="I314" s="56">
        <f t="shared" si="76"/>
        <v>0</v>
      </c>
      <c r="J314" s="88">
        <f t="shared" si="73"/>
        <v>0</v>
      </c>
      <c r="K314" s="84">
        <f t="shared" si="74"/>
        <v>0</v>
      </c>
    </row>
    <row r="315" spans="1:11">
      <c r="A315" s="41"/>
      <c r="B315" s="13"/>
      <c r="C315" s="34"/>
      <c r="D315" s="32"/>
      <c r="E315" s="35"/>
      <c r="F315" s="36"/>
      <c r="G315" s="37"/>
      <c r="H315" s="88"/>
      <c r="I315" s="56">
        <f t="shared" si="76"/>
        <v>0</v>
      </c>
      <c r="J315" s="88">
        <f t="shared" si="73"/>
        <v>0</v>
      </c>
      <c r="K315" s="84">
        <f t="shared" si="74"/>
        <v>0</v>
      </c>
    </row>
    <row r="316" spans="1:11">
      <c r="A316" s="73"/>
      <c r="B316" s="80"/>
      <c r="C316" s="75"/>
      <c r="D316" s="74"/>
      <c r="E316" s="76"/>
      <c r="F316" s="77"/>
      <c r="G316" s="78"/>
      <c r="H316" s="89"/>
      <c r="I316" s="56">
        <f t="shared" si="76"/>
        <v>0</v>
      </c>
      <c r="J316" s="88">
        <f t="shared" si="73"/>
        <v>0</v>
      </c>
      <c r="K316" s="84">
        <f t="shared" si="74"/>
        <v>0</v>
      </c>
    </row>
    <row r="317" spans="1:11">
      <c r="A317" s="41"/>
      <c r="B317" s="13"/>
      <c r="C317" s="41"/>
      <c r="D317" s="32"/>
      <c r="E317" s="35"/>
      <c r="F317" s="37"/>
      <c r="G317" s="37"/>
      <c r="H317" s="90"/>
      <c r="I317" s="56">
        <f t="shared" si="76"/>
        <v>0</v>
      </c>
      <c r="J317" s="88">
        <f t="shared" si="73"/>
        <v>0</v>
      </c>
      <c r="K317" s="84">
        <f t="shared" si="74"/>
        <v>0</v>
      </c>
    </row>
    <row r="318" spans="1:11">
      <c r="A318" s="41"/>
      <c r="B318" s="13"/>
      <c r="C318" s="41"/>
      <c r="D318" s="32"/>
      <c r="E318" s="35"/>
      <c r="F318" s="37"/>
      <c r="G318" s="35"/>
      <c r="H318" s="88"/>
      <c r="I318" s="56">
        <f t="shared" si="76"/>
        <v>0</v>
      </c>
      <c r="J318" s="88">
        <f t="shared" si="73"/>
        <v>0</v>
      </c>
      <c r="K318" s="84">
        <f t="shared" si="74"/>
        <v>0</v>
      </c>
    </row>
    <row r="319" spans="1:11">
      <c r="A319" s="41"/>
      <c r="B319" s="13"/>
      <c r="C319" s="41"/>
      <c r="D319" s="32"/>
      <c r="E319" s="35"/>
      <c r="F319" s="37"/>
      <c r="G319" s="35"/>
      <c r="H319" s="88"/>
      <c r="I319" s="56">
        <f t="shared" si="76"/>
        <v>0</v>
      </c>
      <c r="J319" s="88">
        <f t="shared" si="73"/>
        <v>0</v>
      </c>
      <c r="K319" s="84">
        <f t="shared" si="74"/>
        <v>0</v>
      </c>
    </row>
    <row r="320" spans="1:11">
      <c r="A320" s="41"/>
      <c r="B320" s="13"/>
      <c r="C320" s="41"/>
      <c r="D320" s="32"/>
      <c r="E320" s="35"/>
      <c r="F320" s="37"/>
      <c r="G320" s="35"/>
      <c r="H320" s="88"/>
      <c r="I320" s="56">
        <f t="shared" si="76"/>
        <v>0</v>
      </c>
      <c r="J320" s="88">
        <f t="shared" si="73"/>
        <v>0</v>
      </c>
      <c r="K320" s="84">
        <f t="shared" si="74"/>
        <v>0</v>
      </c>
    </row>
    <row r="321" spans="1:11">
      <c r="A321" s="41"/>
      <c r="B321" s="13"/>
      <c r="C321" s="41"/>
      <c r="D321" s="32"/>
      <c r="E321" s="35"/>
      <c r="F321" s="37"/>
      <c r="G321" s="35"/>
      <c r="H321" s="91"/>
      <c r="I321" s="56">
        <f t="shared" si="76"/>
        <v>0</v>
      </c>
      <c r="J321" s="88">
        <f t="shared" si="73"/>
        <v>0</v>
      </c>
      <c r="K321" s="84">
        <f t="shared" si="74"/>
        <v>0</v>
      </c>
    </row>
    <row r="322" spans="1:11">
      <c r="A322" s="41"/>
      <c r="B322" s="13"/>
      <c r="C322" s="41"/>
      <c r="D322" s="32"/>
      <c r="E322" s="32"/>
      <c r="F322" s="41"/>
      <c r="G322" s="32"/>
      <c r="H322" s="92"/>
      <c r="I322" s="56">
        <f t="shared" si="76"/>
        <v>0</v>
      </c>
      <c r="J322" s="88">
        <f t="shared" si="73"/>
        <v>0</v>
      </c>
      <c r="K322" s="84">
        <f t="shared" si="74"/>
        <v>0</v>
      </c>
    </row>
    <row r="323" spans="1:11">
      <c r="A323" s="41"/>
      <c r="B323" s="13"/>
      <c r="C323" s="41"/>
      <c r="D323" s="32"/>
      <c r="E323" s="32"/>
      <c r="F323" s="41"/>
      <c r="G323" s="32"/>
      <c r="H323" s="92"/>
      <c r="I323" s="56">
        <f t="shared" si="76"/>
        <v>0</v>
      </c>
      <c r="J323" s="88">
        <f t="shared" si="73"/>
        <v>0</v>
      </c>
      <c r="K323" s="84">
        <f t="shared" si="74"/>
        <v>0</v>
      </c>
    </row>
    <row r="324" spans="1:11">
      <c r="A324" s="41"/>
      <c r="B324" s="13"/>
      <c r="C324" s="41"/>
      <c r="D324" s="32"/>
      <c r="E324" s="32"/>
      <c r="F324" s="41"/>
      <c r="G324" s="32"/>
      <c r="H324" s="93"/>
      <c r="I324" s="56">
        <f t="shared" si="76"/>
        <v>0</v>
      </c>
      <c r="J324" s="88">
        <f t="shared" si="73"/>
        <v>0</v>
      </c>
      <c r="K324" s="84">
        <f t="shared" si="74"/>
        <v>0</v>
      </c>
    </row>
    <row r="325" spans="1:11">
      <c r="A325" s="41"/>
      <c r="B325" s="13"/>
      <c r="C325" s="41"/>
      <c r="D325" s="32"/>
      <c r="E325" s="32"/>
      <c r="F325" s="41"/>
      <c r="G325" s="32"/>
      <c r="H325" s="93"/>
      <c r="I325" s="56">
        <f t="shared" si="76"/>
        <v>0</v>
      </c>
      <c r="J325" s="88">
        <f t="shared" si="73"/>
        <v>0</v>
      </c>
      <c r="K325" s="84">
        <f t="shared" si="74"/>
        <v>0</v>
      </c>
    </row>
    <row r="326" spans="1:11">
      <c r="A326" s="41"/>
      <c r="B326" s="13"/>
      <c r="C326" s="41"/>
      <c r="D326" s="32"/>
      <c r="E326" s="32"/>
      <c r="F326" s="41"/>
      <c r="G326" s="32"/>
      <c r="H326" s="93"/>
      <c r="I326" s="56">
        <f t="shared" si="76"/>
        <v>0</v>
      </c>
      <c r="J326" s="88">
        <f t="shared" si="73"/>
        <v>0</v>
      </c>
      <c r="K326" s="84">
        <f t="shared" si="74"/>
        <v>0</v>
      </c>
    </row>
    <row r="327" spans="1:11">
      <c r="D327" s="43"/>
    </row>
    <row r="328" spans="1:11">
      <c r="D328" s="43"/>
    </row>
    <row r="329" spans="1:11">
      <c r="D329" s="43"/>
    </row>
    <row r="330" spans="1:11">
      <c r="D330" s="43"/>
    </row>
    <row r="331" spans="1:11">
      <c r="D331" s="43"/>
    </row>
    <row r="332" spans="1:11">
      <c r="D332" s="43"/>
    </row>
  </sheetData>
  <autoFilter ref="A10:K326"/>
  <sortState ref="A11:J326">
    <sortCondition ref="C11:C326"/>
  </sortState>
  <mergeCells count="3">
    <mergeCell ref="A1:F2"/>
    <mergeCell ref="A3:F3"/>
    <mergeCell ref="A7:J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44"/>
  <sheetViews>
    <sheetView topLeftCell="A211" workbookViewId="0">
      <selection activeCell="D233" sqref="D233"/>
    </sheetView>
  </sheetViews>
  <sheetFormatPr defaultRowHeight="15.75"/>
  <cols>
    <col min="1" max="1" width="9.140625" style="4"/>
    <col min="2" max="2" width="9.140625" style="6"/>
    <col min="3" max="3" width="15.5703125" style="4" customWidth="1"/>
    <col min="4" max="4" width="19" style="7" customWidth="1"/>
    <col min="5" max="5" width="32.7109375" style="2" customWidth="1"/>
    <col min="6" max="6" width="10.28515625" style="4" customWidth="1"/>
    <col min="7" max="7" width="9.140625" style="4"/>
    <col min="8" max="8" width="12.28515625" style="2" customWidth="1"/>
    <col min="9" max="9" width="16.28515625" style="2" customWidth="1"/>
    <col min="10" max="10" width="9.140625" style="3"/>
    <col min="11" max="16384" width="9.140625" style="2"/>
  </cols>
  <sheetData>
    <row r="1" spans="1:11">
      <c r="A1" s="307" t="s">
        <v>0</v>
      </c>
      <c r="B1" s="307"/>
      <c r="C1" s="307"/>
      <c r="D1" s="307"/>
      <c r="E1" s="307"/>
      <c r="F1" s="307"/>
    </row>
    <row r="2" spans="1:11">
      <c r="A2" s="307"/>
      <c r="B2" s="307"/>
      <c r="C2" s="307"/>
      <c r="D2" s="307"/>
      <c r="E2" s="307"/>
      <c r="F2" s="307"/>
    </row>
    <row r="3" spans="1:11">
      <c r="A3" s="307" t="s">
        <v>1</v>
      </c>
      <c r="B3" s="307"/>
      <c r="C3" s="307"/>
      <c r="D3" s="307"/>
      <c r="E3" s="307"/>
      <c r="F3" s="307"/>
    </row>
    <row r="4" spans="1:11">
      <c r="A4" s="307" t="s">
        <v>2</v>
      </c>
      <c r="B4" s="307"/>
      <c r="D4" s="5"/>
      <c r="E4" s="1"/>
      <c r="H4" s="9"/>
    </row>
    <row r="5" spans="1:11">
      <c r="G5" s="281"/>
    </row>
    <row r="6" spans="1:11">
      <c r="G6" s="281"/>
    </row>
    <row r="7" spans="1:11">
      <c r="A7" s="308" t="s">
        <v>14</v>
      </c>
      <c r="B7" s="308"/>
      <c r="C7" s="308"/>
      <c r="D7" s="308"/>
      <c r="E7" s="308"/>
      <c r="F7" s="308"/>
      <c r="G7" s="308"/>
      <c r="H7" s="308"/>
      <c r="I7" s="308"/>
    </row>
    <row r="8" spans="1:11">
      <c r="A8" s="308"/>
      <c r="B8" s="308"/>
      <c r="C8" s="308"/>
      <c r="D8" s="308"/>
      <c r="E8" s="308"/>
      <c r="F8" s="308"/>
      <c r="G8" s="308"/>
      <c r="H8" s="308"/>
      <c r="I8" s="308"/>
    </row>
    <row r="10" spans="1:11">
      <c r="A10" s="27" t="s">
        <v>4</v>
      </c>
      <c r="B10" s="57" t="s">
        <v>5</v>
      </c>
      <c r="C10" s="27" t="s">
        <v>6</v>
      </c>
      <c r="D10" s="27" t="s">
        <v>15</v>
      </c>
      <c r="E10" s="27" t="s">
        <v>8</v>
      </c>
      <c r="F10" s="27" t="s">
        <v>9</v>
      </c>
      <c r="G10" s="11" t="s">
        <v>10</v>
      </c>
      <c r="H10" s="58" t="s">
        <v>11</v>
      </c>
      <c r="I10" s="27" t="s">
        <v>13</v>
      </c>
    </row>
    <row r="11" spans="1:11" s="3" customFormat="1">
      <c r="A11" s="259"/>
      <c r="B11" s="260">
        <v>508</v>
      </c>
      <c r="C11" s="259" t="s">
        <v>1168</v>
      </c>
      <c r="D11" s="261" t="s">
        <v>431</v>
      </c>
      <c r="E11" s="262" t="s">
        <v>1245</v>
      </c>
      <c r="F11" s="263" t="s">
        <v>181</v>
      </c>
      <c r="G11" s="263">
        <v>25</v>
      </c>
      <c r="H11" s="18">
        <v>54000</v>
      </c>
      <c r="I11" s="256">
        <f>H11*G11</f>
        <v>1350000</v>
      </c>
      <c r="K11" s="2"/>
    </row>
    <row r="12" spans="1:11" s="3" customFormat="1">
      <c r="A12" s="259"/>
      <c r="B12" s="260">
        <f t="shared" ref="B12:D14" si="0">B11</f>
        <v>508</v>
      </c>
      <c r="C12" s="259" t="str">
        <f t="shared" si="0"/>
        <v>01/06</v>
      </c>
      <c r="D12" s="264" t="str">
        <f t="shared" si="0"/>
        <v>phân bón việt úc</v>
      </c>
      <c r="E12" s="262" t="s">
        <v>505</v>
      </c>
      <c r="F12" s="263" t="s">
        <v>36</v>
      </c>
      <c r="G12" s="263">
        <v>2</v>
      </c>
      <c r="H12" s="18">
        <v>230000</v>
      </c>
      <c r="I12" s="256">
        <f t="shared" ref="I12:I75" si="1">H12*G12</f>
        <v>460000</v>
      </c>
      <c r="K12" s="2"/>
    </row>
    <row r="13" spans="1:11" s="3" customFormat="1">
      <c r="A13" s="259"/>
      <c r="B13" s="260">
        <f t="shared" si="0"/>
        <v>508</v>
      </c>
      <c r="C13" s="259" t="str">
        <f t="shared" si="0"/>
        <v>01/06</v>
      </c>
      <c r="D13" s="264" t="str">
        <f t="shared" si="0"/>
        <v>phân bón việt úc</v>
      </c>
      <c r="E13" s="262" t="s">
        <v>1246</v>
      </c>
      <c r="F13" s="263" t="s">
        <v>142</v>
      </c>
      <c r="G13" s="263">
        <v>30</v>
      </c>
      <c r="H13" s="18">
        <v>12000</v>
      </c>
      <c r="I13" s="256">
        <f t="shared" si="1"/>
        <v>360000</v>
      </c>
      <c r="K13" s="2"/>
    </row>
    <row r="14" spans="1:11" s="3" customFormat="1">
      <c r="A14" s="259"/>
      <c r="B14" s="260">
        <f t="shared" si="0"/>
        <v>508</v>
      </c>
      <c r="C14" s="259" t="str">
        <f t="shared" si="0"/>
        <v>01/06</v>
      </c>
      <c r="D14" s="264" t="str">
        <f t="shared" si="0"/>
        <v>phân bón việt úc</v>
      </c>
      <c r="E14" s="262" t="s">
        <v>1247</v>
      </c>
      <c r="F14" s="263" t="s">
        <v>142</v>
      </c>
      <c r="G14" s="263">
        <v>20</v>
      </c>
      <c r="H14" s="18">
        <v>12000</v>
      </c>
      <c r="I14" s="256">
        <f t="shared" si="1"/>
        <v>240000</v>
      </c>
      <c r="K14" s="2"/>
    </row>
    <row r="15" spans="1:11" s="3" customFormat="1">
      <c r="A15" s="259"/>
      <c r="B15" s="260">
        <v>509</v>
      </c>
      <c r="C15" s="259" t="s">
        <v>1168</v>
      </c>
      <c r="D15" s="264" t="s">
        <v>913</v>
      </c>
      <c r="E15" s="265" t="s">
        <v>1248</v>
      </c>
      <c r="F15" s="266"/>
      <c r="G15" s="263"/>
      <c r="H15" s="18"/>
      <c r="I15" s="256">
        <v>603500</v>
      </c>
      <c r="K15" s="2"/>
    </row>
    <row r="16" spans="1:11" s="3" customFormat="1">
      <c r="A16" s="259"/>
      <c r="B16" s="260">
        <v>510</v>
      </c>
      <c r="C16" s="259" t="s">
        <v>1172</v>
      </c>
      <c r="D16" s="264" t="s">
        <v>551</v>
      </c>
      <c r="E16" s="262" t="s">
        <v>418</v>
      </c>
      <c r="F16" s="263" t="s">
        <v>27</v>
      </c>
      <c r="G16" s="263">
        <v>200</v>
      </c>
      <c r="H16" s="18">
        <v>2000</v>
      </c>
      <c r="I16" s="256">
        <f t="shared" si="1"/>
        <v>400000</v>
      </c>
      <c r="K16" s="2"/>
    </row>
    <row r="17" spans="1:11" s="3" customFormat="1">
      <c r="A17" s="259"/>
      <c r="B17" s="260">
        <v>510</v>
      </c>
      <c r="C17" s="259" t="s">
        <v>1172</v>
      </c>
      <c r="D17" s="264" t="s">
        <v>551</v>
      </c>
      <c r="E17" s="265" t="s">
        <v>418</v>
      </c>
      <c r="F17" s="266" t="s">
        <v>27</v>
      </c>
      <c r="G17" s="267">
        <v>350</v>
      </c>
      <c r="H17" s="268">
        <v>1500</v>
      </c>
      <c r="I17" s="256">
        <f t="shared" si="1"/>
        <v>525000</v>
      </c>
      <c r="K17" s="2"/>
    </row>
    <row r="18" spans="1:11" s="3" customFormat="1">
      <c r="A18" s="259"/>
      <c r="B18" s="260">
        <v>511</v>
      </c>
      <c r="C18" s="259" t="s">
        <v>1172</v>
      </c>
      <c r="D18" s="264" t="s">
        <v>911</v>
      </c>
      <c r="E18" s="269" t="s">
        <v>1249</v>
      </c>
      <c r="F18" s="259" t="s">
        <v>87</v>
      </c>
      <c r="G18" s="259">
        <v>1</v>
      </c>
      <c r="H18" s="269">
        <v>117000</v>
      </c>
      <c r="I18" s="256">
        <f t="shared" si="1"/>
        <v>117000</v>
      </c>
      <c r="K18" s="2"/>
    </row>
    <row r="19" spans="1:11" s="3" customFormat="1">
      <c r="A19" s="259"/>
      <c r="B19" s="260">
        <f t="shared" ref="B19:D19" si="2">B18</f>
        <v>511</v>
      </c>
      <c r="C19" s="259" t="str">
        <f t="shared" si="2"/>
        <v>02/06</v>
      </c>
      <c r="D19" s="264" t="str">
        <f t="shared" si="2"/>
        <v>alfatech</v>
      </c>
      <c r="E19" s="262" t="s">
        <v>411</v>
      </c>
      <c r="F19" s="263" t="s">
        <v>181</v>
      </c>
      <c r="G19" s="270">
        <v>2</v>
      </c>
      <c r="H19" s="271">
        <v>106000</v>
      </c>
      <c r="I19" s="256">
        <f t="shared" si="1"/>
        <v>212000</v>
      </c>
      <c r="K19" s="2"/>
    </row>
    <row r="20" spans="1:11" s="3" customFormat="1">
      <c r="A20" s="259"/>
      <c r="B20" s="260">
        <f t="shared" ref="B20:B24" si="3">B19</f>
        <v>511</v>
      </c>
      <c r="C20" s="259" t="str">
        <f t="shared" ref="C20:C24" si="4">C19</f>
        <v>02/06</v>
      </c>
      <c r="D20" s="264" t="str">
        <f t="shared" ref="D20:D24" si="5">D19</f>
        <v>alfatech</v>
      </c>
      <c r="E20" s="262" t="s">
        <v>1250</v>
      </c>
      <c r="F20" s="263" t="s">
        <v>83</v>
      </c>
      <c r="G20" s="263">
        <v>5</v>
      </c>
      <c r="H20" s="18">
        <v>11000</v>
      </c>
      <c r="I20" s="256">
        <f t="shared" si="1"/>
        <v>55000</v>
      </c>
      <c r="K20" s="2"/>
    </row>
    <row r="21" spans="1:11" s="3" customFormat="1">
      <c r="A21" s="259"/>
      <c r="B21" s="260">
        <f t="shared" si="3"/>
        <v>511</v>
      </c>
      <c r="C21" s="259" t="str">
        <f t="shared" si="4"/>
        <v>02/06</v>
      </c>
      <c r="D21" s="264" t="str">
        <f t="shared" si="5"/>
        <v>alfatech</v>
      </c>
      <c r="E21" s="262" t="s">
        <v>484</v>
      </c>
      <c r="F21" s="263" t="s">
        <v>435</v>
      </c>
      <c r="G21" s="263">
        <v>1</v>
      </c>
      <c r="H21" s="18">
        <v>24000</v>
      </c>
      <c r="I21" s="256">
        <f t="shared" si="1"/>
        <v>24000</v>
      </c>
      <c r="K21" s="2"/>
    </row>
    <row r="22" spans="1:11" s="3" customFormat="1">
      <c r="A22" s="259"/>
      <c r="B22" s="260">
        <f t="shared" si="3"/>
        <v>511</v>
      </c>
      <c r="C22" s="259" t="str">
        <f t="shared" si="4"/>
        <v>02/06</v>
      </c>
      <c r="D22" s="264" t="str">
        <f t="shared" si="5"/>
        <v>alfatech</v>
      </c>
      <c r="E22" s="262" t="s">
        <v>440</v>
      </c>
      <c r="F22" s="263" t="s">
        <v>105</v>
      </c>
      <c r="G22" s="263">
        <v>1</v>
      </c>
      <c r="H22" s="18">
        <v>40000</v>
      </c>
      <c r="I22" s="256">
        <f t="shared" si="1"/>
        <v>40000</v>
      </c>
      <c r="K22" s="2"/>
    </row>
    <row r="23" spans="1:11" s="3" customFormat="1">
      <c r="A23" s="259"/>
      <c r="B23" s="260">
        <f t="shared" si="3"/>
        <v>511</v>
      </c>
      <c r="C23" s="259" t="str">
        <f t="shared" si="4"/>
        <v>02/06</v>
      </c>
      <c r="D23" s="264" t="str">
        <f t="shared" si="5"/>
        <v>alfatech</v>
      </c>
      <c r="E23" s="262" t="s">
        <v>713</v>
      </c>
      <c r="F23" s="263" t="s">
        <v>87</v>
      </c>
      <c r="G23" s="263">
        <v>5</v>
      </c>
      <c r="H23" s="18">
        <v>3000</v>
      </c>
      <c r="I23" s="256">
        <f t="shared" si="1"/>
        <v>15000</v>
      </c>
      <c r="K23" s="2"/>
    </row>
    <row r="24" spans="1:11" s="3" customFormat="1">
      <c r="A24" s="259"/>
      <c r="B24" s="260">
        <f t="shared" si="3"/>
        <v>511</v>
      </c>
      <c r="C24" s="259" t="str">
        <f t="shared" si="4"/>
        <v>02/06</v>
      </c>
      <c r="D24" s="264" t="str">
        <f t="shared" si="5"/>
        <v>alfatech</v>
      </c>
      <c r="E24" s="265" t="s">
        <v>429</v>
      </c>
      <c r="F24" s="266" t="s">
        <v>83</v>
      </c>
      <c r="G24" s="266">
        <v>15</v>
      </c>
      <c r="H24" s="256">
        <v>6200</v>
      </c>
      <c r="I24" s="256">
        <f t="shared" si="1"/>
        <v>93000</v>
      </c>
      <c r="K24" s="2"/>
    </row>
    <row r="25" spans="1:11" s="3" customFormat="1">
      <c r="A25" s="259"/>
      <c r="B25" s="260">
        <v>512</v>
      </c>
      <c r="C25" s="272" t="s">
        <v>1172</v>
      </c>
      <c r="D25" s="264" t="s">
        <v>927</v>
      </c>
      <c r="E25" s="265" t="s">
        <v>411</v>
      </c>
      <c r="F25" s="266" t="s">
        <v>181</v>
      </c>
      <c r="G25" s="266">
        <v>6</v>
      </c>
      <c r="H25" s="256">
        <v>20900</v>
      </c>
      <c r="I25" s="256">
        <f t="shared" si="1"/>
        <v>125400</v>
      </c>
      <c r="K25" s="2"/>
    </row>
    <row r="26" spans="1:11" s="3" customFormat="1">
      <c r="A26" s="259"/>
      <c r="B26" s="260">
        <f t="shared" ref="B26:D26" si="6">B25</f>
        <v>512</v>
      </c>
      <c r="C26" s="259" t="str">
        <f t="shared" si="6"/>
        <v>02/06</v>
      </c>
      <c r="D26" s="264" t="str">
        <f t="shared" si="6"/>
        <v>tín thăng</v>
      </c>
      <c r="E26" s="265" t="s">
        <v>505</v>
      </c>
      <c r="F26" s="266" t="s">
        <v>36</v>
      </c>
      <c r="G26" s="266">
        <v>4</v>
      </c>
      <c r="H26" s="256">
        <v>228000</v>
      </c>
      <c r="I26" s="256">
        <f t="shared" si="1"/>
        <v>912000</v>
      </c>
      <c r="K26" s="2"/>
    </row>
    <row r="27" spans="1:11" s="3" customFormat="1">
      <c r="A27" s="259"/>
      <c r="B27" s="260">
        <f t="shared" ref="B27:B28" si="7">B26</f>
        <v>512</v>
      </c>
      <c r="C27" s="259" t="str">
        <f t="shared" ref="C27:C28" si="8">C26</f>
        <v>02/06</v>
      </c>
      <c r="D27" s="264" t="str">
        <f t="shared" ref="D27:D28" si="9">D26</f>
        <v>tín thăng</v>
      </c>
      <c r="E27" s="265" t="s">
        <v>464</v>
      </c>
      <c r="F27" s="266" t="s">
        <v>87</v>
      </c>
      <c r="G27" s="266">
        <v>4</v>
      </c>
      <c r="H27" s="256">
        <v>19950</v>
      </c>
      <c r="I27" s="256">
        <f t="shared" si="1"/>
        <v>79800</v>
      </c>
      <c r="K27" s="2"/>
    </row>
    <row r="28" spans="1:11" s="3" customFormat="1">
      <c r="A28" s="259"/>
      <c r="B28" s="260">
        <f t="shared" si="7"/>
        <v>512</v>
      </c>
      <c r="C28" s="259" t="str">
        <f t="shared" si="8"/>
        <v>02/06</v>
      </c>
      <c r="D28" s="264" t="str">
        <f t="shared" si="9"/>
        <v>tín thăng</v>
      </c>
      <c r="E28" s="273" t="s">
        <v>512</v>
      </c>
      <c r="F28" s="274" t="s">
        <v>83</v>
      </c>
      <c r="G28" s="266">
        <v>24</v>
      </c>
      <c r="H28" s="256">
        <v>5415</v>
      </c>
      <c r="I28" s="256">
        <f t="shared" si="1"/>
        <v>129960</v>
      </c>
      <c r="K28" s="2"/>
    </row>
    <row r="29" spans="1:11" s="3" customFormat="1">
      <c r="A29" s="259"/>
      <c r="B29" s="260">
        <v>513</v>
      </c>
      <c r="C29" s="272" t="s">
        <v>1170</v>
      </c>
      <c r="D29" s="264" t="s">
        <v>703</v>
      </c>
      <c r="E29" s="273" t="s">
        <v>1248</v>
      </c>
      <c r="F29" s="274"/>
      <c r="G29" s="266"/>
      <c r="H29" s="256"/>
      <c r="I29" s="256">
        <v>4705000</v>
      </c>
      <c r="K29" s="2"/>
    </row>
    <row r="30" spans="1:11" s="3" customFormat="1">
      <c r="A30" s="259"/>
      <c r="B30" s="260">
        <v>514</v>
      </c>
      <c r="C30" s="272" t="s">
        <v>1170</v>
      </c>
      <c r="D30" s="264" t="s">
        <v>503</v>
      </c>
      <c r="E30" s="273" t="s">
        <v>1248</v>
      </c>
      <c r="F30" s="274"/>
      <c r="G30" s="266"/>
      <c r="H30" s="256"/>
      <c r="I30" s="256">
        <v>945000</v>
      </c>
      <c r="K30" s="2"/>
    </row>
    <row r="31" spans="1:11" s="3" customFormat="1">
      <c r="A31" s="259"/>
      <c r="B31" s="260">
        <v>515</v>
      </c>
      <c r="C31" s="272" t="s">
        <v>1170</v>
      </c>
      <c r="D31" s="264" t="s">
        <v>485</v>
      </c>
      <c r="E31" s="273" t="s">
        <v>1248</v>
      </c>
      <c r="F31" s="274"/>
      <c r="G31" s="266"/>
      <c r="H31" s="256"/>
      <c r="I31" s="256">
        <v>1683400</v>
      </c>
      <c r="K31" s="2"/>
    </row>
    <row r="32" spans="1:11" s="3" customFormat="1">
      <c r="A32" s="259"/>
      <c r="B32" s="260">
        <v>516</v>
      </c>
      <c r="C32" s="272" t="s">
        <v>1175</v>
      </c>
      <c r="D32" s="264" t="s">
        <v>506</v>
      </c>
      <c r="E32" s="273" t="s">
        <v>501</v>
      </c>
      <c r="F32" s="274" t="s">
        <v>181</v>
      </c>
      <c r="G32" s="266">
        <v>50</v>
      </c>
      <c r="H32" s="256">
        <v>64000</v>
      </c>
      <c r="I32" s="256">
        <f t="shared" si="1"/>
        <v>3200000</v>
      </c>
      <c r="K32" s="2"/>
    </row>
    <row r="33" spans="1:11" s="3" customFormat="1">
      <c r="A33" s="259"/>
      <c r="B33" s="260">
        <v>516</v>
      </c>
      <c r="C33" s="272" t="s">
        <v>1175</v>
      </c>
      <c r="D33" s="264" t="s">
        <v>506</v>
      </c>
      <c r="E33" s="273" t="s">
        <v>411</v>
      </c>
      <c r="F33" s="274" t="s">
        <v>181</v>
      </c>
      <c r="G33" s="266">
        <v>5</v>
      </c>
      <c r="H33" s="256">
        <v>27000</v>
      </c>
      <c r="I33" s="256">
        <f t="shared" si="1"/>
        <v>135000</v>
      </c>
      <c r="K33" s="2"/>
    </row>
    <row r="34" spans="1:11" s="3" customFormat="1">
      <c r="A34" s="259"/>
      <c r="B34" s="260">
        <v>517</v>
      </c>
      <c r="C34" s="272" t="s">
        <v>1175</v>
      </c>
      <c r="D34" s="264" t="s">
        <v>1251</v>
      </c>
      <c r="E34" s="273" t="s">
        <v>1248</v>
      </c>
      <c r="F34" s="274"/>
      <c r="G34" s="266"/>
      <c r="H34" s="256"/>
      <c r="I34" s="256">
        <v>1667100</v>
      </c>
      <c r="K34" s="2"/>
    </row>
    <row r="35" spans="1:11" s="3" customFormat="1">
      <c r="A35" s="259"/>
      <c r="B35" s="260">
        <v>518</v>
      </c>
      <c r="C35" s="272" t="s">
        <v>1175</v>
      </c>
      <c r="D35" s="264" t="s">
        <v>938</v>
      </c>
      <c r="E35" s="273"/>
      <c r="F35" s="274"/>
      <c r="G35" s="266"/>
      <c r="H35" s="256"/>
      <c r="I35" s="256">
        <f t="shared" si="1"/>
        <v>0</v>
      </c>
      <c r="K35" s="2"/>
    </row>
    <row r="36" spans="1:11" s="3" customFormat="1">
      <c r="A36" s="259"/>
      <c r="B36" s="260">
        <v>519</v>
      </c>
      <c r="C36" s="272" t="s">
        <v>1175</v>
      </c>
      <c r="D36" s="264" t="s">
        <v>1252</v>
      </c>
      <c r="E36" s="273" t="s">
        <v>1248</v>
      </c>
      <c r="F36" s="274"/>
      <c r="G36" s="266"/>
      <c r="H36" s="256"/>
      <c r="I36" s="256">
        <v>1408000</v>
      </c>
      <c r="K36" s="2"/>
    </row>
    <row r="37" spans="1:11" s="3" customFormat="1">
      <c r="A37" s="259"/>
      <c r="B37" s="260">
        <v>520</v>
      </c>
      <c r="C37" s="272" t="s">
        <v>1175</v>
      </c>
      <c r="D37" s="264" t="s">
        <v>419</v>
      </c>
      <c r="E37" s="273" t="s">
        <v>1248</v>
      </c>
      <c r="F37" s="274"/>
      <c r="G37" s="266"/>
      <c r="H37" s="256"/>
      <c r="I37" s="256">
        <v>7147000</v>
      </c>
      <c r="K37" s="2"/>
    </row>
    <row r="38" spans="1:11" s="3" customFormat="1">
      <c r="A38" s="259"/>
      <c r="B38" s="260">
        <v>521</v>
      </c>
      <c r="C38" s="272" t="s">
        <v>1102</v>
      </c>
      <c r="D38" s="264" t="s">
        <v>984</v>
      </c>
      <c r="E38" s="273" t="s">
        <v>483</v>
      </c>
      <c r="F38" s="274" t="s">
        <v>142</v>
      </c>
      <c r="G38" s="266">
        <v>350</v>
      </c>
      <c r="H38" s="256">
        <v>6000</v>
      </c>
      <c r="I38" s="256">
        <f t="shared" si="1"/>
        <v>2100000</v>
      </c>
      <c r="K38" s="2"/>
    </row>
    <row r="39" spans="1:11" s="3" customFormat="1">
      <c r="A39" s="259"/>
      <c r="B39" s="260">
        <v>522</v>
      </c>
      <c r="C39" s="272" t="s">
        <v>1102</v>
      </c>
      <c r="D39" s="264" t="s">
        <v>920</v>
      </c>
      <c r="E39" s="273" t="s">
        <v>1248</v>
      </c>
      <c r="F39" s="274"/>
      <c r="G39" s="266"/>
      <c r="H39" s="256"/>
      <c r="I39" s="256">
        <v>8060100</v>
      </c>
      <c r="K39" s="2"/>
    </row>
    <row r="40" spans="1:11" s="3" customFormat="1">
      <c r="A40" s="259"/>
      <c r="B40" s="260">
        <v>523</v>
      </c>
      <c r="C40" s="272" t="s">
        <v>1102</v>
      </c>
      <c r="D40" s="264" t="s">
        <v>1253</v>
      </c>
      <c r="E40" s="273" t="s">
        <v>1248</v>
      </c>
      <c r="F40" s="274"/>
      <c r="G40" s="266"/>
      <c r="H40" s="256"/>
      <c r="I40" s="256">
        <v>1229200</v>
      </c>
      <c r="K40" s="2"/>
    </row>
    <row r="41" spans="1:11" s="3" customFormat="1">
      <c r="A41" s="259"/>
      <c r="B41" s="260">
        <v>524</v>
      </c>
      <c r="C41" s="272" t="s">
        <v>1102</v>
      </c>
      <c r="D41" s="264" t="s">
        <v>416</v>
      </c>
      <c r="E41" s="273" t="s">
        <v>1248</v>
      </c>
      <c r="F41" s="274"/>
      <c r="G41" s="266"/>
      <c r="H41" s="256"/>
      <c r="I41" s="256">
        <v>6310500</v>
      </c>
      <c r="K41" s="2"/>
    </row>
    <row r="42" spans="1:11" s="3" customFormat="1">
      <c r="A42" s="259"/>
      <c r="B42" s="260">
        <v>525</v>
      </c>
      <c r="C42" s="272" t="s">
        <v>1177</v>
      </c>
      <c r="D42" s="264" t="s">
        <v>1254</v>
      </c>
      <c r="E42" s="273" t="s">
        <v>1248</v>
      </c>
      <c r="F42" s="274"/>
      <c r="G42" s="266"/>
      <c r="H42" s="256"/>
      <c r="I42" s="256">
        <v>1336800</v>
      </c>
      <c r="K42" s="2"/>
    </row>
    <row r="43" spans="1:11" s="3" customFormat="1">
      <c r="A43" s="259"/>
      <c r="B43" s="260">
        <v>526</v>
      </c>
      <c r="C43" s="272" t="s">
        <v>1177</v>
      </c>
      <c r="D43" s="264" t="s">
        <v>991</v>
      </c>
      <c r="E43" s="273" t="s">
        <v>1248</v>
      </c>
      <c r="F43" s="274"/>
      <c r="G43" s="266"/>
      <c r="H43" s="256"/>
      <c r="I43" s="256">
        <v>1872800</v>
      </c>
      <c r="K43" s="2"/>
    </row>
    <row r="44" spans="1:11" s="3" customFormat="1">
      <c r="A44" s="259"/>
      <c r="B44" s="260">
        <v>527</v>
      </c>
      <c r="C44" s="272" t="s">
        <v>1177</v>
      </c>
      <c r="D44" s="264" t="s">
        <v>469</v>
      </c>
      <c r="E44" s="265" t="s">
        <v>1255</v>
      </c>
      <c r="F44" s="266" t="s">
        <v>36</v>
      </c>
      <c r="G44" s="266">
        <v>3</v>
      </c>
      <c r="H44" s="256">
        <v>70000</v>
      </c>
      <c r="I44" s="256">
        <f t="shared" si="1"/>
        <v>210000</v>
      </c>
      <c r="K44" s="2"/>
    </row>
    <row r="45" spans="1:11" s="3" customFormat="1">
      <c r="A45" s="259"/>
      <c r="B45" s="260">
        <f t="shared" ref="B45:D45" si="10">B44</f>
        <v>527</v>
      </c>
      <c r="C45" s="272" t="str">
        <f t="shared" si="10"/>
        <v>06/06</v>
      </c>
      <c r="D45" s="264" t="str">
        <f t="shared" si="10"/>
        <v>đại hoàn kim</v>
      </c>
      <c r="E45" s="265" t="s">
        <v>1256</v>
      </c>
      <c r="F45" s="266" t="s">
        <v>435</v>
      </c>
      <c r="G45" s="266">
        <v>1</v>
      </c>
      <c r="H45" s="256">
        <v>70000</v>
      </c>
      <c r="I45" s="256">
        <f t="shared" si="1"/>
        <v>70000</v>
      </c>
      <c r="K45" s="2"/>
    </row>
    <row r="46" spans="1:11" s="3" customFormat="1">
      <c r="A46" s="259"/>
      <c r="B46" s="260">
        <f t="shared" ref="B46:B50" si="11">B45</f>
        <v>527</v>
      </c>
      <c r="C46" s="272" t="str">
        <f t="shared" ref="C46:C50" si="12">C45</f>
        <v>06/06</v>
      </c>
      <c r="D46" s="264" t="str">
        <f t="shared" ref="D46:D50" si="13">D45</f>
        <v>đại hoàn kim</v>
      </c>
      <c r="E46" s="265" t="s">
        <v>693</v>
      </c>
      <c r="F46" s="266" t="s">
        <v>36</v>
      </c>
      <c r="G46" s="266">
        <v>20</v>
      </c>
      <c r="H46" s="256">
        <v>23000</v>
      </c>
      <c r="I46" s="256">
        <f t="shared" si="1"/>
        <v>460000</v>
      </c>
      <c r="K46" s="2"/>
    </row>
    <row r="47" spans="1:11" s="3" customFormat="1">
      <c r="A47" s="259"/>
      <c r="B47" s="260">
        <f t="shared" si="11"/>
        <v>527</v>
      </c>
      <c r="C47" s="272" t="str">
        <f t="shared" si="12"/>
        <v>06/06</v>
      </c>
      <c r="D47" s="264" t="str">
        <f t="shared" si="13"/>
        <v>đại hoàn kim</v>
      </c>
      <c r="E47" s="265" t="s">
        <v>1257</v>
      </c>
      <c r="F47" s="266" t="s">
        <v>66</v>
      </c>
      <c r="G47" s="266">
        <v>10</v>
      </c>
      <c r="H47" s="256">
        <v>26000</v>
      </c>
      <c r="I47" s="256">
        <f t="shared" si="1"/>
        <v>260000</v>
      </c>
      <c r="K47" s="2"/>
    </row>
    <row r="48" spans="1:11" s="3" customFormat="1">
      <c r="A48" s="259"/>
      <c r="B48" s="260">
        <f t="shared" si="11"/>
        <v>527</v>
      </c>
      <c r="C48" s="272" t="str">
        <f t="shared" si="12"/>
        <v>06/06</v>
      </c>
      <c r="D48" s="264" t="str">
        <f t="shared" si="13"/>
        <v>đại hoàn kim</v>
      </c>
      <c r="E48" s="265" t="s">
        <v>1258</v>
      </c>
      <c r="F48" s="266" t="s">
        <v>435</v>
      </c>
      <c r="G48" s="266">
        <v>10</v>
      </c>
      <c r="H48" s="256">
        <v>61000</v>
      </c>
      <c r="I48" s="256">
        <f t="shared" si="1"/>
        <v>610000</v>
      </c>
      <c r="K48" s="2"/>
    </row>
    <row r="49" spans="1:11" s="3" customFormat="1">
      <c r="A49" s="259"/>
      <c r="B49" s="260">
        <f t="shared" si="11"/>
        <v>527</v>
      </c>
      <c r="C49" s="272" t="str">
        <f t="shared" si="12"/>
        <v>06/06</v>
      </c>
      <c r="D49" s="264" t="str">
        <f t="shared" si="13"/>
        <v>đại hoàn kim</v>
      </c>
      <c r="E49" s="265" t="s">
        <v>1259</v>
      </c>
      <c r="F49" s="266" t="s">
        <v>105</v>
      </c>
      <c r="G49" s="266">
        <v>24</v>
      </c>
      <c r="H49" s="256">
        <v>29500</v>
      </c>
      <c r="I49" s="256">
        <f t="shared" si="1"/>
        <v>708000</v>
      </c>
      <c r="K49" s="2"/>
    </row>
    <row r="50" spans="1:11" s="3" customFormat="1">
      <c r="A50" s="259"/>
      <c r="B50" s="260">
        <f t="shared" si="11"/>
        <v>527</v>
      </c>
      <c r="C50" s="272" t="str">
        <f t="shared" si="12"/>
        <v>06/06</v>
      </c>
      <c r="D50" s="264" t="str">
        <f t="shared" si="13"/>
        <v>đại hoàn kim</v>
      </c>
      <c r="E50" s="265" t="s">
        <v>530</v>
      </c>
      <c r="F50" s="266" t="s">
        <v>36</v>
      </c>
      <c r="G50" s="266">
        <v>30</v>
      </c>
      <c r="H50" s="256">
        <v>52000</v>
      </c>
      <c r="I50" s="256">
        <f t="shared" si="1"/>
        <v>1560000</v>
      </c>
      <c r="K50" s="2"/>
    </row>
    <row r="51" spans="1:11" s="3" customFormat="1">
      <c r="A51" s="259"/>
      <c r="B51" s="260">
        <v>528</v>
      </c>
      <c r="C51" s="272" t="s">
        <v>1176</v>
      </c>
      <c r="D51" s="264" t="s">
        <v>487</v>
      </c>
      <c r="E51" s="265" t="s">
        <v>1248</v>
      </c>
      <c r="F51" s="266"/>
      <c r="G51" s="266"/>
      <c r="H51" s="256"/>
      <c r="I51" s="256">
        <v>2195500</v>
      </c>
      <c r="K51" s="2"/>
    </row>
    <row r="52" spans="1:11" s="3" customFormat="1">
      <c r="A52" s="259"/>
      <c r="B52" s="260">
        <v>529</v>
      </c>
      <c r="C52" s="272" t="s">
        <v>1176</v>
      </c>
      <c r="D52" s="264" t="s">
        <v>487</v>
      </c>
      <c r="E52" s="265" t="s">
        <v>411</v>
      </c>
      <c r="F52" s="266" t="s">
        <v>181</v>
      </c>
      <c r="G52" s="266">
        <v>5</v>
      </c>
      <c r="H52" s="256">
        <v>52800</v>
      </c>
      <c r="I52" s="256">
        <f t="shared" si="1"/>
        <v>264000</v>
      </c>
      <c r="K52" s="2"/>
    </row>
    <row r="53" spans="1:11" s="3" customFormat="1">
      <c r="A53" s="259"/>
      <c r="B53" s="260">
        <v>529</v>
      </c>
      <c r="C53" s="272" t="s">
        <v>1176</v>
      </c>
      <c r="D53" s="264" t="s">
        <v>487</v>
      </c>
      <c r="E53" s="265" t="s">
        <v>411</v>
      </c>
      <c r="F53" s="266" t="s">
        <v>181</v>
      </c>
      <c r="G53" s="266">
        <v>45</v>
      </c>
      <c r="H53" s="257">
        <v>48000</v>
      </c>
      <c r="I53" s="257">
        <f t="shared" si="1"/>
        <v>2160000</v>
      </c>
      <c r="K53" s="2"/>
    </row>
    <row r="54" spans="1:11" s="3" customFormat="1">
      <c r="A54" s="259"/>
      <c r="B54" s="260">
        <v>530</v>
      </c>
      <c r="C54" s="272" t="s">
        <v>1176</v>
      </c>
      <c r="D54" s="264" t="s">
        <v>453</v>
      </c>
      <c r="E54" s="269" t="s">
        <v>444</v>
      </c>
      <c r="F54" s="259" t="s">
        <v>36</v>
      </c>
      <c r="G54" s="259">
        <v>20</v>
      </c>
      <c r="H54" s="256">
        <v>2600</v>
      </c>
      <c r="I54" s="256">
        <f t="shared" si="1"/>
        <v>52000</v>
      </c>
      <c r="K54" s="2"/>
    </row>
    <row r="55" spans="1:11" s="3" customFormat="1">
      <c r="A55" s="259"/>
      <c r="B55" s="260">
        <f t="shared" ref="B55:D55" si="14">B54</f>
        <v>530</v>
      </c>
      <c r="C55" s="272" t="str">
        <f t="shared" si="14"/>
        <v>07/06</v>
      </c>
      <c r="D55" s="264" t="str">
        <f t="shared" si="14"/>
        <v>an bình</v>
      </c>
      <c r="E55" s="269" t="s">
        <v>481</v>
      </c>
      <c r="F55" s="259" t="s">
        <v>83</v>
      </c>
      <c r="G55" s="266">
        <v>1</v>
      </c>
      <c r="H55" s="256">
        <v>13000</v>
      </c>
      <c r="I55" s="256">
        <f t="shared" si="1"/>
        <v>13000</v>
      </c>
      <c r="K55" s="2"/>
    </row>
    <row r="56" spans="1:11" s="3" customFormat="1">
      <c r="A56" s="259"/>
      <c r="B56" s="260">
        <f t="shared" ref="B56:B61" si="15">B55</f>
        <v>530</v>
      </c>
      <c r="C56" s="272" t="str">
        <f t="shared" ref="C56:C61" si="16">C55</f>
        <v>07/06</v>
      </c>
      <c r="D56" s="264" t="str">
        <f t="shared" ref="D56:D61" si="17">D55</f>
        <v>an bình</v>
      </c>
      <c r="E56" s="265" t="s">
        <v>1260</v>
      </c>
      <c r="F56" s="266" t="s">
        <v>87</v>
      </c>
      <c r="G56" s="266">
        <v>1</v>
      </c>
      <c r="H56" s="256">
        <v>3500</v>
      </c>
      <c r="I56" s="256">
        <f t="shared" si="1"/>
        <v>3500</v>
      </c>
      <c r="K56" s="2"/>
    </row>
    <row r="57" spans="1:11" s="3" customFormat="1">
      <c r="A57" s="259"/>
      <c r="B57" s="260">
        <f t="shared" si="15"/>
        <v>530</v>
      </c>
      <c r="C57" s="272" t="str">
        <f t="shared" si="16"/>
        <v>07/06</v>
      </c>
      <c r="D57" s="264" t="str">
        <f t="shared" si="17"/>
        <v>an bình</v>
      </c>
      <c r="E57" s="265" t="s">
        <v>464</v>
      </c>
      <c r="F57" s="266" t="s">
        <v>87</v>
      </c>
      <c r="G57" s="266">
        <v>1</v>
      </c>
      <c r="H57" s="256">
        <v>19500</v>
      </c>
      <c r="I57" s="256">
        <f t="shared" si="1"/>
        <v>19500</v>
      </c>
      <c r="K57" s="2"/>
    </row>
    <row r="58" spans="1:11" s="3" customFormat="1">
      <c r="A58" s="259"/>
      <c r="B58" s="260">
        <f t="shared" si="15"/>
        <v>530</v>
      </c>
      <c r="C58" s="272" t="str">
        <f t="shared" si="16"/>
        <v>07/06</v>
      </c>
      <c r="D58" s="264" t="str">
        <f t="shared" si="17"/>
        <v>an bình</v>
      </c>
      <c r="E58" s="265" t="s">
        <v>411</v>
      </c>
      <c r="F58" s="266" t="s">
        <v>181</v>
      </c>
      <c r="G58" s="266">
        <v>8</v>
      </c>
      <c r="H58" s="256">
        <v>39000</v>
      </c>
      <c r="I58" s="256">
        <f t="shared" si="1"/>
        <v>312000</v>
      </c>
      <c r="K58" s="2"/>
    </row>
    <row r="59" spans="1:11" s="3" customFormat="1">
      <c r="A59" s="259"/>
      <c r="B59" s="260">
        <f t="shared" si="15"/>
        <v>530</v>
      </c>
      <c r="C59" s="272" t="str">
        <f t="shared" si="16"/>
        <v>07/06</v>
      </c>
      <c r="D59" s="264" t="str">
        <f t="shared" si="17"/>
        <v>an bình</v>
      </c>
      <c r="E59" s="265" t="s">
        <v>440</v>
      </c>
      <c r="F59" s="266" t="s">
        <v>105</v>
      </c>
      <c r="G59" s="266">
        <v>1</v>
      </c>
      <c r="H59" s="256">
        <v>36000</v>
      </c>
      <c r="I59" s="256">
        <f t="shared" si="1"/>
        <v>36000</v>
      </c>
      <c r="K59" s="2"/>
    </row>
    <row r="60" spans="1:11" s="3" customFormat="1">
      <c r="A60" s="259"/>
      <c r="B60" s="260">
        <f t="shared" si="15"/>
        <v>530</v>
      </c>
      <c r="C60" s="272" t="str">
        <f t="shared" si="16"/>
        <v>07/06</v>
      </c>
      <c r="D60" s="264" t="str">
        <f t="shared" si="17"/>
        <v>an bình</v>
      </c>
      <c r="E60" s="265" t="s">
        <v>1261</v>
      </c>
      <c r="F60" s="266" t="s">
        <v>36</v>
      </c>
      <c r="G60" s="266">
        <v>4</v>
      </c>
      <c r="H60" s="256">
        <v>34000</v>
      </c>
      <c r="I60" s="256">
        <f t="shared" si="1"/>
        <v>136000</v>
      </c>
      <c r="K60" s="2"/>
    </row>
    <row r="61" spans="1:11" s="3" customFormat="1">
      <c r="A61" s="259"/>
      <c r="B61" s="260">
        <f t="shared" si="15"/>
        <v>530</v>
      </c>
      <c r="C61" s="272" t="str">
        <f t="shared" si="16"/>
        <v>07/06</v>
      </c>
      <c r="D61" s="264" t="str">
        <f t="shared" si="17"/>
        <v>an bình</v>
      </c>
      <c r="E61" s="265" t="s">
        <v>433</v>
      </c>
      <c r="F61" s="266" t="s">
        <v>36</v>
      </c>
      <c r="G61" s="266">
        <v>5</v>
      </c>
      <c r="H61" s="257">
        <v>22800</v>
      </c>
      <c r="I61" s="256">
        <f t="shared" si="1"/>
        <v>114000</v>
      </c>
      <c r="K61" s="2"/>
    </row>
    <row r="62" spans="1:11" s="3" customFormat="1">
      <c r="A62" s="259"/>
      <c r="B62" s="260">
        <v>531</v>
      </c>
      <c r="C62" s="272" t="s">
        <v>1176</v>
      </c>
      <c r="D62" s="264" t="s">
        <v>1262</v>
      </c>
      <c r="E62" s="265" t="s">
        <v>475</v>
      </c>
      <c r="F62" s="266" t="s">
        <v>83</v>
      </c>
      <c r="G62" s="266">
        <v>10</v>
      </c>
      <c r="H62" s="257">
        <v>8000</v>
      </c>
      <c r="I62" s="256">
        <f t="shared" si="1"/>
        <v>80000</v>
      </c>
      <c r="K62" s="2"/>
    </row>
    <row r="63" spans="1:11" s="3" customFormat="1">
      <c r="A63" s="259"/>
      <c r="B63" s="260">
        <f t="shared" ref="B63:D63" si="18">B62</f>
        <v>531</v>
      </c>
      <c r="C63" s="272" t="str">
        <f t="shared" si="18"/>
        <v>07/06</v>
      </c>
      <c r="D63" s="264" t="str">
        <f t="shared" si="18"/>
        <v>quốc tế sg</v>
      </c>
      <c r="E63" s="265" t="s">
        <v>437</v>
      </c>
      <c r="F63" s="266" t="s">
        <v>83</v>
      </c>
      <c r="G63" s="266">
        <v>20</v>
      </c>
      <c r="H63" s="256">
        <v>3500</v>
      </c>
      <c r="I63" s="256">
        <f t="shared" si="1"/>
        <v>70000</v>
      </c>
      <c r="K63" s="2"/>
    </row>
    <row r="64" spans="1:11" s="3" customFormat="1">
      <c r="A64" s="259"/>
      <c r="B64" s="260">
        <f t="shared" ref="B64:B69" si="19">B63</f>
        <v>531</v>
      </c>
      <c r="C64" s="272" t="str">
        <f t="shared" ref="C64:C69" si="20">C63</f>
        <v>07/06</v>
      </c>
      <c r="D64" s="264" t="str">
        <f t="shared" ref="D64:D69" si="21">D63</f>
        <v>quốc tế sg</v>
      </c>
      <c r="E64" s="265" t="s">
        <v>1250</v>
      </c>
      <c r="F64" s="266" t="s">
        <v>83</v>
      </c>
      <c r="G64" s="266">
        <v>10</v>
      </c>
      <c r="H64" s="256">
        <v>5000</v>
      </c>
      <c r="I64" s="256">
        <f t="shared" si="1"/>
        <v>50000</v>
      </c>
      <c r="K64" s="2"/>
    </row>
    <row r="65" spans="1:11" s="3" customFormat="1">
      <c r="A65" s="259"/>
      <c r="B65" s="260">
        <f t="shared" si="19"/>
        <v>531</v>
      </c>
      <c r="C65" s="272" t="str">
        <f t="shared" si="20"/>
        <v>07/06</v>
      </c>
      <c r="D65" s="264" t="str">
        <f t="shared" si="21"/>
        <v>quốc tế sg</v>
      </c>
      <c r="E65" s="265" t="s">
        <v>1263</v>
      </c>
      <c r="F65" s="266" t="s">
        <v>181</v>
      </c>
      <c r="G65" s="266">
        <v>5</v>
      </c>
      <c r="H65" s="256">
        <v>57000</v>
      </c>
      <c r="I65" s="256">
        <f t="shared" si="1"/>
        <v>285000</v>
      </c>
      <c r="K65" s="2"/>
    </row>
    <row r="66" spans="1:11" s="3" customFormat="1">
      <c r="A66" s="259"/>
      <c r="B66" s="260">
        <f t="shared" si="19"/>
        <v>531</v>
      </c>
      <c r="C66" s="272" t="str">
        <f t="shared" si="20"/>
        <v>07/06</v>
      </c>
      <c r="D66" s="264" t="str">
        <f t="shared" si="21"/>
        <v>quốc tế sg</v>
      </c>
      <c r="E66" s="265" t="s">
        <v>411</v>
      </c>
      <c r="F66" s="266" t="s">
        <v>181</v>
      </c>
      <c r="G66" s="266">
        <v>10</v>
      </c>
      <c r="H66" s="256">
        <v>28000</v>
      </c>
      <c r="I66" s="256">
        <f t="shared" si="1"/>
        <v>280000</v>
      </c>
      <c r="K66" s="2"/>
    </row>
    <row r="67" spans="1:11" s="3" customFormat="1">
      <c r="A67" s="259"/>
      <c r="B67" s="260">
        <f t="shared" si="19"/>
        <v>531</v>
      </c>
      <c r="C67" s="272" t="str">
        <f t="shared" si="20"/>
        <v>07/06</v>
      </c>
      <c r="D67" s="264" t="str">
        <f t="shared" si="21"/>
        <v>quốc tế sg</v>
      </c>
      <c r="E67" s="265" t="s">
        <v>413</v>
      </c>
      <c r="F67" s="266" t="s">
        <v>83</v>
      </c>
      <c r="G67" s="266">
        <v>10</v>
      </c>
      <c r="H67" s="256">
        <v>50000</v>
      </c>
      <c r="I67" s="256">
        <f t="shared" si="1"/>
        <v>500000</v>
      </c>
      <c r="K67" s="2"/>
    </row>
    <row r="68" spans="1:11" s="3" customFormat="1">
      <c r="A68" s="259"/>
      <c r="B68" s="260">
        <f t="shared" si="19"/>
        <v>531</v>
      </c>
      <c r="C68" s="272" t="str">
        <f t="shared" si="20"/>
        <v>07/06</v>
      </c>
      <c r="D68" s="264" t="str">
        <f t="shared" si="21"/>
        <v>quốc tế sg</v>
      </c>
      <c r="E68" s="265" t="s">
        <v>414</v>
      </c>
      <c r="F68" s="266" t="s">
        <v>36</v>
      </c>
      <c r="G68" s="266">
        <v>4</v>
      </c>
      <c r="H68" s="256">
        <v>22000</v>
      </c>
      <c r="I68" s="256">
        <f t="shared" si="1"/>
        <v>88000</v>
      </c>
      <c r="K68" s="2"/>
    </row>
    <row r="69" spans="1:11" s="3" customFormat="1">
      <c r="A69" s="259"/>
      <c r="B69" s="260">
        <f t="shared" si="19"/>
        <v>531</v>
      </c>
      <c r="C69" s="272" t="str">
        <f t="shared" si="20"/>
        <v>07/06</v>
      </c>
      <c r="D69" s="264" t="str">
        <f t="shared" si="21"/>
        <v>quốc tế sg</v>
      </c>
      <c r="E69" s="265" t="s">
        <v>713</v>
      </c>
      <c r="F69" s="266" t="s">
        <v>87</v>
      </c>
      <c r="G69" s="266">
        <v>20</v>
      </c>
      <c r="H69" s="256">
        <v>5000</v>
      </c>
      <c r="I69" s="256">
        <f t="shared" si="1"/>
        <v>100000</v>
      </c>
      <c r="K69" s="2"/>
    </row>
    <row r="70" spans="1:11" s="3" customFormat="1">
      <c r="A70" s="259"/>
      <c r="B70" s="260">
        <v>532</v>
      </c>
      <c r="C70" s="272" t="s">
        <v>1182</v>
      </c>
      <c r="D70" s="264" t="s">
        <v>423</v>
      </c>
      <c r="E70" s="265" t="s">
        <v>1248</v>
      </c>
      <c r="F70" s="266"/>
      <c r="G70" s="266"/>
      <c r="H70" s="256"/>
      <c r="I70" s="256">
        <v>78538700</v>
      </c>
      <c r="K70" s="2"/>
    </row>
    <row r="71" spans="1:11" s="3" customFormat="1">
      <c r="A71" s="259"/>
      <c r="B71" s="260">
        <v>533</v>
      </c>
      <c r="C71" s="272" t="s">
        <v>1182</v>
      </c>
      <c r="D71" s="264" t="s">
        <v>423</v>
      </c>
      <c r="E71" s="265" t="s">
        <v>1248</v>
      </c>
      <c r="F71" s="266"/>
      <c r="G71" s="266"/>
      <c r="H71" s="256"/>
      <c r="I71" s="256">
        <v>78222904</v>
      </c>
      <c r="K71" s="2"/>
    </row>
    <row r="72" spans="1:11" s="3" customFormat="1">
      <c r="A72" s="259"/>
      <c r="B72" s="260">
        <v>534</v>
      </c>
      <c r="C72" s="272" t="s">
        <v>1182</v>
      </c>
      <c r="D72" s="264" t="s">
        <v>442</v>
      </c>
      <c r="E72" s="265" t="s">
        <v>1248</v>
      </c>
      <c r="F72" s="266"/>
      <c r="G72" s="266"/>
      <c r="H72" s="256"/>
      <c r="I72" s="256">
        <v>2419000</v>
      </c>
      <c r="K72" s="2"/>
    </row>
    <row r="73" spans="1:11" s="3" customFormat="1">
      <c r="A73" s="259"/>
      <c r="B73" s="260">
        <v>535</v>
      </c>
      <c r="C73" s="272" t="s">
        <v>1184</v>
      </c>
      <c r="D73" s="264" t="s">
        <v>896</v>
      </c>
      <c r="E73" s="265" t="s">
        <v>1248</v>
      </c>
      <c r="F73" s="266"/>
      <c r="G73" s="266"/>
      <c r="H73" s="256"/>
      <c r="I73" s="256">
        <v>1369500</v>
      </c>
      <c r="K73" s="2"/>
    </row>
    <row r="74" spans="1:11" s="3" customFormat="1">
      <c r="A74" s="259"/>
      <c r="B74" s="260">
        <v>536</v>
      </c>
      <c r="C74" s="272" t="s">
        <v>1184</v>
      </c>
      <c r="D74" s="264" t="s">
        <v>1252</v>
      </c>
      <c r="E74" s="265" t="s">
        <v>411</v>
      </c>
      <c r="F74" s="266" t="s">
        <v>181</v>
      </c>
      <c r="G74" s="266">
        <v>15</v>
      </c>
      <c r="H74" s="256">
        <v>42000</v>
      </c>
      <c r="I74" s="256">
        <f t="shared" si="1"/>
        <v>630000</v>
      </c>
      <c r="K74" s="2"/>
    </row>
    <row r="75" spans="1:11" s="3" customFormat="1">
      <c r="A75" s="259"/>
      <c r="B75" s="260">
        <f t="shared" ref="B75:D75" si="22">B74</f>
        <v>536</v>
      </c>
      <c r="C75" s="272" t="str">
        <f t="shared" si="22"/>
        <v>09/06</v>
      </c>
      <c r="D75" s="264" t="str">
        <f t="shared" si="22"/>
        <v>link</v>
      </c>
      <c r="E75" s="265" t="s">
        <v>1154</v>
      </c>
      <c r="F75" s="266" t="s">
        <v>435</v>
      </c>
      <c r="G75" s="266">
        <v>2</v>
      </c>
      <c r="H75" s="256">
        <v>70000</v>
      </c>
      <c r="I75" s="256">
        <f t="shared" si="1"/>
        <v>140000</v>
      </c>
      <c r="K75" s="2"/>
    </row>
    <row r="76" spans="1:11" s="3" customFormat="1">
      <c r="A76" s="259"/>
      <c r="B76" s="260">
        <f t="shared" ref="B76:B79" si="23">B75</f>
        <v>536</v>
      </c>
      <c r="C76" s="272" t="str">
        <f t="shared" ref="C76:C79" si="24">C75</f>
        <v>09/06</v>
      </c>
      <c r="D76" s="264" t="str">
        <f t="shared" ref="D76:D79" si="25">D75</f>
        <v>link</v>
      </c>
      <c r="E76" s="265" t="s">
        <v>707</v>
      </c>
      <c r="F76" s="266" t="s">
        <v>36</v>
      </c>
      <c r="G76" s="266">
        <v>20</v>
      </c>
      <c r="H76" s="256">
        <v>1100</v>
      </c>
      <c r="I76" s="256">
        <f t="shared" ref="I76:I139" si="26">H76*G76</f>
        <v>22000</v>
      </c>
      <c r="K76" s="2"/>
    </row>
    <row r="77" spans="1:11" s="3" customFormat="1">
      <c r="A77" s="259"/>
      <c r="B77" s="260">
        <f t="shared" si="23"/>
        <v>536</v>
      </c>
      <c r="C77" s="272" t="str">
        <f t="shared" si="24"/>
        <v>09/06</v>
      </c>
      <c r="D77" s="264" t="str">
        <f t="shared" si="25"/>
        <v>link</v>
      </c>
      <c r="E77" s="265" t="s">
        <v>707</v>
      </c>
      <c r="F77" s="266" t="s">
        <v>36</v>
      </c>
      <c r="G77" s="266">
        <v>20</v>
      </c>
      <c r="H77" s="256">
        <v>1400</v>
      </c>
      <c r="I77" s="256">
        <f t="shared" si="26"/>
        <v>28000</v>
      </c>
      <c r="K77" s="2"/>
    </row>
    <row r="78" spans="1:11" s="3" customFormat="1">
      <c r="A78" s="259"/>
      <c r="B78" s="260">
        <f t="shared" si="23"/>
        <v>536</v>
      </c>
      <c r="C78" s="272" t="str">
        <f t="shared" si="24"/>
        <v>09/06</v>
      </c>
      <c r="D78" s="264" t="str">
        <f t="shared" si="25"/>
        <v>link</v>
      </c>
      <c r="E78" s="265" t="s">
        <v>707</v>
      </c>
      <c r="F78" s="266" t="s">
        <v>36</v>
      </c>
      <c r="G78" s="266">
        <v>20</v>
      </c>
      <c r="H78" s="256">
        <v>2500</v>
      </c>
      <c r="I78" s="256">
        <f t="shared" si="26"/>
        <v>50000</v>
      </c>
      <c r="K78" s="2"/>
    </row>
    <row r="79" spans="1:11" s="3" customFormat="1">
      <c r="A79" s="259"/>
      <c r="B79" s="260">
        <f t="shared" si="23"/>
        <v>536</v>
      </c>
      <c r="C79" s="272" t="str">
        <f t="shared" si="24"/>
        <v>09/06</v>
      </c>
      <c r="D79" s="264" t="str">
        <f t="shared" si="25"/>
        <v>link</v>
      </c>
      <c r="E79" s="265" t="s">
        <v>475</v>
      </c>
      <c r="F79" s="266" t="s">
        <v>83</v>
      </c>
      <c r="G79" s="266">
        <v>20</v>
      </c>
      <c r="H79" s="256">
        <v>7200</v>
      </c>
      <c r="I79" s="256">
        <f t="shared" si="26"/>
        <v>144000</v>
      </c>
      <c r="K79" s="2"/>
    </row>
    <row r="80" spans="1:11" s="3" customFormat="1">
      <c r="A80" s="259"/>
      <c r="B80" s="260">
        <v>537</v>
      </c>
      <c r="C80" s="272" t="s">
        <v>1184</v>
      </c>
      <c r="D80" s="264" t="s">
        <v>1264</v>
      </c>
      <c r="E80" s="265" t="s">
        <v>1248</v>
      </c>
      <c r="F80" s="266"/>
      <c r="G80" s="266"/>
      <c r="H80" s="256"/>
      <c r="I80" s="256">
        <v>1001600</v>
      </c>
      <c r="K80" s="2"/>
    </row>
    <row r="81" spans="1:11" s="3" customFormat="1">
      <c r="A81" s="259"/>
      <c r="B81" s="260">
        <v>538</v>
      </c>
      <c r="C81" s="272" t="s">
        <v>1184</v>
      </c>
      <c r="D81" s="264" t="s">
        <v>984</v>
      </c>
      <c r="E81" s="265" t="s">
        <v>483</v>
      </c>
      <c r="F81" s="266" t="s">
        <v>142</v>
      </c>
      <c r="G81" s="266">
        <v>100</v>
      </c>
      <c r="H81" s="256">
        <v>6000</v>
      </c>
      <c r="I81" s="256">
        <f t="shared" si="26"/>
        <v>600000</v>
      </c>
      <c r="K81" s="2"/>
    </row>
    <row r="82" spans="1:11" s="3" customFormat="1">
      <c r="A82" s="259"/>
      <c r="B82" s="260">
        <v>539</v>
      </c>
      <c r="C82" s="272" t="s">
        <v>1195</v>
      </c>
      <c r="D82" s="264" t="s">
        <v>543</v>
      </c>
      <c r="E82" s="265" t="s">
        <v>1248</v>
      </c>
      <c r="F82" s="266"/>
      <c r="G82" s="266"/>
      <c r="H82" s="256"/>
      <c r="I82" s="256">
        <v>3977500</v>
      </c>
      <c r="K82" s="2"/>
    </row>
    <row r="83" spans="1:11" s="3" customFormat="1">
      <c r="A83" s="259"/>
      <c r="B83" s="260">
        <v>540</v>
      </c>
      <c r="C83" s="272" t="s">
        <v>1195</v>
      </c>
      <c r="D83" s="264" t="s">
        <v>423</v>
      </c>
      <c r="E83" s="265" t="s">
        <v>577</v>
      </c>
      <c r="F83" s="266" t="s">
        <v>27</v>
      </c>
      <c r="G83" s="266">
        <v>210</v>
      </c>
      <c r="H83" s="256">
        <v>14500</v>
      </c>
      <c r="I83" s="256">
        <f t="shared" si="26"/>
        <v>3045000</v>
      </c>
      <c r="K83" s="2"/>
    </row>
    <row r="84" spans="1:11" s="3" customFormat="1">
      <c r="A84" s="259"/>
      <c r="B84" s="260">
        <f t="shared" ref="B84:D84" si="27">B83</f>
        <v>540</v>
      </c>
      <c r="C84" s="272" t="str">
        <f t="shared" si="27"/>
        <v>10/06</v>
      </c>
      <c r="D84" s="264" t="str">
        <f t="shared" si="27"/>
        <v>an phước</v>
      </c>
      <c r="E84" s="269" t="s">
        <v>583</v>
      </c>
      <c r="F84" s="259" t="s">
        <v>27</v>
      </c>
      <c r="G84" s="276">
        <v>12</v>
      </c>
      <c r="H84" s="269">
        <v>10800</v>
      </c>
      <c r="I84" s="256">
        <f t="shared" si="26"/>
        <v>129600</v>
      </c>
      <c r="K84" s="2"/>
    </row>
    <row r="85" spans="1:11" s="3" customFormat="1">
      <c r="A85" s="277"/>
      <c r="B85" s="260">
        <f t="shared" ref="B85:B90" si="28">B84</f>
        <v>540</v>
      </c>
      <c r="C85" s="272" t="str">
        <f t="shared" ref="C85:C90" si="29">C84</f>
        <v>10/06</v>
      </c>
      <c r="D85" s="264" t="str">
        <f t="shared" ref="D85:D90" si="30">D84</f>
        <v>an phước</v>
      </c>
      <c r="E85" s="279" t="s">
        <v>571</v>
      </c>
      <c r="F85" s="259" t="s">
        <v>27</v>
      </c>
      <c r="G85" s="276">
        <v>114</v>
      </c>
      <c r="H85" s="280">
        <v>4909</v>
      </c>
      <c r="I85" s="256">
        <f t="shared" si="26"/>
        <v>559626</v>
      </c>
      <c r="K85" s="2"/>
    </row>
    <row r="86" spans="1:11" s="3" customFormat="1">
      <c r="A86" s="259"/>
      <c r="B86" s="260">
        <f t="shared" si="28"/>
        <v>540</v>
      </c>
      <c r="C86" s="272" t="str">
        <f t="shared" si="29"/>
        <v>10/06</v>
      </c>
      <c r="D86" s="264" t="str">
        <f t="shared" si="30"/>
        <v>an phước</v>
      </c>
      <c r="E86" s="269" t="s">
        <v>580</v>
      </c>
      <c r="F86" s="259" t="s">
        <v>27</v>
      </c>
      <c r="G86" s="276">
        <v>72</v>
      </c>
      <c r="H86" s="269">
        <v>5636</v>
      </c>
      <c r="I86" s="256">
        <f t="shared" si="26"/>
        <v>405792</v>
      </c>
      <c r="K86" s="2"/>
    </row>
    <row r="87" spans="1:11" s="3" customFormat="1">
      <c r="A87" s="259"/>
      <c r="B87" s="260">
        <f t="shared" si="28"/>
        <v>540</v>
      </c>
      <c r="C87" s="272" t="str">
        <f t="shared" si="29"/>
        <v>10/06</v>
      </c>
      <c r="D87" s="264" t="str">
        <f t="shared" si="30"/>
        <v>an phước</v>
      </c>
      <c r="E87" s="269" t="s">
        <v>641</v>
      </c>
      <c r="F87" s="259" t="s">
        <v>27</v>
      </c>
      <c r="G87" s="276">
        <v>31</v>
      </c>
      <c r="H87" s="269">
        <v>10909</v>
      </c>
      <c r="I87" s="256">
        <f t="shared" si="26"/>
        <v>338179</v>
      </c>
      <c r="K87" s="2"/>
    </row>
    <row r="88" spans="1:11" s="3" customFormat="1">
      <c r="A88" s="259"/>
      <c r="B88" s="260">
        <f t="shared" si="28"/>
        <v>540</v>
      </c>
      <c r="C88" s="272" t="str">
        <f t="shared" si="29"/>
        <v>10/06</v>
      </c>
      <c r="D88" s="264" t="str">
        <f t="shared" si="30"/>
        <v>an phước</v>
      </c>
      <c r="E88" s="269" t="s">
        <v>581</v>
      </c>
      <c r="F88" s="259" t="s">
        <v>27</v>
      </c>
      <c r="G88" s="276">
        <v>168</v>
      </c>
      <c r="H88" s="269">
        <v>4500</v>
      </c>
      <c r="I88" s="256">
        <f t="shared" si="26"/>
        <v>756000</v>
      </c>
      <c r="K88" s="2"/>
    </row>
    <row r="89" spans="1:11" s="3" customFormat="1">
      <c r="A89" s="259"/>
      <c r="B89" s="260">
        <f t="shared" si="28"/>
        <v>540</v>
      </c>
      <c r="C89" s="272" t="str">
        <f t="shared" si="29"/>
        <v>10/06</v>
      </c>
      <c r="D89" s="264" t="str">
        <f t="shared" si="30"/>
        <v>an phước</v>
      </c>
      <c r="E89" s="269" t="s">
        <v>574</v>
      </c>
      <c r="F89" s="259" t="s">
        <v>27</v>
      </c>
      <c r="G89" s="276">
        <v>25</v>
      </c>
      <c r="H89" s="269">
        <v>5000</v>
      </c>
      <c r="I89" s="256">
        <f t="shared" si="26"/>
        <v>125000</v>
      </c>
      <c r="K89" s="2"/>
    </row>
    <row r="90" spans="1:11" s="3" customFormat="1">
      <c r="A90" s="259"/>
      <c r="B90" s="260">
        <f t="shared" si="28"/>
        <v>540</v>
      </c>
      <c r="C90" s="272" t="str">
        <f t="shared" si="29"/>
        <v>10/06</v>
      </c>
      <c r="D90" s="264" t="str">
        <f t="shared" si="30"/>
        <v>an phước</v>
      </c>
      <c r="E90" s="269" t="s">
        <v>579</v>
      </c>
      <c r="F90" s="259" t="s">
        <v>27</v>
      </c>
      <c r="G90" s="276">
        <v>300</v>
      </c>
      <c r="H90" s="269">
        <v>4000</v>
      </c>
      <c r="I90" s="256">
        <f t="shared" si="26"/>
        <v>1200000</v>
      </c>
      <c r="K90" s="2"/>
    </row>
    <row r="91" spans="1:11" s="3" customFormat="1">
      <c r="A91" s="259"/>
      <c r="B91" s="260">
        <v>541</v>
      </c>
      <c r="C91" s="272" t="s">
        <v>1195</v>
      </c>
      <c r="D91" s="264" t="s">
        <v>423</v>
      </c>
      <c r="E91" s="269" t="s">
        <v>568</v>
      </c>
      <c r="F91" s="259" t="s">
        <v>27</v>
      </c>
      <c r="G91" s="276">
        <v>138</v>
      </c>
      <c r="H91" s="269">
        <v>11400</v>
      </c>
      <c r="I91" s="256">
        <f t="shared" si="26"/>
        <v>1573200</v>
      </c>
      <c r="K91" s="2"/>
    </row>
    <row r="92" spans="1:11" s="3" customFormat="1">
      <c r="A92" s="259"/>
      <c r="B92" s="260">
        <f t="shared" ref="B92:D92" si="31">B91</f>
        <v>541</v>
      </c>
      <c r="C92" s="272" t="str">
        <f t="shared" si="31"/>
        <v>10/06</v>
      </c>
      <c r="D92" s="264" t="str">
        <f t="shared" si="31"/>
        <v>an phước</v>
      </c>
      <c r="E92" s="269" t="s">
        <v>576</v>
      </c>
      <c r="F92" s="259" t="s">
        <v>27</v>
      </c>
      <c r="G92" s="276">
        <v>190</v>
      </c>
      <c r="H92" s="269">
        <v>16000</v>
      </c>
      <c r="I92" s="256">
        <f t="shared" si="26"/>
        <v>3040000</v>
      </c>
      <c r="K92" s="2"/>
    </row>
    <row r="93" spans="1:11" s="3" customFormat="1">
      <c r="A93" s="259"/>
      <c r="B93" s="260">
        <f t="shared" ref="B93:B96" si="32">B92</f>
        <v>541</v>
      </c>
      <c r="C93" s="272" t="str">
        <f t="shared" ref="C93:C96" si="33">C92</f>
        <v>10/06</v>
      </c>
      <c r="D93" s="264" t="str">
        <f t="shared" ref="D93:D96" si="34">D92</f>
        <v>an phước</v>
      </c>
      <c r="E93" s="269" t="s">
        <v>578</v>
      </c>
      <c r="F93" s="259" t="s">
        <v>27</v>
      </c>
      <c r="G93" s="276">
        <v>120</v>
      </c>
      <c r="H93" s="269">
        <v>8545</v>
      </c>
      <c r="I93" s="256">
        <f t="shared" si="26"/>
        <v>1025400</v>
      </c>
      <c r="K93" s="2"/>
    </row>
    <row r="94" spans="1:11" s="3" customFormat="1">
      <c r="A94" s="259"/>
      <c r="B94" s="260">
        <f t="shared" si="32"/>
        <v>541</v>
      </c>
      <c r="C94" s="272" t="str">
        <f t="shared" si="33"/>
        <v>10/06</v>
      </c>
      <c r="D94" s="264" t="str">
        <f t="shared" si="34"/>
        <v>an phước</v>
      </c>
      <c r="E94" s="269" t="s">
        <v>573</v>
      </c>
      <c r="F94" s="259" t="s">
        <v>27</v>
      </c>
      <c r="G94" s="276">
        <v>29</v>
      </c>
      <c r="H94" s="269">
        <v>22500</v>
      </c>
      <c r="I94" s="256">
        <f t="shared" si="26"/>
        <v>652500</v>
      </c>
      <c r="K94" s="2"/>
    </row>
    <row r="95" spans="1:11" s="3" customFormat="1">
      <c r="A95" s="259"/>
      <c r="B95" s="260">
        <f t="shared" si="32"/>
        <v>541</v>
      </c>
      <c r="C95" s="272" t="str">
        <f t="shared" si="33"/>
        <v>10/06</v>
      </c>
      <c r="D95" s="264" t="str">
        <f t="shared" si="34"/>
        <v>an phước</v>
      </c>
      <c r="E95" s="269" t="s">
        <v>575</v>
      </c>
      <c r="F95" s="259" t="s">
        <v>27</v>
      </c>
      <c r="G95" s="276">
        <v>6</v>
      </c>
      <c r="H95" s="269">
        <v>6200</v>
      </c>
      <c r="I95" s="256">
        <f t="shared" si="26"/>
        <v>37200</v>
      </c>
      <c r="K95" s="2"/>
    </row>
    <row r="96" spans="1:11" s="3" customFormat="1">
      <c r="A96" s="259"/>
      <c r="B96" s="260">
        <f t="shared" si="32"/>
        <v>541</v>
      </c>
      <c r="C96" s="272" t="str">
        <f t="shared" si="33"/>
        <v>10/06</v>
      </c>
      <c r="D96" s="264" t="str">
        <f t="shared" si="34"/>
        <v>an phước</v>
      </c>
      <c r="E96" s="269" t="s">
        <v>572</v>
      </c>
      <c r="F96" s="259" t="s">
        <v>27</v>
      </c>
      <c r="G96" s="276">
        <v>48</v>
      </c>
      <c r="H96" s="269">
        <v>3636</v>
      </c>
      <c r="I96" s="256">
        <f t="shared" si="26"/>
        <v>174528</v>
      </c>
      <c r="K96" s="2"/>
    </row>
    <row r="97" spans="1:11" s="3" customFormat="1">
      <c r="A97" s="259"/>
      <c r="B97" s="260">
        <v>542</v>
      </c>
      <c r="C97" s="272" t="s">
        <v>1195</v>
      </c>
      <c r="D97" s="264" t="s">
        <v>1265</v>
      </c>
      <c r="E97" s="269" t="s">
        <v>1248</v>
      </c>
      <c r="F97" s="259"/>
      <c r="G97" s="276"/>
      <c r="H97" s="269"/>
      <c r="I97" s="256">
        <v>1100400</v>
      </c>
      <c r="K97" s="2"/>
    </row>
    <row r="98" spans="1:11" s="3" customFormat="1">
      <c r="A98" s="259"/>
      <c r="B98" s="260">
        <v>543</v>
      </c>
      <c r="C98" s="272" t="s">
        <v>1190</v>
      </c>
      <c r="D98" s="264" t="s">
        <v>936</v>
      </c>
      <c r="E98" s="269" t="s">
        <v>1248</v>
      </c>
      <c r="F98" s="259"/>
      <c r="G98" s="276"/>
      <c r="H98" s="269"/>
      <c r="I98" s="256">
        <v>3803400</v>
      </c>
      <c r="K98" s="2"/>
    </row>
    <row r="99" spans="1:11" s="3" customFormat="1">
      <c r="A99" s="259"/>
      <c r="B99" s="260">
        <v>544</v>
      </c>
      <c r="C99" s="272" t="s">
        <v>1190</v>
      </c>
      <c r="D99" s="264" t="s">
        <v>935</v>
      </c>
      <c r="E99" s="265" t="s">
        <v>1248</v>
      </c>
      <c r="F99" s="266"/>
      <c r="G99" s="276"/>
      <c r="H99" s="269"/>
      <c r="I99" s="256">
        <v>8355110</v>
      </c>
      <c r="K99" s="2"/>
    </row>
    <row r="100" spans="1:11" s="3" customFormat="1">
      <c r="A100" s="259"/>
      <c r="B100" s="260">
        <v>545</v>
      </c>
      <c r="C100" s="272" t="s">
        <v>1190</v>
      </c>
      <c r="D100" s="264" t="s">
        <v>735</v>
      </c>
      <c r="E100" s="265" t="s">
        <v>1248</v>
      </c>
      <c r="F100" s="266"/>
      <c r="G100" s="276"/>
      <c r="H100" s="269"/>
      <c r="I100" s="256">
        <v>15502680</v>
      </c>
      <c r="K100" s="2"/>
    </row>
    <row r="101" spans="1:11" s="3" customFormat="1">
      <c r="A101" s="259"/>
      <c r="B101" s="260">
        <v>546</v>
      </c>
      <c r="C101" s="272" t="s">
        <v>1190</v>
      </c>
      <c r="D101" s="264" t="s">
        <v>408</v>
      </c>
      <c r="E101" s="269" t="s">
        <v>409</v>
      </c>
      <c r="F101" s="259" t="s">
        <v>181</v>
      </c>
      <c r="G101" s="276">
        <v>10</v>
      </c>
      <c r="H101" s="269">
        <v>62500</v>
      </c>
      <c r="I101" s="256">
        <f t="shared" si="26"/>
        <v>625000</v>
      </c>
      <c r="K101" s="2"/>
    </row>
    <row r="102" spans="1:11" s="3" customFormat="1">
      <c r="A102" s="259"/>
      <c r="B102" s="260">
        <v>546</v>
      </c>
      <c r="C102" s="272" t="s">
        <v>1190</v>
      </c>
      <c r="D102" s="264" t="s">
        <v>408</v>
      </c>
      <c r="E102" s="269" t="s">
        <v>433</v>
      </c>
      <c r="F102" s="259" t="s">
        <v>36</v>
      </c>
      <c r="G102" s="276">
        <v>5</v>
      </c>
      <c r="H102" s="269">
        <v>25000</v>
      </c>
      <c r="I102" s="256">
        <f t="shared" si="26"/>
        <v>125000</v>
      </c>
      <c r="K102" s="2"/>
    </row>
    <row r="103" spans="1:11" s="3" customFormat="1">
      <c r="A103" s="259"/>
      <c r="B103" s="260">
        <v>546</v>
      </c>
      <c r="C103" s="272" t="s">
        <v>1190</v>
      </c>
      <c r="D103" s="264" t="s">
        <v>408</v>
      </c>
      <c r="E103" s="269" t="s">
        <v>434</v>
      </c>
      <c r="F103" s="259" t="s">
        <v>435</v>
      </c>
      <c r="G103" s="276">
        <v>2</v>
      </c>
      <c r="H103" s="269">
        <v>39000</v>
      </c>
      <c r="I103" s="256">
        <f t="shared" si="26"/>
        <v>78000</v>
      </c>
      <c r="K103" s="2"/>
    </row>
    <row r="104" spans="1:11" s="3" customFormat="1">
      <c r="A104" s="259"/>
      <c r="B104" s="260">
        <v>547</v>
      </c>
      <c r="C104" s="272" t="s">
        <v>1266</v>
      </c>
      <c r="D104" s="264" t="s">
        <v>969</v>
      </c>
      <c r="E104" s="265" t="s">
        <v>1248</v>
      </c>
      <c r="F104" s="259"/>
      <c r="G104" s="276"/>
      <c r="H104" s="269"/>
      <c r="I104" s="256">
        <v>6555900</v>
      </c>
      <c r="K104" s="2"/>
    </row>
    <row r="105" spans="1:11" s="3" customFormat="1">
      <c r="A105" s="259"/>
      <c r="B105" s="260">
        <v>548</v>
      </c>
      <c r="C105" s="272" t="s">
        <v>1266</v>
      </c>
      <c r="D105" s="264" t="s">
        <v>543</v>
      </c>
      <c r="E105" s="269" t="s">
        <v>1248</v>
      </c>
      <c r="F105" s="259"/>
      <c r="G105" s="259"/>
      <c r="H105" s="269"/>
      <c r="I105" s="256">
        <v>12022500</v>
      </c>
      <c r="K105" s="2"/>
    </row>
    <row r="106" spans="1:11" s="3" customFormat="1">
      <c r="A106" s="259"/>
      <c r="B106" s="260">
        <v>549</v>
      </c>
      <c r="C106" s="272" t="s">
        <v>1266</v>
      </c>
      <c r="D106" s="264" t="s">
        <v>985</v>
      </c>
      <c r="E106" s="269" t="s">
        <v>1248</v>
      </c>
      <c r="F106" s="259"/>
      <c r="G106" s="259"/>
      <c r="H106" s="269"/>
      <c r="I106" s="256">
        <v>738800</v>
      </c>
      <c r="K106" s="2"/>
    </row>
    <row r="107" spans="1:11">
      <c r="A107" s="259"/>
      <c r="B107" s="260">
        <v>550</v>
      </c>
      <c r="C107" s="272" t="s">
        <v>1266</v>
      </c>
      <c r="D107" s="264" t="s">
        <v>1267</v>
      </c>
      <c r="E107" s="269" t="s">
        <v>1248</v>
      </c>
      <c r="F107" s="259"/>
      <c r="G107" s="259"/>
      <c r="H107" s="269"/>
      <c r="I107" s="256">
        <v>534200</v>
      </c>
    </row>
    <row r="108" spans="1:11">
      <c r="A108" s="259"/>
      <c r="B108" s="260">
        <v>551</v>
      </c>
      <c r="C108" s="272" t="s">
        <v>1193</v>
      </c>
      <c r="D108" s="264" t="s">
        <v>1262</v>
      </c>
      <c r="E108" s="269" t="s">
        <v>1248</v>
      </c>
      <c r="F108" s="259"/>
      <c r="G108" s="259"/>
      <c r="H108" s="269"/>
      <c r="I108" s="256">
        <v>6913000</v>
      </c>
    </row>
    <row r="109" spans="1:11">
      <c r="A109" s="259"/>
      <c r="B109" s="260">
        <v>552</v>
      </c>
      <c r="C109" s="272" t="s">
        <v>1193</v>
      </c>
      <c r="D109" s="264" t="s">
        <v>916</v>
      </c>
      <c r="E109" s="269" t="s">
        <v>1248</v>
      </c>
      <c r="F109" s="259"/>
      <c r="G109" s="259"/>
      <c r="H109" s="269"/>
      <c r="I109" s="256">
        <v>868500</v>
      </c>
    </row>
    <row r="110" spans="1:11">
      <c r="A110" s="259"/>
      <c r="B110" s="260">
        <v>560</v>
      </c>
      <c r="C110" s="272" t="s">
        <v>1198</v>
      </c>
      <c r="D110" s="264" t="s">
        <v>1268</v>
      </c>
      <c r="E110" s="269" t="s">
        <v>724</v>
      </c>
      <c r="F110" s="259" t="s">
        <v>87</v>
      </c>
      <c r="G110" s="259">
        <v>10</v>
      </c>
      <c r="H110" s="269">
        <v>21000</v>
      </c>
      <c r="I110" s="256">
        <f t="shared" si="26"/>
        <v>210000</v>
      </c>
    </row>
    <row r="111" spans="1:11">
      <c r="A111" s="259"/>
      <c r="B111" s="260">
        <v>560</v>
      </c>
      <c r="C111" s="272" t="s">
        <v>1198</v>
      </c>
      <c r="D111" s="264" t="s">
        <v>1268</v>
      </c>
      <c r="E111" s="269" t="s">
        <v>505</v>
      </c>
      <c r="F111" s="259" t="s">
        <v>36</v>
      </c>
      <c r="G111" s="259">
        <v>1</v>
      </c>
      <c r="H111" s="269">
        <v>140000</v>
      </c>
      <c r="I111" s="256">
        <f t="shared" si="26"/>
        <v>140000</v>
      </c>
    </row>
    <row r="112" spans="1:11">
      <c r="A112" s="259"/>
      <c r="B112" s="260">
        <v>560</v>
      </c>
      <c r="C112" s="272" t="s">
        <v>1198</v>
      </c>
      <c r="D112" s="264" t="s">
        <v>1268</v>
      </c>
      <c r="E112" s="269" t="s">
        <v>1269</v>
      </c>
      <c r="F112" s="259" t="s">
        <v>623</v>
      </c>
      <c r="G112" s="259">
        <v>3</v>
      </c>
      <c r="H112" s="269">
        <v>6500</v>
      </c>
      <c r="I112" s="256">
        <f t="shared" si="26"/>
        <v>19500</v>
      </c>
    </row>
    <row r="113" spans="1:9">
      <c r="A113" s="259"/>
      <c r="B113" s="260">
        <v>560</v>
      </c>
      <c r="C113" s="272" t="s">
        <v>1198</v>
      </c>
      <c r="D113" s="264" t="s">
        <v>1268</v>
      </c>
      <c r="E113" s="269" t="s">
        <v>411</v>
      </c>
      <c r="F113" s="259" t="s">
        <v>181</v>
      </c>
      <c r="G113" s="259">
        <v>5</v>
      </c>
      <c r="H113" s="269">
        <v>45000</v>
      </c>
      <c r="I113" s="256">
        <f t="shared" si="26"/>
        <v>225000</v>
      </c>
    </row>
    <row r="114" spans="1:9">
      <c r="A114" s="259"/>
      <c r="B114" s="260">
        <v>561</v>
      </c>
      <c r="C114" s="272" t="s">
        <v>1199</v>
      </c>
      <c r="D114" s="264" t="s">
        <v>1270</v>
      </c>
      <c r="E114" s="269" t="s">
        <v>1248</v>
      </c>
      <c r="F114" s="259"/>
      <c r="G114" s="259"/>
      <c r="H114" s="269"/>
      <c r="I114" s="256">
        <v>1800400</v>
      </c>
    </row>
    <row r="115" spans="1:9">
      <c r="A115" s="259"/>
      <c r="B115" s="260">
        <v>562</v>
      </c>
      <c r="C115" s="272" t="s">
        <v>1199</v>
      </c>
      <c r="D115" s="264" t="s">
        <v>950</v>
      </c>
      <c r="E115" s="269" t="s">
        <v>1248</v>
      </c>
      <c r="F115" s="259"/>
      <c r="G115" s="259"/>
      <c r="H115" s="269"/>
      <c r="I115" s="256">
        <v>2159100</v>
      </c>
    </row>
    <row r="116" spans="1:9">
      <c r="A116" s="259"/>
      <c r="B116" s="260">
        <v>563</v>
      </c>
      <c r="C116" s="272" t="s">
        <v>1199</v>
      </c>
      <c r="D116" s="264" t="s">
        <v>930</v>
      </c>
      <c r="E116" s="269" t="s">
        <v>1248</v>
      </c>
      <c r="F116" s="259"/>
      <c r="G116" s="259"/>
      <c r="H116" s="269"/>
      <c r="I116" s="256">
        <v>4874400</v>
      </c>
    </row>
    <row r="117" spans="1:9">
      <c r="A117" s="259"/>
      <c r="B117" s="260">
        <v>564</v>
      </c>
      <c r="C117" s="272" t="s">
        <v>1199</v>
      </c>
      <c r="D117" s="264" t="s">
        <v>968</v>
      </c>
      <c r="E117" s="269" t="s">
        <v>1248</v>
      </c>
      <c r="F117" s="259"/>
      <c r="G117" s="259"/>
      <c r="H117" s="269"/>
      <c r="I117" s="256">
        <v>2289300</v>
      </c>
    </row>
    <row r="118" spans="1:9">
      <c r="A118" s="259"/>
      <c r="B118" s="260">
        <v>565</v>
      </c>
      <c r="C118" s="272" t="s">
        <v>1202</v>
      </c>
      <c r="D118" s="264" t="s">
        <v>929</v>
      </c>
      <c r="E118" s="269" t="s">
        <v>1248</v>
      </c>
      <c r="F118" s="259"/>
      <c r="G118" s="259"/>
      <c r="H118" s="269"/>
      <c r="I118" s="256">
        <v>1962900</v>
      </c>
    </row>
    <row r="119" spans="1:9">
      <c r="A119" s="259"/>
      <c r="B119" s="260">
        <v>566</v>
      </c>
      <c r="C119" s="272" t="s">
        <v>1202</v>
      </c>
      <c r="D119" s="264" t="s">
        <v>976</v>
      </c>
      <c r="E119" s="269" t="s">
        <v>1248</v>
      </c>
      <c r="F119" s="259"/>
      <c r="G119" s="259"/>
      <c r="H119" s="269"/>
      <c r="I119" s="256">
        <v>1586100</v>
      </c>
    </row>
    <row r="120" spans="1:9">
      <c r="A120" s="259"/>
      <c r="B120" s="260">
        <v>567</v>
      </c>
      <c r="C120" s="272" t="s">
        <v>1202</v>
      </c>
      <c r="D120" s="264" t="s">
        <v>515</v>
      </c>
      <c r="E120" s="269" t="s">
        <v>1248</v>
      </c>
      <c r="F120" s="259"/>
      <c r="G120" s="259"/>
      <c r="H120" s="269"/>
      <c r="I120" s="256">
        <v>2046006</v>
      </c>
    </row>
    <row r="121" spans="1:9">
      <c r="A121" s="259"/>
      <c r="B121" s="260">
        <v>568</v>
      </c>
      <c r="C121" s="272" t="s">
        <v>1271</v>
      </c>
      <c r="D121" s="264" t="s">
        <v>1272</v>
      </c>
      <c r="E121" s="269" t="s">
        <v>1248</v>
      </c>
      <c r="F121" s="259"/>
      <c r="G121" s="259"/>
      <c r="H121" s="269"/>
      <c r="I121" s="256">
        <v>53071600</v>
      </c>
    </row>
    <row r="122" spans="1:9">
      <c r="A122" s="259"/>
      <c r="B122" s="260">
        <v>569</v>
      </c>
      <c r="C122" s="272" t="s">
        <v>1271</v>
      </c>
      <c r="D122" s="264" t="s">
        <v>975</v>
      </c>
      <c r="E122" s="269" t="s">
        <v>1248</v>
      </c>
      <c r="F122" s="259"/>
      <c r="G122" s="259"/>
      <c r="H122" s="269"/>
      <c r="I122" s="256">
        <v>4580300</v>
      </c>
    </row>
    <row r="123" spans="1:9">
      <c r="A123" s="259"/>
      <c r="B123" s="260">
        <v>570</v>
      </c>
      <c r="C123" s="272" t="s">
        <v>1271</v>
      </c>
      <c r="D123" s="264" t="s">
        <v>938</v>
      </c>
      <c r="E123" s="269"/>
      <c r="F123" s="259"/>
      <c r="G123" s="259"/>
      <c r="H123" s="269"/>
      <c r="I123" s="256">
        <f t="shared" si="26"/>
        <v>0</v>
      </c>
    </row>
    <row r="124" spans="1:9">
      <c r="A124" s="259"/>
      <c r="B124" s="260">
        <v>571</v>
      </c>
      <c r="C124" s="272" t="s">
        <v>1273</v>
      </c>
      <c r="D124" s="264" t="s">
        <v>777</v>
      </c>
      <c r="E124" s="269" t="s">
        <v>1248</v>
      </c>
      <c r="F124" s="259"/>
      <c r="G124" s="259"/>
      <c r="H124" s="269"/>
      <c r="I124" s="256">
        <v>3216800</v>
      </c>
    </row>
    <row r="125" spans="1:9">
      <c r="A125" s="259"/>
      <c r="B125" s="260">
        <v>572</v>
      </c>
      <c r="C125" s="272" t="s">
        <v>1273</v>
      </c>
      <c r="D125" s="264" t="s">
        <v>420</v>
      </c>
      <c r="E125" s="269" t="s">
        <v>491</v>
      </c>
      <c r="F125" s="259" t="s">
        <v>27</v>
      </c>
      <c r="G125" s="259">
        <v>40</v>
      </c>
      <c r="H125" s="269">
        <v>152000</v>
      </c>
      <c r="I125" s="256">
        <f t="shared" si="26"/>
        <v>6080000</v>
      </c>
    </row>
    <row r="126" spans="1:9">
      <c r="A126" s="259"/>
      <c r="B126" s="260">
        <v>573</v>
      </c>
      <c r="C126" s="272" t="s">
        <v>1273</v>
      </c>
      <c r="D126" s="264" t="s">
        <v>973</v>
      </c>
      <c r="E126" s="269" t="s">
        <v>1248</v>
      </c>
      <c r="F126" s="259"/>
      <c r="G126" s="259"/>
      <c r="H126" s="269"/>
      <c r="I126" s="256">
        <v>1032500</v>
      </c>
    </row>
    <row r="127" spans="1:9">
      <c r="A127" s="259"/>
      <c r="B127" s="260">
        <v>574</v>
      </c>
      <c r="C127" s="272" t="s">
        <v>1201</v>
      </c>
      <c r="D127" s="264" t="s">
        <v>446</v>
      </c>
      <c r="E127" s="269" t="s">
        <v>1274</v>
      </c>
      <c r="F127" s="259" t="s">
        <v>66</v>
      </c>
      <c r="G127" s="259">
        <v>1</v>
      </c>
      <c r="H127" s="269">
        <v>151000</v>
      </c>
      <c r="I127" s="256">
        <f t="shared" si="26"/>
        <v>151000</v>
      </c>
    </row>
    <row r="128" spans="1:9">
      <c r="A128" s="259"/>
      <c r="B128" s="260">
        <f t="shared" ref="B128:D128" si="35">B127</f>
        <v>574</v>
      </c>
      <c r="C128" s="272" t="str">
        <f t="shared" si="35"/>
        <v>20/06</v>
      </c>
      <c r="D128" s="264" t="str">
        <f t="shared" si="35"/>
        <v>thiều quang</v>
      </c>
      <c r="E128" s="269" t="s">
        <v>490</v>
      </c>
      <c r="F128" s="259" t="s">
        <v>36</v>
      </c>
      <c r="G128" s="259">
        <v>10</v>
      </c>
      <c r="H128" s="269">
        <v>35500</v>
      </c>
      <c r="I128" s="256">
        <f t="shared" si="26"/>
        <v>355000</v>
      </c>
    </row>
    <row r="129" spans="1:9">
      <c r="A129" s="259"/>
      <c r="B129" s="260">
        <f t="shared" ref="B129:B133" si="36">B128</f>
        <v>574</v>
      </c>
      <c r="C129" s="272" t="str">
        <f t="shared" ref="C129:C133" si="37">C128</f>
        <v>20/06</v>
      </c>
      <c r="D129" s="264" t="str">
        <f t="shared" ref="D129:D133" si="38">D128</f>
        <v>thiều quang</v>
      </c>
      <c r="E129" s="269" t="s">
        <v>1275</v>
      </c>
      <c r="F129" s="259" t="s">
        <v>181</v>
      </c>
      <c r="G129" s="259">
        <v>10</v>
      </c>
      <c r="H129" s="269">
        <v>52000</v>
      </c>
      <c r="I129" s="256">
        <f t="shared" si="26"/>
        <v>520000</v>
      </c>
    </row>
    <row r="130" spans="1:9">
      <c r="A130" s="259"/>
      <c r="B130" s="260">
        <f t="shared" si="36"/>
        <v>574</v>
      </c>
      <c r="C130" s="272" t="str">
        <f t="shared" si="37"/>
        <v>20/06</v>
      </c>
      <c r="D130" s="264" t="str">
        <f t="shared" si="38"/>
        <v>thiều quang</v>
      </c>
      <c r="E130" s="269" t="s">
        <v>1276</v>
      </c>
      <c r="F130" s="259" t="s">
        <v>181</v>
      </c>
      <c r="G130" s="259">
        <v>10</v>
      </c>
      <c r="H130" s="269">
        <v>45000</v>
      </c>
      <c r="I130" s="256">
        <f t="shared" si="26"/>
        <v>450000</v>
      </c>
    </row>
    <row r="131" spans="1:9">
      <c r="A131" s="259"/>
      <c r="B131" s="260">
        <f t="shared" si="36"/>
        <v>574</v>
      </c>
      <c r="C131" s="272" t="str">
        <f t="shared" si="37"/>
        <v>20/06</v>
      </c>
      <c r="D131" s="264" t="str">
        <f t="shared" si="38"/>
        <v>thiều quang</v>
      </c>
      <c r="E131" s="269" t="s">
        <v>127</v>
      </c>
      <c r="F131" s="259" t="s">
        <v>83</v>
      </c>
      <c r="G131" s="259">
        <v>60</v>
      </c>
      <c r="H131" s="269">
        <v>2400</v>
      </c>
      <c r="I131" s="256">
        <f t="shared" si="26"/>
        <v>144000</v>
      </c>
    </row>
    <row r="132" spans="1:9">
      <c r="A132" s="259"/>
      <c r="B132" s="260">
        <f t="shared" si="36"/>
        <v>574</v>
      </c>
      <c r="C132" s="272" t="str">
        <f t="shared" si="37"/>
        <v>20/06</v>
      </c>
      <c r="D132" s="264" t="str">
        <f t="shared" si="38"/>
        <v>thiều quang</v>
      </c>
      <c r="E132" s="269" t="s">
        <v>774</v>
      </c>
      <c r="F132" s="259" t="s">
        <v>36</v>
      </c>
      <c r="G132" s="259">
        <v>10</v>
      </c>
      <c r="H132" s="269">
        <v>28500</v>
      </c>
      <c r="I132" s="256">
        <f t="shared" si="26"/>
        <v>285000</v>
      </c>
    </row>
    <row r="133" spans="1:9">
      <c r="A133" s="259"/>
      <c r="B133" s="260">
        <f t="shared" si="36"/>
        <v>574</v>
      </c>
      <c r="C133" s="272" t="str">
        <f t="shared" si="37"/>
        <v>20/06</v>
      </c>
      <c r="D133" s="264" t="str">
        <f t="shared" si="38"/>
        <v>thiều quang</v>
      </c>
      <c r="E133" s="269" t="s">
        <v>1277</v>
      </c>
      <c r="F133" s="259" t="s">
        <v>36</v>
      </c>
      <c r="G133" s="259">
        <v>50</v>
      </c>
      <c r="H133" s="269">
        <v>7200</v>
      </c>
      <c r="I133" s="256">
        <f t="shared" si="26"/>
        <v>360000</v>
      </c>
    </row>
    <row r="134" spans="1:9">
      <c r="A134" s="259"/>
      <c r="B134" s="260">
        <v>575</v>
      </c>
      <c r="C134" s="272" t="s">
        <v>1201</v>
      </c>
      <c r="D134" s="264" t="s">
        <v>417</v>
      </c>
      <c r="E134" s="269" t="s">
        <v>1278</v>
      </c>
      <c r="F134" s="259" t="s">
        <v>36</v>
      </c>
      <c r="G134" s="259">
        <v>2</v>
      </c>
      <c r="H134" s="269">
        <v>310000</v>
      </c>
      <c r="I134" s="256">
        <f t="shared" si="26"/>
        <v>620000</v>
      </c>
    </row>
    <row r="135" spans="1:9">
      <c r="A135" s="259"/>
      <c r="B135" s="260">
        <v>576</v>
      </c>
      <c r="C135" s="272" t="s">
        <v>1201</v>
      </c>
      <c r="D135" s="264" t="s">
        <v>466</v>
      </c>
      <c r="E135" s="269" t="s">
        <v>437</v>
      </c>
      <c r="F135" s="259" t="s">
        <v>83</v>
      </c>
      <c r="G135" s="259">
        <v>20</v>
      </c>
      <c r="H135" s="269">
        <v>2400</v>
      </c>
      <c r="I135" s="256">
        <f t="shared" si="26"/>
        <v>48000</v>
      </c>
    </row>
    <row r="136" spans="1:9">
      <c r="A136" s="259"/>
      <c r="B136" s="260">
        <f t="shared" ref="B136:D136" si="39">B135</f>
        <v>576</v>
      </c>
      <c r="C136" s="272" t="str">
        <f t="shared" si="39"/>
        <v>20/06</v>
      </c>
      <c r="D136" s="264" t="str">
        <f t="shared" si="39"/>
        <v>trường tiền</v>
      </c>
      <c r="E136" s="269" t="s">
        <v>493</v>
      </c>
      <c r="F136" s="259" t="s">
        <v>435</v>
      </c>
      <c r="G136" s="259">
        <v>1</v>
      </c>
      <c r="H136" s="269">
        <v>70000</v>
      </c>
      <c r="I136" s="256">
        <f t="shared" si="26"/>
        <v>70000</v>
      </c>
    </row>
    <row r="137" spans="1:9">
      <c r="A137" s="259"/>
      <c r="B137" s="260">
        <f t="shared" ref="B137:B142" si="40">B136</f>
        <v>576</v>
      </c>
      <c r="C137" s="272" t="str">
        <f t="shared" ref="C137:C142" si="41">C136</f>
        <v>20/06</v>
      </c>
      <c r="D137" s="264" t="str">
        <f t="shared" ref="D137:D142" si="42">D136</f>
        <v>trường tiền</v>
      </c>
      <c r="E137" s="265" t="s">
        <v>495</v>
      </c>
      <c r="F137" s="266" t="s">
        <v>435</v>
      </c>
      <c r="G137" s="266">
        <v>1</v>
      </c>
      <c r="H137" s="256">
        <v>39000</v>
      </c>
      <c r="I137" s="256">
        <f t="shared" si="26"/>
        <v>39000</v>
      </c>
    </row>
    <row r="138" spans="1:9">
      <c r="A138" s="259"/>
      <c r="B138" s="260">
        <f t="shared" si="40"/>
        <v>576</v>
      </c>
      <c r="C138" s="272" t="str">
        <f t="shared" si="41"/>
        <v>20/06</v>
      </c>
      <c r="D138" s="264" t="str">
        <f t="shared" si="42"/>
        <v>trường tiền</v>
      </c>
      <c r="E138" s="265" t="s">
        <v>411</v>
      </c>
      <c r="F138" s="266" t="s">
        <v>181</v>
      </c>
      <c r="G138" s="266">
        <v>10</v>
      </c>
      <c r="H138" s="256">
        <v>53000</v>
      </c>
      <c r="I138" s="256">
        <f t="shared" si="26"/>
        <v>530000</v>
      </c>
    </row>
    <row r="139" spans="1:9">
      <c r="A139" s="259"/>
      <c r="B139" s="260">
        <f t="shared" si="40"/>
        <v>576</v>
      </c>
      <c r="C139" s="272" t="str">
        <f t="shared" si="41"/>
        <v>20/06</v>
      </c>
      <c r="D139" s="264" t="str">
        <f t="shared" si="42"/>
        <v>trường tiền</v>
      </c>
      <c r="E139" s="265" t="s">
        <v>480</v>
      </c>
      <c r="F139" s="266" t="s">
        <v>19</v>
      </c>
      <c r="G139" s="266">
        <v>2</v>
      </c>
      <c r="H139" s="256">
        <v>297000</v>
      </c>
      <c r="I139" s="256">
        <f t="shared" si="26"/>
        <v>594000</v>
      </c>
    </row>
    <row r="140" spans="1:9">
      <c r="A140" s="259"/>
      <c r="B140" s="260">
        <f t="shared" si="40"/>
        <v>576</v>
      </c>
      <c r="C140" s="272" t="str">
        <f t="shared" si="41"/>
        <v>20/06</v>
      </c>
      <c r="D140" s="264" t="str">
        <f t="shared" si="42"/>
        <v>trường tiền</v>
      </c>
      <c r="E140" s="269" t="s">
        <v>475</v>
      </c>
      <c r="F140" s="259" t="s">
        <v>83</v>
      </c>
      <c r="G140" s="259">
        <v>10</v>
      </c>
      <c r="H140" s="269">
        <v>7200</v>
      </c>
      <c r="I140" s="256">
        <f t="shared" ref="I140:I203" si="43">H140*G140</f>
        <v>72000</v>
      </c>
    </row>
    <row r="141" spans="1:9">
      <c r="A141" s="259"/>
      <c r="B141" s="260">
        <f t="shared" si="40"/>
        <v>576</v>
      </c>
      <c r="C141" s="272" t="str">
        <f t="shared" si="41"/>
        <v>20/06</v>
      </c>
      <c r="D141" s="264" t="str">
        <f t="shared" si="42"/>
        <v>trường tiền</v>
      </c>
      <c r="E141" s="269" t="s">
        <v>513</v>
      </c>
      <c r="F141" s="259" t="s">
        <v>383</v>
      </c>
      <c r="G141" s="259">
        <v>4</v>
      </c>
      <c r="H141" s="269">
        <v>3500</v>
      </c>
      <c r="I141" s="256">
        <f t="shared" si="43"/>
        <v>14000</v>
      </c>
    </row>
    <row r="142" spans="1:9">
      <c r="A142" s="259"/>
      <c r="B142" s="260">
        <f t="shared" si="40"/>
        <v>576</v>
      </c>
      <c r="C142" s="272" t="str">
        <f t="shared" si="41"/>
        <v>20/06</v>
      </c>
      <c r="D142" s="264" t="str">
        <f t="shared" si="42"/>
        <v>trường tiền</v>
      </c>
      <c r="E142" s="269" t="s">
        <v>418</v>
      </c>
      <c r="F142" s="259" t="s">
        <v>27</v>
      </c>
      <c r="G142" s="259">
        <v>2</v>
      </c>
      <c r="H142" s="269">
        <v>10000</v>
      </c>
      <c r="I142" s="256">
        <f t="shared" si="43"/>
        <v>20000</v>
      </c>
    </row>
    <row r="143" spans="1:9">
      <c r="A143" s="259"/>
      <c r="B143" s="260">
        <v>577</v>
      </c>
      <c r="C143" s="272" t="s">
        <v>1201</v>
      </c>
      <c r="D143" s="264" t="s">
        <v>466</v>
      </c>
      <c r="E143" s="269" t="s">
        <v>1279</v>
      </c>
      <c r="F143" s="259" t="s">
        <v>83</v>
      </c>
      <c r="G143" s="259">
        <v>4</v>
      </c>
      <c r="H143" s="269">
        <v>17000</v>
      </c>
      <c r="I143" s="256">
        <f t="shared" si="43"/>
        <v>68000</v>
      </c>
    </row>
    <row r="144" spans="1:9">
      <c r="A144" s="259"/>
      <c r="B144" s="260">
        <f t="shared" ref="B144:D144" si="44">B143</f>
        <v>577</v>
      </c>
      <c r="C144" s="272" t="str">
        <f t="shared" si="44"/>
        <v>20/06</v>
      </c>
      <c r="D144" s="264" t="str">
        <f t="shared" si="44"/>
        <v>trường tiền</v>
      </c>
      <c r="E144" s="269" t="s">
        <v>481</v>
      </c>
      <c r="F144" s="259" t="s">
        <v>83</v>
      </c>
      <c r="G144" s="259">
        <v>4</v>
      </c>
      <c r="H144" s="269">
        <v>12000</v>
      </c>
      <c r="I144" s="256">
        <f t="shared" si="43"/>
        <v>48000</v>
      </c>
    </row>
    <row r="145" spans="1:9">
      <c r="A145" s="259"/>
      <c r="B145" s="260">
        <f t="shared" ref="B145:B150" si="45">B144</f>
        <v>577</v>
      </c>
      <c r="C145" s="272" t="str">
        <f t="shared" ref="C145:C150" si="46">C144</f>
        <v>20/06</v>
      </c>
      <c r="D145" s="264" t="str">
        <f t="shared" ref="D145:D150" si="47">D144</f>
        <v>trường tiền</v>
      </c>
      <c r="E145" s="269" t="s">
        <v>480</v>
      </c>
      <c r="F145" s="259" t="s">
        <v>19</v>
      </c>
      <c r="G145" s="259">
        <v>3</v>
      </c>
      <c r="H145" s="269">
        <v>297000</v>
      </c>
      <c r="I145" s="256">
        <f t="shared" si="43"/>
        <v>891000</v>
      </c>
    </row>
    <row r="146" spans="1:9">
      <c r="A146" s="259"/>
      <c r="B146" s="260">
        <f t="shared" si="45"/>
        <v>577</v>
      </c>
      <c r="C146" s="272" t="str">
        <f t="shared" si="46"/>
        <v>20/06</v>
      </c>
      <c r="D146" s="264" t="str">
        <f t="shared" si="47"/>
        <v>trường tiền</v>
      </c>
      <c r="E146" s="269" t="s">
        <v>481</v>
      </c>
      <c r="F146" s="259" t="s">
        <v>83</v>
      </c>
      <c r="G146" s="259">
        <v>2</v>
      </c>
      <c r="H146" s="269">
        <v>3400</v>
      </c>
      <c r="I146" s="256">
        <f t="shared" si="43"/>
        <v>6800</v>
      </c>
    </row>
    <row r="147" spans="1:9">
      <c r="A147" s="259"/>
      <c r="B147" s="260">
        <f t="shared" si="45"/>
        <v>577</v>
      </c>
      <c r="C147" s="272" t="str">
        <f t="shared" si="46"/>
        <v>20/06</v>
      </c>
      <c r="D147" s="264" t="str">
        <f t="shared" si="47"/>
        <v>trường tiền</v>
      </c>
      <c r="E147" s="269" t="s">
        <v>771</v>
      </c>
      <c r="F147" s="259" t="s">
        <v>750</v>
      </c>
      <c r="G147" s="259">
        <v>50</v>
      </c>
      <c r="H147" s="269">
        <v>2900</v>
      </c>
      <c r="I147" s="256">
        <f t="shared" si="43"/>
        <v>145000</v>
      </c>
    </row>
    <row r="148" spans="1:9">
      <c r="A148" s="259"/>
      <c r="B148" s="260">
        <f t="shared" si="45"/>
        <v>577</v>
      </c>
      <c r="C148" s="272" t="str">
        <f t="shared" si="46"/>
        <v>20/06</v>
      </c>
      <c r="D148" s="264" t="str">
        <f t="shared" si="47"/>
        <v>trường tiền</v>
      </c>
      <c r="E148" s="269" t="s">
        <v>489</v>
      </c>
      <c r="F148" s="259" t="s">
        <v>36</v>
      </c>
      <c r="G148" s="259">
        <v>50</v>
      </c>
      <c r="H148" s="269">
        <v>2300</v>
      </c>
      <c r="I148" s="256">
        <f t="shared" si="43"/>
        <v>115000</v>
      </c>
    </row>
    <row r="149" spans="1:9">
      <c r="A149" s="259"/>
      <c r="B149" s="260">
        <f t="shared" si="45"/>
        <v>577</v>
      </c>
      <c r="C149" s="272" t="str">
        <f t="shared" si="46"/>
        <v>20/06</v>
      </c>
      <c r="D149" s="264" t="str">
        <f t="shared" si="47"/>
        <v>trường tiền</v>
      </c>
      <c r="E149" s="269" t="s">
        <v>437</v>
      </c>
      <c r="F149" s="259" t="s">
        <v>83</v>
      </c>
      <c r="G149" s="259">
        <v>20</v>
      </c>
      <c r="H149" s="269">
        <v>2400</v>
      </c>
      <c r="I149" s="256">
        <f t="shared" si="43"/>
        <v>48000</v>
      </c>
    </row>
    <row r="150" spans="1:9">
      <c r="A150" s="259"/>
      <c r="B150" s="260">
        <f t="shared" si="45"/>
        <v>577</v>
      </c>
      <c r="C150" s="272" t="str">
        <f t="shared" si="46"/>
        <v>20/06</v>
      </c>
      <c r="D150" s="264" t="str">
        <f t="shared" si="47"/>
        <v>trường tiền</v>
      </c>
      <c r="E150" s="269" t="s">
        <v>483</v>
      </c>
      <c r="F150" s="259" t="s">
        <v>142</v>
      </c>
      <c r="G150" s="259">
        <v>10</v>
      </c>
      <c r="H150" s="269">
        <v>9500</v>
      </c>
      <c r="I150" s="256">
        <f t="shared" si="43"/>
        <v>95000</v>
      </c>
    </row>
    <row r="151" spans="1:9">
      <c r="A151" s="259"/>
      <c r="B151" s="260">
        <v>578</v>
      </c>
      <c r="C151" s="272" t="s">
        <v>1201</v>
      </c>
      <c r="D151" s="264" t="s">
        <v>1280</v>
      </c>
      <c r="E151" s="269" t="s">
        <v>1248</v>
      </c>
      <c r="F151" s="259"/>
      <c r="G151" s="259"/>
      <c r="H151" s="269"/>
      <c r="I151" s="256">
        <v>3382200</v>
      </c>
    </row>
    <row r="152" spans="1:9">
      <c r="A152" s="259"/>
      <c r="B152" s="260">
        <v>579</v>
      </c>
      <c r="C152" s="272" t="s">
        <v>1244</v>
      </c>
      <c r="D152" s="264" t="s">
        <v>1281</v>
      </c>
      <c r="E152" s="269" t="s">
        <v>1248</v>
      </c>
      <c r="F152" s="259"/>
      <c r="G152" s="259"/>
      <c r="H152" s="269"/>
      <c r="I152" s="256">
        <v>1129000</v>
      </c>
    </row>
    <row r="153" spans="1:9">
      <c r="A153" s="259"/>
      <c r="B153" s="260">
        <v>580</v>
      </c>
      <c r="C153" s="272" t="s">
        <v>1244</v>
      </c>
      <c r="D153" s="264" t="s">
        <v>1281</v>
      </c>
      <c r="E153" s="269" t="s">
        <v>1248</v>
      </c>
      <c r="F153" s="259"/>
      <c r="G153" s="259"/>
      <c r="H153" s="269"/>
      <c r="I153" s="256">
        <v>2023400</v>
      </c>
    </row>
    <row r="154" spans="1:9">
      <c r="A154" s="259"/>
      <c r="B154" s="260">
        <v>581</v>
      </c>
      <c r="C154" s="272" t="s">
        <v>1244</v>
      </c>
      <c r="D154" s="264" t="s">
        <v>467</v>
      </c>
      <c r="E154" s="269" t="s">
        <v>441</v>
      </c>
      <c r="F154" s="259" t="s">
        <v>83</v>
      </c>
      <c r="G154" s="259">
        <v>25</v>
      </c>
      <c r="H154" s="269">
        <v>6200</v>
      </c>
      <c r="I154" s="256">
        <f t="shared" si="43"/>
        <v>155000</v>
      </c>
    </row>
    <row r="155" spans="1:9">
      <c r="A155" s="259"/>
      <c r="B155" s="260">
        <v>581</v>
      </c>
      <c r="C155" s="272" t="s">
        <v>1244</v>
      </c>
      <c r="D155" s="264" t="s">
        <v>467</v>
      </c>
      <c r="E155" s="269" t="s">
        <v>411</v>
      </c>
      <c r="F155" s="259" t="s">
        <v>181</v>
      </c>
      <c r="G155" s="259">
        <v>20</v>
      </c>
      <c r="H155" s="269">
        <v>43000</v>
      </c>
      <c r="I155" s="256">
        <f t="shared" si="43"/>
        <v>860000</v>
      </c>
    </row>
    <row r="156" spans="1:9">
      <c r="A156" s="259"/>
      <c r="B156" s="260">
        <v>581</v>
      </c>
      <c r="C156" s="272" t="s">
        <v>1244</v>
      </c>
      <c r="D156" s="264" t="s">
        <v>467</v>
      </c>
      <c r="E156" s="269" t="s">
        <v>411</v>
      </c>
      <c r="F156" s="259" t="s">
        <v>181</v>
      </c>
      <c r="G156" s="259">
        <v>2</v>
      </c>
      <c r="H156" s="269">
        <v>86000</v>
      </c>
      <c r="I156" s="256">
        <f t="shared" si="43"/>
        <v>172000</v>
      </c>
    </row>
    <row r="157" spans="1:9">
      <c r="A157" s="259"/>
      <c r="B157" s="260">
        <v>581</v>
      </c>
      <c r="C157" s="272" t="s">
        <v>1244</v>
      </c>
      <c r="D157" s="264" t="s">
        <v>467</v>
      </c>
      <c r="E157" s="269" t="s">
        <v>445</v>
      </c>
      <c r="F157" s="259" t="s">
        <v>36</v>
      </c>
      <c r="G157" s="259">
        <v>100</v>
      </c>
      <c r="H157" s="269">
        <v>1700</v>
      </c>
      <c r="I157" s="256">
        <f t="shared" si="43"/>
        <v>170000</v>
      </c>
    </row>
    <row r="158" spans="1:9">
      <c r="A158" s="259"/>
      <c r="B158" s="260">
        <v>582</v>
      </c>
      <c r="C158" s="272" t="s">
        <v>1244</v>
      </c>
      <c r="D158" s="264" t="s">
        <v>1282</v>
      </c>
      <c r="E158" s="269" t="s">
        <v>411</v>
      </c>
      <c r="F158" s="259" t="s">
        <v>181</v>
      </c>
      <c r="G158" s="259">
        <v>15</v>
      </c>
      <c r="H158" s="269">
        <v>50000</v>
      </c>
      <c r="I158" s="256">
        <f t="shared" si="43"/>
        <v>750000</v>
      </c>
    </row>
    <row r="159" spans="1:9">
      <c r="A159" s="259"/>
      <c r="B159" s="260">
        <v>582</v>
      </c>
      <c r="C159" s="272" t="s">
        <v>1244</v>
      </c>
      <c r="D159" s="264" t="s">
        <v>1282</v>
      </c>
      <c r="E159" s="269" t="s">
        <v>445</v>
      </c>
      <c r="F159" s="259" t="s">
        <v>36</v>
      </c>
      <c r="G159" s="259">
        <v>20</v>
      </c>
      <c r="H159" s="269">
        <v>1600</v>
      </c>
      <c r="I159" s="256">
        <f t="shared" si="43"/>
        <v>32000</v>
      </c>
    </row>
    <row r="160" spans="1:9">
      <c r="A160" s="259"/>
      <c r="B160" s="260">
        <v>582</v>
      </c>
      <c r="C160" s="272" t="s">
        <v>1244</v>
      </c>
      <c r="D160" s="264" t="s">
        <v>1282</v>
      </c>
      <c r="E160" s="269" t="s">
        <v>900</v>
      </c>
      <c r="F160" s="259" t="s">
        <v>181</v>
      </c>
      <c r="G160" s="259">
        <v>10</v>
      </c>
      <c r="H160" s="269">
        <v>28000</v>
      </c>
      <c r="I160" s="256">
        <f t="shared" si="43"/>
        <v>280000</v>
      </c>
    </row>
    <row r="161" spans="1:9">
      <c r="A161" s="259"/>
      <c r="B161" s="260">
        <v>583</v>
      </c>
      <c r="C161" s="272" t="s">
        <v>1203</v>
      </c>
      <c r="D161" s="264" t="s">
        <v>981</v>
      </c>
      <c r="E161" s="269" t="s">
        <v>418</v>
      </c>
      <c r="F161" s="259" t="s">
        <v>27</v>
      </c>
      <c r="G161" s="259">
        <v>48</v>
      </c>
      <c r="H161" s="269">
        <v>12500</v>
      </c>
      <c r="I161" s="256">
        <f t="shared" si="43"/>
        <v>600000</v>
      </c>
    </row>
    <row r="162" spans="1:9">
      <c r="A162" s="259"/>
      <c r="B162" s="260">
        <f t="shared" ref="B162:D162" si="48">B161</f>
        <v>583</v>
      </c>
      <c r="C162" s="272" t="str">
        <f t="shared" si="48"/>
        <v>22/06</v>
      </c>
      <c r="D162" s="264" t="str">
        <f t="shared" si="48"/>
        <v>khải đức</v>
      </c>
      <c r="E162" s="269" t="s">
        <v>418</v>
      </c>
      <c r="F162" s="259" t="s">
        <v>27</v>
      </c>
      <c r="G162" s="259">
        <v>10</v>
      </c>
      <c r="H162" s="269">
        <v>12500</v>
      </c>
      <c r="I162" s="256">
        <f t="shared" si="43"/>
        <v>125000</v>
      </c>
    </row>
    <row r="163" spans="1:9">
      <c r="A163" s="259"/>
      <c r="B163" s="260">
        <f t="shared" ref="B163:B166" si="49">B162</f>
        <v>583</v>
      </c>
      <c r="C163" s="272" t="str">
        <f t="shared" ref="C163:C166" si="50">C162</f>
        <v>22/06</v>
      </c>
      <c r="D163" s="264" t="str">
        <f t="shared" ref="D163:D166" si="51">D162</f>
        <v>khải đức</v>
      </c>
      <c r="E163" s="269" t="s">
        <v>475</v>
      </c>
      <c r="F163" s="259" t="s">
        <v>83</v>
      </c>
      <c r="G163" s="259">
        <v>5</v>
      </c>
      <c r="H163" s="269">
        <v>3000</v>
      </c>
      <c r="I163" s="256">
        <f t="shared" si="43"/>
        <v>15000</v>
      </c>
    </row>
    <row r="164" spans="1:9">
      <c r="A164" s="259"/>
      <c r="B164" s="260">
        <f t="shared" si="49"/>
        <v>583</v>
      </c>
      <c r="C164" s="272" t="str">
        <f t="shared" si="50"/>
        <v>22/06</v>
      </c>
      <c r="D164" s="264" t="str">
        <f t="shared" si="51"/>
        <v>khải đức</v>
      </c>
      <c r="E164" s="269" t="s">
        <v>411</v>
      </c>
      <c r="F164" s="259" t="s">
        <v>181</v>
      </c>
      <c r="G164" s="259">
        <v>6</v>
      </c>
      <c r="H164" s="269">
        <v>40000</v>
      </c>
      <c r="I164" s="256">
        <f t="shared" si="43"/>
        <v>240000</v>
      </c>
    </row>
    <row r="165" spans="1:9">
      <c r="A165" s="259"/>
      <c r="B165" s="260">
        <f t="shared" si="49"/>
        <v>583</v>
      </c>
      <c r="C165" s="272" t="str">
        <f t="shared" si="50"/>
        <v>22/06</v>
      </c>
      <c r="D165" s="264" t="str">
        <f t="shared" si="51"/>
        <v>khải đức</v>
      </c>
      <c r="E165" s="269" t="s">
        <v>411</v>
      </c>
      <c r="F165" s="259" t="s">
        <v>181</v>
      </c>
      <c r="G165" s="259">
        <v>2</v>
      </c>
      <c r="H165" s="269">
        <v>43000</v>
      </c>
      <c r="I165" s="256">
        <f t="shared" si="43"/>
        <v>86000</v>
      </c>
    </row>
    <row r="166" spans="1:9">
      <c r="A166" s="259"/>
      <c r="B166" s="260">
        <f t="shared" si="49"/>
        <v>583</v>
      </c>
      <c r="C166" s="272" t="str">
        <f t="shared" si="50"/>
        <v>22/06</v>
      </c>
      <c r="D166" s="264" t="str">
        <f t="shared" si="51"/>
        <v>khải đức</v>
      </c>
      <c r="E166" s="269" t="s">
        <v>413</v>
      </c>
      <c r="F166" s="259" t="s">
        <v>83</v>
      </c>
      <c r="G166" s="259">
        <v>1</v>
      </c>
      <c r="H166" s="269">
        <v>49000</v>
      </c>
      <c r="I166" s="256">
        <f t="shared" si="43"/>
        <v>49000</v>
      </c>
    </row>
    <row r="167" spans="1:9">
      <c r="A167" s="259"/>
      <c r="B167" s="260">
        <v>584</v>
      </c>
      <c r="C167" s="272" t="s">
        <v>1203</v>
      </c>
      <c r="D167" s="264" t="s">
        <v>984</v>
      </c>
      <c r="E167" s="269" t="s">
        <v>1248</v>
      </c>
      <c r="F167" s="259"/>
      <c r="G167" s="259"/>
      <c r="H167" s="269"/>
      <c r="I167" s="256">
        <v>3000200</v>
      </c>
    </row>
    <row r="168" spans="1:9">
      <c r="A168" s="259"/>
      <c r="B168" s="260">
        <v>585</v>
      </c>
      <c r="C168" s="272" t="s">
        <v>1203</v>
      </c>
      <c r="D168" s="264" t="s">
        <v>980</v>
      </c>
      <c r="E168" s="269" t="s">
        <v>1248</v>
      </c>
      <c r="F168" s="259"/>
      <c r="G168" s="259"/>
      <c r="H168" s="269"/>
      <c r="I168" s="256">
        <v>1918525</v>
      </c>
    </row>
    <row r="169" spans="1:9">
      <c r="A169" s="259"/>
      <c r="B169" s="260">
        <v>586</v>
      </c>
      <c r="C169" s="272" t="s">
        <v>1203</v>
      </c>
      <c r="D169" s="264" t="s">
        <v>1283</v>
      </c>
      <c r="E169" s="269" t="s">
        <v>1248</v>
      </c>
      <c r="F169" s="259"/>
      <c r="G169" s="259"/>
      <c r="H169" s="269"/>
      <c r="I169" s="256">
        <v>5363600</v>
      </c>
    </row>
    <row r="170" spans="1:9">
      <c r="A170" s="259"/>
      <c r="B170" s="260">
        <v>587</v>
      </c>
      <c r="C170" s="272" t="s">
        <v>1220</v>
      </c>
      <c r="D170" s="264" t="s">
        <v>1284</v>
      </c>
      <c r="E170" s="269" t="s">
        <v>1248</v>
      </c>
      <c r="F170" s="259"/>
      <c r="G170" s="259"/>
      <c r="H170" s="269"/>
      <c r="I170" s="256">
        <v>2792490</v>
      </c>
    </row>
    <row r="171" spans="1:9">
      <c r="A171" s="259"/>
      <c r="B171" s="260">
        <v>588</v>
      </c>
      <c r="C171" s="272" t="s">
        <v>1220</v>
      </c>
      <c r="D171" s="264" t="s">
        <v>938</v>
      </c>
      <c r="E171" s="269"/>
      <c r="F171" s="259"/>
      <c r="G171" s="259"/>
      <c r="H171" s="269"/>
      <c r="I171" s="256">
        <f t="shared" si="43"/>
        <v>0</v>
      </c>
    </row>
    <row r="172" spans="1:9">
      <c r="A172" s="259"/>
      <c r="B172" s="260">
        <v>589</v>
      </c>
      <c r="C172" s="272" t="s">
        <v>1220</v>
      </c>
      <c r="D172" s="264" t="s">
        <v>420</v>
      </c>
      <c r="E172" s="269" t="s">
        <v>1248</v>
      </c>
      <c r="F172" s="259"/>
      <c r="G172" s="259"/>
      <c r="H172" s="269"/>
      <c r="I172" s="256">
        <v>18650400</v>
      </c>
    </row>
    <row r="173" spans="1:9">
      <c r="A173" s="259"/>
      <c r="B173" s="260">
        <v>590</v>
      </c>
      <c r="C173" s="272" t="s">
        <v>1220</v>
      </c>
      <c r="D173" s="264" t="s">
        <v>420</v>
      </c>
      <c r="E173" s="269" t="s">
        <v>411</v>
      </c>
      <c r="F173" s="259" t="s">
        <v>181</v>
      </c>
      <c r="G173" s="259">
        <v>1</v>
      </c>
      <c r="H173" s="269">
        <v>56000</v>
      </c>
      <c r="I173" s="256">
        <f t="shared" si="43"/>
        <v>56000</v>
      </c>
    </row>
    <row r="174" spans="1:9">
      <c r="A174" s="259"/>
      <c r="B174" s="260">
        <f t="shared" ref="B174:D174" si="52">B173</f>
        <v>590</v>
      </c>
      <c r="C174" s="272" t="str">
        <f t="shared" si="52"/>
        <v>23/06</v>
      </c>
      <c r="D174" s="264" t="str">
        <f t="shared" si="52"/>
        <v>dy</v>
      </c>
      <c r="E174" s="269" t="s">
        <v>418</v>
      </c>
      <c r="F174" s="259" t="s">
        <v>27</v>
      </c>
      <c r="G174" s="259">
        <v>12</v>
      </c>
      <c r="H174" s="269">
        <v>4000</v>
      </c>
      <c r="I174" s="256">
        <f t="shared" si="43"/>
        <v>48000</v>
      </c>
    </row>
    <row r="175" spans="1:9">
      <c r="A175" s="259"/>
      <c r="B175" s="260">
        <f t="shared" ref="B175:B178" si="53">B174</f>
        <v>590</v>
      </c>
      <c r="C175" s="272" t="str">
        <f t="shared" ref="C175:C178" si="54">C174</f>
        <v>23/06</v>
      </c>
      <c r="D175" s="264" t="str">
        <f t="shared" ref="D175:D178" si="55">D174</f>
        <v>dy</v>
      </c>
      <c r="E175" s="269" t="s">
        <v>418</v>
      </c>
      <c r="F175" s="259" t="s">
        <v>27</v>
      </c>
      <c r="G175" s="259">
        <v>30</v>
      </c>
      <c r="H175" s="269">
        <v>5800</v>
      </c>
      <c r="I175" s="256">
        <f t="shared" si="43"/>
        <v>174000</v>
      </c>
    </row>
    <row r="176" spans="1:9">
      <c r="A176" s="259"/>
      <c r="B176" s="260">
        <f t="shared" si="53"/>
        <v>590</v>
      </c>
      <c r="C176" s="272" t="str">
        <f t="shared" si="54"/>
        <v>23/06</v>
      </c>
      <c r="D176" s="264" t="str">
        <f t="shared" si="55"/>
        <v>dy</v>
      </c>
      <c r="E176" s="269" t="s">
        <v>744</v>
      </c>
      <c r="F176" s="259" t="s">
        <v>745</v>
      </c>
      <c r="G176" s="259">
        <v>30</v>
      </c>
      <c r="H176" s="269">
        <v>20000</v>
      </c>
      <c r="I176" s="256">
        <f t="shared" si="43"/>
        <v>600000</v>
      </c>
    </row>
    <row r="177" spans="1:9">
      <c r="A177" s="259"/>
      <c r="B177" s="260">
        <f t="shared" si="53"/>
        <v>590</v>
      </c>
      <c r="C177" s="272" t="str">
        <f t="shared" si="54"/>
        <v>23/06</v>
      </c>
      <c r="D177" s="264" t="str">
        <f t="shared" si="55"/>
        <v>dy</v>
      </c>
      <c r="E177" s="269" t="s">
        <v>418</v>
      </c>
      <c r="F177" s="259" t="s">
        <v>27</v>
      </c>
      <c r="G177" s="259">
        <v>46</v>
      </c>
      <c r="H177" s="269">
        <v>14500</v>
      </c>
      <c r="I177" s="256">
        <f t="shared" si="43"/>
        <v>667000</v>
      </c>
    </row>
    <row r="178" spans="1:9">
      <c r="A178" s="259"/>
      <c r="B178" s="260">
        <f t="shared" si="53"/>
        <v>590</v>
      </c>
      <c r="C178" s="272" t="str">
        <f t="shared" si="54"/>
        <v>23/06</v>
      </c>
      <c r="D178" s="264" t="str">
        <f t="shared" si="55"/>
        <v>dy</v>
      </c>
      <c r="E178" s="269" t="s">
        <v>1285</v>
      </c>
      <c r="F178" s="259" t="s">
        <v>87</v>
      </c>
      <c r="G178" s="259">
        <v>3</v>
      </c>
      <c r="H178" s="269">
        <v>19000</v>
      </c>
      <c r="I178" s="256">
        <f t="shared" si="43"/>
        <v>57000</v>
      </c>
    </row>
    <row r="179" spans="1:9">
      <c r="A179" s="259"/>
      <c r="B179" s="260">
        <v>591</v>
      </c>
      <c r="C179" s="272" t="s">
        <v>1212</v>
      </c>
      <c r="D179" s="264" t="s">
        <v>1151</v>
      </c>
      <c r="E179" s="269" t="s">
        <v>445</v>
      </c>
      <c r="F179" s="259" t="s">
        <v>36</v>
      </c>
      <c r="G179" s="259">
        <v>10</v>
      </c>
      <c r="H179" s="269">
        <v>1600</v>
      </c>
      <c r="I179" s="256">
        <f t="shared" si="43"/>
        <v>16000</v>
      </c>
    </row>
    <row r="180" spans="1:9">
      <c r="A180" s="259"/>
      <c r="B180" s="260">
        <f t="shared" ref="B180:D180" si="56">B179</f>
        <v>591</v>
      </c>
      <c r="C180" s="272" t="str">
        <f t="shared" si="56"/>
        <v>24/06</v>
      </c>
      <c r="D180" s="264" t="str">
        <f t="shared" si="56"/>
        <v>ngọc trai</v>
      </c>
      <c r="E180" s="269" t="s">
        <v>1286</v>
      </c>
      <c r="F180" s="259" t="s">
        <v>435</v>
      </c>
      <c r="G180" s="259">
        <v>1</v>
      </c>
      <c r="H180" s="269">
        <v>87000</v>
      </c>
      <c r="I180" s="256">
        <f t="shared" si="43"/>
        <v>87000</v>
      </c>
    </row>
    <row r="181" spans="1:9">
      <c r="A181" s="259"/>
      <c r="B181" s="260">
        <f t="shared" ref="B181:B186" si="57">B180</f>
        <v>591</v>
      </c>
      <c r="C181" s="272" t="str">
        <f t="shared" ref="C181:C186" si="58">C180</f>
        <v>24/06</v>
      </c>
      <c r="D181" s="264" t="str">
        <f t="shared" ref="D181:D186" si="59">D180</f>
        <v>ngọc trai</v>
      </c>
      <c r="E181" s="269" t="s">
        <v>495</v>
      </c>
      <c r="F181" s="259" t="s">
        <v>435</v>
      </c>
      <c r="G181" s="259">
        <v>2</v>
      </c>
      <c r="H181" s="269">
        <v>35000</v>
      </c>
      <c r="I181" s="256">
        <f t="shared" si="43"/>
        <v>70000</v>
      </c>
    </row>
    <row r="182" spans="1:9">
      <c r="A182" s="259"/>
      <c r="B182" s="260">
        <f t="shared" si="57"/>
        <v>591</v>
      </c>
      <c r="C182" s="272" t="str">
        <f t="shared" si="58"/>
        <v>24/06</v>
      </c>
      <c r="D182" s="264" t="str">
        <f t="shared" si="59"/>
        <v>ngọc trai</v>
      </c>
      <c r="E182" s="269" t="s">
        <v>483</v>
      </c>
      <c r="F182" s="259" t="s">
        <v>142</v>
      </c>
      <c r="G182" s="259">
        <v>5</v>
      </c>
      <c r="H182" s="269">
        <v>12500</v>
      </c>
      <c r="I182" s="256">
        <f t="shared" si="43"/>
        <v>62500</v>
      </c>
    </row>
    <row r="183" spans="1:9">
      <c r="A183" s="259"/>
      <c r="B183" s="260">
        <f t="shared" si="57"/>
        <v>591</v>
      </c>
      <c r="C183" s="272" t="str">
        <f t="shared" si="58"/>
        <v>24/06</v>
      </c>
      <c r="D183" s="264" t="str">
        <f t="shared" si="59"/>
        <v>ngọc trai</v>
      </c>
      <c r="E183" s="269" t="s">
        <v>437</v>
      </c>
      <c r="F183" s="259" t="s">
        <v>83</v>
      </c>
      <c r="G183" s="259">
        <v>30</v>
      </c>
      <c r="H183" s="269">
        <v>2000</v>
      </c>
      <c r="I183" s="256">
        <f t="shared" si="43"/>
        <v>60000</v>
      </c>
    </row>
    <row r="184" spans="1:9">
      <c r="A184" s="259"/>
      <c r="B184" s="260">
        <f t="shared" si="57"/>
        <v>591</v>
      </c>
      <c r="C184" s="272" t="str">
        <f t="shared" si="58"/>
        <v>24/06</v>
      </c>
      <c r="D184" s="264" t="str">
        <f t="shared" si="59"/>
        <v>ngọc trai</v>
      </c>
      <c r="E184" s="269" t="s">
        <v>414</v>
      </c>
      <c r="F184" s="259" t="s">
        <v>36</v>
      </c>
      <c r="G184" s="259">
        <v>1</v>
      </c>
      <c r="H184" s="269">
        <v>58000</v>
      </c>
      <c r="I184" s="256">
        <f t="shared" si="43"/>
        <v>58000</v>
      </c>
    </row>
    <row r="185" spans="1:9">
      <c r="A185" s="259"/>
      <c r="B185" s="260">
        <f t="shared" si="57"/>
        <v>591</v>
      </c>
      <c r="C185" s="272" t="str">
        <f t="shared" si="58"/>
        <v>24/06</v>
      </c>
      <c r="D185" s="264" t="str">
        <f t="shared" si="59"/>
        <v>ngọc trai</v>
      </c>
      <c r="E185" s="269" t="s">
        <v>440</v>
      </c>
      <c r="F185" s="259" t="s">
        <v>105</v>
      </c>
      <c r="G185" s="259">
        <v>2</v>
      </c>
      <c r="H185" s="269">
        <v>38000</v>
      </c>
      <c r="I185" s="256">
        <f t="shared" si="43"/>
        <v>76000</v>
      </c>
    </row>
    <row r="186" spans="1:9">
      <c r="A186" s="259"/>
      <c r="B186" s="260">
        <f t="shared" si="57"/>
        <v>591</v>
      </c>
      <c r="C186" s="272" t="str">
        <f t="shared" si="58"/>
        <v>24/06</v>
      </c>
      <c r="D186" s="264" t="str">
        <f t="shared" si="59"/>
        <v>ngọc trai</v>
      </c>
      <c r="E186" s="269" t="s">
        <v>413</v>
      </c>
      <c r="F186" s="259" t="s">
        <v>83</v>
      </c>
      <c r="G186" s="259">
        <v>2</v>
      </c>
      <c r="H186" s="269">
        <v>19500</v>
      </c>
      <c r="I186" s="256">
        <f t="shared" si="43"/>
        <v>39000</v>
      </c>
    </row>
    <row r="187" spans="1:9">
      <c r="A187" s="259"/>
      <c r="B187" s="260">
        <v>592</v>
      </c>
      <c r="C187" s="272" t="s">
        <v>1212</v>
      </c>
      <c r="D187" s="264" t="s">
        <v>984</v>
      </c>
      <c r="E187" s="269" t="s">
        <v>1248</v>
      </c>
      <c r="F187" s="259"/>
      <c r="G187" s="259"/>
      <c r="H187" s="269"/>
      <c r="I187" s="256">
        <v>6483000</v>
      </c>
    </row>
    <row r="188" spans="1:9">
      <c r="A188" s="259"/>
      <c r="B188" s="260">
        <v>593</v>
      </c>
      <c r="C188" s="272" t="s">
        <v>1212</v>
      </c>
      <c r="D188" s="264" t="s">
        <v>1147</v>
      </c>
      <c r="E188" s="269" t="s">
        <v>1248</v>
      </c>
      <c r="F188" s="259"/>
      <c r="G188" s="259"/>
      <c r="H188" s="269"/>
      <c r="I188" s="256">
        <v>1771200</v>
      </c>
    </row>
    <row r="189" spans="1:9">
      <c r="A189" s="259"/>
      <c r="B189" s="260">
        <v>594</v>
      </c>
      <c r="C189" s="272" t="s">
        <v>1235</v>
      </c>
      <c r="D189" s="264" t="s">
        <v>509</v>
      </c>
      <c r="E189" s="269" t="s">
        <v>1248</v>
      </c>
      <c r="F189" s="259"/>
      <c r="G189" s="259"/>
      <c r="H189" s="269"/>
      <c r="I189" s="256">
        <v>1925300</v>
      </c>
    </row>
    <row r="190" spans="1:9">
      <c r="A190" s="259"/>
      <c r="B190" s="260">
        <v>595</v>
      </c>
      <c r="C190" s="272" t="s">
        <v>1235</v>
      </c>
      <c r="D190" s="264" t="s">
        <v>987</v>
      </c>
      <c r="E190" s="269" t="s">
        <v>1248</v>
      </c>
      <c r="F190" s="259"/>
      <c r="G190" s="259"/>
      <c r="H190" s="269"/>
      <c r="I190" s="256">
        <v>2871100</v>
      </c>
    </row>
    <row r="191" spans="1:9">
      <c r="A191" s="259"/>
      <c r="B191" s="260">
        <v>596</v>
      </c>
      <c r="C191" s="272" t="s">
        <v>1235</v>
      </c>
      <c r="D191" s="264" t="s">
        <v>982</v>
      </c>
      <c r="E191" s="269" t="s">
        <v>1248</v>
      </c>
      <c r="F191" s="259"/>
      <c r="G191" s="259"/>
      <c r="H191" s="269"/>
      <c r="I191" s="256">
        <v>3785400</v>
      </c>
    </row>
    <row r="192" spans="1:9">
      <c r="A192" s="259"/>
      <c r="B192" s="260">
        <v>597</v>
      </c>
      <c r="C192" s="272" t="s">
        <v>1287</v>
      </c>
      <c r="D192" s="264" t="s">
        <v>1144</v>
      </c>
      <c r="E192" s="269" t="s">
        <v>1248</v>
      </c>
      <c r="F192" s="259"/>
      <c r="G192" s="259"/>
      <c r="H192" s="269"/>
      <c r="I192" s="256">
        <v>1934200</v>
      </c>
    </row>
    <row r="193" spans="1:9">
      <c r="A193" s="259"/>
      <c r="B193" s="260">
        <v>598</v>
      </c>
      <c r="C193" s="272" t="s">
        <v>1287</v>
      </c>
      <c r="D193" s="264" t="s">
        <v>1145</v>
      </c>
      <c r="E193" s="269" t="s">
        <v>1248</v>
      </c>
      <c r="F193" s="259"/>
      <c r="G193" s="259"/>
      <c r="H193" s="269"/>
      <c r="I193" s="256">
        <v>4543100</v>
      </c>
    </row>
    <row r="194" spans="1:9">
      <c r="A194" s="259"/>
      <c r="B194" s="260">
        <v>599</v>
      </c>
      <c r="C194" s="272" t="s">
        <v>1287</v>
      </c>
      <c r="D194" s="264" t="s">
        <v>425</v>
      </c>
      <c r="E194" s="269" t="s">
        <v>1248</v>
      </c>
      <c r="F194" s="259"/>
      <c r="G194" s="259"/>
      <c r="H194" s="269"/>
      <c r="I194" s="256">
        <v>4830000</v>
      </c>
    </row>
    <row r="195" spans="1:9">
      <c r="A195" s="259"/>
      <c r="B195" s="260">
        <v>600</v>
      </c>
      <c r="C195" s="272" t="s">
        <v>1287</v>
      </c>
      <c r="D195" s="264" t="s">
        <v>938</v>
      </c>
      <c r="E195" s="269"/>
      <c r="F195" s="259"/>
      <c r="G195" s="259"/>
      <c r="H195" s="269"/>
      <c r="I195" s="256">
        <f t="shared" si="43"/>
        <v>0</v>
      </c>
    </row>
    <row r="196" spans="1:9">
      <c r="A196" s="259"/>
      <c r="B196" s="260">
        <v>601</v>
      </c>
      <c r="C196" s="272" t="s">
        <v>1209</v>
      </c>
      <c r="D196" s="264" t="s">
        <v>425</v>
      </c>
      <c r="E196" s="269" t="s">
        <v>513</v>
      </c>
      <c r="F196" s="259" t="s">
        <v>383</v>
      </c>
      <c r="G196" s="259">
        <v>265</v>
      </c>
      <c r="H196" s="269">
        <v>3100</v>
      </c>
      <c r="I196" s="256">
        <f t="shared" si="43"/>
        <v>821500</v>
      </c>
    </row>
    <row r="197" spans="1:9">
      <c r="A197" s="259"/>
      <c r="B197" s="260">
        <v>601</v>
      </c>
      <c r="C197" s="272" t="s">
        <v>1209</v>
      </c>
      <c r="D197" s="264" t="s">
        <v>425</v>
      </c>
      <c r="E197" s="269" t="s">
        <v>933</v>
      </c>
      <c r="F197" s="259" t="s">
        <v>36</v>
      </c>
      <c r="G197" s="259">
        <v>265</v>
      </c>
      <c r="H197" s="269">
        <v>2500</v>
      </c>
      <c r="I197" s="256">
        <f t="shared" si="43"/>
        <v>662500</v>
      </c>
    </row>
    <row r="198" spans="1:9">
      <c r="A198" s="259"/>
      <c r="B198" s="260">
        <v>601</v>
      </c>
      <c r="C198" s="272" t="s">
        <v>1209</v>
      </c>
      <c r="D198" s="264" t="s">
        <v>425</v>
      </c>
      <c r="E198" s="269" t="s">
        <v>481</v>
      </c>
      <c r="F198" s="259" t="s">
        <v>83</v>
      </c>
      <c r="G198" s="259">
        <v>265</v>
      </c>
      <c r="H198" s="269">
        <v>3200</v>
      </c>
      <c r="I198" s="256">
        <f t="shared" si="43"/>
        <v>848000</v>
      </c>
    </row>
    <row r="199" spans="1:9">
      <c r="A199" s="259"/>
      <c r="B199" s="260">
        <v>602</v>
      </c>
      <c r="C199" s="272" t="s">
        <v>1209</v>
      </c>
      <c r="D199" s="264" t="s">
        <v>899</v>
      </c>
      <c r="E199" s="269" t="s">
        <v>1288</v>
      </c>
      <c r="F199" s="259" t="s">
        <v>435</v>
      </c>
      <c r="G199" s="259">
        <v>4</v>
      </c>
      <c r="H199" s="269">
        <v>37000</v>
      </c>
      <c r="I199" s="256">
        <f t="shared" si="43"/>
        <v>148000</v>
      </c>
    </row>
    <row r="200" spans="1:9">
      <c r="A200" s="259"/>
      <c r="B200" s="260">
        <v>602</v>
      </c>
      <c r="C200" s="272" t="s">
        <v>1209</v>
      </c>
      <c r="D200" s="264" t="s">
        <v>899</v>
      </c>
      <c r="E200" s="269" t="s">
        <v>474</v>
      </c>
      <c r="F200" s="259" t="s">
        <v>27</v>
      </c>
      <c r="G200" s="259">
        <v>10</v>
      </c>
      <c r="H200" s="269">
        <v>14000</v>
      </c>
      <c r="I200" s="256">
        <f t="shared" si="43"/>
        <v>140000</v>
      </c>
    </row>
    <row r="201" spans="1:9">
      <c r="A201" s="259"/>
      <c r="B201" s="260">
        <v>602</v>
      </c>
      <c r="C201" s="272" t="s">
        <v>1209</v>
      </c>
      <c r="D201" s="264" t="s">
        <v>899</v>
      </c>
      <c r="E201" s="269" t="s">
        <v>713</v>
      </c>
      <c r="F201" s="259" t="s">
        <v>87</v>
      </c>
      <c r="G201" s="259">
        <v>200</v>
      </c>
      <c r="H201" s="269">
        <v>2400</v>
      </c>
      <c r="I201" s="256">
        <f t="shared" si="43"/>
        <v>480000</v>
      </c>
    </row>
    <row r="202" spans="1:9">
      <c r="A202" s="259"/>
      <c r="B202" s="260">
        <v>602</v>
      </c>
      <c r="C202" s="272" t="s">
        <v>1209</v>
      </c>
      <c r="D202" s="264" t="s">
        <v>899</v>
      </c>
      <c r="E202" s="269" t="s">
        <v>1289</v>
      </c>
      <c r="F202" s="259" t="s">
        <v>40</v>
      </c>
      <c r="G202" s="259">
        <v>3</v>
      </c>
      <c r="H202" s="269">
        <v>37000</v>
      </c>
      <c r="I202" s="256">
        <f t="shared" si="43"/>
        <v>111000</v>
      </c>
    </row>
    <row r="203" spans="1:9">
      <c r="A203" s="259"/>
      <c r="B203" s="260">
        <v>603</v>
      </c>
      <c r="C203" s="272" t="s">
        <v>1209</v>
      </c>
      <c r="D203" s="264" t="s">
        <v>420</v>
      </c>
      <c r="E203" s="269" t="s">
        <v>491</v>
      </c>
      <c r="F203" s="259" t="s">
        <v>27</v>
      </c>
      <c r="G203" s="259">
        <v>40</v>
      </c>
      <c r="H203" s="269">
        <v>152000</v>
      </c>
      <c r="I203" s="256">
        <f t="shared" si="43"/>
        <v>6080000</v>
      </c>
    </row>
    <row r="204" spans="1:9">
      <c r="A204" s="259"/>
      <c r="B204" s="260">
        <v>604</v>
      </c>
      <c r="C204" s="272" t="s">
        <v>1293</v>
      </c>
      <c r="D204" s="264" t="s">
        <v>949</v>
      </c>
      <c r="E204" s="269" t="s">
        <v>411</v>
      </c>
      <c r="F204" s="259" t="s">
        <v>181</v>
      </c>
      <c r="G204" s="259">
        <v>3</v>
      </c>
      <c r="H204" s="269">
        <v>21500</v>
      </c>
      <c r="I204" s="256">
        <f t="shared" ref="I204:I244" si="60">H204*G204</f>
        <v>64500</v>
      </c>
    </row>
    <row r="205" spans="1:9">
      <c r="A205" s="259"/>
      <c r="B205" s="260">
        <f t="shared" ref="B205:D205" si="61">B204</f>
        <v>604</v>
      </c>
      <c r="C205" s="272" t="str">
        <f t="shared" si="61"/>
        <v>28/06</v>
      </c>
      <c r="D205" s="264" t="str">
        <f t="shared" si="61"/>
        <v>citi</v>
      </c>
      <c r="E205" s="269" t="s">
        <v>1290</v>
      </c>
      <c r="F205" s="259" t="s">
        <v>71</v>
      </c>
      <c r="G205" s="259">
        <v>10</v>
      </c>
      <c r="H205" s="269">
        <v>35000</v>
      </c>
      <c r="I205" s="256">
        <f t="shared" si="60"/>
        <v>350000</v>
      </c>
    </row>
    <row r="206" spans="1:9">
      <c r="A206" s="259"/>
      <c r="B206" s="260">
        <f t="shared" ref="B206:B209" si="62">B205</f>
        <v>604</v>
      </c>
      <c r="C206" s="272" t="str">
        <f t="shared" ref="C206:C209" si="63">C205</f>
        <v>28/06</v>
      </c>
      <c r="D206" s="264" t="str">
        <f t="shared" ref="D206:D209" si="64">D205</f>
        <v>citi</v>
      </c>
      <c r="E206" s="269" t="s">
        <v>437</v>
      </c>
      <c r="F206" s="259" t="s">
        <v>83</v>
      </c>
      <c r="G206" s="259">
        <v>20</v>
      </c>
      <c r="H206" s="269">
        <v>2300</v>
      </c>
      <c r="I206" s="256">
        <f t="shared" si="60"/>
        <v>46000</v>
      </c>
    </row>
    <row r="207" spans="1:9">
      <c r="A207" s="259"/>
      <c r="B207" s="260">
        <f t="shared" si="62"/>
        <v>604</v>
      </c>
      <c r="C207" s="272" t="str">
        <f t="shared" si="63"/>
        <v>28/06</v>
      </c>
      <c r="D207" s="264" t="str">
        <f t="shared" si="64"/>
        <v>citi</v>
      </c>
      <c r="E207" s="269" t="s">
        <v>1291</v>
      </c>
      <c r="F207" s="259" t="s">
        <v>105</v>
      </c>
      <c r="G207" s="259">
        <v>5</v>
      </c>
      <c r="H207" s="269">
        <v>19500</v>
      </c>
      <c r="I207" s="256">
        <f t="shared" si="60"/>
        <v>97500</v>
      </c>
    </row>
    <row r="208" spans="1:9">
      <c r="A208" s="259"/>
      <c r="B208" s="260">
        <f t="shared" si="62"/>
        <v>604</v>
      </c>
      <c r="C208" s="272" t="str">
        <f t="shared" si="63"/>
        <v>28/06</v>
      </c>
      <c r="D208" s="264" t="str">
        <f t="shared" si="64"/>
        <v>citi</v>
      </c>
      <c r="E208" s="269" t="s">
        <v>1292</v>
      </c>
      <c r="F208" s="259" t="s">
        <v>105</v>
      </c>
      <c r="G208" s="259">
        <v>6</v>
      </c>
      <c r="H208" s="269">
        <v>25800</v>
      </c>
      <c r="I208" s="256">
        <f t="shared" si="60"/>
        <v>154800</v>
      </c>
    </row>
    <row r="209" spans="1:9">
      <c r="A209" s="259"/>
      <c r="B209" s="260">
        <f t="shared" si="62"/>
        <v>604</v>
      </c>
      <c r="C209" s="272" t="str">
        <f t="shared" si="63"/>
        <v>28/06</v>
      </c>
      <c r="D209" s="264" t="str">
        <f t="shared" si="64"/>
        <v>citi</v>
      </c>
      <c r="E209" s="269" t="s">
        <v>457</v>
      </c>
      <c r="F209" s="259" t="s">
        <v>87</v>
      </c>
      <c r="G209" s="259">
        <v>3</v>
      </c>
      <c r="H209" s="269">
        <v>2700</v>
      </c>
      <c r="I209" s="256">
        <f t="shared" si="60"/>
        <v>8100</v>
      </c>
    </row>
    <row r="210" spans="1:9">
      <c r="A210" s="259"/>
      <c r="B210" s="260">
        <v>605</v>
      </c>
      <c r="C210" s="272" t="s">
        <v>1293</v>
      </c>
      <c r="D210" s="264" t="s">
        <v>979</v>
      </c>
      <c r="E210" s="269" t="s">
        <v>1248</v>
      </c>
      <c r="F210" s="259"/>
      <c r="G210" s="259"/>
      <c r="H210" s="269"/>
      <c r="I210" s="256">
        <v>681000</v>
      </c>
    </row>
    <row r="211" spans="1:9">
      <c r="A211" s="259"/>
      <c r="B211" s="260">
        <v>606</v>
      </c>
      <c r="C211" s="272" t="s">
        <v>1293</v>
      </c>
      <c r="D211" s="264" t="s">
        <v>1294</v>
      </c>
      <c r="E211" s="269" t="s">
        <v>1248</v>
      </c>
      <c r="F211" s="259"/>
      <c r="G211" s="259"/>
      <c r="H211" s="269"/>
      <c r="I211" s="256">
        <v>2773500</v>
      </c>
    </row>
    <row r="212" spans="1:9">
      <c r="A212" s="259"/>
      <c r="B212" s="260">
        <v>607</v>
      </c>
      <c r="C212" s="272" t="s">
        <v>1295</v>
      </c>
      <c r="D212" s="264" t="s">
        <v>463</v>
      </c>
      <c r="E212" s="269" t="s">
        <v>1248</v>
      </c>
      <c r="F212" s="259"/>
      <c r="G212" s="259"/>
      <c r="H212" s="269"/>
      <c r="I212" s="256">
        <v>679600</v>
      </c>
    </row>
    <row r="213" spans="1:9">
      <c r="A213" s="259"/>
      <c r="B213" s="260">
        <v>608</v>
      </c>
      <c r="C213" s="272" t="s">
        <v>1295</v>
      </c>
      <c r="D213" s="264" t="s">
        <v>463</v>
      </c>
      <c r="E213" s="269" t="s">
        <v>418</v>
      </c>
      <c r="F213" s="259" t="s">
        <v>27</v>
      </c>
      <c r="G213" s="259">
        <v>30</v>
      </c>
      <c r="H213" s="269">
        <v>75000</v>
      </c>
      <c r="I213" s="256">
        <f t="shared" si="60"/>
        <v>2250000</v>
      </c>
    </row>
    <row r="214" spans="1:9">
      <c r="A214" s="259"/>
      <c r="B214" s="260">
        <f t="shared" ref="B214:D214" si="65">B213</f>
        <v>608</v>
      </c>
      <c r="C214" s="272" t="str">
        <f t="shared" si="65"/>
        <v>29/06</v>
      </c>
      <c r="D214" s="264" t="str">
        <f t="shared" si="65"/>
        <v>minh phú</v>
      </c>
      <c r="E214" s="269" t="s">
        <v>418</v>
      </c>
      <c r="F214" s="259" t="s">
        <v>27</v>
      </c>
      <c r="G214" s="259">
        <v>40</v>
      </c>
      <c r="H214" s="269">
        <v>11800</v>
      </c>
      <c r="I214" s="256">
        <f t="shared" si="60"/>
        <v>472000</v>
      </c>
    </row>
    <row r="215" spans="1:9">
      <c r="A215" s="259"/>
      <c r="B215" s="260">
        <f t="shared" ref="B215:B217" si="66">B214</f>
        <v>608</v>
      </c>
      <c r="C215" s="272" t="str">
        <f t="shared" ref="C215:C217" si="67">C214</f>
        <v>29/06</v>
      </c>
      <c r="D215" s="264" t="str">
        <f t="shared" ref="D215:D217" si="68">D214</f>
        <v>minh phú</v>
      </c>
      <c r="E215" s="269" t="s">
        <v>418</v>
      </c>
      <c r="F215" s="259" t="s">
        <v>27</v>
      </c>
      <c r="G215" s="259">
        <v>12</v>
      </c>
      <c r="H215" s="269">
        <v>5300</v>
      </c>
      <c r="I215" s="256">
        <f t="shared" si="60"/>
        <v>63600</v>
      </c>
    </row>
    <row r="216" spans="1:9">
      <c r="A216" s="259"/>
      <c r="B216" s="260">
        <f t="shared" si="66"/>
        <v>608</v>
      </c>
      <c r="C216" s="272" t="str">
        <f t="shared" si="67"/>
        <v>29/06</v>
      </c>
      <c r="D216" s="264" t="str">
        <f t="shared" si="68"/>
        <v>minh phú</v>
      </c>
      <c r="E216" s="269" t="s">
        <v>418</v>
      </c>
      <c r="F216" s="259" t="s">
        <v>27</v>
      </c>
      <c r="G216" s="259">
        <v>6</v>
      </c>
      <c r="H216" s="269">
        <v>9500</v>
      </c>
      <c r="I216" s="256">
        <f t="shared" si="60"/>
        <v>57000</v>
      </c>
    </row>
    <row r="217" spans="1:9">
      <c r="A217" s="259"/>
      <c r="B217" s="260">
        <f t="shared" si="66"/>
        <v>608</v>
      </c>
      <c r="C217" s="272" t="str">
        <f t="shared" si="67"/>
        <v>29/06</v>
      </c>
      <c r="D217" s="264" t="str">
        <f t="shared" si="68"/>
        <v>minh phú</v>
      </c>
      <c r="E217" s="269" t="s">
        <v>268</v>
      </c>
      <c r="F217" s="259" t="s">
        <v>66</v>
      </c>
      <c r="G217" s="259">
        <v>50</v>
      </c>
      <c r="H217" s="269">
        <v>13500</v>
      </c>
      <c r="I217" s="256">
        <f t="shared" si="60"/>
        <v>675000</v>
      </c>
    </row>
    <row r="218" spans="1:9">
      <c r="A218" s="259"/>
      <c r="B218" s="260">
        <v>609</v>
      </c>
      <c r="C218" s="272" t="s">
        <v>1295</v>
      </c>
      <c r="D218" s="264" t="s">
        <v>903</v>
      </c>
      <c r="E218" s="269" t="s">
        <v>1248</v>
      </c>
      <c r="F218" s="259"/>
      <c r="G218" s="259"/>
      <c r="H218" s="269"/>
      <c r="I218" s="256">
        <v>1007200</v>
      </c>
    </row>
    <row r="219" spans="1:9">
      <c r="A219" s="259"/>
      <c r="B219" s="260">
        <v>610</v>
      </c>
      <c r="C219" s="272" t="s">
        <v>1295</v>
      </c>
      <c r="D219" s="264" t="s">
        <v>903</v>
      </c>
      <c r="E219" s="269" t="s">
        <v>1248</v>
      </c>
      <c r="F219" s="259"/>
      <c r="G219" s="259"/>
      <c r="H219" s="269"/>
      <c r="I219" s="256">
        <v>3057800</v>
      </c>
    </row>
    <row r="220" spans="1:9">
      <c r="A220" s="259"/>
      <c r="B220" s="260">
        <v>611</v>
      </c>
      <c r="C220" s="272" t="s">
        <v>1218</v>
      </c>
      <c r="D220" s="264" t="s">
        <v>417</v>
      </c>
      <c r="E220" s="269" t="s">
        <v>1296</v>
      </c>
      <c r="F220" s="259" t="s">
        <v>36</v>
      </c>
      <c r="G220" s="259">
        <v>300</v>
      </c>
      <c r="H220" s="269">
        <v>6900</v>
      </c>
      <c r="I220" s="256">
        <f t="shared" si="60"/>
        <v>2070000</v>
      </c>
    </row>
    <row r="221" spans="1:9">
      <c r="A221" s="259"/>
      <c r="B221" s="260">
        <v>611</v>
      </c>
      <c r="C221" s="272" t="s">
        <v>1218</v>
      </c>
      <c r="D221" s="264" t="s">
        <v>417</v>
      </c>
      <c r="E221" s="269" t="s">
        <v>1297</v>
      </c>
      <c r="F221" s="259" t="s">
        <v>435</v>
      </c>
      <c r="G221" s="259">
        <v>1</v>
      </c>
      <c r="H221" s="269">
        <v>7200</v>
      </c>
      <c r="I221" s="256">
        <f t="shared" si="60"/>
        <v>7200</v>
      </c>
    </row>
    <row r="222" spans="1:9">
      <c r="A222" s="259"/>
      <c r="B222" s="260">
        <v>612</v>
      </c>
      <c r="C222" s="272" t="s">
        <v>1298</v>
      </c>
      <c r="D222" s="264" t="s">
        <v>988</v>
      </c>
      <c r="E222" s="269" t="s">
        <v>1248</v>
      </c>
      <c r="F222" s="259"/>
      <c r="G222" s="259"/>
      <c r="H222" s="269"/>
      <c r="I222" s="256">
        <v>2363200</v>
      </c>
    </row>
    <row r="223" spans="1:9">
      <c r="A223" s="259"/>
      <c r="B223" s="260">
        <v>613</v>
      </c>
      <c r="C223" s="272" t="s">
        <v>1218</v>
      </c>
      <c r="D223" s="264" t="s">
        <v>988</v>
      </c>
      <c r="E223" s="269" t="s">
        <v>1248</v>
      </c>
      <c r="F223" s="259"/>
      <c r="G223" s="259"/>
      <c r="H223" s="269"/>
      <c r="I223" s="256">
        <v>1394800</v>
      </c>
    </row>
    <row r="224" spans="1:9">
      <c r="A224" s="259"/>
      <c r="B224" s="260">
        <v>614</v>
      </c>
      <c r="C224" s="272" t="s">
        <v>1218</v>
      </c>
      <c r="D224" s="264" t="s">
        <v>988</v>
      </c>
      <c r="E224" s="269" t="s">
        <v>1248</v>
      </c>
      <c r="F224" s="259"/>
      <c r="G224" s="259"/>
      <c r="H224" s="269"/>
      <c r="I224" s="256">
        <v>1202100</v>
      </c>
    </row>
    <row r="225" spans="1:9">
      <c r="A225" s="259"/>
      <c r="B225" s="260">
        <v>615</v>
      </c>
      <c r="C225" s="272" t="s">
        <v>1218</v>
      </c>
      <c r="D225" s="264" t="s">
        <v>988</v>
      </c>
      <c r="E225" s="269" t="s">
        <v>1248</v>
      </c>
      <c r="F225" s="259"/>
      <c r="G225" s="259"/>
      <c r="H225" s="269"/>
      <c r="I225" s="256">
        <v>742100</v>
      </c>
    </row>
    <row r="226" spans="1:9">
      <c r="A226" s="259"/>
      <c r="B226" s="260">
        <v>616</v>
      </c>
      <c r="C226" s="272" t="s">
        <v>1218</v>
      </c>
      <c r="D226" s="264" t="s">
        <v>551</v>
      </c>
      <c r="E226" s="269" t="s">
        <v>1248</v>
      </c>
      <c r="F226" s="259"/>
      <c r="G226" s="259"/>
      <c r="H226" s="269"/>
      <c r="I226" s="256">
        <v>1948900</v>
      </c>
    </row>
    <row r="227" spans="1:9">
      <c r="A227" s="259"/>
      <c r="B227" s="260"/>
      <c r="C227" s="272"/>
      <c r="D227" s="264"/>
      <c r="E227" s="269"/>
      <c r="F227" s="259"/>
      <c r="G227" s="259"/>
      <c r="H227" s="269"/>
      <c r="I227" s="256">
        <f t="shared" si="60"/>
        <v>0</v>
      </c>
    </row>
    <row r="228" spans="1:9">
      <c r="A228" s="259"/>
      <c r="B228" s="260"/>
      <c r="C228" s="272"/>
      <c r="D228" s="264"/>
      <c r="E228" s="269"/>
      <c r="F228" s="259"/>
      <c r="G228" s="259"/>
      <c r="H228" s="269"/>
      <c r="I228" s="256">
        <f t="shared" si="60"/>
        <v>0</v>
      </c>
    </row>
    <row r="229" spans="1:9">
      <c r="A229" s="259"/>
      <c r="B229" s="260"/>
      <c r="C229" s="272"/>
      <c r="D229" s="264"/>
      <c r="E229" s="269"/>
      <c r="F229" s="259"/>
      <c r="G229" s="259"/>
      <c r="H229" s="269"/>
      <c r="I229" s="256">
        <f t="shared" si="60"/>
        <v>0</v>
      </c>
    </row>
    <row r="230" spans="1:9">
      <c r="A230" s="259"/>
      <c r="B230" s="260"/>
      <c r="C230" s="272"/>
      <c r="D230" s="264"/>
      <c r="E230" s="269"/>
      <c r="F230" s="259"/>
      <c r="G230" s="259"/>
      <c r="H230" s="269"/>
      <c r="I230" s="256">
        <f t="shared" si="60"/>
        <v>0</v>
      </c>
    </row>
    <row r="231" spans="1:9">
      <c r="A231" s="259"/>
      <c r="B231" s="260"/>
      <c r="C231" s="272"/>
      <c r="D231" s="264"/>
      <c r="E231" s="269"/>
      <c r="F231" s="259"/>
      <c r="G231" s="259"/>
      <c r="H231" s="269"/>
      <c r="I231" s="256">
        <f t="shared" si="60"/>
        <v>0</v>
      </c>
    </row>
    <row r="232" spans="1:9">
      <c r="A232" s="259"/>
      <c r="B232" s="260"/>
      <c r="C232" s="272"/>
      <c r="D232" s="264"/>
      <c r="E232" s="269"/>
      <c r="F232" s="259"/>
      <c r="G232" s="259"/>
      <c r="H232" s="269"/>
      <c r="I232" s="256">
        <f t="shared" si="60"/>
        <v>0</v>
      </c>
    </row>
    <row r="233" spans="1:9">
      <c r="A233" s="259"/>
      <c r="B233" s="260"/>
      <c r="C233" s="272"/>
      <c r="D233" s="264"/>
      <c r="E233" s="269"/>
      <c r="F233" s="259"/>
      <c r="G233" s="259"/>
      <c r="H233" s="269"/>
      <c r="I233" s="256">
        <f t="shared" si="60"/>
        <v>0</v>
      </c>
    </row>
    <row r="234" spans="1:9">
      <c r="A234" s="259"/>
      <c r="B234" s="260"/>
      <c r="C234" s="272"/>
      <c r="D234" s="264"/>
      <c r="E234" s="269"/>
      <c r="F234" s="259"/>
      <c r="G234" s="259"/>
      <c r="H234" s="269"/>
      <c r="I234" s="256">
        <f t="shared" si="60"/>
        <v>0</v>
      </c>
    </row>
    <row r="235" spans="1:9">
      <c r="A235" s="259"/>
      <c r="B235" s="260"/>
      <c r="C235" s="272"/>
      <c r="D235" s="264"/>
      <c r="E235" s="269"/>
      <c r="F235" s="259"/>
      <c r="G235" s="259"/>
      <c r="H235" s="269"/>
      <c r="I235" s="256">
        <f t="shared" si="60"/>
        <v>0</v>
      </c>
    </row>
    <row r="236" spans="1:9">
      <c r="A236" s="259"/>
      <c r="B236" s="260"/>
      <c r="C236" s="272"/>
      <c r="D236" s="264"/>
      <c r="E236" s="269"/>
      <c r="F236" s="259"/>
      <c r="G236" s="259"/>
      <c r="H236" s="269"/>
      <c r="I236" s="256">
        <f t="shared" si="60"/>
        <v>0</v>
      </c>
    </row>
    <row r="237" spans="1:9">
      <c r="A237" s="259"/>
      <c r="B237" s="260"/>
      <c r="C237" s="272"/>
      <c r="D237" s="264"/>
      <c r="E237" s="269"/>
      <c r="F237" s="259"/>
      <c r="G237" s="259"/>
      <c r="H237" s="269"/>
      <c r="I237" s="256">
        <f t="shared" si="60"/>
        <v>0</v>
      </c>
    </row>
    <row r="238" spans="1:9">
      <c r="A238" s="259"/>
      <c r="B238" s="260"/>
      <c r="C238" s="272"/>
      <c r="D238" s="264"/>
      <c r="E238" s="269"/>
      <c r="F238" s="259"/>
      <c r="G238" s="259"/>
      <c r="H238" s="269"/>
      <c r="I238" s="256">
        <f t="shared" si="60"/>
        <v>0</v>
      </c>
    </row>
    <row r="239" spans="1:9">
      <c r="A239" s="259"/>
      <c r="B239" s="260"/>
      <c r="C239" s="272"/>
      <c r="D239" s="264"/>
      <c r="E239" s="269"/>
      <c r="F239" s="259"/>
      <c r="G239" s="259"/>
      <c r="H239" s="269"/>
      <c r="I239" s="256">
        <f t="shared" si="60"/>
        <v>0</v>
      </c>
    </row>
    <row r="240" spans="1:9">
      <c r="A240" s="259"/>
      <c r="B240" s="260"/>
      <c r="C240" s="272"/>
      <c r="D240" s="264"/>
      <c r="E240" s="269"/>
      <c r="F240" s="259"/>
      <c r="G240" s="259"/>
      <c r="H240" s="269"/>
      <c r="I240" s="256">
        <f t="shared" si="60"/>
        <v>0</v>
      </c>
    </row>
    <row r="241" spans="1:9">
      <c r="A241" s="259"/>
      <c r="B241" s="260"/>
      <c r="C241" s="272"/>
      <c r="D241" s="264"/>
      <c r="E241" s="269"/>
      <c r="F241" s="259"/>
      <c r="G241" s="259"/>
      <c r="H241" s="269"/>
      <c r="I241" s="256">
        <f t="shared" si="60"/>
        <v>0</v>
      </c>
    </row>
    <row r="242" spans="1:9">
      <c r="A242" s="259"/>
      <c r="B242" s="260"/>
      <c r="C242" s="272"/>
      <c r="D242" s="264"/>
      <c r="E242" s="269"/>
      <c r="F242" s="259"/>
      <c r="G242" s="259"/>
      <c r="H242" s="269"/>
      <c r="I242" s="256">
        <f t="shared" si="60"/>
        <v>0</v>
      </c>
    </row>
    <row r="243" spans="1:9">
      <c r="A243" s="259"/>
      <c r="B243" s="260"/>
      <c r="C243" s="272"/>
      <c r="D243" s="264"/>
      <c r="E243" s="269"/>
      <c r="F243" s="259"/>
      <c r="G243" s="259"/>
      <c r="H243" s="269"/>
      <c r="I243" s="256">
        <f t="shared" si="60"/>
        <v>0</v>
      </c>
    </row>
    <row r="244" spans="1:9">
      <c r="A244" s="177"/>
      <c r="B244" s="258"/>
      <c r="C244" s="14"/>
      <c r="D244" s="184"/>
      <c r="E244" s="69"/>
      <c r="F244" s="177"/>
      <c r="G244" s="177"/>
      <c r="H244" s="69"/>
      <c r="I244" s="181">
        <f t="shared" si="60"/>
        <v>0</v>
      </c>
    </row>
  </sheetData>
  <autoFilter ref="A10:I244"/>
  <mergeCells count="4">
    <mergeCell ref="A1:F2"/>
    <mergeCell ref="A3:F3"/>
    <mergeCell ref="A4:B4"/>
    <mergeCell ref="A7:I8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332"/>
  <sheetViews>
    <sheetView topLeftCell="B244" workbookViewId="0">
      <selection activeCell="F274" sqref="F274"/>
    </sheetView>
  </sheetViews>
  <sheetFormatPr defaultRowHeight="15.75"/>
  <cols>
    <col min="1" max="1" width="4.28515625" style="46" customWidth="1"/>
    <col min="2" max="2" width="11.5703125" style="6" customWidth="1"/>
    <col min="3" max="3" width="13.42578125" style="46" customWidth="1"/>
    <col min="4" max="4" width="19.28515625" style="49" customWidth="1"/>
    <col min="5" max="5" width="43.85546875" style="43" customWidth="1"/>
    <col min="6" max="6" width="9.140625" style="46"/>
    <col min="7" max="7" width="9.140625" style="43"/>
    <col min="8" max="8" width="12.140625" style="43" customWidth="1"/>
    <col min="9" max="9" width="13.42578125" style="43" customWidth="1"/>
    <col min="10" max="10" width="13.5703125" style="43" customWidth="1"/>
    <col min="11" max="11" width="12.5703125" style="44" customWidth="1"/>
    <col min="12" max="16384" width="9.140625" style="43"/>
  </cols>
  <sheetData>
    <row r="1" spans="1:12">
      <c r="A1" s="304" t="s">
        <v>0</v>
      </c>
      <c r="B1" s="304"/>
      <c r="C1" s="304"/>
      <c r="D1" s="304"/>
      <c r="E1" s="304"/>
      <c r="F1" s="304"/>
      <c r="G1" s="282"/>
    </row>
    <row r="2" spans="1:12">
      <c r="A2" s="304"/>
      <c r="B2" s="304"/>
      <c r="C2" s="304"/>
      <c r="D2" s="304"/>
      <c r="E2" s="304"/>
      <c r="F2" s="304"/>
      <c r="G2" s="282"/>
    </row>
    <row r="3" spans="1:12">
      <c r="A3" s="304" t="s">
        <v>1</v>
      </c>
      <c r="B3" s="304"/>
      <c r="C3" s="304"/>
      <c r="D3" s="304"/>
      <c r="E3" s="304"/>
      <c r="F3" s="304"/>
      <c r="G3" s="282"/>
    </row>
    <row r="4" spans="1:12">
      <c r="A4" s="45" t="s">
        <v>2</v>
      </c>
      <c r="B4" s="45"/>
      <c r="D4" s="47"/>
      <c r="E4" s="282"/>
      <c r="G4" s="282"/>
      <c r="H4" s="48"/>
      <c r="I4" s="48"/>
    </row>
    <row r="5" spans="1:12">
      <c r="G5" s="50"/>
    </row>
    <row r="6" spans="1:12">
      <c r="G6" s="50"/>
      <c r="I6" s="51"/>
    </row>
    <row r="7" spans="1:12">
      <c r="A7" s="305" t="s">
        <v>3</v>
      </c>
      <c r="B7" s="305"/>
      <c r="C7" s="305"/>
      <c r="D7" s="305"/>
      <c r="E7" s="305"/>
      <c r="F7" s="305"/>
      <c r="G7" s="305"/>
      <c r="H7" s="305"/>
      <c r="I7" s="305"/>
      <c r="J7" s="305"/>
    </row>
    <row r="8" spans="1:12">
      <c r="A8" s="305"/>
      <c r="B8" s="305"/>
      <c r="C8" s="305"/>
      <c r="D8" s="305"/>
      <c r="E8" s="305"/>
      <c r="F8" s="305"/>
      <c r="G8" s="305"/>
      <c r="H8" s="305"/>
      <c r="I8" s="305"/>
      <c r="J8" s="305"/>
    </row>
    <row r="10" spans="1:12" ht="31.5">
      <c r="A10" s="285" t="s">
        <v>4</v>
      </c>
      <c r="B10" s="286" t="s">
        <v>5</v>
      </c>
      <c r="C10" s="285" t="s">
        <v>6</v>
      </c>
      <c r="D10" s="285" t="s">
        <v>7</v>
      </c>
      <c r="E10" s="285" t="s">
        <v>8</v>
      </c>
      <c r="F10" s="285" t="s">
        <v>9</v>
      </c>
      <c r="G10" s="287" t="s">
        <v>10</v>
      </c>
      <c r="H10" s="288" t="s">
        <v>287</v>
      </c>
      <c r="I10" s="289" t="s">
        <v>12</v>
      </c>
      <c r="J10" s="290" t="s">
        <v>22</v>
      </c>
      <c r="K10" s="288" t="s">
        <v>23</v>
      </c>
    </row>
    <row r="11" spans="1:12" s="44" customFormat="1">
      <c r="A11" s="41"/>
      <c r="B11" s="22">
        <v>966</v>
      </c>
      <c r="C11" s="34" t="s">
        <v>1313</v>
      </c>
      <c r="D11" s="32" t="s">
        <v>1188</v>
      </c>
      <c r="E11" s="194" t="s">
        <v>665</v>
      </c>
      <c r="F11" s="195" t="s">
        <v>181</v>
      </c>
      <c r="G11" s="196">
        <v>30</v>
      </c>
      <c r="H11" s="87">
        <v>45454</v>
      </c>
      <c r="I11" s="56">
        <f t="shared" ref="I11:I74" si="0">H11*1.1</f>
        <v>49999.4</v>
      </c>
      <c r="J11" s="88">
        <f t="shared" ref="J11:J74" si="1">H11*G11</f>
        <v>1363620</v>
      </c>
      <c r="K11" s="84">
        <f t="shared" ref="K11:K74" si="2">I11*G11</f>
        <v>1499982</v>
      </c>
      <c r="L11" s="43"/>
    </row>
    <row r="12" spans="1:12" s="44" customFormat="1">
      <c r="A12" s="41"/>
      <c r="B12" s="22">
        <v>966</v>
      </c>
      <c r="C12" s="34" t="s">
        <v>1313</v>
      </c>
      <c r="D12" s="32" t="s">
        <v>1188</v>
      </c>
      <c r="E12" s="16" t="s">
        <v>1189</v>
      </c>
      <c r="F12" s="23" t="s">
        <v>181</v>
      </c>
      <c r="G12" s="17">
        <v>70</v>
      </c>
      <c r="H12" s="87">
        <v>40454</v>
      </c>
      <c r="I12" s="56">
        <f t="shared" si="0"/>
        <v>44499.4</v>
      </c>
      <c r="J12" s="88">
        <f t="shared" si="1"/>
        <v>2831780</v>
      </c>
      <c r="K12" s="84">
        <f t="shared" si="2"/>
        <v>3114958</v>
      </c>
      <c r="L12" s="43"/>
    </row>
    <row r="13" spans="1:12" s="44" customFormat="1">
      <c r="A13" s="41"/>
      <c r="B13" s="13">
        <v>1783</v>
      </c>
      <c r="C13" s="34" t="s">
        <v>1313</v>
      </c>
      <c r="D13" s="32" t="s">
        <v>183</v>
      </c>
      <c r="E13" s="16" t="s">
        <v>194</v>
      </c>
      <c r="F13" s="23" t="s">
        <v>181</v>
      </c>
      <c r="G13" s="195">
        <v>5</v>
      </c>
      <c r="H13" s="87">
        <v>52273</v>
      </c>
      <c r="I13" s="56">
        <f t="shared" si="0"/>
        <v>57500.3</v>
      </c>
      <c r="J13" s="88">
        <f t="shared" si="1"/>
        <v>261365</v>
      </c>
      <c r="K13" s="84">
        <f t="shared" si="2"/>
        <v>287501.5</v>
      </c>
      <c r="L13" s="43"/>
    </row>
    <row r="14" spans="1:12" s="44" customFormat="1">
      <c r="A14" s="41"/>
      <c r="B14" s="13">
        <f t="shared" ref="B14:B36" si="3">B13</f>
        <v>1783</v>
      </c>
      <c r="C14" s="34" t="str">
        <f t="shared" ref="C14:C36" si="4">C13</f>
        <v>01/07</v>
      </c>
      <c r="D14" s="32" t="str">
        <f t="shared" ref="D14:D36" si="5">D13</f>
        <v>thanh thuận</v>
      </c>
      <c r="E14" s="194" t="s">
        <v>192</v>
      </c>
      <c r="F14" s="195" t="s">
        <v>181</v>
      </c>
      <c r="G14" s="196">
        <v>15</v>
      </c>
      <c r="H14" s="87">
        <v>46364</v>
      </c>
      <c r="I14" s="56">
        <f t="shared" si="0"/>
        <v>51000.4</v>
      </c>
      <c r="J14" s="88">
        <f t="shared" si="1"/>
        <v>695460</v>
      </c>
      <c r="K14" s="84">
        <f t="shared" si="2"/>
        <v>765006</v>
      </c>
      <c r="L14" s="43"/>
    </row>
    <row r="15" spans="1:12" s="44" customFormat="1">
      <c r="A15" s="41"/>
      <c r="B15" s="13">
        <f t="shared" si="3"/>
        <v>1783</v>
      </c>
      <c r="C15" s="34" t="str">
        <f t="shared" si="4"/>
        <v>01/07</v>
      </c>
      <c r="D15" s="32" t="str">
        <f t="shared" si="5"/>
        <v>thanh thuận</v>
      </c>
      <c r="E15" s="194" t="s">
        <v>373</v>
      </c>
      <c r="F15" s="36" t="s">
        <v>142</v>
      </c>
      <c r="G15" s="196">
        <v>50</v>
      </c>
      <c r="H15" s="87">
        <v>4818</v>
      </c>
      <c r="I15" s="56">
        <f t="shared" si="0"/>
        <v>5299.8</v>
      </c>
      <c r="J15" s="88">
        <f t="shared" si="1"/>
        <v>240900</v>
      </c>
      <c r="K15" s="84">
        <f t="shared" si="2"/>
        <v>264990</v>
      </c>
      <c r="L15" s="43"/>
    </row>
    <row r="16" spans="1:12" s="44" customFormat="1">
      <c r="A16" s="41"/>
      <c r="B16" s="13">
        <f t="shared" si="3"/>
        <v>1783</v>
      </c>
      <c r="C16" s="34" t="str">
        <f t="shared" si="4"/>
        <v>01/07</v>
      </c>
      <c r="D16" s="32" t="str">
        <f t="shared" si="5"/>
        <v>thanh thuận</v>
      </c>
      <c r="E16" s="194" t="s">
        <v>1404</v>
      </c>
      <c r="F16" s="195" t="s">
        <v>142</v>
      </c>
      <c r="G16" s="196">
        <v>50</v>
      </c>
      <c r="H16" s="87">
        <v>8918</v>
      </c>
      <c r="I16" s="56">
        <f t="shared" si="0"/>
        <v>9809.8000000000011</v>
      </c>
      <c r="J16" s="88">
        <f t="shared" si="1"/>
        <v>445900</v>
      </c>
      <c r="K16" s="84">
        <f t="shared" si="2"/>
        <v>490490.00000000006</v>
      </c>
      <c r="L16" s="43"/>
    </row>
    <row r="17" spans="1:12" s="44" customFormat="1">
      <c r="A17" s="41"/>
      <c r="B17" s="13">
        <f t="shared" si="3"/>
        <v>1783</v>
      </c>
      <c r="C17" s="34" t="str">
        <f t="shared" si="4"/>
        <v>01/07</v>
      </c>
      <c r="D17" s="32" t="str">
        <f t="shared" si="5"/>
        <v>thanh thuận</v>
      </c>
      <c r="E17" s="194" t="s">
        <v>121</v>
      </c>
      <c r="F17" s="36" t="s">
        <v>83</v>
      </c>
      <c r="G17" s="37">
        <v>20</v>
      </c>
      <c r="H17" s="88">
        <v>3195</v>
      </c>
      <c r="I17" s="56">
        <f t="shared" si="0"/>
        <v>3514.5000000000005</v>
      </c>
      <c r="J17" s="88">
        <f t="shared" si="1"/>
        <v>63900</v>
      </c>
      <c r="K17" s="84">
        <f t="shared" si="2"/>
        <v>70290.000000000015</v>
      </c>
      <c r="L17" s="43"/>
    </row>
    <row r="18" spans="1:12" s="44" customFormat="1">
      <c r="A18" s="41"/>
      <c r="B18" s="13">
        <f t="shared" si="3"/>
        <v>1783</v>
      </c>
      <c r="C18" s="34" t="str">
        <f t="shared" si="4"/>
        <v>01/07</v>
      </c>
      <c r="D18" s="32" t="str">
        <f t="shared" si="5"/>
        <v>thanh thuận</v>
      </c>
      <c r="E18" s="35" t="s">
        <v>384</v>
      </c>
      <c r="F18" s="36" t="s">
        <v>83</v>
      </c>
      <c r="G18" s="37">
        <v>1200</v>
      </c>
      <c r="H18" s="88">
        <v>1473</v>
      </c>
      <c r="I18" s="56">
        <f t="shared" si="0"/>
        <v>1620.3000000000002</v>
      </c>
      <c r="J18" s="88">
        <f t="shared" si="1"/>
        <v>1767600</v>
      </c>
      <c r="K18" s="84">
        <f t="shared" si="2"/>
        <v>1944360.0000000002</v>
      </c>
      <c r="L18" s="43"/>
    </row>
    <row r="19" spans="1:12" s="44" customFormat="1">
      <c r="A19" s="41"/>
      <c r="B19" s="13">
        <f t="shared" si="3"/>
        <v>1783</v>
      </c>
      <c r="C19" s="34" t="str">
        <f t="shared" si="4"/>
        <v>01/07</v>
      </c>
      <c r="D19" s="32" t="str">
        <f t="shared" si="5"/>
        <v>thanh thuận</v>
      </c>
      <c r="E19" s="194" t="s">
        <v>1405</v>
      </c>
      <c r="F19" s="195" t="s">
        <v>36</v>
      </c>
      <c r="G19" s="196">
        <v>20</v>
      </c>
      <c r="H19" s="87">
        <v>10636</v>
      </c>
      <c r="I19" s="56">
        <f t="shared" si="0"/>
        <v>11699.6</v>
      </c>
      <c r="J19" s="88">
        <f t="shared" si="1"/>
        <v>212720</v>
      </c>
      <c r="K19" s="84">
        <f t="shared" si="2"/>
        <v>233992</v>
      </c>
      <c r="L19" s="43"/>
    </row>
    <row r="20" spans="1:12" s="44" customFormat="1">
      <c r="A20" s="41"/>
      <c r="B20" s="13">
        <f t="shared" si="3"/>
        <v>1783</v>
      </c>
      <c r="C20" s="34" t="str">
        <f t="shared" si="4"/>
        <v>01/07</v>
      </c>
      <c r="D20" s="32" t="str">
        <f t="shared" si="5"/>
        <v>thanh thuận</v>
      </c>
      <c r="E20" s="35" t="s">
        <v>192</v>
      </c>
      <c r="F20" s="36" t="s">
        <v>181</v>
      </c>
      <c r="G20" s="196">
        <v>50</v>
      </c>
      <c r="H20" s="87">
        <v>46364</v>
      </c>
      <c r="I20" s="56">
        <f t="shared" si="0"/>
        <v>51000.4</v>
      </c>
      <c r="J20" s="88">
        <f t="shared" si="1"/>
        <v>2318200</v>
      </c>
      <c r="K20" s="84">
        <f t="shared" si="2"/>
        <v>2550020</v>
      </c>
      <c r="L20" s="43"/>
    </row>
    <row r="21" spans="1:12" s="44" customFormat="1">
      <c r="A21" s="41"/>
      <c r="B21" s="13">
        <f t="shared" si="3"/>
        <v>1783</v>
      </c>
      <c r="C21" s="34" t="str">
        <f t="shared" si="4"/>
        <v>01/07</v>
      </c>
      <c r="D21" s="32" t="str">
        <f t="shared" si="5"/>
        <v>thanh thuận</v>
      </c>
      <c r="E21" s="35" t="s">
        <v>280</v>
      </c>
      <c r="F21" s="36" t="s">
        <v>142</v>
      </c>
      <c r="G21" s="196">
        <v>100</v>
      </c>
      <c r="H21" s="87">
        <v>2000</v>
      </c>
      <c r="I21" s="56">
        <f t="shared" si="0"/>
        <v>2200</v>
      </c>
      <c r="J21" s="88">
        <f t="shared" si="1"/>
        <v>200000</v>
      </c>
      <c r="K21" s="84">
        <f t="shared" si="2"/>
        <v>220000</v>
      </c>
      <c r="L21" s="43"/>
    </row>
    <row r="22" spans="1:12" s="44" customFormat="1">
      <c r="A22" s="41"/>
      <c r="B22" s="13">
        <f t="shared" si="3"/>
        <v>1783</v>
      </c>
      <c r="C22" s="34" t="str">
        <f t="shared" si="4"/>
        <v>01/07</v>
      </c>
      <c r="D22" s="32" t="str">
        <f t="shared" si="5"/>
        <v>thanh thuận</v>
      </c>
      <c r="E22" s="35" t="s">
        <v>1406</v>
      </c>
      <c r="F22" s="36" t="s">
        <v>36</v>
      </c>
      <c r="G22" s="196">
        <v>500</v>
      </c>
      <c r="H22" s="87">
        <v>3273</v>
      </c>
      <c r="I22" s="56">
        <f t="shared" si="0"/>
        <v>3600.3</v>
      </c>
      <c r="J22" s="88">
        <f t="shared" si="1"/>
        <v>1636500</v>
      </c>
      <c r="K22" s="84">
        <f t="shared" si="2"/>
        <v>1800150</v>
      </c>
      <c r="L22" s="43"/>
    </row>
    <row r="23" spans="1:12" s="44" customFormat="1">
      <c r="A23" s="41"/>
      <c r="B23" s="13">
        <f t="shared" si="3"/>
        <v>1783</v>
      </c>
      <c r="C23" s="34" t="str">
        <f t="shared" si="4"/>
        <v>01/07</v>
      </c>
      <c r="D23" s="32" t="str">
        <f t="shared" si="5"/>
        <v>thanh thuận</v>
      </c>
      <c r="E23" s="35" t="s">
        <v>122</v>
      </c>
      <c r="F23" s="36" t="s">
        <v>83</v>
      </c>
      <c r="G23" s="196">
        <v>100</v>
      </c>
      <c r="H23" s="87">
        <v>5436</v>
      </c>
      <c r="I23" s="56">
        <f t="shared" si="0"/>
        <v>5979.6</v>
      </c>
      <c r="J23" s="88">
        <f t="shared" si="1"/>
        <v>543600</v>
      </c>
      <c r="K23" s="84">
        <f t="shared" si="2"/>
        <v>597960</v>
      </c>
      <c r="L23" s="43"/>
    </row>
    <row r="24" spans="1:12" s="44" customFormat="1">
      <c r="A24" s="41"/>
      <c r="B24" s="13">
        <f t="shared" si="3"/>
        <v>1783</v>
      </c>
      <c r="C24" s="34" t="str">
        <f t="shared" si="4"/>
        <v>01/07</v>
      </c>
      <c r="D24" s="32" t="str">
        <f t="shared" si="5"/>
        <v>thanh thuận</v>
      </c>
      <c r="E24" s="35" t="s">
        <v>192</v>
      </c>
      <c r="F24" s="36" t="s">
        <v>181</v>
      </c>
      <c r="G24" s="36">
        <v>50</v>
      </c>
      <c r="H24" s="88">
        <v>46364</v>
      </c>
      <c r="I24" s="56">
        <f t="shared" si="0"/>
        <v>51000.4</v>
      </c>
      <c r="J24" s="88">
        <f t="shared" si="1"/>
        <v>2318200</v>
      </c>
      <c r="K24" s="84">
        <f t="shared" si="2"/>
        <v>2550020</v>
      </c>
      <c r="L24" s="43"/>
    </row>
    <row r="25" spans="1:12" s="44" customFormat="1">
      <c r="A25" s="41"/>
      <c r="B25" s="13">
        <f t="shared" si="3"/>
        <v>1783</v>
      </c>
      <c r="C25" s="34" t="str">
        <f t="shared" si="4"/>
        <v>01/07</v>
      </c>
      <c r="D25" s="32" t="str">
        <f t="shared" si="5"/>
        <v>thanh thuận</v>
      </c>
      <c r="E25" s="16" t="s">
        <v>269</v>
      </c>
      <c r="F25" s="23" t="s">
        <v>181</v>
      </c>
      <c r="G25" s="36">
        <v>5</v>
      </c>
      <c r="H25" s="88">
        <v>94545</v>
      </c>
      <c r="I25" s="56">
        <f t="shared" si="0"/>
        <v>103999.50000000001</v>
      </c>
      <c r="J25" s="88">
        <f t="shared" si="1"/>
        <v>472725</v>
      </c>
      <c r="K25" s="84">
        <f t="shared" si="2"/>
        <v>519997.50000000006</v>
      </c>
      <c r="L25" s="43"/>
    </row>
    <row r="26" spans="1:12" s="44" customFormat="1">
      <c r="A26" s="41"/>
      <c r="B26" s="13">
        <f t="shared" si="3"/>
        <v>1783</v>
      </c>
      <c r="C26" s="34" t="str">
        <f t="shared" si="4"/>
        <v>01/07</v>
      </c>
      <c r="D26" s="32" t="str">
        <f t="shared" si="5"/>
        <v>thanh thuận</v>
      </c>
      <c r="E26" s="35" t="s">
        <v>187</v>
      </c>
      <c r="F26" s="36" t="s">
        <v>142</v>
      </c>
      <c r="G26" s="37">
        <v>25</v>
      </c>
      <c r="H26" s="88">
        <v>20727</v>
      </c>
      <c r="I26" s="56">
        <f t="shared" si="0"/>
        <v>22799.7</v>
      </c>
      <c r="J26" s="88">
        <f t="shared" si="1"/>
        <v>518175</v>
      </c>
      <c r="K26" s="84">
        <f t="shared" si="2"/>
        <v>569992.5</v>
      </c>
      <c r="L26" s="43"/>
    </row>
    <row r="27" spans="1:12" s="44" customFormat="1">
      <c r="A27" s="41"/>
      <c r="B27" s="13">
        <f t="shared" si="3"/>
        <v>1783</v>
      </c>
      <c r="C27" s="34" t="str">
        <f t="shared" si="4"/>
        <v>01/07</v>
      </c>
      <c r="D27" s="32" t="str">
        <f t="shared" si="5"/>
        <v>thanh thuận</v>
      </c>
      <c r="E27" s="35" t="s">
        <v>196</v>
      </c>
      <c r="F27" s="36" t="s">
        <v>142</v>
      </c>
      <c r="G27" s="37">
        <v>50</v>
      </c>
      <c r="H27" s="88">
        <v>11659</v>
      </c>
      <c r="I27" s="56">
        <f t="shared" si="0"/>
        <v>12824.900000000001</v>
      </c>
      <c r="J27" s="88">
        <f t="shared" si="1"/>
        <v>582950</v>
      </c>
      <c r="K27" s="84">
        <f t="shared" si="2"/>
        <v>641245.00000000012</v>
      </c>
      <c r="L27" s="43"/>
    </row>
    <row r="28" spans="1:12" s="44" customFormat="1">
      <c r="A28" s="41"/>
      <c r="B28" s="13">
        <f t="shared" si="3"/>
        <v>1783</v>
      </c>
      <c r="C28" s="34" t="str">
        <f t="shared" si="4"/>
        <v>01/07</v>
      </c>
      <c r="D28" s="32" t="str">
        <f t="shared" si="5"/>
        <v>thanh thuận</v>
      </c>
      <c r="E28" s="35" t="s">
        <v>279</v>
      </c>
      <c r="F28" s="36" t="s">
        <v>142</v>
      </c>
      <c r="G28" s="37">
        <v>25</v>
      </c>
      <c r="H28" s="88">
        <v>20073</v>
      </c>
      <c r="I28" s="56">
        <f t="shared" si="0"/>
        <v>22080.300000000003</v>
      </c>
      <c r="J28" s="88">
        <f t="shared" si="1"/>
        <v>501825</v>
      </c>
      <c r="K28" s="84">
        <f t="shared" si="2"/>
        <v>552007.50000000012</v>
      </c>
      <c r="L28" s="43"/>
    </row>
    <row r="29" spans="1:12" s="44" customFormat="1">
      <c r="A29" s="41"/>
      <c r="B29" s="13">
        <f t="shared" si="3"/>
        <v>1783</v>
      </c>
      <c r="C29" s="34" t="str">
        <f t="shared" si="4"/>
        <v>01/07</v>
      </c>
      <c r="D29" s="32" t="str">
        <f t="shared" si="5"/>
        <v>thanh thuận</v>
      </c>
      <c r="E29" s="194" t="s">
        <v>1407</v>
      </c>
      <c r="F29" s="36" t="s">
        <v>83</v>
      </c>
      <c r="G29" s="37">
        <v>40</v>
      </c>
      <c r="H29" s="88">
        <v>3368</v>
      </c>
      <c r="I29" s="56">
        <f t="shared" si="0"/>
        <v>3704.8</v>
      </c>
      <c r="J29" s="88">
        <f t="shared" si="1"/>
        <v>134720</v>
      </c>
      <c r="K29" s="84">
        <f t="shared" si="2"/>
        <v>148192</v>
      </c>
      <c r="L29" s="43"/>
    </row>
    <row r="30" spans="1:12" s="44" customFormat="1">
      <c r="A30" s="41"/>
      <c r="B30" s="13">
        <f t="shared" si="3"/>
        <v>1783</v>
      </c>
      <c r="C30" s="34" t="str">
        <f t="shared" si="4"/>
        <v>01/07</v>
      </c>
      <c r="D30" s="32" t="str">
        <f t="shared" si="5"/>
        <v>thanh thuận</v>
      </c>
      <c r="E30" s="194" t="s">
        <v>1408</v>
      </c>
      <c r="F30" s="36" t="s">
        <v>83</v>
      </c>
      <c r="G30" s="37">
        <v>20</v>
      </c>
      <c r="H30" s="88">
        <v>3207</v>
      </c>
      <c r="I30" s="56">
        <f t="shared" si="0"/>
        <v>3527.7000000000003</v>
      </c>
      <c r="J30" s="88">
        <f t="shared" si="1"/>
        <v>64140</v>
      </c>
      <c r="K30" s="84">
        <f t="shared" si="2"/>
        <v>70554</v>
      </c>
      <c r="L30" s="43"/>
    </row>
    <row r="31" spans="1:12" s="44" customFormat="1">
      <c r="A31" s="41"/>
      <c r="B31" s="13">
        <f t="shared" si="3"/>
        <v>1783</v>
      </c>
      <c r="C31" s="34" t="str">
        <f t="shared" si="4"/>
        <v>01/07</v>
      </c>
      <c r="D31" s="32" t="str">
        <f t="shared" si="5"/>
        <v>thanh thuận</v>
      </c>
      <c r="E31" s="35" t="s">
        <v>1409</v>
      </c>
      <c r="F31" s="36" t="s">
        <v>83</v>
      </c>
      <c r="G31" s="37">
        <v>20</v>
      </c>
      <c r="H31" s="88">
        <v>3564</v>
      </c>
      <c r="I31" s="56">
        <f t="shared" si="0"/>
        <v>3920.4</v>
      </c>
      <c r="J31" s="88">
        <f t="shared" si="1"/>
        <v>71280</v>
      </c>
      <c r="K31" s="84">
        <f t="shared" si="2"/>
        <v>78408</v>
      </c>
      <c r="L31" s="43"/>
    </row>
    <row r="32" spans="1:12" s="44" customFormat="1">
      <c r="A32" s="41"/>
      <c r="B32" s="13">
        <f t="shared" si="3"/>
        <v>1783</v>
      </c>
      <c r="C32" s="34" t="str">
        <f t="shared" si="4"/>
        <v>01/07</v>
      </c>
      <c r="D32" s="32" t="str">
        <f t="shared" si="5"/>
        <v>thanh thuận</v>
      </c>
      <c r="E32" s="35" t="s">
        <v>194</v>
      </c>
      <c r="F32" s="36" t="s">
        <v>181</v>
      </c>
      <c r="G32" s="37">
        <v>40</v>
      </c>
      <c r="H32" s="88">
        <v>52273</v>
      </c>
      <c r="I32" s="56">
        <f t="shared" si="0"/>
        <v>57500.3</v>
      </c>
      <c r="J32" s="88">
        <f t="shared" si="1"/>
        <v>2090920</v>
      </c>
      <c r="K32" s="84">
        <f t="shared" si="2"/>
        <v>2300012</v>
      </c>
      <c r="L32" s="43"/>
    </row>
    <row r="33" spans="1:12" s="44" customFormat="1">
      <c r="A33" s="41"/>
      <c r="B33" s="13">
        <f t="shared" si="3"/>
        <v>1783</v>
      </c>
      <c r="C33" s="34" t="str">
        <f t="shared" si="4"/>
        <v>01/07</v>
      </c>
      <c r="D33" s="32" t="str">
        <f t="shared" si="5"/>
        <v>thanh thuận</v>
      </c>
      <c r="E33" s="35" t="s">
        <v>270</v>
      </c>
      <c r="F33" s="36" t="s">
        <v>181</v>
      </c>
      <c r="G33" s="37">
        <v>5</v>
      </c>
      <c r="H33" s="88">
        <v>118182</v>
      </c>
      <c r="I33" s="56">
        <f t="shared" si="0"/>
        <v>130000.20000000001</v>
      </c>
      <c r="J33" s="88">
        <f t="shared" si="1"/>
        <v>590910</v>
      </c>
      <c r="K33" s="84">
        <f t="shared" si="2"/>
        <v>650001</v>
      </c>
      <c r="L33" s="43"/>
    </row>
    <row r="34" spans="1:12" s="44" customFormat="1">
      <c r="A34" s="41"/>
      <c r="B34" s="13">
        <f t="shared" si="3"/>
        <v>1783</v>
      </c>
      <c r="C34" s="34" t="str">
        <f t="shared" si="4"/>
        <v>01/07</v>
      </c>
      <c r="D34" s="32" t="str">
        <f t="shared" si="5"/>
        <v>thanh thuận</v>
      </c>
      <c r="E34" s="35" t="s">
        <v>1410</v>
      </c>
      <c r="F34" s="36" t="s">
        <v>36</v>
      </c>
      <c r="G34" s="37">
        <v>120</v>
      </c>
      <c r="H34" s="88">
        <v>10636</v>
      </c>
      <c r="I34" s="56">
        <f t="shared" si="0"/>
        <v>11699.6</v>
      </c>
      <c r="J34" s="88">
        <f t="shared" si="1"/>
        <v>1276320</v>
      </c>
      <c r="K34" s="84">
        <f t="shared" si="2"/>
        <v>1403952</v>
      </c>
      <c r="L34" s="43"/>
    </row>
    <row r="35" spans="1:12" s="44" customFormat="1">
      <c r="A35" s="41"/>
      <c r="B35" s="13">
        <f t="shared" si="3"/>
        <v>1783</v>
      </c>
      <c r="C35" s="34" t="str">
        <f t="shared" si="4"/>
        <v>01/07</v>
      </c>
      <c r="D35" s="32" t="str">
        <f t="shared" si="5"/>
        <v>thanh thuận</v>
      </c>
      <c r="E35" s="35" t="s">
        <v>1059</v>
      </c>
      <c r="F35" s="36" t="s">
        <v>83</v>
      </c>
      <c r="G35" s="196">
        <v>24</v>
      </c>
      <c r="H35" s="87">
        <v>3195</v>
      </c>
      <c r="I35" s="56">
        <f t="shared" si="0"/>
        <v>3514.5000000000005</v>
      </c>
      <c r="J35" s="88">
        <f t="shared" si="1"/>
        <v>76680</v>
      </c>
      <c r="K35" s="84">
        <f t="shared" si="2"/>
        <v>84348.000000000015</v>
      </c>
      <c r="L35" s="43"/>
    </row>
    <row r="36" spans="1:12" s="44" customFormat="1">
      <c r="A36" s="41"/>
      <c r="B36" s="13">
        <f t="shared" si="3"/>
        <v>1783</v>
      </c>
      <c r="C36" s="34" t="str">
        <f t="shared" si="4"/>
        <v>01/07</v>
      </c>
      <c r="D36" s="32" t="str">
        <f t="shared" si="5"/>
        <v>thanh thuận</v>
      </c>
      <c r="E36" s="35" t="s">
        <v>1411</v>
      </c>
      <c r="F36" s="36" t="s">
        <v>83</v>
      </c>
      <c r="G36" s="37">
        <v>20</v>
      </c>
      <c r="H36" s="88">
        <v>1900</v>
      </c>
      <c r="I36" s="56">
        <f t="shared" si="0"/>
        <v>2090</v>
      </c>
      <c r="J36" s="88">
        <f t="shared" si="1"/>
        <v>38000</v>
      </c>
      <c r="K36" s="84">
        <f t="shared" si="2"/>
        <v>41800</v>
      </c>
      <c r="L36" s="43"/>
    </row>
    <row r="37" spans="1:12" s="44" customFormat="1">
      <c r="A37" s="41"/>
      <c r="B37" s="13">
        <v>10609</v>
      </c>
      <c r="C37" s="34" t="s">
        <v>1316</v>
      </c>
      <c r="D37" s="32" t="s">
        <v>229</v>
      </c>
      <c r="E37" s="26" t="s">
        <v>792</v>
      </c>
      <c r="F37" s="21" t="s">
        <v>36</v>
      </c>
      <c r="G37" s="24">
        <v>20</v>
      </c>
      <c r="H37" s="88">
        <v>57273</v>
      </c>
      <c r="I37" s="56">
        <f t="shared" si="0"/>
        <v>63000.3</v>
      </c>
      <c r="J37" s="88">
        <f t="shared" si="1"/>
        <v>1145460</v>
      </c>
      <c r="K37" s="84">
        <f t="shared" si="2"/>
        <v>1260006</v>
      </c>
      <c r="L37" s="43"/>
    </row>
    <row r="38" spans="1:12" s="44" customFormat="1">
      <c r="A38" s="41"/>
      <c r="B38" s="13">
        <v>10609</v>
      </c>
      <c r="C38" s="34" t="s">
        <v>1316</v>
      </c>
      <c r="D38" s="32" t="s">
        <v>229</v>
      </c>
      <c r="E38" s="26" t="s">
        <v>1360</v>
      </c>
      <c r="F38" s="21" t="s">
        <v>36</v>
      </c>
      <c r="G38" s="24">
        <v>10</v>
      </c>
      <c r="H38" s="88">
        <v>309091</v>
      </c>
      <c r="I38" s="56">
        <f t="shared" si="0"/>
        <v>340000.10000000003</v>
      </c>
      <c r="J38" s="88">
        <f t="shared" si="1"/>
        <v>3090910</v>
      </c>
      <c r="K38" s="84">
        <f t="shared" si="2"/>
        <v>3400001.0000000005</v>
      </c>
      <c r="L38" s="43"/>
    </row>
    <row r="39" spans="1:12" s="44" customFormat="1">
      <c r="A39" s="41"/>
      <c r="B39" s="13">
        <v>467</v>
      </c>
      <c r="C39" s="34" t="s">
        <v>1316</v>
      </c>
      <c r="D39" s="32" t="s">
        <v>1361</v>
      </c>
      <c r="E39" s="35" t="s">
        <v>1362</v>
      </c>
      <c r="F39" s="36" t="s">
        <v>87</v>
      </c>
      <c r="G39" s="37">
        <v>12</v>
      </c>
      <c r="H39" s="88">
        <v>22745</v>
      </c>
      <c r="I39" s="56">
        <f t="shared" si="0"/>
        <v>25019.500000000004</v>
      </c>
      <c r="J39" s="88">
        <f t="shared" si="1"/>
        <v>272940</v>
      </c>
      <c r="K39" s="84">
        <f t="shared" si="2"/>
        <v>300234.00000000006</v>
      </c>
      <c r="L39" s="43"/>
    </row>
    <row r="40" spans="1:12" s="44" customFormat="1">
      <c r="A40" s="41"/>
      <c r="B40" s="13">
        <v>7629</v>
      </c>
      <c r="C40" s="34" t="s">
        <v>1316</v>
      </c>
      <c r="D40" s="32" t="s">
        <v>84</v>
      </c>
      <c r="E40" s="35" t="s">
        <v>86</v>
      </c>
      <c r="F40" s="36" t="s">
        <v>87</v>
      </c>
      <c r="G40" s="36">
        <v>3600</v>
      </c>
      <c r="H40" s="88">
        <v>1780.92</v>
      </c>
      <c r="I40" s="56">
        <f t="shared" si="0"/>
        <v>1959.0120000000002</v>
      </c>
      <c r="J40" s="88">
        <f t="shared" si="1"/>
        <v>6411312</v>
      </c>
      <c r="K40" s="84">
        <f t="shared" si="2"/>
        <v>7052443.2000000002</v>
      </c>
      <c r="L40" s="43"/>
    </row>
    <row r="41" spans="1:12" s="44" customFormat="1">
      <c r="A41" s="41"/>
      <c r="B41" s="13">
        <f t="shared" ref="B41:D44" si="6">B40</f>
        <v>7629</v>
      </c>
      <c r="C41" s="34" t="str">
        <f t="shared" si="6"/>
        <v>02/07</v>
      </c>
      <c r="D41" s="32" t="str">
        <f t="shared" si="6"/>
        <v>hảo vọng</v>
      </c>
      <c r="E41" s="35" t="s">
        <v>693</v>
      </c>
      <c r="F41" s="36" t="s">
        <v>36</v>
      </c>
      <c r="G41" s="195">
        <v>200</v>
      </c>
      <c r="H41" s="87">
        <v>21023.22</v>
      </c>
      <c r="I41" s="56">
        <f t="shared" si="0"/>
        <v>23125.542000000005</v>
      </c>
      <c r="J41" s="88">
        <f t="shared" si="1"/>
        <v>4204644</v>
      </c>
      <c r="K41" s="84">
        <f t="shared" si="2"/>
        <v>4625108.4000000013</v>
      </c>
      <c r="L41" s="43"/>
    </row>
    <row r="42" spans="1:12" s="44" customFormat="1">
      <c r="A42" s="41"/>
      <c r="B42" s="13">
        <f t="shared" si="6"/>
        <v>7629</v>
      </c>
      <c r="C42" s="34" t="str">
        <f t="shared" si="6"/>
        <v>02/07</v>
      </c>
      <c r="D42" s="32" t="str">
        <f t="shared" si="6"/>
        <v>hảo vọng</v>
      </c>
      <c r="E42" s="35" t="s">
        <v>691</v>
      </c>
      <c r="F42" s="36" t="s">
        <v>36</v>
      </c>
      <c r="G42" s="36">
        <v>500</v>
      </c>
      <c r="H42" s="88">
        <v>10275.48</v>
      </c>
      <c r="I42" s="56">
        <f t="shared" si="0"/>
        <v>11303.028</v>
      </c>
      <c r="J42" s="88">
        <f t="shared" si="1"/>
        <v>5137740</v>
      </c>
      <c r="K42" s="84">
        <f t="shared" si="2"/>
        <v>5651514</v>
      </c>
      <c r="L42" s="43"/>
    </row>
    <row r="43" spans="1:12" s="44" customFormat="1">
      <c r="A43" s="41"/>
      <c r="B43" s="13">
        <f t="shared" si="6"/>
        <v>7629</v>
      </c>
      <c r="C43" s="34" t="str">
        <f t="shared" si="6"/>
        <v>02/07</v>
      </c>
      <c r="D43" s="32" t="str">
        <f t="shared" si="6"/>
        <v>hảo vọng</v>
      </c>
      <c r="E43" s="35" t="s">
        <v>1416</v>
      </c>
      <c r="F43" s="36" t="s">
        <v>36</v>
      </c>
      <c r="G43" s="37">
        <v>1200</v>
      </c>
      <c r="H43" s="88">
        <v>1129.1400000000001</v>
      </c>
      <c r="I43" s="56">
        <f t="shared" si="0"/>
        <v>1242.0540000000003</v>
      </c>
      <c r="J43" s="88">
        <f t="shared" si="1"/>
        <v>1354968.0000000002</v>
      </c>
      <c r="K43" s="84">
        <f t="shared" si="2"/>
        <v>1490464.8000000003</v>
      </c>
      <c r="L43" s="43"/>
    </row>
    <row r="44" spans="1:12" s="44" customFormat="1">
      <c r="A44" s="41"/>
      <c r="B44" s="13">
        <f t="shared" si="6"/>
        <v>7629</v>
      </c>
      <c r="C44" s="34" t="str">
        <f t="shared" si="6"/>
        <v>02/07</v>
      </c>
      <c r="D44" s="32" t="str">
        <f t="shared" si="6"/>
        <v>hảo vọng</v>
      </c>
      <c r="E44" s="35" t="s">
        <v>250</v>
      </c>
      <c r="F44" s="36" t="s">
        <v>36</v>
      </c>
      <c r="G44" s="37">
        <v>50</v>
      </c>
      <c r="H44" s="88">
        <v>8745.48</v>
      </c>
      <c r="I44" s="56">
        <f t="shared" si="0"/>
        <v>9620.0280000000002</v>
      </c>
      <c r="J44" s="88">
        <f t="shared" si="1"/>
        <v>437274</v>
      </c>
      <c r="K44" s="84">
        <f t="shared" si="2"/>
        <v>481001.4</v>
      </c>
      <c r="L44" s="43"/>
    </row>
    <row r="45" spans="1:12" s="44" customFormat="1">
      <c r="A45" s="41"/>
      <c r="B45" s="13">
        <v>3150</v>
      </c>
      <c r="C45" s="34" t="s">
        <v>1323</v>
      </c>
      <c r="D45" s="32" t="s">
        <v>74</v>
      </c>
      <c r="E45" s="35" t="s">
        <v>291</v>
      </c>
      <c r="F45" s="36" t="s">
        <v>71</v>
      </c>
      <c r="G45" s="37">
        <v>116.88312000000001</v>
      </c>
      <c r="H45" s="88">
        <v>16800</v>
      </c>
      <c r="I45" s="56">
        <f t="shared" si="0"/>
        <v>18480</v>
      </c>
      <c r="J45" s="88">
        <f t="shared" si="1"/>
        <v>1963636.4160000002</v>
      </c>
      <c r="K45" s="84">
        <f t="shared" si="2"/>
        <v>2160000.0575999999</v>
      </c>
      <c r="L45" s="43"/>
    </row>
    <row r="46" spans="1:12" s="44" customFormat="1">
      <c r="A46" s="41"/>
      <c r="B46" s="13">
        <v>600</v>
      </c>
      <c r="C46" s="34" t="s">
        <v>1323</v>
      </c>
      <c r="D46" s="32" t="s">
        <v>120</v>
      </c>
      <c r="E46" s="35" t="s">
        <v>1418</v>
      </c>
      <c r="F46" s="36" t="s">
        <v>83</v>
      </c>
      <c r="G46" s="37">
        <v>200</v>
      </c>
      <c r="H46" s="88">
        <v>20400</v>
      </c>
      <c r="I46" s="56">
        <f t="shared" si="0"/>
        <v>22440</v>
      </c>
      <c r="J46" s="88">
        <f t="shared" si="1"/>
        <v>4080000</v>
      </c>
      <c r="K46" s="84">
        <f t="shared" si="2"/>
        <v>4488000</v>
      </c>
      <c r="L46" s="43"/>
    </row>
    <row r="47" spans="1:12" s="44" customFormat="1">
      <c r="A47" s="41"/>
      <c r="B47" s="13">
        <f t="shared" ref="B47:B62" si="7">B46</f>
        <v>600</v>
      </c>
      <c r="C47" s="34" t="str">
        <f t="shared" ref="C47:C62" si="8">C46</f>
        <v>04/07</v>
      </c>
      <c r="D47" s="32" t="str">
        <f t="shared" ref="D47:D62" si="9">D46</f>
        <v>chuẩn việt</v>
      </c>
      <c r="E47" s="35" t="s">
        <v>121</v>
      </c>
      <c r="F47" s="36" t="s">
        <v>83</v>
      </c>
      <c r="G47" s="37">
        <v>200</v>
      </c>
      <c r="H47" s="88">
        <v>4200</v>
      </c>
      <c r="I47" s="56">
        <f t="shared" si="0"/>
        <v>4620</v>
      </c>
      <c r="J47" s="88">
        <f t="shared" si="1"/>
        <v>840000</v>
      </c>
      <c r="K47" s="84">
        <f t="shared" si="2"/>
        <v>924000</v>
      </c>
      <c r="L47" s="43"/>
    </row>
    <row r="48" spans="1:12" s="44" customFormat="1">
      <c r="A48" s="41"/>
      <c r="B48" s="13">
        <f t="shared" si="7"/>
        <v>600</v>
      </c>
      <c r="C48" s="34" t="str">
        <f t="shared" si="8"/>
        <v>04/07</v>
      </c>
      <c r="D48" s="32" t="str">
        <f t="shared" si="9"/>
        <v>chuẩn việt</v>
      </c>
      <c r="E48" s="35" t="s">
        <v>286</v>
      </c>
      <c r="F48" s="36" t="s">
        <v>83</v>
      </c>
      <c r="G48" s="37">
        <v>100</v>
      </c>
      <c r="H48" s="88">
        <v>3600</v>
      </c>
      <c r="I48" s="56">
        <f t="shared" si="0"/>
        <v>3960.0000000000005</v>
      </c>
      <c r="J48" s="88">
        <f t="shared" si="1"/>
        <v>360000</v>
      </c>
      <c r="K48" s="84">
        <f t="shared" si="2"/>
        <v>396000.00000000006</v>
      </c>
      <c r="L48" s="43"/>
    </row>
    <row r="49" spans="1:12" s="44" customFormat="1">
      <c r="A49" s="41"/>
      <c r="B49" s="13">
        <f t="shared" si="7"/>
        <v>600</v>
      </c>
      <c r="C49" s="34" t="str">
        <f t="shared" si="8"/>
        <v>04/07</v>
      </c>
      <c r="D49" s="32" t="str">
        <f t="shared" si="9"/>
        <v>chuẩn việt</v>
      </c>
      <c r="E49" s="35" t="s">
        <v>888</v>
      </c>
      <c r="F49" s="36" t="s">
        <v>83</v>
      </c>
      <c r="G49" s="37">
        <v>100</v>
      </c>
      <c r="H49" s="88">
        <v>3100</v>
      </c>
      <c r="I49" s="56">
        <f t="shared" si="0"/>
        <v>3410.0000000000005</v>
      </c>
      <c r="J49" s="88">
        <f t="shared" si="1"/>
        <v>310000</v>
      </c>
      <c r="K49" s="84">
        <f t="shared" si="2"/>
        <v>341000.00000000006</v>
      </c>
      <c r="L49" s="43"/>
    </row>
    <row r="50" spans="1:12" s="44" customFormat="1">
      <c r="A50" s="41"/>
      <c r="B50" s="13">
        <f t="shared" si="7"/>
        <v>600</v>
      </c>
      <c r="C50" s="34" t="str">
        <f t="shared" si="8"/>
        <v>04/07</v>
      </c>
      <c r="D50" s="32" t="str">
        <f t="shared" si="9"/>
        <v>chuẩn việt</v>
      </c>
      <c r="E50" s="35" t="s">
        <v>1419</v>
      </c>
      <c r="F50" s="36" t="s">
        <v>83</v>
      </c>
      <c r="G50" s="37">
        <v>50</v>
      </c>
      <c r="H50" s="88">
        <v>18600</v>
      </c>
      <c r="I50" s="56">
        <f t="shared" si="0"/>
        <v>20460</v>
      </c>
      <c r="J50" s="88">
        <f t="shared" si="1"/>
        <v>930000</v>
      </c>
      <c r="K50" s="84">
        <f t="shared" si="2"/>
        <v>1023000</v>
      </c>
      <c r="L50" s="43"/>
    </row>
    <row r="51" spans="1:12" s="44" customFormat="1">
      <c r="A51" s="41"/>
      <c r="B51" s="13">
        <f t="shared" si="7"/>
        <v>600</v>
      </c>
      <c r="C51" s="34" t="str">
        <f t="shared" si="8"/>
        <v>04/07</v>
      </c>
      <c r="D51" s="32" t="str">
        <f t="shared" si="9"/>
        <v>chuẩn việt</v>
      </c>
      <c r="E51" s="35" t="s">
        <v>1420</v>
      </c>
      <c r="F51" s="36" t="s">
        <v>83</v>
      </c>
      <c r="G51" s="37">
        <v>50</v>
      </c>
      <c r="H51" s="88">
        <v>29800</v>
      </c>
      <c r="I51" s="56">
        <f t="shared" si="0"/>
        <v>32780</v>
      </c>
      <c r="J51" s="88">
        <f t="shared" si="1"/>
        <v>1490000</v>
      </c>
      <c r="K51" s="84">
        <f t="shared" si="2"/>
        <v>1639000</v>
      </c>
      <c r="L51" s="43"/>
    </row>
    <row r="52" spans="1:12" s="44" customFormat="1">
      <c r="A52" s="41"/>
      <c r="B52" s="13">
        <f t="shared" si="7"/>
        <v>600</v>
      </c>
      <c r="C52" s="34" t="str">
        <f t="shared" si="8"/>
        <v>04/07</v>
      </c>
      <c r="D52" s="32" t="str">
        <f t="shared" si="9"/>
        <v>chuẩn việt</v>
      </c>
      <c r="E52" s="35" t="s">
        <v>1421</v>
      </c>
      <c r="F52" s="36" t="s">
        <v>83</v>
      </c>
      <c r="G52" s="37">
        <v>70</v>
      </c>
      <c r="H52" s="88">
        <v>11900</v>
      </c>
      <c r="I52" s="56">
        <f t="shared" si="0"/>
        <v>13090.000000000002</v>
      </c>
      <c r="J52" s="88">
        <f t="shared" si="1"/>
        <v>833000</v>
      </c>
      <c r="K52" s="84">
        <f t="shared" si="2"/>
        <v>916300.00000000012</v>
      </c>
      <c r="L52" s="43"/>
    </row>
    <row r="53" spans="1:12" s="44" customFormat="1">
      <c r="A53" s="41"/>
      <c r="B53" s="13">
        <f t="shared" si="7"/>
        <v>600</v>
      </c>
      <c r="C53" s="34" t="str">
        <f t="shared" si="8"/>
        <v>04/07</v>
      </c>
      <c r="D53" s="32" t="str">
        <f t="shared" si="9"/>
        <v>chuẩn việt</v>
      </c>
      <c r="E53" s="35" t="s">
        <v>1422</v>
      </c>
      <c r="F53" s="36" t="s">
        <v>83</v>
      </c>
      <c r="G53" s="37">
        <v>100</v>
      </c>
      <c r="H53" s="88">
        <v>8400</v>
      </c>
      <c r="I53" s="56">
        <f t="shared" si="0"/>
        <v>9240</v>
      </c>
      <c r="J53" s="88">
        <f t="shared" si="1"/>
        <v>840000</v>
      </c>
      <c r="K53" s="84">
        <f t="shared" si="2"/>
        <v>924000</v>
      </c>
      <c r="L53" s="43"/>
    </row>
    <row r="54" spans="1:12" s="44" customFormat="1">
      <c r="A54" s="41"/>
      <c r="B54" s="13">
        <f t="shared" si="7"/>
        <v>600</v>
      </c>
      <c r="C54" s="34" t="str">
        <f t="shared" si="8"/>
        <v>04/07</v>
      </c>
      <c r="D54" s="32" t="str">
        <f t="shared" si="9"/>
        <v>chuẩn việt</v>
      </c>
      <c r="E54" s="35" t="s">
        <v>1119</v>
      </c>
      <c r="F54" s="36" t="s">
        <v>83</v>
      </c>
      <c r="G54" s="37">
        <v>100</v>
      </c>
      <c r="H54" s="88">
        <v>11900</v>
      </c>
      <c r="I54" s="56">
        <f t="shared" si="0"/>
        <v>13090.000000000002</v>
      </c>
      <c r="J54" s="88">
        <f t="shared" si="1"/>
        <v>1190000</v>
      </c>
      <c r="K54" s="84">
        <f t="shared" si="2"/>
        <v>1309000.0000000002</v>
      </c>
      <c r="L54" s="43"/>
    </row>
    <row r="55" spans="1:12" s="44" customFormat="1">
      <c r="A55" s="41"/>
      <c r="B55" s="13">
        <f t="shared" si="7"/>
        <v>600</v>
      </c>
      <c r="C55" s="34" t="str">
        <f t="shared" si="8"/>
        <v>04/07</v>
      </c>
      <c r="D55" s="32" t="str">
        <f t="shared" si="9"/>
        <v>chuẩn việt</v>
      </c>
      <c r="E55" s="35" t="s">
        <v>1118</v>
      </c>
      <c r="F55" s="36" t="s">
        <v>83</v>
      </c>
      <c r="G55" s="37">
        <v>100</v>
      </c>
      <c r="H55" s="88">
        <v>16500</v>
      </c>
      <c r="I55" s="56">
        <f t="shared" si="0"/>
        <v>18150</v>
      </c>
      <c r="J55" s="88">
        <f t="shared" si="1"/>
        <v>1650000</v>
      </c>
      <c r="K55" s="84">
        <f t="shared" si="2"/>
        <v>1815000</v>
      </c>
      <c r="L55" s="43"/>
    </row>
    <row r="56" spans="1:12" s="44" customFormat="1">
      <c r="A56" s="41"/>
      <c r="B56" s="13">
        <f t="shared" si="7"/>
        <v>600</v>
      </c>
      <c r="C56" s="34" t="str">
        <f t="shared" si="8"/>
        <v>04/07</v>
      </c>
      <c r="D56" s="32" t="str">
        <f t="shared" si="9"/>
        <v>chuẩn việt</v>
      </c>
      <c r="E56" s="35" t="s">
        <v>1423</v>
      </c>
      <c r="F56" s="36" t="s">
        <v>83</v>
      </c>
      <c r="G56" s="37">
        <v>35</v>
      </c>
      <c r="H56" s="88">
        <v>6700</v>
      </c>
      <c r="I56" s="56">
        <f t="shared" si="0"/>
        <v>7370.0000000000009</v>
      </c>
      <c r="J56" s="88">
        <f t="shared" si="1"/>
        <v>234500</v>
      </c>
      <c r="K56" s="84">
        <f t="shared" si="2"/>
        <v>257950.00000000003</v>
      </c>
      <c r="L56" s="43"/>
    </row>
    <row r="57" spans="1:12" s="44" customFormat="1">
      <c r="A57" s="41"/>
      <c r="B57" s="13">
        <f t="shared" si="7"/>
        <v>600</v>
      </c>
      <c r="C57" s="34" t="str">
        <f t="shared" si="8"/>
        <v>04/07</v>
      </c>
      <c r="D57" s="32" t="str">
        <f t="shared" si="9"/>
        <v>chuẩn việt</v>
      </c>
      <c r="E57" s="35" t="s">
        <v>1424</v>
      </c>
      <c r="F57" s="36" t="s">
        <v>83</v>
      </c>
      <c r="G57" s="37">
        <v>100</v>
      </c>
      <c r="H57" s="88">
        <v>12000</v>
      </c>
      <c r="I57" s="56">
        <f t="shared" si="0"/>
        <v>13200.000000000002</v>
      </c>
      <c r="J57" s="88">
        <f t="shared" si="1"/>
        <v>1200000</v>
      </c>
      <c r="K57" s="84">
        <f t="shared" si="2"/>
        <v>1320000.0000000002</v>
      </c>
      <c r="L57" s="43"/>
    </row>
    <row r="58" spans="1:12" s="44" customFormat="1">
      <c r="A58" s="41"/>
      <c r="B58" s="13">
        <f t="shared" si="7"/>
        <v>600</v>
      </c>
      <c r="C58" s="34" t="str">
        <f t="shared" si="8"/>
        <v>04/07</v>
      </c>
      <c r="D58" s="32" t="str">
        <f t="shared" si="9"/>
        <v>chuẩn việt</v>
      </c>
      <c r="E58" s="35" t="s">
        <v>1425</v>
      </c>
      <c r="F58" s="36" t="s">
        <v>36</v>
      </c>
      <c r="G58" s="37">
        <v>100</v>
      </c>
      <c r="H58" s="88">
        <v>1400</v>
      </c>
      <c r="I58" s="56">
        <f t="shared" si="0"/>
        <v>1540.0000000000002</v>
      </c>
      <c r="J58" s="88">
        <f t="shared" si="1"/>
        <v>140000</v>
      </c>
      <c r="K58" s="84">
        <f t="shared" si="2"/>
        <v>154000.00000000003</v>
      </c>
      <c r="L58" s="43"/>
    </row>
    <row r="59" spans="1:12" s="44" customFormat="1">
      <c r="A59" s="41"/>
      <c r="B59" s="13">
        <f t="shared" si="7"/>
        <v>600</v>
      </c>
      <c r="C59" s="34" t="str">
        <f t="shared" si="8"/>
        <v>04/07</v>
      </c>
      <c r="D59" s="32" t="str">
        <f t="shared" si="9"/>
        <v>chuẩn việt</v>
      </c>
      <c r="E59" s="35" t="s">
        <v>1426</v>
      </c>
      <c r="F59" s="36" t="s">
        <v>623</v>
      </c>
      <c r="G59" s="37">
        <v>100</v>
      </c>
      <c r="H59" s="88">
        <v>4800</v>
      </c>
      <c r="I59" s="56">
        <f t="shared" si="0"/>
        <v>5280</v>
      </c>
      <c r="J59" s="88">
        <f t="shared" si="1"/>
        <v>480000</v>
      </c>
      <c r="K59" s="84">
        <f t="shared" si="2"/>
        <v>528000</v>
      </c>
      <c r="L59" s="43"/>
    </row>
    <row r="60" spans="1:12" s="44" customFormat="1">
      <c r="A60" s="41"/>
      <c r="B60" s="13">
        <f t="shared" si="7"/>
        <v>600</v>
      </c>
      <c r="C60" s="34" t="str">
        <f t="shared" si="8"/>
        <v>04/07</v>
      </c>
      <c r="D60" s="32" t="str">
        <f t="shared" si="9"/>
        <v>chuẩn việt</v>
      </c>
      <c r="E60" s="35" t="s">
        <v>1427</v>
      </c>
      <c r="F60" s="36" t="s">
        <v>656</v>
      </c>
      <c r="G60" s="37">
        <v>100</v>
      </c>
      <c r="H60" s="88">
        <v>11300</v>
      </c>
      <c r="I60" s="56">
        <f t="shared" si="0"/>
        <v>12430.000000000002</v>
      </c>
      <c r="J60" s="88">
        <f t="shared" si="1"/>
        <v>1130000</v>
      </c>
      <c r="K60" s="84">
        <f t="shared" si="2"/>
        <v>1243000.0000000002</v>
      </c>
      <c r="L60" s="43"/>
    </row>
    <row r="61" spans="1:12" s="44" customFormat="1">
      <c r="A61" s="41"/>
      <c r="B61" s="13">
        <f t="shared" si="7"/>
        <v>600</v>
      </c>
      <c r="C61" s="34" t="str">
        <f t="shared" si="8"/>
        <v>04/07</v>
      </c>
      <c r="D61" s="32" t="str">
        <f t="shared" si="9"/>
        <v>chuẩn việt</v>
      </c>
      <c r="E61" s="35" t="s">
        <v>1428</v>
      </c>
      <c r="F61" s="36" t="s">
        <v>87</v>
      </c>
      <c r="G61" s="37">
        <v>100</v>
      </c>
      <c r="H61" s="88">
        <v>15100</v>
      </c>
      <c r="I61" s="56">
        <f t="shared" si="0"/>
        <v>16610</v>
      </c>
      <c r="J61" s="88">
        <f t="shared" si="1"/>
        <v>1510000</v>
      </c>
      <c r="K61" s="84">
        <f t="shared" si="2"/>
        <v>1661000</v>
      </c>
      <c r="L61" s="43"/>
    </row>
    <row r="62" spans="1:12" s="44" customFormat="1">
      <c r="A62" s="41"/>
      <c r="B62" s="13">
        <f t="shared" si="7"/>
        <v>600</v>
      </c>
      <c r="C62" s="34" t="str">
        <f t="shared" si="8"/>
        <v>04/07</v>
      </c>
      <c r="D62" s="32" t="str">
        <f t="shared" si="9"/>
        <v>chuẩn việt</v>
      </c>
      <c r="E62" s="26" t="s">
        <v>1429</v>
      </c>
      <c r="F62" s="24" t="s">
        <v>87</v>
      </c>
      <c r="G62" s="24">
        <v>100</v>
      </c>
      <c r="H62" s="88">
        <v>8200</v>
      </c>
      <c r="I62" s="56">
        <f t="shared" si="0"/>
        <v>9020</v>
      </c>
      <c r="J62" s="88">
        <f t="shared" si="1"/>
        <v>820000</v>
      </c>
      <c r="K62" s="84">
        <f t="shared" si="2"/>
        <v>902000</v>
      </c>
      <c r="L62" s="43"/>
    </row>
    <row r="63" spans="1:12" s="44" customFormat="1">
      <c r="A63" s="41"/>
      <c r="B63" s="13">
        <v>34</v>
      </c>
      <c r="C63" s="34" t="s">
        <v>1323</v>
      </c>
      <c r="D63" s="32" t="s">
        <v>1453</v>
      </c>
      <c r="E63" s="35" t="s">
        <v>1454</v>
      </c>
      <c r="F63" s="36" t="s">
        <v>83</v>
      </c>
      <c r="G63" s="37">
        <v>6</v>
      </c>
      <c r="H63" s="88">
        <v>38455</v>
      </c>
      <c r="I63" s="56">
        <f t="shared" si="0"/>
        <v>42300.5</v>
      </c>
      <c r="J63" s="88">
        <f t="shared" si="1"/>
        <v>230730</v>
      </c>
      <c r="K63" s="84">
        <f t="shared" si="2"/>
        <v>253803</v>
      </c>
      <c r="L63" s="43"/>
    </row>
    <row r="64" spans="1:12" s="44" customFormat="1">
      <c r="A64" s="41"/>
      <c r="B64" s="13">
        <v>152</v>
      </c>
      <c r="C64" s="34" t="s">
        <v>1325</v>
      </c>
      <c r="D64" s="32" t="s">
        <v>617</v>
      </c>
      <c r="E64" s="35" t="s">
        <v>820</v>
      </c>
      <c r="F64" s="36" t="s">
        <v>181</v>
      </c>
      <c r="G64" s="37">
        <v>96</v>
      </c>
      <c r="H64" s="88">
        <v>45928</v>
      </c>
      <c r="I64" s="56">
        <f t="shared" si="0"/>
        <v>50520.800000000003</v>
      </c>
      <c r="J64" s="88">
        <f t="shared" si="1"/>
        <v>4409088</v>
      </c>
      <c r="K64" s="84">
        <f t="shared" si="2"/>
        <v>4849996.8000000007</v>
      </c>
      <c r="L64" s="43"/>
    </row>
    <row r="65" spans="1:12" s="44" customFormat="1">
      <c r="A65" s="41"/>
      <c r="B65" s="13">
        <v>3630</v>
      </c>
      <c r="C65" s="34" t="s">
        <v>716</v>
      </c>
      <c r="D65" s="32" t="s">
        <v>1453</v>
      </c>
      <c r="E65" s="35" t="s">
        <v>1454</v>
      </c>
      <c r="F65" s="36" t="s">
        <v>83</v>
      </c>
      <c r="G65" s="37">
        <v>6</v>
      </c>
      <c r="H65" s="88">
        <v>38455</v>
      </c>
      <c r="I65" s="56">
        <f t="shared" si="0"/>
        <v>42300.5</v>
      </c>
      <c r="J65" s="88">
        <f t="shared" si="1"/>
        <v>230730</v>
      </c>
      <c r="K65" s="84">
        <f t="shared" si="2"/>
        <v>253803</v>
      </c>
      <c r="L65" s="43"/>
    </row>
    <row r="66" spans="1:12" s="44" customFormat="1">
      <c r="A66" s="41"/>
      <c r="B66" s="13">
        <v>6711</v>
      </c>
      <c r="C66" s="34" t="s">
        <v>1327</v>
      </c>
      <c r="D66" s="32" t="s">
        <v>48</v>
      </c>
      <c r="E66" s="35" t="s">
        <v>579</v>
      </c>
      <c r="F66" s="36" t="s">
        <v>27</v>
      </c>
      <c r="G66" s="37">
        <v>360</v>
      </c>
      <c r="H66" s="88">
        <v>2454.5500000000002</v>
      </c>
      <c r="I66" s="56">
        <f t="shared" si="0"/>
        <v>2700.0050000000006</v>
      </c>
      <c r="J66" s="88">
        <f t="shared" si="1"/>
        <v>883638.00000000012</v>
      </c>
      <c r="K66" s="84">
        <f t="shared" si="2"/>
        <v>972001.80000000016</v>
      </c>
      <c r="L66" s="43"/>
    </row>
    <row r="67" spans="1:12" s="44" customFormat="1">
      <c r="A67" s="41"/>
      <c r="B67" s="13">
        <f t="shared" ref="B67:D70" si="10">B66</f>
        <v>6711</v>
      </c>
      <c r="C67" s="34" t="str">
        <f t="shared" si="10"/>
        <v>06/07</v>
      </c>
      <c r="D67" s="32" t="str">
        <f t="shared" si="10"/>
        <v>đại dương</v>
      </c>
      <c r="E67" s="35" t="s">
        <v>581</v>
      </c>
      <c r="F67" s="36" t="s">
        <v>27</v>
      </c>
      <c r="G67" s="37">
        <v>120</v>
      </c>
      <c r="H67" s="88">
        <v>2863.64</v>
      </c>
      <c r="I67" s="56">
        <f t="shared" si="0"/>
        <v>3150.0039999999999</v>
      </c>
      <c r="J67" s="88">
        <f t="shared" si="1"/>
        <v>343636.8</v>
      </c>
      <c r="K67" s="84">
        <f t="shared" si="2"/>
        <v>378000.48</v>
      </c>
      <c r="L67" s="43"/>
    </row>
    <row r="68" spans="1:12" s="44" customFormat="1">
      <c r="A68" s="41"/>
      <c r="B68" s="13">
        <f t="shared" si="10"/>
        <v>6711</v>
      </c>
      <c r="C68" s="34" t="str">
        <f t="shared" si="10"/>
        <v>06/07</v>
      </c>
      <c r="D68" s="32" t="str">
        <f t="shared" si="10"/>
        <v>đại dương</v>
      </c>
      <c r="E68" s="35" t="s">
        <v>580</v>
      </c>
      <c r="F68" s="36" t="s">
        <v>27</v>
      </c>
      <c r="G68" s="37">
        <v>90</v>
      </c>
      <c r="H68" s="88">
        <v>3909.09</v>
      </c>
      <c r="I68" s="56">
        <f t="shared" si="0"/>
        <v>4299.9990000000007</v>
      </c>
      <c r="J68" s="88">
        <f t="shared" si="1"/>
        <v>351818.10000000003</v>
      </c>
      <c r="K68" s="84">
        <f t="shared" si="2"/>
        <v>386999.91000000009</v>
      </c>
      <c r="L68" s="43"/>
    </row>
    <row r="69" spans="1:12" s="44" customFormat="1">
      <c r="A69" s="41"/>
      <c r="B69" s="13">
        <f t="shared" si="10"/>
        <v>6711</v>
      </c>
      <c r="C69" s="34" t="str">
        <f t="shared" si="10"/>
        <v>06/07</v>
      </c>
      <c r="D69" s="32" t="str">
        <f t="shared" si="10"/>
        <v>đại dương</v>
      </c>
      <c r="E69" s="35" t="s">
        <v>582</v>
      </c>
      <c r="F69" s="36" t="s">
        <v>27</v>
      </c>
      <c r="G69" s="37">
        <v>60</v>
      </c>
      <c r="H69" s="88">
        <v>4818.18</v>
      </c>
      <c r="I69" s="56">
        <f t="shared" si="0"/>
        <v>5299.9980000000005</v>
      </c>
      <c r="J69" s="88">
        <f t="shared" si="1"/>
        <v>289090.80000000005</v>
      </c>
      <c r="K69" s="84">
        <f t="shared" si="2"/>
        <v>317999.88</v>
      </c>
      <c r="L69" s="43"/>
    </row>
    <row r="70" spans="1:12" s="44" customFormat="1">
      <c r="A70" s="41"/>
      <c r="B70" s="13">
        <f t="shared" si="10"/>
        <v>6711</v>
      </c>
      <c r="C70" s="34" t="str">
        <f t="shared" si="10"/>
        <v>06/07</v>
      </c>
      <c r="D70" s="32" t="str">
        <f t="shared" si="10"/>
        <v>đại dương</v>
      </c>
      <c r="E70" s="35" t="s">
        <v>578</v>
      </c>
      <c r="F70" s="36" t="s">
        <v>27</v>
      </c>
      <c r="G70" s="37">
        <v>132</v>
      </c>
      <c r="H70" s="88">
        <v>5681.82</v>
      </c>
      <c r="I70" s="56">
        <f t="shared" si="0"/>
        <v>6250.0020000000004</v>
      </c>
      <c r="J70" s="88">
        <f t="shared" si="1"/>
        <v>750000.24</v>
      </c>
      <c r="K70" s="84">
        <f t="shared" si="2"/>
        <v>825000.26400000008</v>
      </c>
      <c r="L70" s="43"/>
    </row>
    <row r="71" spans="1:12" s="44" customFormat="1">
      <c r="A71" s="41"/>
      <c r="B71" s="13">
        <v>6710</v>
      </c>
      <c r="C71" s="34" t="s">
        <v>1327</v>
      </c>
      <c r="D71" s="32" t="s">
        <v>48</v>
      </c>
      <c r="E71" s="35" t="s">
        <v>571</v>
      </c>
      <c r="F71" s="36" t="s">
        <v>27</v>
      </c>
      <c r="G71" s="37">
        <v>126</v>
      </c>
      <c r="H71" s="88">
        <v>3363.64</v>
      </c>
      <c r="I71" s="56">
        <f t="shared" si="0"/>
        <v>3700.0040000000004</v>
      </c>
      <c r="J71" s="88">
        <f t="shared" si="1"/>
        <v>423818.63999999996</v>
      </c>
      <c r="K71" s="84">
        <f t="shared" si="2"/>
        <v>466200.50400000007</v>
      </c>
      <c r="L71" s="43"/>
    </row>
    <row r="72" spans="1:12" s="44" customFormat="1">
      <c r="A72" s="41"/>
      <c r="B72" s="13">
        <f t="shared" ref="B72:D77" si="11">B71</f>
        <v>6710</v>
      </c>
      <c r="C72" s="34" t="str">
        <f t="shared" si="11"/>
        <v>06/07</v>
      </c>
      <c r="D72" s="32" t="str">
        <f t="shared" si="11"/>
        <v>đại dương</v>
      </c>
      <c r="E72" s="35" t="s">
        <v>573</v>
      </c>
      <c r="F72" s="36" t="s">
        <v>27</v>
      </c>
      <c r="G72" s="37">
        <v>12</v>
      </c>
      <c r="H72" s="88">
        <v>14727.25</v>
      </c>
      <c r="I72" s="56">
        <f t="shared" si="0"/>
        <v>16199.975000000002</v>
      </c>
      <c r="J72" s="88">
        <f t="shared" si="1"/>
        <v>176727</v>
      </c>
      <c r="K72" s="84">
        <f t="shared" si="2"/>
        <v>194399.7</v>
      </c>
      <c r="L72" s="43"/>
    </row>
    <row r="73" spans="1:12" s="44" customFormat="1">
      <c r="A73" s="41"/>
      <c r="B73" s="13">
        <f t="shared" si="11"/>
        <v>6710</v>
      </c>
      <c r="C73" s="34" t="str">
        <f t="shared" si="11"/>
        <v>06/07</v>
      </c>
      <c r="D73" s="32" t="str">
        <f t="shared" si="11"/>
        <v>đại dương</v>
      </c>
      <c r="E73" s="35" t="s">
        <v>574</v>
      </c>
      <c r="F73" s="36" t="s">
        <v>27</v>
      </c>
      <c r="G73" s="37">
        <v>45</v>
      </c>
      <c r="H73" s="88">
        <v>2954.56</v>
      </c>
      <c r="I73" s="56">
        <f t="shared" si="0"/>
        <v>3250.0160000000001</v>
      </c>
      <c r="J73" s="88">
        <f t="shared" si="1"/>
        <v>132955.20000000001</v>
      </c>
      <c r="K73" s="84">
        <f t="shared" si="2"/>
        <v>146250.72</v>
      </c>
      <c r="L73" s="43"/>
    </row>
    <row r="74" spans="1:12" s="44" customFormat="1">
      <c r="A74" s="41"/>
      <c r="B74" s="13">
        <f t="shared" si="11"/>
        <v>6710</v>
      </c>
      <c r="C74" s="34" t="str">
        <f t="shared" si="11"/>
        <v>06/07</v>
      </c>
      <c r="D74" s="32" t="str">
        <f t="shared" si="11"/>
        <v>đại dương</v>
      </c>
      <c r="E74" s="35" t="s">
        <v>568</v>
      </c>
      <c r="F74" s="36" t="s">
        <v>27</v>
      </c>
      <c r="G74" s="37">
        <v>162</v>
      </c>
      <c r="H74" s="88">
        <v>6727.27</v>
      </c>
      <c r="I74" s="56">
        <f t="shared" si="0"/>
        <v>7399.9970000000012</v>
      </c>
      <c r="J74" s="88">
        <f t="shared" si="1"/>
        <v>1089817.74</v>
      </c>
      <c r="K74" s="84">
        <f t="shared" si="2"/>
        <v>1198799.5140000002</v>
      </c>
      <c r="L74" s="43"/>
    </row>
    <row r="75" spans="1:12" s="44" customFormat="1">
      <c r="A75" s="41"/>
      <c r="B75" s="13">
        <f t="shared" si="11"/>
        <v>6710</v>
      </c>
      <c r="C75" s="34" t="str">
        <f t="shared" si="11"/>
        <v>06/07</v>
      </c>
      <c r="D75" s="32" t="str">
        <f t="shared" si="11"/>
        <v>đại dương</v>
      </c>
      <c r="E75" s="35" t="s">
        <v>577</v>
      </c>
      <c r="F75" s="36" t="s">
        <v>27</v>
      </c>
      <c r="G75" s="37">
        <v>30</v>
      </c>
      <c r="H75" s="88">
        <v>8681.83</v>
      </c>
      <c r="I75" s="56">
        <f t="shared" ref="I75:I138" si="12">H75*1.1</f>
        <v>9550.0130000000008</v>
      </c>
      <c r="J75" s="88">
        <f t="shared" ref="J75:J138" si="13">H75*G75</f>
        <v>260454.9</v>
      </c>
      <c r="K75" s="84">
        <f t="shared" ref="K75:K138" si="14">I75*G75</f>
        <v>286500.39</v>
      </c>
      <c r="L75" s="43"/>
    </row>
    <row r="76" spans="1:12" s="44" customFormat="1">
      <c r="A76" s="41"/>
      <c r="B76" s="13">
        <f t="shared" si="11"/>
        <v>6710</v>
      </c>
      <c r="C76" s="34" t="str">
        <f t="shared" si="11"/>
        <v>06/07</v>
      </c>
      <c r="D76" s="32" t="str">
        <f t="shared" si="11"/>
        <v>đại dương</v>
      </c>
      <c r="E76" s="35" t="s">
        <v>576</v>
      </c>
      <c r="F76" s="36" t="s">
        <v>27</v>
      </c>
      <c r="G76" s="37">
        <v>108</v>
      </c>
      <c r="H76" s="88">
        <v>10227.27</v>
      </c>
      <c r="I76" s="56">
        <f t="shared" si="12"/>
        <v>11249.997000000001</v>
      </c>
      <c r="J76" s="88">
        <f t="shared" si="13"/>
        <v>1104545.1600000001</v>
      </c>
      <c r="K76" s="84">
        <f t="shared" si="14"/>
        <v>1214999.6760000002</v>
      </c>
      <c r="L76" s="43"/>
    </row>
    <row r="77" spans="1:12" s="44" customFormat="1">
      <c r="A77" s="41"/>
      <c r="B77" s="13">
        <f t="shared" si="11"/>
        <v>6710</v>
      </c>
      <c r="C77" s="34" t="str">
        <f t="shared" si="11"/>
        <v>06/07</v>
      </c>
      <c r="D77" s="32" t="str">
        <f t="shared" si="11"/>
        <v>đại dương</v>
      </c>
      <c r="E77" s="35" t="s">
        <v>577</v>
      </c>
      <c r="F77" s="36" t="s">
        <v>27</v>
      </c>
      <c r="G77" s="37">
        <v>190</v>
      </c>
      <c r="H77" s="88">
        <v>8681.82</v>
      </c>
      <c r="I77" s="56">
        <f t="shared" si="12"/>
        <v>9550.0020000000004</v>
      </c>
      <c r="J77" s="88">
        <f t="shared" si="13"/>
        <v>1649545.8</v>
      </c>
      <c r="K77" s="84">
        <f t="shared" si="14"/>
        <v>1814500.3800000001</v>
      </c>
      <c r="L77" s="43"/>
    </row>
    <row r="78" spans="1:12" s="44" customFormat="1">
      <c r="A78" s="41"/>
      <c r="B78" s="13">
        <v>7693</v>
      </c>
      <c r="C78" s="34" t="s">
        <v>1327</v>
      </c>
      <c r="D78" s="32" t="s">
        <v>84</v>
      </c>
      <c r="E78" s="35" t="s">
        <v>691</v>
      </c>
      <c r="F78" s="36" t="s">
        <v>36</v>
      </c>
      <c r="G78" s="37">
        <v>400</v>
      </c>
      <c r="H78" s="88">
        <v>10275.48</v>
      </c>
      <c r="I78" s="56">
        <f t="shared" si="12"/>
        <v>11303.028</v>
      </c>
      <c r="J78" s="88">
        <f t="shared" si="13"/>
        <v>4110192</v>
      </c>
      <c r="K78" s="84">
        <f t="shared" si="14"/>
        <v>4521211.2</v>
      </c>
      <c r="L78" s="43"/>
    </row>
    <row r="79" spans="1:12" s="44" customFormat="1">
      <c r="A79" s="41"/>
      <c r="B79" s="13">
        <f t="shared" ref="B79:D82" si="15">B78</f>
        <v>7693</v>
      </c>
      <c r="C79" s="34" t="str">
        <f t="shared" si="15"/>
        <v>06/07</v>
      </c>
      <c r="D79" s="32" t="str">
        <f t="shared" si="15"/>
        <v>hảo vọng</v>
      </c>
      <c r="E79" s="35" t="s">
        <v>86</v>
      </c>
      <c r="F79" s="36" t="s">
        <v>87</v>
      </c>
      <c r="G79" s="37">
        <v>4200</v>
      </c>
      <c r="H79" s="88">
        <v>1780.92</v>
      </c>
      <c r="I79" s="56">
        <f t="shared" si="12"/>
        <v>1959.0120000000002</v>
      </c>
      <c r="J79" s="88">
        <f t="shared" si="13"/>
        <v>7479864</v>
      </c>
      <c r="K79" s="84">
        <f t="shared" si="14"/>
        <v>8227850.4000000004</v>
      </c>
      <c r="L79" s="43"/>
    </row>
    <row r="80" spans="1:12" s="44" customFormat="1">
      <c r="A80" s="41"/>
      <c r="B80" s="13">
        <f t="shared" si="15"/>
        <v>7693</v>
      </c>
      <c r="C80" s="34" t="str">
        <f t="shared" si="15"/>
        <v>06/07</v>
      </c>
      <c r="D80" s="32" t="str">
        <f t="shared" si="15"/>
        <v>hảo vọng</v>
      </c>
      <c r="E80" s="35" t="s">
        <v>692</v>
      </c>
      <c r="F80" s="36" t="s">
        <v>36</v>
      </c>
      <c r="G80" s="37">
        <v>100</v>
      </c>
      <c r="H80" s="88">
        <v>16560.72</v>
      </c>
      <c r="I80" s="56">
        <f t="shared" si="12"/>
        <v>18216.792000000001</v>
      </c>
      <c r="J80" s="88">
        <f t="shared" si="13"/>
        <v>1656072</v>
      </c>
      <c r="K80" s="84">
        <f t="shared" si="14"/>
        <v>1821679.2000000002</v>
      </c>
      <c r="L80" s="43"/>
    </row>
    <row r="81" spans="1:12" s="44" customFormat="1">
      <c r="A81" s="41"/>
      <c r="B81" s="13">
        <f t="shared" si="15"/>
        <v>7693</v>
      </c>
      <c r="C81" s="34" t="str">
        <f t="shared" si="15"/>
        <v>06/07</v>
      </c>
      <c r="D81" s="32" t="str">
        <f t="shared" si="15"/>
        <v>hảo vọng</v>
      </c>
      <c r="E81" s="35" t="s">
        <v>693</v>
      </c>
      <c r="F81" s="36" t="s">
        <v>36</v>
      </c>
      <c r="G81" s="37">
        <v>200</v>
      </c>
      <c r="H81" s="88">
        <v>21023.22</v>
      </c>
      <c r="I81" s="56">
        <f t="shared" si="12"/>
        <v>23125.542000000005</v>
      </c>
      <c r="J81" s="88">
        <f t="shared" si="13"/>
        <v>4204644</v>
      </c>
      <c r="K81" s="84">
        <f t="shared" si="14"/>
        <v>4625108.4000000013</v>
      </c>
      <c r="L81" s="43"/>
    </row>
    <row r="82" spans="1:12" s="44" customFormat="1">
      <c r="A82" s="41"/>
      <c r="B82" s="13">
        <f t="shared" si="15"/>
        <v>7693</v>
      </c>
      <c r="C82" s="34" t="str">
        <f t="shared" si="15"/>
        <v>06/07</v>
      </c>
      <c r="D82" s="32" t="str">
        <f t="shared" si="15"/>
        <v>hảo vọng</v>
      </c>
      <c r="E82" s="35" t="s">
        <v>855</v>
      </c>
      <c r="F82" s="36" t="s">
        <v>36</v>
      </c>
      <c r="G82" s="37">
        <v>100</v>
      </c>
      <c r="H82" s="88">
        <v>4835.32</v>
      </c>
      <c r="I82" s="56">
        <f t="shared" si="12"/>
        <v>5318.8519999999999</v>
      </c>
      <c r="J82" s="88">
        <f t="shared" si="13"/>
        <v>483532</v>
      </c>
      <c r="K82" s="84">
        <f t="shared" si="14"/>
        <v>531885.19999999995</v>
      </c>
      <c r="L82" s="43"/>
    </row>
    <row r="83" spans="1:12" s="44" customFormat="1">
      <c r="A83" s="41"/>
      <c r="B83" s="13">
        <v>4668</v>
      </c>
      <c r="C83" s="34" t="s">
        <v>1176</v>
      </c>
      <c r="D83" s="32" t="s">
        <v>1453</v>
      </c>
      <c r="E83" s="35" t="s">
        <v>1454</v>
      </c>
      <c r="F83" s="36" t="s">
        <v>83</v>
      </c>
      <c r="G83" s="37">
        <v>6</v>
      </c>
      <c r="H83" s="88">
        <v>38455</v>
      </c>
      <c r="I83" s="56">
        <f t="shared" si="12"/>
        <v>42300.5</v>
      </c>
      <c r="J83" s="88">
        <f t="shared" si="13"/>
        <v>230730</v>
      </c>
      <c r="K83" s="84">
        <f t="shared" si="14"/>
        <v>253803</v>
      </c>
      <c r="L83" s="43"/>
    </row>
    <row r="84" spans="1:12" s="44" customFormat="1">
      <c r="A84" s="41"/>
      <c r="B84" s="13">
        <f t="shared" ref="B84:D86" si="16">B83</f>
        <v>4668</v>
      </c>
      <c r="C84" s="34" t="str">
        <f t="shared" si="16"/>
        <v>07/06</v>
      </c>
      <c r="D84" s="32" t="str">
        <f t="shared" si="16"/>
        <v>phúc mã</v>
      </c>
      <c r="E84" s="35" t="s">
        <v>1455</v>
      </c>
      <c r="F84" s="36" t="s">
        <v>83</v>
      </c>
      <c r="G84" s="37">
        <v>12</v>
      </c>
      <c r="H84" s="88">
        <v>18818</v>
      </c>
      <c r="I84" s="56">
        <f t="shared" si="12"/>
        <v>20699.800000000003</v>
      </c>
      <c r="J84" s="88">
        <f t="shared" si="13"/>
        <v>225816</v>
      </c>
      <c r="K84" s="84">
        <f t="shared" si="14"/>
        <v>248397.60000000003</v>
      </c>
      <c r="L84" s="43"/>
    </row>
    <row r="85" spans="1:12" s="44" customFormat="1">
      <c r="A85" s="41"/>
      <c r="B85" s="13">
        <f t="shared" si="16"/>
        <v>4668</v>
      </c>
      <c r="C85" s="34" t="str">
        <f t="shared" si="16"/>
        <v>07/06</v>
      </c>
      <c r="D85" s="32" t="str">
        <f t="shared" si="16"/>
        <v>phúc mã</v>
      </c>
      <c r="E85" s="35" t="s">
        <v>1456</v>
      </c>
      <c r="F85" s="36" t="s">
        <v>83</v>
      </c>
      <c r="G85" s="37">
        <v>12</v>
      </c>
      <c r="H85" s="88">
        <v>17182</v>
      </c>
      <c r="I85" s="56">
        <f t="shared" si="12"/>
        <v>18900.2</v>
      </c>
      <c r="J85" s="88">
        <f t="shared" si="13"/>
        <v>206184</v>
      </c>
      <c r="K85" s="84">
        <f t="shared" si="14"/>
        <v>226802.40000000002</v>
      </c>
      <c r="L85" s="43"/>
    </row>
    <row r="86" spans="1:12" s="44" customFormat="1">
      <c r="A86" s="41"/>
      <c r="B86" s="13">
        <f t="shared" si="16"/>
        <v>4668</v>
      </c>
      <c r="C86" s="34" t="str">
        <f t="shared" si="16"/>
        <v>07/06</v>
      </c>
      <c r="D86" s="32" t="str">
        <f t="shared" si="16"/>
        <v>phúc mã</v>
      </c>
      <c r="E86" s="35" t="s">
        <v>1457</v>
      </c>
      <c r="F86" s="36" t="s">
        <v>224</v>
      </c>
      <c r="G86" s="37">
        <v>12</v>
      </c>
      <c r="H86" s="88">
        <v>26182</v>
      </c>
      <c r="I86" s="56">
        <f t="shared" si="12"/>
        <v>28800.2</v>
      </c>
      <c r="J86" s="88">
        <f t="shared" si="13"/>
        <v>314184</v>
      </c>
      <c r="K86" s="84">
        <f t="shared" si="14"/>
        <v>345602.4</v>
      </c>
      <c r="L86" s="43"/>
    </row>
    <row r="87" spans="1:12" s="44" customFormat="1">
      <c r="A87" s="41"/>
      <c r="B87" s="13">
        <v>4345</v>
      </c>
      <c r="C87" s="34" t="s">
        <v>1328</v>
      </c>
      <c r="D87" s="32" t="s">
        <v>296</v>
      </c>
      <c r="E87" s="35" t="s">
        <v>588</v>
      </c>
      <c r="F87" s="36" t="s">
        <v>105</v>
      </c>
      <c r="G87" s="37">
        <v>18</v>
      </c>
      <c r="H87" s="88">
        <v>30909</v>
      </c>
      <c r="I87" s="56">
        <f t="shared" si="12"/>
        <v>33999.9</v>
      </c>
      <c r="J87" s="88">
        <f t="shared" si="13"/>
        <v>556362</v>
      </c>
      <c r="K87" s="84">
        <f t="shared" si="14"/>
        <v>611998.20000000007</v>
      </c>
      <c r="L87" s="43"/>
    </row>
    <row r="88" spans="1:12" s="44" customFormat="1">
      <c r="A88" s="41"/>
      <c r="B88" s="13">
        <f t="shared" ref="B88:D89" si="17">B87</f>
        <v>4345</v>
      </c>
      <c r="C88" s="34" t="str">
        <f t="shared" si="17"/>
        <v>07/07</v>
      </c>
      <c r="D88" s="32" t="str">
        <f t="shared" si="17"/>
        <v>việt hen</v>
      </c>
      <c r="E88" s="35" t="s">
        <v>316</v>
      </c>
      <c r="F88" s="36" t="s">
        <v>105</v>
      </c>
      <c r="G88" s="37">
        <v>18</v>
      </c>
      <c r="H88" s="88">
        <v>30909</v>
      </c>
      <c r="I88" s="56">
        <f t="shared" si="12"/>
        <v>33999.9</v>
      </c>
      <c r="J88" s="88">
        <f t="shared" si="13"/>
        <v>556362</v>
      </c>
      <c r="K88" s="84">
        <f t="shared" si="14"/>
        <v>611998.20000000007</v>
      </c>
      <c r="L88" s="43"/>
    </row>
    <row r="89" spans="1:12" s="44" customFormat="1">
      <c r="A89" s="41"/>
      <c r="B89" s="13">
        <f t="shared" si="17"/>
        <v>4345</v>
      </c>
      <c r="C89" s="34" t="str">
        <f t="shared" si="17"/>
        <v>07/07</v>
      </c>
      <c r="D89" s="32" t="str">
        <f t="shared" si="17"/>
        <v>việt hen</v>
      </c>
      <c r="E89" s="35" t="s">
        <v>297</v>
      </c>
      <c r="F89" s="36" t="s">
        <v>105</v>
      </c>
      <c r="G89" s="37">
        <v>12</v>
      </c>
      <c r="H89" s="88"/>
      <c r="I89" s="56">
        <f t="shared" si="12"/>
        <v>0</v>
      </c>
      <c r="J89" s="88">
        <f t="shared" si="13"/>
        <v>0</v>
      </c>
      <c r="K89" s="84">
        <f t="shared" si="14"/>
        <v>0</v>
      </c>
      <c r="L89" s="43"/>
    </row>
    <row r="90" spans="1:12" s="44" customFormat="1">
      <c r="A90" s="41"/>
      <c r="B90" s="13">
        <v>1036</v>
      </c>
      <c r="C90" s="34" t="s">
        <v>1328</v>
      </c>
      <c r="D90" s="32" t="s">
        <v>99</v>
      </c>
      <c r="E90" s="35" t="s">
        <v>780</v>
      </c>
      <c r="F90" s="36" t="s">
        <v>27</v>
      </c>
      <c r="G90" s="37">
        <v>700</v>
      </c>
      <c r="H90" s="88">
        <v>1864</v>
      </c>
      <c r="I90" s="56">
        <f t="shared" si="12"/>
        <v>2050.4</v>
      </c>
      <c r="J90" s="88">
        <f t="shared" si="13"/>
        <v>1304800</v>
      </c>
      <c r="K90" s="84">
        <f t="shared" si="14"/>
        <v>1435280</v>
      </c>
      <c r="L90" s="43"/>
    </row>
    <row r="91" spans="1:12" s="44" customFormat="1">
      <c r="A91" s="41"/>
      <c r="B91" s="13">
        <v>11135</v>
      </c>
      <c r="C91" s="34" t="s">
        <v>1328</v>
      </c>
      <c r="D91" s="32" t="s">
        <v>1363</v>
      </c>
      <c r="E91" s="35" t="s">
        <v>1364</v>
      </c>
      <c r="F91" s="36" t="s">
        <v>36</v>
      </c>
      <c r="G91" s="37">
        <v>15</v>
      </c>
      <c r="H91" s="88">
        <v>66363.667000000001</v>
      </c>
      <c r="I91" s="56">
        <f t="shared" si="12"/>
        <v>73000.033700000015</v>
      </c>
      <c r="J91" s="88">
        <f t="shared" si="13"/>
        <v>995455.005</v>
      </c>
      <c r="K91" s="84">
        <f t="shared" si="14"/>
        <v>1095000.5055000002</v>
      </c>
      <c r="L91" s="43"/>
    </row>
    <row r="92" spans="1:12" s="44" customFormat="1">
      <c r="A92" s="41"/>
      <c r="B92" s="13">
        <v>11432</v>
      </c>
      <c r="C92" s="34" t="s">
        <v>1328</v>
      </c>
      <c r="D92" s="32" t="s">
        <v>25</v>
      </c>
      <c r="E92" s="35" t="s">
        <v>1186</v>
      </c>
      <c r="F92" s="36" t="s">
        <v>27</v>
      </c>
      <c r="G92" s="37">
        <v>5</v>
      </c>
      <c r="H92" s="88">
        <v>8000</v>
      </c>
      <c r="I92" s="56">
        <f t="shared" si="12"/>
        <v>8800</v>
      </c>
      <c r="J92" s="88">
        <f t="shared" si="13"/>
        <v>40000</v>
      </c>
      <c r="K92" s="84">
        <f t="shared" si="14"/>
        <v>44000</v>
      </c>
      <c r="L92" s="43"/>
    </row>
    <row r="93" spans="1:12" s="44" customFormat="1">
      <c r="A93" s="41"/>
      <c r="B93" s="13">
        <v>11432</v>
      </c>
      <c r="C93" s="34" t="s">
        <v>1328</v>
      </c>
      <c r="D93" s="32" t="s">
        <v>25</v>
      </c>
      <c r="E93" s="35" t="s">
        <v>785</v>
      </c>
      <c r="F93" s="36" t="s">
        <v>27</v>
      </c>
      <c r="G93" s="37">
        <v>120</v>
      </c>
      <c r="H93" s="88">
        <v>5200</v>
      </c>
      <c r="I93" s="56">
        <f t="shared" si="12"/>
        <v>5720.0000000000009</v>
      </c>
      <c r="J93" s="88">
        <f t="shared" si="13"/>
        <v>624000</v>
      </c>
      <c r="K93" s="84">
        <f t="shared" si="14"/>
        <v>686400.00000000012</v>
      </c>
      <c r="L93" s="43"/>
    </row>
    <row r="94" spans="1:12" s="44" customFormat="1">
      <c r="A94" s="41"/>
      <c r="B94" s="13">
        <v>640</v>
      </c>
      <c r="C94" s="34" t="s">
        <v>1328</v>
      </c>
      <c r="D94" s="32" t="s">
        <v>120</v>
      </c>
      <c r="E94" s="35" t="s">
        <v>124</v>
      </c>
      <c r="F94" s="36" t="s">
        <v>83</v>
      </c>
      <c r="G94" s="37">
        <v>800</v>
      </c>
      <c r="H94" s="88">
        <v>1640.9</v>
      </c>
      <c r="I94" s="56">
        <f t="shared" si="12"/>
        <v>1804.9900000000002</v>
      </c>
      <c r="J94" s="88">
        <f t="shared" si="13"/>
        <v>1312720</v>
      </c>
      <c r="K94" s="84">
        <f t="shared" si="14"/>
        <v>1443992.0000000002</v>
      </c>
      <c r="L94" s="43"/>
    </row>
    <row r="95" spans="1:12" s="44" customFormat="1">
      <c r="A95" s="41"/>
      <c r="B95" s="13">
        <f t="shared" ref="B95:D102" si="18">B94</f>
        <v>640</v>
      </c>
      <c r="C95" s="34" t="str">
        <f t="shared" si="18"/>
        <v>07/07</v>
      </c>
      <c r="D95" s="32" t="str">
        <f t="shared" si="18"/>
        <v>chuẩn việt</v>
      </c>
      <c r="E95" s="35" t="s">
        <v>127</v>
      </c>
      <c r="F95" s="36" t="s">
        <v>83</v>
      </c>
      <c r="G95" s="37">
        <v>1200</v>
      </c>
      <c r="H95" s="88">
        <v>1986.4</v>
      </c>
      <c r="I95" s="56">
        <f t="shared" si="12"/>
        <v>2185.0400000000004</v>
      </c>
      <c r="J95" s="88">
        <f t="shared" si="13"/>
        <v>2383680</v>
      </c>
      <c r="K95" s="84">
        <f t="shared" si="14"/>
        <v>2622048.0000000005</v>
      </c>
      <c r="L95" s="43"/>
    </row>
    <row r="96" spans="1:12" s="44" customFormat="1">
      <c r="A96" s="41"/>
      <c r="B96" s="13">
        <f t="shared" si="18"/>
        <v>640</v>
      </c>
      <c r="C96" s="34" t="str">
        <f t="shared" si="18"/>
        <v>07/07</v>
      </c>
      <c r="D96" s="32" t="str">
        <f t="shared" si="18"/>
        <v>chuẩn việt</v>
      </c>
      <c r="E96" s="35" t="s">
        <v>122</v>
      </c>
      <c r="F96" s="36" t="s">
        <v>83</v>
      </c>
      <c r="G96" s="37">
        <v>600</v>
      </c>
      <c r="H96" s="88">
        <v>5613.6</v>
      </c>
      <c r="I96" s="56">
        <f t="shared" si="12"/>
        <v>6174.9600000000009</v>
      </c>
      <c r="J96" s="88">
        <f t="shared" si="13"/>
        <v>3368160</v>
      </c>
      <c r="K96" s="84">
        <f t="shared" si="14"/>
        <v>3704976.0000000005</v>
      </c>
      <c r="L96" s="43"/>
    </row>
    <row r="97" spans="1:12" s="44" customFormat="1">
      <c r="A97" s="41"/>
      <c r="B97" s="13">
        <f t="shared" si="18"/>
        <v>640</v>
      </c>
      <c r="C97" s="34" t="str">
        <f t="shared" si="18"/>
        <v>07/07</v>
      </c>
      <c r="D97" s="32" t="str">
        <f t="shared" si="18"/>
        <v>chuẩn việt</v>
      </c>
      <c r="E97" s="35" t="s">
        <v>123</v>
      </c>
      <c r="F97" s="36" t="s">
        <v>83</v>
      </c>
      <c r="G97" s="37">
        <v>600</v>
      </c>
      <c r="H97" s="88">
        <v>5613.6</v>
      </c>
      <c r="I97" s="56">
        <f t="shared" si="12"/>
        <v>6174.9600000000009</v>
      </c>
      <c r="J97" s="88">
        <f t="shared" si="13"/>
        <v>3368160</v>
      </c>
      <c r="K97" s="84">
        <f t="shared" si="14"/>
        <v>3704976.0000000005</v>
      </c>
      <c r="L97" s="43"/>
    </row>
    <row r="98" spans="1:12" s="44" customFormat="1">
      <c r="A98" s="41"/>
      <c r="B98" s="13">
        <f t="shared" si="18"/>
        <v>640</v>
      </c>
      <c r="C98" s="34" t="str">
        <f t="shared" si="18"/>
        <v>07/07</v>
      </c>
      <c r="D98" s="32" t="str">
        <f t="shared" si="18"/>
        <v>chuẩn việt</v>
      </c>
      <c r="E98" s="35" t="s">
        <v>243</v>
      </c>
      <c r="F98" s="36" t="s">
        <v>83</v>
      </c>
      <c r="G98" s="37">
        <v>780</v>
      </c>
      <c r="H98" s="88">
        <v>2504.5</v>
      </c>
      <c r="I98" s="56">
        <f t="shared" si="12"/>
        <v>2754.9500000000003</v>
      </c>
      <c r="J98" s="88">
        <f t="shared" si="13"/>
        <v>1953510</v>
      </c>
      <c r="K98" s="84">
        <f t="shared" si="14"/>
        <v>2148861</v>
      </c>
      <c r="L98" s="43"/>
    </row>
    <row r="99" spans="1:12" s="44" customFormat="1">
      <c r="A99" s="41"/>
      <c r="B99" s="13">
        <f t="shared" si="18"/>
        <v>640</v>
      </c>
      <c r="C99" s="34" t="str">
        <f t="shared" si="18"/>
        <v>07/07</v>
      </c>
      <c r="D99" s="32" t="str">
        <f t="shared" si="18"/>
        <v>chuẩn việt</v>
      </c>
      <c r="E99" s="35" t="s">
        <v>125</v>
      </c>
      <c r="F99" s="36" t="s">
        <v>83</v>
      </c>
      <c r="G99" s="37">
        <v>400</v>
      </c>
      <c r="H99" s="88">
        <v>5354.5</v>
      </c>
      <c r="I99" s="56">
        <f t="shared" si="12"/>
        <v>5889.9500000000007</v>
      </c>
      <c r="J99" s="88">
        <f t="shared" si="13"/>
        <v>2141800</v>
      </c>
      <c r="K99" s="84">
        <f t="shared" si="14"/>
        <v>2355980.0000000005</v>
      </c>
      <c r="L99" s="43"/>
    </row>
    <row r="100" spans="1:12" s="44" customFormat="1">
      <c r="A100" s="41"/>
      <c r="B100" s="13">
        <f t="shared" si="18"/>
        <v>640</v>
      </c>
      <c r="C100" s="34" t="str">
        <f t="shared" si="18"/>
        <v>07/07</v>
      </c>
      <c r="D100" s="32" t="str">
        <f t="shared" si="18"/>
        <v>chuẩn việt</v>
      </c>
      <c r="E100" s="35" t="s">
        <v>284</v>
      </c>
      <c r="F100" s="36" t="s">
        <v>83</v>
      </c>
      <c r="G100" s="37">
        <v>380</v>
      </c>
      <c r="H100" s="88">
        <v>3454.5</v>
      </c>
      <c r="I100" s="56">
        <f t="shared" si="12"/>
        <v>3799.9500000000003</v>
      </c>
      <c r="J100" s="88">
        <f t="shared" si="13"/>
        <v>1312710</v>
      </c>
      <c r="K100" s="84">
        <f t="shared" si="14"/>
        <v>1443981</v>
      </c>
      <c r="L100" s="43"/>
    </row>
    <row r="101" spans="1:12" s="44" customFormat="1">
      <c r="A101" s="41"/>
      <c r="B101" s="13">
        <f t="shared" si="18"/>
        <v>640</v>
      </c>
      <c r="C101" s="34" t="str">
        <f t="shared" si="18"/>
        <v>07/07</v>
      </c>
      <c r="D101" s="32" t="str">
        <f t="shared" si="18"/>
        <v>chuẩn việt</v>
      </c>
      <c r="E101" s="35" t="s">
        <v>285</v>
      </c>
      <c r="F101" s="36" t="s">
        <v>83</v>
      </c>
      <c r="G101" s="37">
        <v>360</v>
      </c>
      <c r="H101" s="88">
        <v>3195.5</v>
      </c>
      <c r="I101" s="56">
        <f t="shared" si="12"/>
        <v>3515.05</v>
      </c>
      <c r="J101" s="88">
        <f t="shared" si="13"/>
        <v>1150380</v>
      </c>
      <c r="K101" s="84">
        <f t="shared" si="14"/>
        <v>1265418</v>
      </c>
      <c r="L101" s="43"/>
    </row>
    <row r="102" spans="1:12" s="44" customFormat="1">
      <c r="A102" s="41"/>
      <c r="B102" s="13">
        <f t="shared" si="18"/>
        <v>640</v>
      </c>
      <c r="C102" s="34" t="str">
        <f t="shared" si="18"/>
        <v>07/07</v>
      </c>
      <c r="D102" s="32" t="str">
        <f t="shared" si="18"/>
        <v>chuẩn việt</v>
      </c>
      <c r="E102" s="35" t="s">
        <v>1458</v>
      </c>
      <c r="F102" s="36" t="s">
        <v>224</v>
      </c>
      <c r="G102" s="37">
        <v>480</v>
      </c>
      <c r="H102" s="88">
        <v>1986.4</v>
      </c>
      <c r="I102" s="56">
        <f t="shared" si="12"/>
        <v>2185.0400000000004</v>
      </c>
      <c r="J102" s="88">
        <f t="shared" si="13"/>
        <v>953472</v>
      </c>
      <c r="K102" s="84">
        <f t="shared" si="14"/>
        <v>1048819.2000000002</v>
      </c>
      <c r="L102" s="43"/>
    </row>
    <row r="103" spans="1:12" s="44" customFormat="1">
      <c r="A103" s="41"/>
      <c r="B103" s="13">
        <v>11433</v>
      </c>
      <c r="C103" s="34" t="s">
        <v>1451</v>
      </c>
      <c r="D103" s="32" t="s">
        <v>25</v>
      </c>
      <c r="E103" s="35" t="s">
        <v>786</v>
      </c>
      <c r="F103" s="36" t="s">
        <v>27</v>
      </c>
      <c r="G103" s="24">
        <v>60</v>
      </c>
      <c r="H103" s="88">
        <v>5200</v>
      </c>
      <c r="I103" s="56">
        <f t="shared" si="12"/>
        <v>5720.0000000000009</v>
      </c>
      <c r="J103" s="88">
        <f t="shared" si="13"/>
        <v>312000</v>
      </c>
      <c r="K103" s="84">
        <f t="shared" si="14"/>
        <v>343200.00000000006</v>
      </c>
      <c r="L103" s="43"/>
    </row>
    <row r="104" spans="1:12" s="44" customFormat="1">
      <c r="A104" s="41"/>
      <c r="B104" s="13">
        <v>11434</v>
      </c>
      <c r="C104" s="34" t="s">
        <v>1452</v>
      </c>
      <c r="D104" s="32" t="s">
        <v>25</v>
      </c>
      <c r="E104" s="35" t="s">
        <v>795</v>
      </c>
      <c r="F104" s="36" t="s">
        <v>27</v>
      </c>
      <c r="G104" s="24">
        <v>720</v>
      </c>
      <c r="H104" s="88">
        <v>6050</v>
      </c>
      <c r="I104" s="56">
        <f t="shared" si="12"/>
        <v>6655.0000000000009</v>
      </c>
      <c r="J104" s="88">
        <f t="shared" si="13"/>
        <v>4356000</v>
      </c>
      <c r="K104" s="84">
        <f t="shared" si="14"/>
        <v>4791600.0000000009</v>
      </c>
      <c r="L104" s="43"/>
    </row>
    <row r="105" spans="1:12" s="44" customFormat="1">
      <c r="A105" s="41"/>
      <c r="B105" s="13">
        <v>202842</v>
      </c>
      <c r="C105" s="34" t="s">
        <v>1330</v>
      </c>
      <c r="D105" s="32" t="s">
        <v>156</v>
      </c>
      <c r="E105" s="35" t="s">
        <v>158</v>
      </c>
      <c r="F105" s="36" t="s">
        <v>383</v>
      </c>
      <c r="G105" s="24">
        <v>12</v>
      </c>
      <c r="H105" s="88">
        <v>39091</v>
      </c>
      <c r="I105" s="56">
        <f t="shared" si="12"/>
        <v>43000.100000000006</v>
      </c>
      <c r="J105" s="88">
        <f t="shared" si="13"/>
        <v>469092</v>
      </c>
      <c r="K105" s="84">
        <f t="shared" si="14"/>
        <v>516001.20000000007</v>
      </c>
      <c r="L105" s="43"/>
    </row>
    <row r="106" spans="1:12" s="44" customFormat="1">
      <c r="A106" s="41"/>
      <c r="B106" s="13">
        <v>202842</v>
      </c>
      <c r="C106" s="34" t="s">
        <v>1330</v>
      </c>
      <c r="D106" s="32" t="s">
        <v>156</v>
      </c>
      <c r="E106" s="35" t="s">
        <v>161</v>
      </c>
      <c r="F106" s="36" t="s">
        <v>383</v>
      </c>
      <c r="G106" s="24">
        <v>12</v>
      </c>
      <c r="H106" s="88">
        <v>39091</v>
      </c>
      <c r="I106" s="56">
        <f t="shared" si="12"/>
        <v>43000.100000000006</v>
      </c>
      <c r="J106" s="88">
        <f t="shared" si="13"/>
        <v>469092</v>
      </c>
      <c r="K106" s="84">
        <f t="shared" si="14"/>
        <v>516001.20000000007</v>
      </c>
      <c r="L106" s="43"/>
    </row>
    <row r="107" spans="1:12">
      <c r="A107" s="41"/>
      <c r="B107" s="22">
        <v>202841</v>
      </c>
      <c r="C107" s="34" t="s">
        <v>1330</v>
      </c>
      <c r="D107" s="32" t="s">
        <v>156</v>
      </c>
      <c r="E107" s="35" t="s">
        <v>1365</v>
      </c>
      <c r="F107" s="36" t="s">
        <v>105</v>
      </c>
      <c r="G107" s="24">
        <v>12</v>
      </c>
      <c r="H107" s="88">
        <v>26818</v>
      </c>
      <c r="I107" s="56">
        <f t="shared" si="12"/>
        <v>29499.800000000003</v>
      </c>
      <c r="J107" s="88">
        <f t="shared" si="13"/>
        <v>321816</v>
      </c>
      <c r="K107" s="84">
        <f t="shared" si="14"/>
        <v>353997.60000000003</v>
      </c>
    </row>
    <row r="108" spans="1:12">
      <c r="A108" s="41"/>
      <c r="B108" s="13">
        <v>3367</v>
      </c>
      <c r="C108" s="34" t="s">
        <v>1330</v>
      </c>
      <c r="D108" s="32" t="s">
        <v>74</v>
      </c>
      <c r="E108" s="35" t="s">
        <v>350</v>
      </c>
      <c r="F108" s="36" t="s">
        <v>71</v>
      </c>
      <c r="G108" s="24">
        <v>58.441560000000003</v>
      </c>
      <c r="H108" s="88">
        <v>16800</v>
      </c>
      <c r="I108" s="56">
        <f t="shared" si="12"/>
        <v>18480</v>
      </c>
      <c r="J108" s="88">
        <f t="shared" si="13"/>
        <v>981818.2080000001</v>
      </c>
      <c r="K108" s="84">
        <f t="shared" si="14"/>
        <v>1080000.0288</v>
      </c>
    </row>
    <row r="109" spans="1:12">
      <c r="A109" s="41"/>
      <c r="B109" s="13">
        <v>3367</v>
      </c>
      <c r="C109" s="34" t="s">
        <v>1330</v>
      </c>
      <c r="D109" s="32" t="s">
        <v>74</v>
      </c>
      <c r="E109" s="26" t="s">
        <v>1366</v>
      </c>
      <c r="F109" s="36" t="s">
        <v>71</v>
      </c>
      <c r="G109" s="24">
        <v>80.808080000000004</v>
      </c>
      <c r="H109" s="88">
        <v>17100</v>
      </c>
      <c r="I109" s="56">
        <f t="shared" si="12"/>
        <v>18810</v>
      </c>
      <c r="J109" s="88">
        <f t="shared" si="13"/>
        <v>1381818.1680000001</v>
      </c>
      <c r="K109" s="84">
        <f t="shared" si="14"/>
        <v>1519999.9848</v>
      </c>
    </row>
    <row r="110" spans="1:12">
      <c r="A110" s="41"/>
      <c r="B110" s="13">
        <v>7715</v>
      </c>
      <c r="C110" s="34" t="s">
        <v>1330</v>
      </c>
      <c r="D110" s="32" t="s">
        <v>84</v>
      </c>
      <c r="E110" s="26" t="s">
        <v>1367</v>
      </c>
      <c r="F110" s="21" t="s">
        <v>36</v>
      </c>
      <c r="G110" s="24">
        <v>200</v>
      </c>
      <c r="H110" s="88">
        <v>7933.64</v>
      </c>
      <c r="I110" s="56">
        <f t="shared" si="12"/>
        <v>8727.0040000000008</v>
      </c>
      <c r="J110" s="88">
        <f t="shared" si="13"/>
        <v>1586728</v>
      </c>
      <c r="K110" s="84">
        <f t="shared" si="14"/>
        <v>1745400.8000000003</v>
      </c>
    </row>
    <row r="111" spans="1:12">
      <c r="A111" s="41"/>
      <c r="B111" s="13">
        <v>7715</v>
      </c>
      <c r="C111" s="34" t="s">
        <v>1330</v>
      </c>
      <c r="D111" s="32" t="s">
        <v>84</v>
      </c>
      <c r="E111" s="26" t="s">
        <v>1368</v>
      </c>
      <c r="F111" s="21" t="s">
        <v>36</v>
      </c>
      <c r="G111" s="24">
        <v>6</v>
      </c>
      <c r="H111" s="88">
        <v>65454.5</v>
      </c>
      <c r="I111" s="56">
        <f t="shared" si="12"/>
        <v>71999.950000000012</v>
      </c>
      <c r="J111" s="88">
        <f t="shared" si="13"/>
        <v>392727</v>
      </c>
      <c r="K111" s="84">
        <f t="shared" si="14"/>
        <v>431999.70000000007</v>
      </c>
    </row>
    <row r="112" spans="1:12">
      <c r="A112" s="41"/>
      <c r="B112" s="13">
        <v>14780</v>
      </c>
      <c r="C112" s="34" t="s">
        <v>1333</v>
      </c>
      <c r="D112" s="32" t="s">
        <v>31</v>
      </c>
      <c r="E112" s="26" t="s">
        <v>32</v>
      </c>
      <c r="F112" s="21" t="s">
        <v>19</v>
      </c>
      <c r="G112" s="24">
        <v>4</v>
      </c>
      <c r="H112" s="88">
        <v>232800</v>
      </c>
      <c r="I112" s="56">
        <f t="shared" si="12"/>
        <v>256080.00000000003</v>
      </c>
      <c r="J112" s="88">
        <f t="shared" si="13"/>
        <v>931200</v>
      </c>
      <c r="K112" s="84">
        <f t="shared" si="14"/>
        <v>1024320.0000000001</v>
      </c>
    </row>
    <row r="113" spans="1:11">
      <c r="A113" s="41"/>
      <c r="B113" s="13">
        <v>11526</v>
      </c>
      <c r="C113" s="34" t="s">
        <v>1338</v>
      </c>
      <c r="D113" s="32" t="s">
        <v>25</v>
      </c>
      <c r="E113" s="26" t="s">
        <v>1369</v>
      </c>
      <c r="F113" s="21" t="s">
        <v>27</v>
      </c>
      <c r="G113" s="24">
        <v>70</v>
      </c>
      <c r="H113" s="88">
        <v>13300</v>
      </c>
      <c r="I113" s="56">
        <f t="shared" si="12"/>
        <v>14630.000000000002</v>
      </c>
      <c r="J113" s="88">
        <f t="shared" si="13"/>
        <v>931000</v>
      </c>
      <c r="K113" s="84">
        <f t="shared" si="14"/>
        <v>1024100.0000000001</v>
      </c>
    </row>
    <row r="114" spans="1:11">
      <c r="A114" s="41"/>
      <c r="B114" s="13">
        <v>14930</v>
      </c>
      <c r="C114" s="34" t="s">
        <v>1339</v>
      </c>
      <c r="D114" s="32" t="s">
        <v>31</v>
      </c>
      <c r="E114" s="26" t="s">
        <v>789</v>
      </c>
      <c r="F114" s="21" t="s">
        <v>19</v>
      </c>
      <c r="G114" s="24">
        <v>3</v>
      </c>
      <c r="H114" s="88">
        <v>232800</v>
      </c>
      <c r="I114" s="56">
        <f t="shared" si="12"/>
        <v>256080.00000000003</v>
      </c>
      <c r="J114" s="88">
        <f t="shared" si="13"/>
        <v>698400</v>
      </c>
      <c r="K114" s="84">
        <f t="shared" si="14"/>
        <v>768240.00000000012</v>
      </c>
    </row>
    <row r="115" spans="1:11">
      <c r="A115" s="41"/>
      <c r="B115" s="13">
        <v>11563</v>
      </c>
      <c r="C115" s="34" t="s">
        <v>1339</v>
      </c>
      <c r="D115" s="32" t="s">
        <v>25</v>
      </c>
      <c r="E115" s="26" t="s">
        <v>795</v>
      </c>
      <c r="F115" s="21" t="s">
        <v>27</v>
      </c>
      <c r="G115" s="24">
        <v>120</v>
      </c>
      <c r="H115" s="88">
        <v>6050</v>
      </c>
      <c r="I115" s="56">
        <f t="shared" si="12"/>
        <v>6655.0000000000009</v>
      </c>
      <c r="J115" s="88">
        <f t="shared" si="13"/>
        <v>726000</v>
      </c>
      <c r="K115" s="84">
        <f t="shared" si="14"/>
        <v>798600.00000000012</v>
      </c>
    </row>
    <row r="116" spans="1:11">
      <c r="A116" s="41"/>
      <c r="B116" s="13">
        <f t="shared" ref="B116:D119" si="19">B115</f>
        <v>11563</v>
      </c>
      <c r="C116" s="34" t="str">
        <f t="shared" si="19"/>
        <v>12/07</v>
      </c>
      <c r="D116" s="32" t="str">
        <f t="shared" si="19"/>
        <v>thu nguyệt</v>
      </c>
      <c r="E116" s="26" t="s">
        <v>784</v>
      </c>
      <c r="F116" s="21" t="s">
        <v>27</v>
      </c>
      <c r="G116" s="24">
        <v>60</v>
      </c>
      <c r="H116" s="88">
        <v>6050</v>
      </c>
      <c r="I116" s="56">
        <f t="shared" si="12"/>
        <v>6655.0000000000009</v>
      </c>
      <c r="J116" s="88">
        <f t="shared" si="13"/>
        <v>363000</v>
      </c>
      <c r="K116" s="84">
        <f t="shared" si="14"/>
        <v>399300.00000000006</v>
      </c>
    </row>
    <row r="117" spans="1:11">
      <c r="A117" s="41"/>
      <c r="B117" s="13">
        <f t="shared" si="19"/>
        <v>11563</v>
      </c>
      <c r="C117" s="34" t="str">
        <f t="shared" si="19"/>
        <v>12/07</v>
      </c>
      <c r="D117" s="32" t="str">
        <f t="shared" si="19"/>
        <v>thu nguyệt</v>
      </c>
      <c r="E117" s="26" t="s">
        <v>784</v>
      </c>
      <c r="F117" s="21" t="s">
        <v>27</v>
      </c>
      <c r="G117" s="24">
        <v>12</v>
      </c>
      <c r="H117" s="88">
        <v>7400</v>
      </c>
      <c r="I117" s="56">
        <f t="shared" si="12"/>
        <v>8140.0000000000009</v>
      </c>
      <c r="J117" s="88">
        <f t="shared" si="13"/>
        <v>88800</v>
      </c>
      <c r="K117" s="84">
        <f t="shared" si="14"/>
        <v>97680.000000000015</v>
      </c>
    </row>
    <row r="118" spans="1:11">
      <c r="A118" s="41"/>
      <c r="B118" s="13">
        <f t="shared" si="19"/>
        <v>11563</v>
      </c>
      <c r="C118" s="34" t="str">
        <f t="shared" si="19"/>
        <v>12/07</v>
      </c>
      <c r="D118" s="32" t="str">
        <f t="shared" si="19"/>
        <v>thu nguyệt</v>
      </c>
      <c r="E118" s="26" t="s">
        <v>1186</v>
      </c>
      <c r="F118" s="21" t="s">
        <v>27</v>
      </c>
      <c r="G118" s="24">
        <v>5</v>
      </c>
      <c r="H118" s="88">
        <v>8000</v>
      </c>
      <c r="I118" s="56">
        <f t="shared" si="12"/>
        <v>8800</v>
      </c>
      <c r="J118" s="88">
        <f t="shared" si="13"/>
        <v>40000</v>
      </c>
      <c r="K118" s="84">
        <f t="shared" si="14"/>
        <v>44000</v>
      </c>
    </row>
    <row r="119" spans="1:11">
      <c r="A119" s="41"/>
      <c r="B119" s="13">
        <f t="shared" si="19"/>
        <v>11563</v>
      </c>
      <c r="C119" s="34" t="str">
        <f t="shared" si="19"/>
        <v>12/07</v>
      </c>
      <c r="D119" s="32" t="str">
        <f t="shared" si="19"/>
        <v>thu nguyệt</v>
      </c>
      <c r="E119" s="26" t="s">
        <v>1187</v>
      </c>
      <c r="F119" s="21" t="s">
        <v>27</v>
      </c>
      <c r="G119" s="24">
        <v>4</v>
      </c>
      <c r="H119" s="88">
        <v>11000</v>
      </c>
      <c r="I119" s="56">
        <f t="shared" si="12"/>
        <v>12100.000000000002</v>
      </c>
      <c r="J119" s="88">
        <f t="shared" si="13"/>
        <v>44000</v>
      </c>
      <c r="K119" s="84">
        <f t="shared" si="14"/>
        <v>48400.000000000007</v>
      </c>
    </row>
    <row r="120" spans="1:11">
      <c r="A120" s="41"/>
      <c r="B120" s="25">
        <v>1084</v>
      </c>
      <c r="C120" s="34" t="s">
        <v>1339</v>
      </c>
      <c r="D120" s="255" t="s">
        <v>1188</v>
      </c>
      <c r="E120" s="26" t="s">
        <v>1370</v>
      </c>
      <c r="F120" s="21" t="s">
        <v>181</v>
      </c>
      <c r="G120" s="24">
        <v>70</v>
      </c>
      <c r="H120" s="88">
        <v>45454</v>
      </c>
      <c r="I120" s="56">
        <f t="shared" si="12"/>
        <v>49999.4</v>
      </c>
      <c r="J120" s="88">
        <f t="shared" si="13"/>
        <v>3181780</v>
      </c>
      <c r="K120" s="84">
        <f t="shared" si="14"/>
        <v>3499958</v>
      </c>
    </row>
    <row r="121" spans="1:11">
      <c r="A121" s="41"/>
      <c r="B121" s="25">
        <v>1084</v>
      </c>
      <c r="C121" s="34" t="s">
        <v>1339</v>
      </c>
      <c r="D121" s="255" t="s">
        <v>1188</v>
      </c>
      <c r="E121" s="26" t="s">
        <v>1189</v>
      </c>
      <c r="F121" s="21" t="s">
        <v>181</v>
      </c>
      <c r="G121" s="24">
        <v>30</v>
      </c>
      <c r="H121" s="88">
        <v>40454</v>
      </c>
      <c r="I121" s="56">
        <f t="shared" si="12"/>
        <v>44499.4</v>
      </c>
      <c r="J121" s="88">
        <f t="shared" si="13"/>
        <v>1213620</v>
      </c>
      <c r="K121" s="84">
        <f t="shared" si="14"/>
        <v>1334982</v>
      </c>
    </row>
    <row r="122" spans="1:11">
      <c r="A122" s="41"/>
      <c r="B122" s="25">
        <v>711</v>
      </c>
      <c r="C122" s="34" t="s">
        <v>1339</v>
      </c>
      <c r="D122" s="255" t="s">
        <v>120</v>
      </c>
      <c r="E122" s="26" t="s">
        <v>121</v>
      </c>
      <c r="F122" s="21" t="s">
        <v>83</v>
      </c>
      <c r="G122" s="24">
        <v>250</v>
      </c>
      <c r="H122" s="88">
        <v>4126.3999999999996</v>
      </c>
      <c r="I122" s="56">
        <f t="shared" si="12"/>
        <v>4539.04</v>
      </c>
      <c r="J122" s="88">
        <f t="shared" si="13"/>
        <v>1031599.9999999999</v>
      </c>
      <c r="K122" s="84">
        <f t="shared" si="14"/>
        <v>1134760</v>
      </c>
    </row>
    <row r="123" spans="1:11">
      <c r="A123" s="41"/>
      <c r="B123" s="25">
        <f t="shared" ref="B123:D127" si="20">B122</f>
        <v>711</v>
      </c>
      <c r="C123" s="34" t="str">
        <f t="shared" si="20"/>
        <v>12/07</v>
      </c>
      <c r="D123" s="255" t="str">
        <f t="shared" si="20"/>
        <v>chuẩn việt</v>
      </c>
      <c r="E123" s="26" t="s">
        <v>127</v>
      </c>
      <c r="F123" s="21" t="s">
        <v>83</v>
      </c>
      <c r="G123" s="24">
        <v>1200</v>
      </c>
      <c r="H123" s="88">
        <v>1860.9</v>
      </c>
      <c r="I123" s="56">
        <f t="shared" si="12"/>
        <v>2046.9900000000002</v>
      </c>
      <c r="J123" s="88">
        <f t="shared" si="13"/>
        <v>2233080</v>
      </c>
      <c r="K123" s="84">
        <f t="shared" si="14"/>
        <v>2456388.0000000005</v>
      </c>
    </row>
    <row r="124" spans="1:11">
      <c r="A124" s="41"/>
      <c r="B124" s="25">
        <f t="shared" si="20"/>
        <v>711</v>
      </c>
      <c r="C124" s="34" t="str">
        <f t="shared" si="20"/>
        <v>12/07</v>
      </c>
      <c r="D124" s="255" t="str">
        <f t="shared" si="20"/>
        <v>chuẩn việt</v>
      </c>
      <c r="E124" s="26" t="s">
        <v>128</v>
      </c>
      <c r="F124" s="21" t="s">
        <v>83</v>
      </c>
      <c r="G124" s="24">
        <v>1300</v>
      </c>
      <c r="H124" s="88">
        <v>1780</v>
      </c>
      <c r="I124" s="56">
        <f t="shared" si="12"/>
        <v>1958.0000000000002</v>
      </c>
      <c r="J124" s="88">
        <f t="shared" si="13"/>
        <v>2314000</v>
      </c>
      <c r="K124" s="84">
        <f t="shared" si="14"/>
        <v>2545400.0000000005</v>
      </c>
    </row>
    <row r="125" spans="1:11">
      <c r="A125" s="41"/>
      <c r="B125" s="25">
        <f t="shared" si="20"/>
        <v>711</v>
      </c>
      <c r="C125" s="34" t="str">
        <f t="shared" si="20"/>
        <v>12/07</v>
      </c>
      <c r="D125" s="255" t="str">
        <f t="shared" si="20"/>
        <v>chuẩn việt</v>
      </c>
      <c r="E125" s="35" t="s">
        <v>122</v>
      </c>
      <c r="F125" s="36" t="s">
        <v>83</v>
      </c>
      <c r="G125" s="24">
        <v>500</v>
      </c>
      <c r="H125" s="88">
        <v>5259.1</v>
      </c>
      <c r="I125" s="56">
        <f t="shared" si="12"/>
        <v>5785.0100000000011</v>
      </c>
      <c r="J125" s="88">
        <f t="shared" si="13"/>
        <v>2629550</v>
      </c>
      <c r="K125" s="84">
        <f t="shared" si="14"/>
        <v>2892505.0000000005</v>
      </c>
    </row>
    <row r="126" spans="1:11">
      <c r="A126" s="41"/>
      <c r="B126" s="25">
        <f t="shared" si="20"/>
        <v>711</v>
      </c>
      <c r="C126" s="34" t="str">
        <f t="shared" si="20"/>
        <v>12/07</v>
      </c>
      <c r="D126" s="255" t="str">
        <f t="shared" si="20"/>
        <v>chuẩn việt</v>
      </c>
      <c r="E126" s="35" t="s">
        <v>242</v>
      </c>
      <c r="F126" s="36" t="s">
        <v>83</v>
      </c>
      <c r="G126" s="24">
        <v>100</v>
      </c>
      <c r="H126" s="88">
        <v>11731.8</v>
      </c>
      <c r="I126" s="56">
        <f t="shared" si="12"/>
        <v>12904.98</v>
      </c>
      <c r="J126" s="88">
        <f t="shared" si="13"/>
        <v>1173180</v>
      </c>
      <c r="K126" s="84">
        <f t="shared" si="14"/>
        <v>1290498</v>
      </c>
    </row>
    <row r="127" spans="1:11">
      <c r="A127" s="41"/>
      <c r="B127" s="25">
        <f t="shared" si="20"/>
        <v>711</v>
      </c>
      <c r="C127" s="34" t="str">
        <f t="shared" si="20"/>
        <v>12/07</v>
      </c>
      <c r="D127" s="255" t="str">
        <f t="shared" si="20"/>
        <v>chuẩn việt</v>
      </c>
      <c r="E127" s="26" t="s">
        <v>197</v>
      </c>
      <c r="F127" s="24" t="s">
        <v>83</v>
      </c>
      <c r="G127" s="24">
        <v>375</v>
      </c>
      <c r="H127" s="88">
        <v>4126.3900000000003</v>
      </c>
      <c r="I127" s="56">
        <f t="shared" si="12"/>
        <v>4539.0290000000005</v>
      </c>
      <c r="J127" s="88">
        <f t="shared" si="13"/>
        <v>1547396.2500000002</v>
      </c>
      <c r="K127" s="84">
        <f t="shared" si="14"/>
        <v>1702135.8750000002</v>
      </c>
    </row>
    <row r="128" spans="1:11">
      <c r="A128" s="41"/>
      <c r="B128" s="13">
        <v>905</v>
      </c>
      <c r="C128" s="34" t="s">
        <v>1339</v>
      </c>
      <c r="D128" s="32" t="s">
        <v>91</v>
      </c>
      <c r="E128" s="26" t="s">
        <v>644</v>
      </c>
      <c r="F128" s="24" t="s">
        <v>93</v>
      </c>
      <c r="G128" s="24">
        <v>250</v>
      </c>
      <c r="H128" s="88">
        <v>39091</v>
      </c>
      <c r="I128" s="56">
        <f t="shared" si="12"/>
        <v>43000.100000000006</v>
      </c>
      <c r="J128" s="88">
        <f t="shared" si="13"/>
        <v>9772750</v>
      </c>
      <c r="K128" s="84">
        <f t="shared" si="14"/>
        <v>10750025.000000002</v>
      </c>
    </row>
    <row r="129" spans="1:11">
      <c r="A129" s="41"/>
      <c r="B129" s="13">
        <v>905</v>
      </c>
      <c r="C129" s="34" t="s">
        <v>1339</v>
      </c>
      <c r="D129" s="32" t="s">
        <v>91</v>
      </c>
      <c r="E129" s="35" t="s">
        <v>516</v>
      </c>
      <c r="F129" s="21" t="s">
        <v>93</v>
      </c>
      <c r="G129" s="24">
        <v>150</v>
      </c>
      <c r="H129" s="88">
        <v>44545.3</v>
      </c>
      <c r="I129" s="56">
        <f t="shared" si="12"/>
        <v>48999.830000000009</v>
      </c>
      <c r="J129" s="88">
        <f t="shared" si="13"/>
        <v>6681795</v>
      </c>
      <c r="K129" s="84">
        <f t="shared" si="14"/>
        <v>7349974.5000000009</v>
      </c>
    </row>
    <row r="130" spans="1:11">
      <c r="A130" s="41"/>
      <c r="B130" s="13">
        <v>2126</v>
      </c>
      <c r="C130" s="34" t="s">
        <v>1339</v>
      </c>
      <c r="D130" s="32" t="s">
        <v>101</v>
      </c>
      <c r="E130" s="35" t="s">
        <v>102</v>
      </c>
      <c r="F130" s="36" t="s">
        <v>103</v>
      </c>
      <c r="G130" s="37">
        <v>12</v>
      </c>
      <c r="H130" s="88">
        <v>68956</v>
      </c>
      <c r="I130" s="56">
        <f t="shared" si="12"/>
        <v>75851.600000000006</v>
      </c>
      <c r="J130" s="88">
        <f t="shared" si="13"/>
        <v>827472</v>
      </c>
      <c r="K130" s="84">
        <f t="shared" si="14"/>
        <v>910219.20000000007</v>
      </c>
    </row>
    <row r="131" spans="1:11">
      <c r="A131" s="41"/>
      <c r="B131" s="13">
        <f t="shared" ref="B131:D135" si="21">B130</f>
        <v>2126</v>
      </c>
      <c r="C131" s="34" t="str">
        <f t="shared" si="21"/>
        <v>12/07</v>
      </c>
      <c r="D131" s="32" t="str">
        <f t="shared" si="21"/>
        <v>phạm anh</v>
      </c>
      <c r="E131" s="35" t="s">
        <v>608</v>
      </c>
      <c r="F131" s="36" t="s">
        <v>103</v>
      </c>
      <c r="G131" s="37">
        <v>6</v>
      </c>
      <c r="H131" s="88">
        <v>68956</v>
      </c>
      <c r="I131" s="56">
        <f t="shared" si="12"/>
        <v>75851.600000000006</v>
      </c>
      <c r="J131" s="88">
        <f t="shared" si="13"/>
        <v>413736</v>
      </c>
      <c r="K131" s="84">
        <f t="shared" si="14"/>
        <v>455109.60000000003</v>
      </c>
    </row>
    <row r="132" spans="1:11">
      <c r="A132" s="41"/>
      <c r="B132" s="13">
        <f t="shared" si="21"/>
        <v>2126</v>
      </c>
      <c r="C132" s="34" t="str">
        <f t="shared" si="21"/>
        <v>12/07</v>
      </c>
      <c r="D132" s="32" t="str">
        <f t="shared" si="21"/>
        <v>phạm anh</v>
      </c>
      <c r="E132" s="35" t="s">
        <v>1381</v>
      </c>
      <c r="F132" s="36" t="s">
        <v>105</v>
      </c>
      <c r="G132" s="24">
        <v>24</v>
      </c>
      <c r="H132" s="88">
        <v>27689</v>
      </c>
      <c r="I132" s="56">
        <f t="shared" si="12"/>
        <v>30457.9</v>
      </c>
      <c r="J132" s="88">
        <f t="shared" si="13"/>
        <v>664536</v>
      </c>
      <c r="K132" s="84">
        <f t="shared" si="14"/>
        <v>730989.60000000009</v>
      </c>
    </row>
    <row r="133" spans="1:11">
      <c r="A133" s="41"/>
      <c r="B133" s="13">
        <f t="shared" si="21"/>
        <v>2126</v>
      </c>
      <c r="C133" s="34" t="str">
        <f t="shared" si="21"/>
        <v>12/07</v>
      </c>
      <c r="D133" s="32" t="str">
        <f t="shared" si="21"/>
        <v>phạm anh</v>
      </c>
      <c r="E133" s="35" t="s">
        <v>318</v>
      </c>
      <c r="F133" s="36" t="s">
        <v>105</v>
      </c>
      <c r="G133" s="24">
        <v>4</v>
      </c>
      <c r="H133" s="88">
        <v>18442</v>
      </c>
      <c r="I133" s="56">
        <f t="shared" si="12"/>
        <v>20286.2</v>
      </c>
      <c r="J133" s="88">
        <f t="shared" si="13"/>
        <v>73768</v>
      </c>
      <c r="K133" s="84">
        <f t="shared" si="14"/>
        <v>81144.800000000003</v>
      </c>
    </row>
    <row r="134" spans="1:11">
      <c r="A134" s="41"/>
      <c r="B134" s="13">
        <f t="shared" si="21"/>
        <v>2126</v>
      </c>
      <c r="C134" s="34" t="str">
        <f t="shared" si="21"/>
        <v>12/07</v>
      </c>
      <c r="D134" s="32" t="str">
        <f t="shared" si="21"/>
        <v>phạm anh</v>
      </c>
      <c r="E134" s="35" t="s">
        <v>107</v>
      </c>
      <c r="F134" s="36" t="s">
        <v>105</v>
      </c>
      <c r="G134" s="24">
        <v>18</v>
      </c>
      <c r="H134" s="88"/>
      <c r="I134" s="56">
        <f t="shared" si="12"/>
        <v>0</v>
      </c>
      <c r="J134" s="88">
        <f t="shared" si="13"/>
        <v>0</v>
      </c>
      <c r="K134" s="84">
        <f t="shared" si="14"/>
        <v>0</v>
      </c>
    </row>
    <row r="135" spans="1:11">
      <c r="A135" s="41"/>
      <c r="B135" s="13">
        <f t="shared" si="21"/>
        <v>2126</v>
      </c>
      <c r="C135" s="34" t="str">
        <f t="shared" si="21"/>
        <v>12/07</v>
      </c>
      <c r="D135" s="32" t="str">
        <f t="shared" si="21"/>
        <v>phạm anh</v>
      </c>
      <c r="E135" s="26" t="s">
        <v>318</v>
      </c>
      <c r="F135" s="21" t="s">
        <v>105</v>
      </c>
      <c r="G135" s="24">
        <v>5</v>
      </c>
      <c r="H135" s="88"/>
      <c r="I135" s="56">
        <f t="shared" si="12"/>
        <v>0</v>
      </c>
      <c r="J135" s="88">
        <f t="shared" si="13"/>
        <v>0</v>
      </c>
      <c r="K135" s="84">
        <f t="shared" si="14"/>
        <v>0</v>
      </c>
    </row>
    <row r="136" spans="1:11">
      <c r="A136" s="41"/>
      <c r="B136" s="13">
        <v>678</v>
      </c>
      <c r="C136" s="34" t="s">
        <v>1340</v>
      </c>
      <c r="D136" s="32" t="s">
        <v>648</v>
      </c>
      <c r="E136" s="26" t="s">
        <v>1371</v>
      </c>
      <c r="F136" s="21" t="s">
        <v>93</v>
      </c>
      <c r="G136" s="24">
        <v>5</v>
      </c>
      <c r="H136" s="88">
        <v>38181</v>
      </c>
      <c r="I136" s="56">
        <f t="shared" si="12"/>
        <v>41999.100000000006</v>
      </c>
      <c r="J136" s="88">
        <f t="shared" si="13"/>
        <v>190905</v>
      </c>
      <c r="K136" s="84">
        <f t="shared" si="14"/>
        <v>209995.50000000003</v>
      </c>
    </row>
    <row r="137" spans="1:11">
      <c r="A137" s="41"/>
      <c r="B137" s="13">
        <v>908</v>
      </c>
      <c r="C137" s="34" t="s">
        <v>1340</v>
      </c>
      <c r="D137" s="32" t="s">
        <v>91</v>
      </c>
      <c r="E137" s="26" t="s">
        <v>1372</v>
      </c>
      <c r="F137" s="21" t="s">
        <v>93</v>
      </c>
      <c r="G137" s="24">
        <v>50</v>
      </c>
      <c r="H137" s="88">
        <v>19545.099999999999</v>
      </c>
      <c r="I137" s="56">
        <f t="shared" si="12"/>
        <v>21499.61</v>
      </c>
      <c r="J137" s="88">
        <f t="shared" si="13"/>
        <v>977254.99999999988</v>
      </c>
      <c r="K137" s="84">
        <f t="shared" si="14"/>
        <v>1074980.5</v>
      </c>
    </row>
    <row r="138" spans="1:11">
      <c r="A138" s="41"/>
      <c r="B138" s="13">
        <f t="shared" ref="B138:D140" si="22">B137</f>
        <v>908</v>
      </c>
      <c r="C138" s="34" t="str">
        <f t="shared" si="22"/>
        <v>13/07</v>
      </c>
      <c r="D138" s="32" t="str">
        <f t="shared" si="22"/>
        <v>trường sa</v>
      </c>
      <c r="E138" s="26" t="s">
        <v>1379</v>
      </c>
      <c r="F138" s="21" t="s">
        <v>93</v>
      </c>
      <c r="G138" s="24">
        <v>50</v>
      </c>
      <c r="H138" s="88">
        <v>22273</v>
      </c>
      <c r="I138" s="56">
        <f t="shared" si="12"/>
        <v>24500.300000000003</v>
      </c>
      <c r="J138" s="88">
        <f t="shared" si="13"/>
        <v>1113650</v>
      </c>
      <c r="K138" s="84">
        <f t="shared" si="14"/>
        <v>1225015.0000000002</v>
      </c>
    </row>
    <row r="139" spans="1:11">
      <c r="A139" s="41"/>
      <c r="B139" s="13">
        <f t="shared" si="22"/>
        <v>908</v>
      </c>
      <c r="C139" s="34" t="str">
        <f t="shared" si="22"/>
        <v>13/07</v>
      </c>
      <c r="D139" s="32" t="str">
        <f t="shared" si="22"/>
        <v>trường sa</v>
      </c>
      <c r="E139" s="26" t="s">
        <v>1373</v>
      </c>
      <c r="F139" s="21" t="s">
        <v>93</v>
      </c>
      <c r="G139" s="24">
        <v>15</v>
      </c>
      <c r="H139" s="88">
        <v>78182</v>
      </c>
      <c r="I139" s="56">
        <f t="shared" ref="I139:I202" si="23">H139*1.1</f>
        <v>86000.200000000012</v>
      </c>
      <c r="J139" s="88">
        <f t="shared" ref="J139:J202" si="24">H139*G139</f>
        <v>1172730</v>
      </c>
      <c r="K139" s="84">
        <f t="shared" ref="K139:K202" si="25">I139*G139</f>
        <v>1290003.0000000002</v>
      </c>
    </row>
    <row r="140" spans="1:11">
      <c r="A140" s="41"/>
      <c r="B140" s="13">
        <f t="shared" si="22"/>
        <v>908</v>
      </c>
      <c r="C140" s="34" t="str">
        <f t="shared" si="22"/>
        <v>13/07</v>
      </c>
      <c r="D140" s="32" t="str">
        <f t="shared" si="22"/>
        <v>trường sa</v>
      </c>
      <c r="E140" s="26" t="s">
        <v>1374</v>
      </c>
      <c r="F140" s="21" t="s">
        <v>93</v>
      </c>
      <c r="G140" s="24">
        <v>10</v>
      </c>
      <c r="H140" s="88">
        <v>89091</v>
      </c>
      <c r="I140" s="56">
        <f t="shared" si="23"/>
        <v>98000.1</v>
      </c>
      <c r="J140" s="88">
        <f t="shared" si="24"/>
        <v>890910</v>
      </c>
      <c r="K140" s="84">
        <f t="shared" si="25"/>
        <v>980001</v>
      </c>
    </row>
    <row r="141" spans="1:11">
      <c r="A141" s="41"/>
      <c r="B141" s="25">
        <v>10051</v>
      </c>
      <c r="C141" s="34" t="s">
        <v>1340</v>
      </c>
      <c r="D141" s="32" t="s">
        <v>246</v>
      </c>
      <c r="E141" s="35" t="s">
        <v>1171</v>
      </c>
      <c r="F141" s="36" t="s">
        <v>27</v>
      </c>
      <c r="G141" s="24">
        <v>30</v>
      </c>
      <c r="H141" s="88">
        <v>56000</v>
      </c>
      <c r="I141" s="56">
        <f t="shared" si="23"/>
        <v>61600.000000000007</v>
      </c>
      <c r="J141" s="88">
        <f t="shared" si="24"/>
        <v>1680000</v>
      </c>
      <c r="K141" s="84">
        <f t="shared" si="25"/>
        <v>1848000.0000000002</v>
      </c>
    </row>
    <row r="142" spans="1:11">
      <c r="A142" s="41"/>
      <c r="B142" s="13">
        <v>7855</v>
      </c>
      <c r="C142" s="34" t="s">
        <v>1341</v>
      </c>
      <c r="D142" s="32" t="s">
        <v>84</v>
      </c>
      <c r="E142" s="35" t="s">
        <v>1367</v>
      </c>
      <c r="F142" s="36" t="s">
        <v>36</v>
      </c>
      <c r="G142" s="37">
        <v>400</v>
      </c>
      <c r="H142" s="88">
        <v>6754.44</v>
      </c>
      <c r="I142" s="56">
        <f t="shared" si="23"/>
        <v>7429.884</v>
      </c>
      <c r="J142" s="88">
        <f t="shared" si="24"/>
        <v>2701776</v>
      </c>
      <c r="K142" s="84">
        <f t="shared" si="25"/>
        <v>2971953.6</v>
      </c>
    </row>
    <row r="143" spans="1:11">
      <c r="A143" s="41"/>
      <c r="B143" s="13">
        <f t="shared" ref="B143:D148" si="26">B142</f>
        <v>7855</v>
      </c>
      <c r="C143" s="34" t="str">
        <f t="shared" si="26"/>
        <v>14/07</v>
      </c>
      <c r="D143" s="32" t="str">
        <f t="shared" si="26"/>
        <v>hảo vọng</v>
      </c>
      <c r="E143" s="35" t="s">
        <v>86</v>
      </c>
      <c r="F143" s="36" t="s">
        <v>87</v>
      </c>
      <c r="G143" s="37">
        <v>1800</v>
      </c>
      <c r="H143" s="88">
        <v>1780.92</v>
      </c>
      <c r="I143" s="56">
        <f t="shared" si="23"/>
        <v>1959.0120000000002</v>
      </c>
      <c r="J143" s="88">
        <f t="shared" si="24"/>
        <v>3205656</v>
      </c>
      <c r="K143" s="84">
        <f t="shared" si="25"/>
        <v>3526221.6</v>
      </c>
    </row>
    <row r="144" spans="1:11">
      <c r="A144" s="41"/>
      <c r="B144" s="13">
        <f t="shared" si="26"/>
        <v>7855</v>
      </c>
      <c r="C144" s="34" t="str">
        <f t="shared" si="26"/>
        <v>14/07</v>
      </c>
      <c r="D144" s="32" t="str">
        <f t="shared" si="26"/>
        <v>hảo vọng</v>
      </c>
      <c r="E144" s="35" t="s">
        <v>691</v>
      </c>
      <c r="F144" s="36" t="s">
        <v>36</v>
      </c>
      <c r="G144" s="37">
        <v>300</v>
      </c>
      <c r="H144" s="88">
        <v>10275.48</v>
      </c>
      <c r="I144" s="56">
        <f t="shared" si="23"/>
        <v>11303.028</v>
      </c>
      <c r="J144" s="88">
        <f t="shared" si="24"/>
        <v>3082644</v>
      </c>
      <c r="K144" s="84">
        <f t="shared" si="25"/>
        <v>3390908.4</v>
      </c>
    </row>
    <row r="145" spans="1:11">
      <c r="A145" s="41"/>
      <c r="B145" s="13">
        <f t="shared" si="26"/>
        <v>7855</v>
      </c>
      <c r="C145" s="34" t="str">
        <f t="shared" si="26"/>
        <v>14/07</v>
      </c>
      <c r="D145" s="32" t="str">
        <f t="shared" si="26"/>
        <v>hảo vọng</v>
      </c>
      <c r="E145" s="35" t="s">
        <v>654</v>
      </c>
      <c r="F145" s="36" t="s">
        <v>36</v>
      </c>
      <c r="G145" s="37">
        <v>100</v>
      </c>
      <c r="H145" s="88">
        <v>4131.33</v>
      </c>
      <c r="I145" s="56">
        <f t="shared" si="23"/>
        <v>4544.4630000000006</v>
      </c>
      <c r="J145" s="88">
        <f t="shared" si="24"/>
        <v>413133</v>
      </c>
      <c r="K145" s="84">
        <f t="shared" si="25"/>
        <v>454446.30000000005</v>
      </c>
    </row>
    <row r="146" spans="1:11">
      <c r="A146" s="41"/>
      <c r="B146" s="13">
        <f t="shared" si="26"/>
        <v>7855</v>
      </c>
      <c r="C146" s="34" t="str">
        <f t="shared" si="26"/>
        <v>14/07</v>
      </c>
      <c r="D146" s="32" t="str">
        <f t="shared" si="26"/>
        <v>hảo vọng</v>
      </c>
      <c r="E146" s="35" t="s">
        <v>655</v>
      </c>
      <c r="F146" s="36" t="s">
        <v>656</v>
      </c>
      <c r="G146" s="37">
        <v>80</v>
      </c>
      <c r="H146" s="88">
        <v>7818.73</v>
      </c>
      <c r="I146" s="56">
        <f t="shared" si="23"/>
        <v>8600.603000000001</v>
      </c>
      <c r="J146" s="88">
        <f t="shared" si="24"/>
        <v>625498.39999999991</v>
      </c>
      <c r="K146" s="84">
        <f t="shared" si="25"/>
        <v>688048.24000000011</v>
      </c>
    </row>
    <row r="147" spans="1:11">
      <c r="A147" s="41"/>
      <c r="B147" s="13">
        <f t="shared" si="26"/>
        <v>7855</v>
      </c>
      <c r="C147" s="34" t="str">
        <f t="shared" si="26"/>
        <v>14/07</v>
      </c>
      <c r="D147" s="32" t="str">
        <f t="shared" si="26"/>
        <v>hảo vọng</v>
      </c>
      <c r="E147" s="35" t="s">
        <v>520</v>
      </c>
      <c r="F147" s="36" t="s">
        <v>36</v>
      </c>
      <c r="G147" s="37">
        <v>100</v>
      </c>
      <c r="H147" s="88">
        <v>5746.37</v>
      </c>
      <c r="I147" s="56">
        <f t="shared" si="23"/>
        <v>6321.0070000000005</v>
      </c>
      <c r="J147" s="88">
        <f t="shared" si="24"/>
        <v>574637</v>
      </c>
      <c r="K147" s="84">
        <f t="shared" si="25"/>
        <v>632100.70000000007</v>
      </c>
    </row>
    <row r="148" spans="1:11">
      <c r="A148" s="41"/>
      <c r="B148" s="13">
        <f t="shared" si="26"/>
        <v>7855</v>
      </c>
      <c r="C148" s="34" t="str">
        <f t="shared" si="26"/>
        <v>14/07</v>
      </c>
      <c r="D148" s="32" t="str">
        <f t="shared" si="26"/>
        <v>hảo vọng</v>
      </c>
      <c r="E148" s="35" t="s">
        <v>693</v>
      </c>
      <c r="F148" s="36" t="s">
        <v>36</v>
      </c>
      <c r="G148" s="37">
        <v>300</v>
      </c>
      <c r="H148" s="88">
        <v>21023.22</v>
      </c>
      <c r="I148" s="56">
        <f t="shared" si="23"/>
        <v>23125.542000000005</v>
      </c>
      <c r="J148" s="88">
        <f t="shared" si="24"/>
        <v>6306966</v>
      </c>
      <c r="K148" s="84">
        <f t="shared" si="25"/>
        <v>6937662.6000000015</v>
      </c>
    </row>
    <row r="149" spans="1:11">
      <c r="A149" s="41"/>
      <c r="B149" s="13">
        <v>4108</v>
      </c>
      <c r="C149" s="34" t="s">
        <v>1342</v>
      </c>
      <c r="D149" s="32" t="s">
        <v>42</v>
      </c>
      <c r="E149" s="26" t="s">
        <v>1375</v>
      </c>
      <c r="F149" s="21" t="s">
        <v>44</v>
      </c>
      <c r="G149" s="24">
        <v>500</v>
      </c>
      <c r="H149" s="88">
        <v>4454</v>
      </c>
      <c r="I149" s="56">
        <f t="shared" si="23"/>
        <v>4899.4000000000005</v>
      </c>
      <c r="J149" s="88">
        <f t="shared" si="24"/>
        <v>2227000</v>
      </c>
      <c r="K149" s="84">
        <f t="shared" si="25"/>
        <v>2449700.0000000005</v>
      </c>
    </row>
    <row r="150" spans="1:11">
      <c r="A150" s="41"/>
      <c r="B150" s="13">
        <v>1038</v>
      </c>
      <c r="C150" s="34" t="s">
        <v>1342</v>
      </c>
      <c r="D150" s="32" t="s">
        <v>199</v>
      </c>
      <c r="E150" s="35" t="s">
        <v>210</v>
      </c>
      <c r="F150" s="36" t="s">
        <v>188</v>
      </c>
      <c r="G150" s="37">
        <v>400</v>
      </c>
      <c r="H150" s="88">
        <v>11793</v>
      </c>
      <c r="I150" s="56">
        <f t="shared" si="23"/>
        <v>12972.300000000001</v>
      </c>
      <c r="J150" s="88">
        <f t="shared" si="24"/>
        <v>4717200</v>
      </c>
      <c r="K150" s="84">
        <f t="shared" si="25"/>
        <v>5188920</v>
      </c>
    </row>
    <row r="151" spans="1:11">
      <c r="A151" s="41"/>
      <c r="B151" s="13">
        <v>1038</v>
      </c>
      <c r="C151" s="34" t="s">
        <v>1342</v>
      </c>
      <c r="D151" s="32" t="s">
        <v>199</v>
      </c>
      <c r="E151" s="35" t="s">
        <v>399</v>
      </c>
      <c r="F151" s="36" t="s">
        <v>188</v>
      </c>
      <c r="G151" s="37">
        <v>700</v>
      </c>
      <c r="H151" s="88">
        <v>6580</v>
      </c>
      <c r="I151" s="56">
        <f t="shared" si="23"/>
        <v>7238.0000000000009</v>
      </c>
      <c r="J151" s="88">
        <f t="shared" si="24"/>
        <v>4606000</v>
      </c>
      <c r="K151" s="84">
        <f t="shared" si="25"/>
        <v>5066600.0000000009</v>
      </c>
    </row>
    <row r="152" spans="1:11">
      <c r="A152" s="41"/>
      <c r="B152" s="13">
        <v>1038</v>
      </c>
      <c r="C152" s="34" t="s">
        <v>1342</v>
      </c>
      <c r="D152" s="32" t="s">
        <v>199</v>
      </c>
      <c r="E152" s="35" t="s">
        <v>1231</v>
      </c>
      <c r="F152" s="36" t="s">
        <v>188</v>
      </c>
      <c r="G152" s="37">
        <v>600</v>
      </c>
      <c r="H152" s="88">
        <v>7947</v>
      </c>
      <c r="I152" s="56">
        <f t="shared" si="23"/>
        <v>8741.7000000000007</v>
      </c>
      <c r="J152" s="88">
        <f t="shared" si="24"/>
        <v>4768200</v>
      </c>
      <c r="K152" s="84">
        <f t="shared" si="25"/>
        <v>5245020</v>
      </c>
    </row>
    <row r="153" spans="1:11">
      <c r="A153" s="41"/>
      <c r="B153" s="13">
        <v>764</v>
      </c>
      <c r="C153" s="34" t="s">
        <v>1342</v>
      </c>
      <c r="D153" s="32" t="s">
        <v>120</v>
      </c>
      <c r="E153" s="26" t="s">
        <v>284</v>
      </c>
      <c r="F153" s="24" t="s">
        <v>83</v>
      </c>
      <c r="G153" s="24">
        <v>300</v>
      </c>
      <c r="H153" s="88">
        <v>3800</v>
      </c>
      <c r="I153" s="56">
        <f t="shared" si="23"/>
        <v>4180</v>
      </c>
      <c r="J153" s="88">
        <f t="shared" si="24"/>
        <v>1140000</v>
      </c>
      <c r="K153" s="84">
        <f t="shared" si="25"/>
        <v>1254000</v>
      </c>
    </row>
    <row r="154" spans="1:11">
      <c r="A154" s="41"/>
      <c r="B154" s="13">
        <f t="shared" ref="B154:B169" si="27">B153</f>
        <v>764</v>
      </c>
      <c r="C154" s="34" t="str">
        <f t="shared" ref="C154:C169" si="28">C153</f>
        <v>15/07</v>
      </c>
      <c r="D154" s="32" t="str">
        <f t="shared" ref="D154:D169" si="29">D153</f>
        <v>chuẩn việt</v>
      </c>
      <c r="E154" s="26" t="s">
        <v>127</v>
      </c>
      <c r="F154" s="21" t="s">
        <v>83</v>
      </c>
      <c r="G154" s="24">
        <v>1200</v>
      </c>
      <c r="H154" s="88">
        <v>1900</v>
      </c>
      <c r="I154" s="56">
        <f t="shared" si="23"/>
        <v>2090</v>
      </c>
      <c r="J154" s="88">
        <f t="shared" si="24"/>
        <v>2280000</v>
      </c>
      <c r="K154" s="84">
        <f t="shared" si="25"/>
        <v>2508000</v>
      </c>
    </row>
    <row r="155" spans="1:11">
      <c r="A155" s="41"/>
      <c r="B155" s="13">
        <f t="shared" si="27"/>
        <v>764</v>
      </c>
      <c r="C155" s="34" t="str">
        <f t="shared" si="28"/>
        <v>15/07</v>
      </c>
      <c r="D155" s="32" t="str">
        <f t="shared" si="29"/>
        <v>chuẩn việt</v>
      </c>
      <c r="E155" s="26" t="s">
        <v>330</v>
      </c>
      <c r="F155" s="21" t="s">
        <v>83</v>
      </c>
      <c r="G155" s="24">
        <v>600</v>
      </c>
      <c r="H155" s="88">
        <v>2400</v>
      </c>
      <c r="I155" s="56">
        <f t="shared" si="23"/>
        <v>2640</v>
      </c>
      <c r="J155" s="88">
        <f t="shared" si="24"/>
        <v>1440000</v>
      </c>
      <c r="K155" s="84">
        <f t="shared" si="25"/>
        <v>1584000</v>
      </c>
    </row>
    <row r="156" spans="1:11">
      <c r="A156" s="41"/>
      <c r="B156" s="13">
        <f t="shared" si="27"/>
        <v>764</v>
      </c>
      <c r="C156" s="34" t="str">
        <f t="shared" si="28"/>
        <v>15/07</v>
      </c>
      <c r="D156" s="32" t="str">
        <f t="shared" si="29"/>
        <v>chuẩn việt</v>
      </c>
      <c r="E156" s="26" t="s">
        <v>283</v>
      </c>
      <c r="F156" s="21" t="s">
        <v>83</v>
      </c>
      <c r="G156" s="24">
        <v>1200</v>
      </c>
      <c r="H156" s="88">
        <v>1500</v>
      </c>
      <c r="I156" s="56">
        <f t="shared" si="23"/>
        <v>1650.0000000000002</v>
      </c>
      <c r="J156" s="88">
        <f t="shared" si="24"/>
        <v>1800000</v>
      </c>
      <c r="K156" s="84">
        <f t="shared" si="25"/>
        <v>1980000.0000000002</v>
      </c>
    </row>
    <row r="157" spans="1:11">
      <c r="A157" s="41"/>
      <c r="B157" s="13">
        <f t="shared" si="27"/>
        <v>764</v>
      </c>
      <c r="C157" s="34" t="str">
        <f t="shared" si="28"/>
        <v>15/07</v>
      </c>
      <c r="D157" s="32" t="str">
        <f t="shared" si="29"/>
        <v>chuẩn việt</v>
      </c>
      <c r="E157" s="35" t="s">
        <v>1430</v>
      </c>
      <c r="F157" s="36" t="s">
        <v>83</v>
      </c>
      <c r="G157" s="37">
        <v>800</v>
      </c>
      <c r="H157" s="88">
        <v>1100</v>
      </c>
      <c r="I157" s="56">
        <f t="shared" si="23"/>
        <v>1210</v>
      </c>
      <c r="J157" s="88">
        <f t="shared" si="24"/>
        <v>880000</v>
      </c>
      <c r="K157" s="84">
        <f t="shared" si="25"/>
        <v>968000</v>
      </c>
    </row>
    <row r="158" spans="1:11">
      <c r="A158" s="41"/>
      <c r="B158" s="13">
        <f t="shared" si="27"/>
        <v>764</v>
      </c>
      <c r="C158" s="34" t="str">
        <f t="shared" si="28"/>
        <v>15/07</v>
      </c>
      <c r="D158" s="32" t="str">
        <f t="shared" si="29"/>
        <v>chuẩn việt</v>
      </c>
      <c r="E158" s="26" t="s">
        <v>1059</v>
      </c>
      <c r="F158" s="21" t="s">
        <v>83</v>
      </c>
      <c r="G158" s="24">
        <v>800</v>
      </c>
      <c r="H158" s="88">
        <v>3000</v>
      </c>
      <c r="I158" s="56">
        <f t="shared" si="23"/>
        <v>3300.0000000000005</v>
      </c>
      <c r="J158" s="88">
        <f t="shared" si="24"/>
        <v>2400000</v>
      </c>
      <c r="K158" s="84">
        <f t="shared" si="25"/>
        <v>2640000.0000000005</v>
      </c>
    </row>
    <row r="159" spans="1:11">
      <c r="A159" s="41"/>
      <c r="B159" s="13">
        <f t="shared" si="27"/>
        <v>764</v>
      </c>
      <c r="C159" s="34" t="str">
        <f t="shared" si="28"/>
        <v>15/07</v>
      </c>
      <c r="D159" s="32" t="str">
        <f t="shared" si="29"/>
        <v>chuẩn việt</v>
      </c>
      <c r="E159" s="35" t="s">
        <v>1431</v>
      </c>
      <c r="F159" s="36" t="s">
        <v>83</v>
      </c>
      <c r="G159" s="24">
        <v>600</v>
      </c>
      <c r="H159" s="88">
        <v>1700</v>
      </c>
      <c r="I159" s="56">
        <f t="shared" si="23"/>
        <v>1870.0000000000002</v>
      </c>
      <c r="J159" s="88">
        <f t="shared" si="24"/>
        <v>1020000</v>
      </c>
      <c r="K159" s="84">
        <f t="shared" si="25"/>
        <v>1122000.0000000002</v>
      </c>
    </row>
    <row r="160" spans="1:11">
      <c r="A160" s="41"/>
      <c r="B160" s="13">
        <f t="shared" si="27"/>
        <v>764</v>
      </c>
      <c r="C160" s="34" t="str">
        <f t="shared" si="28"/>
        <v>15/07</v>
      </c>
      <c r="D160" s="32" t="str">
        <f t="shared" si="29"/>
        <v>chuẩn việt</v>
      </c>
      <c r="E160" s="35" t="s">
        <v>128</v>
      </c>
      <c r="F160" s="36" t="s">
        <v>83</v>
      </c>
      <c r="G160" s="24">
        <v>600</v>
      </c>
      <c r="H160" s="88">
        <v>2000</v>
      </c>
      <c r="I160" s="56">
        <f t="shared" si="23"/>
        <v>2200</v>
      </c>
      <c r="J160" s="88">
        <f t="shared" si="24"/>
        <v>1200000</v>
      </c>
      <c r="K160" s="84">
        <f t="shared" si="25"/>
        <v>1320000</v>
      </c>
    </row>
    <row r="161" spans="1:11">
      <c r="A161" s="41"/>
      <c r="B161" s="13">
        <f t="shared" si="27"/>
        <v>764</v>
      </c>
      <c r="C161" s="34" t="str">
        <f t="shared" si="28"/>
        <v>15/07</v>
      </c>
      <c r="D161" s="32" t="str">
        <f t="shared" si="29"/>
        <v>chuẩn việt</v>
      </c>
      <c r="E161" s="35" t="s">
        <v>388</v>
      </c>
      <c r="F161" s="36" t="s">
        <v>83</v>
      </c>
      <c r="G161" s="37">
        <v>400</v>
      </c>
      <c r="H161" s="88">
        <v>1400</v>
      </c>
      <c r="I161" s="56">
        <f t="shared" si="23"/>
        <v>1540.0000000000002</v>
      </c>
      <c r="J161" s="88">
        <f t="shared" si="24"/>
        <v>560000</v>
      </c>
      <c r="K161" s="84">
        <f t="shared" si="25"/>
        <v>616000.00000000012</v>
      </c>
    </row>
    <row r="162" spans="1:11">
      <c r="A162" s="41"/>
      <c r="B162" s="13">
        <f t="shared" si="27"/>
        <v>764</v>
      </c>
      <c r="C162" s="34" t="str">
        <f t="shared" si="28"/>
        <v>15/07</v>
      </c>
      <c r="D162" s="32" t="str">
        <f t="shared" si="29"/>
        <v>chuẩn việt</v>
      </c>
      <c r="E162" s="35" t="s">
        <v>126</v>
      </c>
      <c r="F162" s="36" t="s">
        <v>83</v>
      </c>
      <c r="G162" s="37">
        <v>400</v>
      </c>
      <c r="H162" s="88">
        <v>1000</v>
      </c>
      <c r="I162" s="56">
        <f t="shared" si="23"/>
        <v>1100</v>
      </c>
      <c r="J162" s="88">
        <f t="shared" si="24"/>
        <v>400000</v>
      </c>
      <c r="K162" s="84">
        <f t="shared" si="25"/>
        <v>440000</v>
      </c>
    </row>
    <row r="163" spans="1:11">
      <c r="A163" s="41"/>
      <c r="B163" s="13">
        <f t="shared" si="27"/>
        <v>764</v>
      </c>
      <c r="C163" s="34" t="str">
        <f t="shared" si="28"/>
        <v>15/07</v>
      </c>
      <c r="D163" s="32" t="str">
        <f t="shared" si="29"/>
        <v>chuẩn việt</v>
      </c>
      <c r="E163" s="35" t="s">
        <v>1432</v>
      </c>
      <c r="F163" s="36" t="s">
        <v>83</v>
      </c>
      <c r="G163" s="37">
        <v>200</v>
      </c>
      <c r="H163" s="88">
        <v>1300</v>
      </c>
      <c r="I163" s="56">
        <f t="shared" si="23"/>
        <v>1430.0000000000002</v>
      </c>
      <c r="J163" s="88">
        <f t="shared" si="24"/>
        <v>260000</v>
      </c>
      <c r="K163" s="84">
        <f t="shared" si="25"/>
        <v>286000.00000000006</v>
      </c>
    </row>
    <row r="164" spans="1:11">
      <c r="A164" s="41"/>
      <c r="B164" s="13">
        <f t="shared" si="27"/>
        <v>764</v>
      </c>
      <c r="C164" s="34" t="str">
        <f t="shared" si="28"/>
        <v>15/07</v>
      </c>
      <c r="D164" s="32" t="str">
        <f t="shared" si="29"/>
        <v>chuẩn việt</v>
      </c>
      <c r="E164" s="35" t="s">
        <v>242</v>
      </c>
      <c r="F164" s="36" t="s">
        <v>83</v>
      </c>
      <c r="G164" s="37">
        <v>200</v>
      </c>
      <c r="H164" s="88">
        <v>12000</v>
      </c>
      <c r="I164" s="56">
        <f t="shared" si="23"/>
        <v>13200.000000000002</v>
      </c>
      <c r="J164" s="88">
        <f t="shared" si="24"/>
        <v>2400000</v>
      </c>
      <c r="K164" s="84">
        <f t="shared" si="25"/>
        <v>2640000.0000000005</v>
      </c>
    </row>
    <row r="165" spans="1:11">
      <c r="A165" s="41"/>
      <c r="B165" s="13">
        <f t="shared" si="27"/>
        <v>764</v>
      </c>
      <c r="C165" s="34" t="str">
        <f t="shared" si="28"/>
        <v>15/07</v>
      </c>
      <c r="D165" s="32" t="str">
        <f t="shared" si="29"/>
        <v>chuẩn việt</v>
      </c>
      <c r="E165" s="35" t="s">
        <v>244</v>
      </c>
      <c r="F165" s="36" t="s">
        <v>83</v>
      </c>
      <c r="G165" s="37">
        <v>100</v>
      </c>
      <c r="H165" s="88">
        <v>3000</v>
      </c>
      <c r="I165" s="56">
        <f t="shared" si="23"/>
        <v>3300.0000000000005</v>
      </c>
      <c r="J165" s="88">
        <f t="shared" si="24"/>
        <v>300000</v>
      </c>
      <c r="K165" s="84">
        <f t="shared" si="25"/>
        <v>330000.00000000006</v>
      </c>
    </row>
    <row r="166" spans="1:11">
      <c r="A166" s="41"/>
      <c r="B166" s="13">
        <f t="shared" si="27"/>
        <v>764</v>
      </c>
      <c r="C166" s="34" t="str">
        <f t="shared" si="28"/>
        <v>15/07</v>
      </c>
      <c r="D166" s="32" t="str">
        <f t="shared" si="29"/>
        <v>chuẩn việt</v>
      </c>
      <c r="E166" s="35" t="s">
        <v>1433</v>
      </c>
      <c r="F166" s="36" t="s">
        <v>83</v>
      </c>
      <c r="G166" s="37">
        <v>165</v>
      </c>
      <c r="H166" s="88">
        <v>3300</v>
      </c>
      <c r="I166" s="56">
        <f t="shared" si="23"/>
        <v>3630.0000000000005</v>
      </c>
      <c r="J166" s="88">
        <f t="shared" si="24"/>
        <v>544500</v>
      </c>
      <c r="K166" s="84">
        <f t="shared" si="25"/>
        <v>598950.00000000012</v>
      </c>
    </row>
    <row r="167" spans="1:11">
      <c r="A167" s="41"/>
      <c r="B167" s="13">
        <f t="shared" si="27"/>
        <v>764</v>
      </c>
      <c r="C167" s="34" t="str">
        <f t="shared" si="28"/>
        <v>15/07</v>
      </c>
      <c r="D167" s="32" t="str">
        <f t="shared" si="29"/>
        <v>chuẩn việt</v>
      </c>
      <c r="E167" s="35" t="s">
        <v>285</v>
      </c>
      <c r="F167" s="36" t="s">
        <v>83</v>
      </c>
      <c r="G167" s="37">
        <v>100</v>
      </c>
      <c r="H167" s="88">
        <v>3000</v>
      </c>
      <c r="I167" s="56">
        <f t="shared" si="23"/>
        <v>3300.0000000000005</v>
      </c>
      <c r="J167" s="88">
        <f t="shared" si="24"/>
        <v>300000</v>
      </c>
      <c r="K167" s="84">
        <f t="shared" si="25"/>
        <v>330000.00000000006</v>
      </c>
    </row>
    <row r="168" spans="1:11">
      <c r="A168" s="41"/>
      <c r="B168" s="13">
        <f t="shared" si="27"/>
        <v>764</v>
      </c>
      <c r="C168" s="34" t="str">
        <f t="shared" si="28"/>
        <v>15/07</v>
      </c>
      <c r="D168" s="32" t="str">
        <f t="shared" si="29"/>
        <v>chuẩn việt</v>
      </c>
      <c r="E168" s="35" t="s">
        <v>887</v>
      </c>
      <c r="F168" s="36" t="s">
        <v>83</v>
      </c>
      <c r="G168" s="37">
        <v>200</v>
      </c>
      <c r="H168" s="88">
        <v>3000</v>
      </c>
      <c r="I168" s="56">
        <f t="shared" si="23"/>
        <v>3300.0000000000005</v>
      </c>
      <c r="J168" s="88">
        <f t="shared" si="24"/>
        <v>600000</v>
      </c>
      <c r="K168" s="84">
        <f t="shared" si="25"/>
        <v>660000.00000000012</v>
      </c>
    </row>
    <row r="169" spans="1:11">
      <c r="A169" s="41"/>
      <c r="B169" s="13">
        <f t="shared" si="27"/>
        <v>764</v>
      </c>
      <c r="C169" s="34" t="str">
        <f t="shared" si="28"/>
        <v>15/07</v>
      </c>
      <c r="D169" s="32" t="str">
        <f t="shared" si="29"/>
        <v>chuẩn việt</v>
      </c>
      <c r="E169" s="35" t="s">
        <v>1434</v>
      </c>
      <c r="F169" s="36" t="s">
        <v>83</v>
      </c>
      <c r="G169" s="37">
        <v>160</v>
      </c>
      <c r="H169" s="88">
        <v>3200</v>
      </c>
      <c r="I169" s="56">
        <f t="shared" si="23"/>
        <v>3520.0000000000005</v>
      </c>
      <c r="J169" s="88">
        <f t="shared" si="24"/>
        <v>512000</v>
      </c>
      <c r="K169" s="84">
        <f t="shared" si="25"/>
        <v>563200.00000000012</v>
      </c>
    </row>
    <row r="170" spans="1:11">
      <c r="A170" s="41"/>
      <c r="B170" s="13">
        <v>781</v>
      </c>
      <c r="C170" s="34" t="s">
        <v>1344</v>
      </c>
      <c r="D170" s="32" t="s">
        <v>120</v>
      </c>
      <c r="E170" s="35" t="s">
        <v>1431</v>
      </c>
      <c r="F170" s="36" t="s">
        <v>83</v>
      </c>
      <c r="G170" s="37">
        <v>200</v>
      </c>
      <c r="H170" s="88">
        <v>1700</v>
      </c>
      <c r="I170" s="56">
        <f t="shared" si="23"/>
        <v>1870.0000000000002</v>
      </c>
      <c r="J170" s="88">
        <f t="shared" si="24"/>
        <v>340000</v>
      </c>
      <c r="K170" s="84">
        <f t="shared" si="25"/>
        <v>374000.00000000006</v>
      </c>
    </row>
    <row r="171" spans="1:11">
      <c r="A171" s="41"/>
      <c r="B171" s="13">
        <f t="shared" ref="B171:B186" si="30">B170</f>
        <v>781</v>
      </c>
      <c r="C171" s="34" t="str">
        <f t="shared" ref="C171:C186" si="31">C170</f>
        <v>16/07</v>
      </c>
      <c r="D171" s="32" t="str">
        <f t="shared" ref="D171:D186" si="32">D170</f>
        <v>chuẩn việt</v>
      </c>
      <c r="E171" s="35" t="s">
        <v>128</v>
      </c>
      <c r="F171" s="36" t="s">
        <v>83</v>
      </c>
      <c r="G171" s="37">
        <v>600</v>
      </c>
      <c r="H171" s="88">
        <v>2000</v>
      </c>
      <c r="I171" s="56">
        <f t="shared" si="23"/>
        <v>2200</v>
      </c>
      <c r="J171" s="88">
        <f t="shared" si="24"/>
        <v>1200000</v>
      </c>
      <c r="K171" s="84">
        <f t="shared" si="25"/>
        <v>1320000</v>
      </c>
    </row>
    <row r="172" spans="1:11">
      <c r="A172" s="41"/>
      <c r="B172" s="13">
        <f t="shared" si="30"/>
        <v>781</v>
      </c>
      <c r="C172" s="34" t="str">
        <f t="shared" si="31"/>
        <v>16/07</v>
      </c>
      <c r="D172" s="32" t="str">
        <f t="shared" si="32"/>
        <v>chuẩn việt</v>
      </c>
      <c r="E172" s="35" t="s">
        <v>388</v>
      </c>
      <c r="F172" s="36" t="s">
        <v>83</v>
      </c>
      <c r="G172" s="37">
        <v>600</v>
      </c>
      <c r="H172" s="88">
        <v>1400</v>
      </c>
      <c r="I172" s="56">
        <f t="shared" si="23"/>
        <v>1540.0000000000002</v>
      </c>
      <c r="J172" s="88">
        <f t="shared" si="24"/>
        <v>840000</v>
      </c>
      <c r="K172" s="84">
        <f t="shared" si="25"/>
        <v>924000.00000000012</v>
      </c>
    </row>
    <row r="173" spans="1:11">
      <c r="A173" s="41"/>
      <c r="B173" s="13">
        <f t="shared" si="30"/>
        <v>781</v>
      </c>
      <c r="C173" s="34" t="str">
        <f t="shared" si="31"/>
        <v>16/07</v>
      </c>
      <c r="D173" s="32" t="str">
        <f t="shared" si="32"/>
        <v>chuẩn việt</v>
      </c>
      <c r="E173" s="35" t="s">
        <v>126</v>
      </c>
      <c r="F173" s="36" t="s">
        <v>83</v>
      </c>
      <c r="G173" s="37">
        <v>300</v>
      </c>
      <c r="H173" s="88">
        <v>1000</v>
      </c>
      <c r="I173" s="56">
        <f t="shared" si="23"/>
        <v>1100</v>
      </c>
      <c r="J173" s="88">
        <f t="shared" si="24"/>
        <v>300000</v>
      </c>
      <c r="K173" s="84">
        <f t="shared" si="25"/>
        <v>330000</v>
      </c>
    </row>
    <row r="174" spans="1:11">
      <c r="A174" s="41"/>
      <c r="B174" s="13">
        <f t="shared" si="30"/>
        <v>781</v>
      </c>
      <c r="C174" s="34" t="str">
        <f t="shared" si="31"/>
        <v>16/07</v>
      </c>
      <c r="D174" s="32" t="str">
        <f t="shared" si="32"/>
        <v>chuẩn việt</v>
      </c>
      <c r="E174" s="35" t="s">
        <v>1428</v>
      </c>
      <c r="F174" s="36" t="s">
        <v>87</v>
      </c>
      <c r="G174" s="37">
        <v>200</v>
      </c>
      <c r="H174" s="88">
        <v>15100</v>
      </c>
      <c r="I174" s="56">
        <f t="shared" si="23"/>
        <v>16610</v>
      </c>
      <c r="J174" s="88">
        <f t="shared" si="24"/>
        <v>3020000</v>
      </c>
      <c r="K174" s="84">
        <f t="shared" si="25"/>
        <v>3322000</v>
      </c>
    </row>
    <row r="175" spans="1:11">
      <c r="A175" s="41"/>
      <c r="B175" s="13">
        <f t="shared" si="30"/>
        <v>781</v>
      </c>
      <c r="C175" s="34" t="str">
        <f t="shared" si="31"/>
        <v>16/07</v>
      </c>
      <c r="D175" s="32" t="str">
        <f t="shared" si="32"/>
        <v>chuẩn việt</v>
      </c>
      <c r="E175" s="35" t="s">
        <v>1418</v>
      </c>
      <c r="F175" s="36" t="s">
        <v>83</v>
      </c>
      <c r="G175" s="37">
        <v>100</v>
      </c>
      <c r="H175" s="88">
        <v>20400</v>
      </c>
      <c r="I175" s="56">
        <f t="shared" si="23"/>
        <v>22440</v>
      </c>
      <c r="J175" s="88">
        <f t="shared" si="24"/>
        <v>2040000</v>
      </c>
      <c r="K175" s="84">
        <f t="shared" si="25"/>
        <v>2244000</v>
      </c>
    </row>
    <row r="176" spans="1:11">
      <c r="A176" s="41"/>
      <c r="B176" s="13">
        <f t="shared" si="30"/>
        <v>781</v>
      </c>
      <c r="C176" s="34" t="str">
        <f t="shared" si="31"/>
        <v>16/07</v>
      </c>
      <c r="D176" s="32" t="str">
        <f t="shared" si="32"/>
        <v>chuẩn việt</v>
      </c>
      <c r="E176" s="35" t="s">
        <v>244</v>
      </c>
      <c r="F176" s="36" t="s">
        <v>83</v>
      </c>
      <c r="G176" s="37">
        <v>300</v>
      </c>
      <c r="H176" s="88">
        <v>3000</v>
      </c>
      <c r="I176" s="56">
        <f t="shared" si="23"/>
        <v>3300.0000000000005</v>
      </c>
      <c r="J176" s="88">
        <f t="shared" si="24"/>
        <v>900000</v>
      </c>
      <c r="K176" s="84">
        <f t="shared" si="25"/>
        <v>990000.00000000012</v>
      </c>
    </row>
    <row r="177" spans="1:11">
      <c r="A177" s="41"/>
      <c r="B177" s="13">
        <f t="shared" si="30"/>
        <v>781</v>
      </c>
      <c r="C177" s="34" t="str">
        <f t="shared" si="31"/>
        <v>16/07</v>
      </c>
      <c r="D177" s="32" t="str">
        <f t="shared" si="32"/>
        <v>chuẩn việt</v>
      </c>
      <c r="E177" s="35" t="s">
        <v>1433</v>
      </c>
      <c r="F177" s="36" t="s">
        <v>83</v>
      </c>
      <c r="G177" s="37">
        <v>200</v>
      </c>
      <c r="H177" s="88">
        <v>3300</v>
      </c>
      <c r="I177" s="56">
        <f t="shared" si="23"/>
        <v>3630.0000000000005</v>
      </c>
      <c r="J177" s="88">
        <f t="shared" si="24"/>
        <v>660000</v>
      </c>
      <c r="K177" s="84">
        <f t="shared" si="25"/>
        <v>726000.00000000012</v>
      </c>
    </row>
    <row r="178" spans="1:11">
      <c r="A178" s="41"/>
      <c r="B178" s="13">
        <f t="shared" si="30"/>
        <v>781</v>
      </c>
      <c r="C178" s="34" t="str">
        <f t="shared" si="31"/>
        <v>16/07</v>
      </c>
      <c r="D178" s="32" t="str">
        <f t="shared" si="32"/>
        <v>chuẩn việt</v>
      </c>
      <c r="E178" s="35" t="s">
        <v>285</v>
      </c>
      <c r="F178" s="36" t="s">
        <v>83</v>
      </c>
      <c r="G178" s="37">
        <v>200</v>
      </c>
      <c r="H178" s="88">
        <v>3000</v>
      </c>
      <c r="I178" s="56">
        <f t="shared" si="23"/>
        <v>3300.0000000000005</v>
      </c>
      <c r="J178" s="88">
        <f t="shared" si="24"/>
        <v>600000</v>
      </c>
      <c r="K178" s="84">
        <f t="shared" si="25"/>
        <v>660000.00000000012</v>
      </c>
    </row>
    <row r="179" spans="1:11">
      <c r="A179" s="41"/>
      <c r="B179" s="13">
        <f t="shared" si="30"/>
        <v>781</v>
      </c>
      <c r="C179" s="34" t="str">
        <f t="shared" si="31"/>
        <v>16/07</v>
      </c>
      <c r="D179" s="32" t="str">
        <f t="shared" si="32"/>
        <v>chuẩn việt</v>
      </c>
      <c r="E179" s="35" t="s">
        <v>887</v>
      </c>
      <c r="F179" s="36" t="s">
        <v>83</v>
      </c>
      <c r="G179" s="37">
        <v>100</v>
      </c>
      <c r="H179" s="88">
        <v>3000</v>
      </c>
      <c r="I179" s="56">
        <f t="shared" si="23"/>
        <v>3300.0000000000005</v>
      </c>
      <c r="J179" s="88">
        <f t="shared" si="24"/>
        <v>300000</v>
      </c>
      <c r="K179" s="84">
        <f t="shared" si="25"/>
        <v>330000.00000000006</v>
      </c>
    </row>
    <row r="180" spans="1:11">
      <c r="A180" s="41"/>
      <c r="B180" s="13">
        <f t="shared" si="30"/>
        <v>781</v>
      </c>
      <c r="C180" s="34" t="str">
        <f t="shared" si="31"/>
        <v>16/07</v>
      </c>
      <c r="D180" s="32" t="str">
        <f t="shared" si="32"/>
        <v>chuẩn việt</v>
      </c>
      <c r="E180" s="35" t="s">
        <v>1434</v>
      </c>
      <c r="F180" s="36" t="s">
        <v>83</v>
      </c>
      <c r="G180" s="37">
        <v>200</v>
      </c>
      <c r="H180" s="88">
        <v>3200</v>
      </c>
      <c r="I180" s="56">
        <f t="shared" si="23"/>
        <v>3520.0000000000005</v>
      </c>
      <c r="J180" s="88">
        <f t="shared" si="24"/>
        <v>640000</v>
      </c>
      <c r="K180" s="84">
        <f t="shared" si="25"/>
        <v>704000.00000000012</v>
      </c>
    </row>
    <row r="181" spans="1:11">
      <c r="A181" s="41"/>
      <c r="B181" s="13">
        <f t="shared" si="30"/>
        <v>781</v>
      </c>
      <c r="C181" s="34" t="str">
        <f t="shared" si="31"/>
        <v>16/07</v>
      </c>
      <c r="D181" s="32" t="str">
        <f t="shared" si="32"/>
        <v>chuẩn việt</v>
      </c>
      <c r="E181" s="35" t="s">
        <v>1435</v>
      </c>
      <c r="F181" s="36" t="s">
        <v>656</v>
      </c>
      <c r="G181" s="37">
        <v>100</v>
      </c>
      <c r="H181" s="88">
        <v>21600</v>
      </c>
      <c r="I181" s="56">
        <f t="shared" si="23"/>
        <v>23760.000000000004</v>
      </c>
      <c r="J181" s="88">
        <f t="shared" si="24"/>
        <v>2160000</v>
      </c>
      <c r="K181" s="84">
        <f t="shared" si="25"/>
        <v>2376000.0000000005</v>
      </c>
    </row>
    <row r="182" spans="1:11">
      <c r="A182" s="41"/>
      <c r="B182" s="13">
        <f t="shared" si="30"/>
        <v>781</v>
      </c>
      <c r="C182" s="34" t="str">
        <f t="shared" si="31"/>
        <v>16/07</v>
      </c>
      <c r="D182" s="32" t="str">
        <f t="shared" si="32"/>
        <v>chuẩn việt</v>
      </c>
      <c r="E182" s="35" t="s">
        <v>1436</v>
      </c>
      <c r="F182" s="36" t="s">
        <v>656</v>
      </c>
      <c r="G182" s="37">
        <v>100</v>
      </c>
      <c r="H182" s="88">
        <v>13300</v>
      </c>
      <c r="I182" s="56">
        <f t="shared" si="23"/>
        <v>14630.000000000002</v>
      </c>
      <c r="J182" s="88">
        <f t="shared" si="24"/>
        <v>1330000</v>
      </c>
      <c r="K182" s="84">
        <f t="shared" si="25"/>
        <v>1463000.0000000002</v>
      </c>
    </row>
    <row r="183" spans="1:11">
      <c r="A183" s="41"/>
      <c r="B183" s="13">
        <f t="shared" si="30"/>
        <v>781</v>
      </c>
      <c r="C183" s="34" t="str">
        <f t="shared" si="31"/>
        <v>16/07</v>
      </c>
      <c r="D183" s="32" t="str">
        <f t="shared" si="32"/>
        <v>chuẩn việt</v>
      </c>
      <c r="E183" s="35" t="s">
        <v>1429</v>
      </c>
      <c r="F183" s="36" t="s">
        <v>656</v>
      </c>
      <c r="G183" s="37">
        <v>100</v>
      </c>
      <c r="H183" s="88">
        <v>8200</v>
      </c>
      <c r="I183" s="56">
        <f t="shared" si="23"/>
        <v>9020</v>
      </c>
      <c r="J183" s="88">
        <f t="shared" si="24"/>
        <v>820000</v>
      </c>
      <c r="K183" s="84">
        <f t="shared" si="25"/>
        <v>902000</v>
      </c>
    </row>
    <row r="184" spans="1:11">
      <c r="A184" s="41"/>
      <c r="B184" s="13">
        <f t="shared" si="30"/>
        <v>781</v>
      </c>
      <c r="C184" s="34" t="str">
        <f t="shared" si="31"/>
        <v>16/07</v>
      </c>
      <c r="D184" s="32" t="str">
        <f t="shared" si="32"/>
        <v>chuẩn việt</v>
      </c>
      <c r="E184" s="35" t="s">
        <v>1437</v>
      </c>
      <c r="F184" s="36" t="s">
        <v>656</v>
      </c>
      <c r="G184" s="37">
        <v>100</v>
      </c>
      <c r="H184" s="88">
        <v>12600</v>
      </c>
      <c r="I184" s="56">
        <f t="shared" si="23"/>
        <v>13860.000000000002</v>
      </c>
      <c r="J184" s="88">
        <f t="shared" si="24"/>
        <v>1260000</v>
      </c>
      <c r="K184" s="84">
        <f t="shared" si="25"/>
        <v>1386000.0000000002</v>
      </c>
    </row>
    <row r="185" spans="1:11">
      <c r="A185" s="41"/>
      <c r="B185" s="13">
        <f t="shared" si="30"/>
        <v>781</v>
      </c>
      <c r="C185" s="34" t="str">
        <f t="shared" si="31"/>
        <v>16/07</v>
      </c>
      <c r="D185" s="32" t="str">
        <f t="shared" si="32"/>
        <v>chuẩn việt</v>
      </c>
      <c r="E185" s="35" t="s">
        <v>389</v>
      </c>
      <c r="F185" s="36" t="s">
        <v>83</v>
      </c>
      <c r="G185" s="37">
        <v>300</v>
      </c>
      <c r="H185" s="88">
        <v>3100</v>
      </c>
      <c r="I185" s="56">
        <f t="shared" si="23"/>
        <v>3410.0000000000005</v>
      </c>
      <c r="J185" s="88">
        <f t="shared" si="24"/>
        <v>930000</v>
      </c>
      <c r="K185" s="84">
        <f t="shared" si="25"/>
        <v>1023000.0000000001</v>
      </c>
    </row>
    <row r="186" spans="1:11">
      <c r="A186" s="41"/>
      <c r="B186" s="13">
        <f t="shared" si="30"/>
        <v>781</v>
      </c>
      <c r="C186" s="34" t="str">
        <f t="shared" si="31"/>
        <v>16/07</v>
      </c>
      <c r="D186" s="32" t="str">
        <f t="shared" si="32"/>
        <v>chuẩn việt</v>
      </c>
      <c r="E186" s="35" t="s">
        <v>1434</v>
      </c>
      <c r="F186" s="36" t="s">
        <v>83</v>
      </c>
      <c r="G186" s="37">
        <v>200</v>
      </c>
      <c r="H186" s="88">
        <v>3200</v>
      </c>
      <c r="I186" s="56">
        <f t="shared" si="23"/>
        <v>3520.0000000000005</v>
      </c>
      <c r="J186" s="88">
        <f t="shared" si="24"/>
        <v>640000</v>
      </c>
      <c r="K186" s="84">
        <f t="shared" si="25"/>
        <v>704000.00000000012</v>
      </c>
    </row>
    <row r="187" spans="1:11">
      <c r="A187" s="41"/>
      <c r="B187" s="13">
        <v>4478</v>
      </c>
      <c r="C187" s="34" t="s">
        <v>1345</v>
      </c>
      <c r="D187" s="32" t="s">
        <v>1376</v>
      </c>
      <c r="E187" s="35" t="s">
        <v>1377</v>
      </c>
      <c r="F187" s="36" t="s">
        <v>105</v>
      </c>
      <c r="G187" s="24">
        <v>6</v>
      </c>
      <c r="H187" s="88">
        <v>47272.72</v>
      </c>
      <c r="I187" s="56">
        <f t="shared" si="23"/>
        <v>51999.992000000006</v>
      </c>
      <c r="J187" s="88">
        <f t="shared" si="24"/>
        <v>283636.32</v>
      </c>
      <c r="K187" s="84">
        <f t="shared" si="25"/>
        <v>311999.95200000005</v>
      </c>
    </row>
    <row r="188" spans="1:11">
      <c r="A188" s="41"/>
      <c r="B188" s="13">
        <v>4378</v>
      </c>
      <c r="C188" s="34" t="s">
        <v>1346</v>
      </c>
      <c r="D188" s="32" t="s">
        <v>179</v>
      </c>
      <c r="E188" s="35" t="s">
        <v>180</v>
      </c>
      <c r="F188" s="36" t="s">
        <v>181</v>
      </c>
      <c r="G188" s="24">
        <v>150</v>
      </c>
      <c r="H188" s="88">
        <v>39545.453999999998</v>
      </c>
      <c r="I188" s="56">
        <f t="shared" si="23"/>
        <v>43499.999400000001</v>
      </c>
      <c r="J188" s="88">
        <f t="shared" si="24"/>
        <v>5931818.0999999996</v>
      </c>
      <c r="K188" s="84">
        <f t="shared" si="25"/>
        <v>6524999.9100000001</v>
      </c>
    </row>
    <row r="189" spans="1:11">
      <c r="A189" s="41"/>
      <c r="B189" s="13">
        <v>11749</v>
      </c>
      <c r="C189" s="34" t="s">
        <v>1346</v>
      </c>
      <c r="D189" s="32" t="s">
        <v>25</v>
      </c>
      <c r="E189" s="26" t="s">
        <v>26</v>
      </c>
      <c r="F189" s="21" t="s">
        <v>27</v>
      </c>
      <c r="G189" s="37">
        <v>40</v>
      </c>
      <c r="H189" s="88">
        <v>97500</v>
      </c>
      <c r="I189" s="56">
        <f t="shared" si="23"/>
        <v>107250.00000000001</v>
      </c>
      <c r="J189" s="88">
        <f t="shared" si="24"/>
        <v>3900000</v>
      </c>
      <c r="K189" s="84">
        <f t="shared" si="25"/>
        <v>4290000.0000000009</v>
      </c>
    </row>
    <row r="190" spans="1:11">
      <c r="A190" s="41"/>
      <c r="B190" s="13">
        <v>1091</v>
      </c>
      <c r="C190" s="34" t="s">
        <v>1346</v>
      </c>
      <c r="D190" s="32" t="s">
        <v>199</v>
      </c>
      <c r="E190" s="35" t="s">
        <v>1103</v>
      </c>
      <c r="F190" s="36" t="s">
        <v>188</v>
      </c>
      <c r="G190" s="37">
        <v>300</v>
      </c>
      <c r="H190" s="88">
        <v>14100</v>
      </c>
      <c r="I190" s="56">
        <f t="shared" si="23"/>
        <v>15510.000000000002</v>
      </c>
      <c r="J190" s="88">
        <f t="shared" si="24"/>
        <v>4230000</v>
      </c>
      <c r="K190" s="84">
        <f t="shared" si="25"/>
        <v>4653000.0000000009</v>
      </c>
    </row>
    <row r="191" spans="1:11">
      <c r="A191" s="41"/>
      <c r="B191" s="13">
        <v>1091</v>
      </c>
      <c r="C191" s="34" t="s">
        <v>1346</v>
      </c>
      <c r="D191" s="32" t="s">
        <v>199</v>
      </c>
      <c r="E191" s="35" t="s">
        <v>217</v>
      </c>
      <c r="F191" s="36" t="s">
        <v>188</v>
      </c>
      <c r="G191" s="37">
        <v>250</v>
      </c>
      <c r="H191" s="88">
        <v>14527</v>
      </c>
      <c r="I191" s="56">
        <f t="shared" si="23"/>
        <v>15979.7</v>
      </c>
      <c r="J191" s="88">
        <f t="shared" si="24"/>
        <v>3631750</v>
      </c>
      <c r="K191" s="84">
        <f t="shared" si="25"/>
        <v>3994925</v>
      </c>
    </row>
    <row r="192" spans="1:11">
      <c r="A192" s="41"/>
      <c r="B192" s="13">
        <v>1091</v>
      </c>
      <c r="C192" s="34" t="s">
        <v>1346</v>
      </c>
      <c r="D192" s="32" t="s">
        <v>199</v>
      </c>
      <c r="E192" s="35" t="s">
        <v>396</v>
      </c>
      <c r="F192" s="36" t="s">
        <v>188</v>
      </c>
      <c r="G192" s="37">
        <v>150</v>
      </c>
      <c r="H192" s="88">
        <v>35464</v>
      </c>
      <c r="I192" s="56">
        <f t="shared" si="23"/>
        <v>39010.400000000001</v>
      </c>
      <c r="J192" s="88">
        <f t="shared" si="24"/>
        <v>5319600</v>
      </c>
      <c r="K192" s="84">
        <f t="shared" si="25"/>
        <v>5851560</v>
      </c>
    </row>
    <row r="193" spans="1:11">
      <c r="A193" s="41"/>
      <c r="B193" s="13">
        <v>7803</v>
      </c>
      <c r="C193" s="34" t="s">
        <v>1347</v>
      </c>
      <c r="D193" s="32" t="s">
        <v>111</v>
      </c>
      <c r="E193" s="35" t="s">
        <v>112</v>
      </c>
      <c r="F193" s="36" t="s">
        <v>40</v>
      </c>
      <c r="G193" s="24">
        <v>150</v>
      </c>
      <c r="H193" s="88">
        <v>24091</v>
      </c>
      <c r="I193" s="56">
        <f t="shared" si="23"/>
        <v>26500.100000000002</v>
      </c>
      <c r="J193" s="88">
        <f t="shared" si="24"/>
        <v>3613650</v>
      </c>
      <c r="K193" s="84">
        <f t="shared" si="25"/>
        <v>3975015.0000000005</v>
      </c>
    </row>
    <row r="194" spans="1:11">
      <c r="A194" s="41"/>
      <c r="B194" s="13">
        <v>7803</v>
      </c>
      <c r="C194" s="34" t="s">
        <v>1347</v>
      </c>
      <c r="D194" s="32" t="s">
        <v>111</v>
      </c>
      <c r="E194" s="35" t="s">
        <v>724</v>
      </c>
      <c r="F194" s="36" t="s">
        <v>87</v>
      </c>
      <c r="G194" s="24">
        <v>50</v>
      </c>
      <c r="H194" s="88">
        <v>15455</v>
      </c>
      <c r="I194" s="56">
        <f t="shared" si="23"/>
        <v>17000.5</v>
      </c>
      <c r="J194" s="88">
        <f t="shared" si="24"/>
        <v>772750</v>
      </c>
      <c r="K194" s="84">
        <f t="shared" si="25"/>
        <v>850025</v>
      </c>
    </row>
    <row r="195" spans="1:11">
      <c r="A195" s="41"/>
      <c r="B195" s="13">
        <v>11767</v>
      </c>
      <c r="C195" s="34" t="s">
        <v>1347</v>
      </c>
      <c r="D195" s="32" t="s">
        <v>25</v>
      </c>
      <c r="E195" s="35" t="s">
        <v>1378</v>
      </c>
      <c r="F195" s="36" t="s">
        <v>27</v>
      </c>
      <c r="G195" s="24">
        <v>24</v>
      </c>
      <c r="H195" s="88">
        <v>3775</v>
      </c>
      <c r="I195" s="56">
        <f t="shared" si="23"/>
        <v>4152.5</v>
      </c>
      <c r="J195" s="88">
        <f t="shared" si="24"/>
        <v>90600</v>
      </c>
      <c r="K195" s="84">
        <f t="shared" si="25"/>
        <v>99660</v>
      </c>
    </row>
    <row r="196" spans="1:11">
      <c r="A196" s="41"/>
      <c r="B196" s="13">
        <v>11767</v>
      </c>
      <c r="C196" s="34" t="s">
        <v>1347</v>
      </c>
      <c r="D196" s="32" t="s">
        <v>25</v>
      </c>
      <c r="E196" s="26" t="s">
        <v>785</v>
      </c>
      <c r="F196" s="21" t="s">
        <v>27</v>
      </c>
      <c r="G196" s="24">
        <v>120</v>
      </c>
      <c r="H196" s="88">
        <v>5200</v>
      </c>
      <c r="I196" s="56">
        <f t="shared" si="23"/>
        <v>5720.0000000000009</v>
      </c>
      <c r="J196" s="88">
        <f t="shared" si="24"/>
        <v>624000</v>
      </c>
      <c r="K196" s="84">
        <f t="shared" si="25"/>
        <v>686400.00000000012</v>
      </c>
    </row>
    <row r="197" spans="1:11">
      <c r="A197" s="41"/>
      <c r="B197" s="13">
        <v>11767</v>
      </c>
      <c r="C197" s="34" t="s">
        <v>1347</v>
      </c>
      <c r="D197" s="32" t="s">
        <v>25</v>
      </c>
      <c r="E197" s="26" t="s">
        <v>786</v>
      </c>
      <c r="F197" s="21" t="s">
        <v>27</v>
      </c>
      <c r="G197" s="24">
        <v>120</v>
      </c>
      <c r="H197" s="88">
        <v>5200</v>
      </c>
      <c r="I197" s="56">
        <f t="shared" si="23"/>
        <v>5720.0000000000009</v>
      </c>
      <c r="J197" s="88">
        <f t="shared" si="24"/>
        <v>624000</v>
      </c>
      <c r="K197" s="84">
        <f t="shared" si="25"/>
        <v>686400.00000000012</v>
      </c>
    </row>
    <row r="198" spans="1:11">
      <c r="A198" s="41"/>
      <c r="B198" s="13">
        <v>1159</v>
      </c>
      <c r="C198" s="34" t="s">
        <v>1348</v>
      </c>
      <c r="D198" s="32" t="s">
        <v>199</v>
      </c>
      <c r="E198" s="35" t="s">
        <v>1105</v>
      </c>
      <c r="F198" s="36" t="s">
        <v>188</v>
      </c>
      <c r="G198" s="37">
        <v>300</v>
      </c>
      <c r="H198" s="88">
        <v>10938</v>
      </c>
      <c r="I198" s="56">
        <f t="shared" si="23"/>
        <v>12031.800000000001</v>
      </c>
      <c r="J198" s="88">
        <f t="shared" si="24"/>
        <v>3281400</v>
      </c>
      <c r="K198" s="84">
        <f t="shared" si="25"/>
        <v>3609540.0000000005</v>
      </c>
    </row>
    <row r="199" spans="1:11">
      <c r="A199" s="41"/>
      <c r="B199" s="13">
        <v>1159</v>
      </c>
      <c r="C199" s="34" t="s">
        <v>1348</v>
      </c>
      <c r="D199" s="32" t="s">
        <v>199</v>
      </c>
      <c r="E199" s="35" t="s">
        <v>1417</v>
      </c>
      <c r="F199" s="36" t="s">
        <v>188</v>
      </c>
      <c r="G199" s="37">
        <v>200</v>
      </c>
      <c r="H199" s="88">
        <v>15382</v>
      </c>
      <c r="I199" s="56">
        <f t="shared" si="23"/>
        <v>16920.2</v>
      </c>
      <c r="J199" s="88">
        <f t="shared" si="24"/>
        <v>3076400</v>
      </c>
      <c r="K199" s="84">
        <f t="shared" si="25"/>
        <v>3384040</v>
      </c>
    </row>
    <row r="200" spans="1:11">
      <c r="A200" s="41"/>
      <c r="B200" s="13">
        <v>1159</v>
      </c>
      <c r="C200" s="34" t="s">
        <v>1348</v>
      </c>
      <c r="D200" s="32" t="s">
        <v>199</v>
      </c>
      <c r="E200" s="35" t="s">
        <v>205</v>
      </c>
      <c r="F200" s="36" t="s">
        <v>188</v>
      </c>
      <c r="G200" s="37">
        <v>300</v>
      </c>
      <c r="H200" s="88">
        <v>9229</v>
      </c>
      <c r="I200" s="56">
        <f t="shared" si="23"/>
        <v>10151.900000000001</v>
      </c>
      <c r="J200" s="88">
        <f t="shared" si="24"/>
        <v>2768700</v>
      </c>
      <c r="K200" s="84">
        <f t="shared" si="25"/>
        <v>3045570.0000000005</v>
      </c>
    </row>
    <row r="201" spans="1:11">
      <c r="A201" s="41"/>
      <c r="B201" s="13">
        <v>815</v>
      </c>
      <c r="C201" s="34" t="s">
        <v>1348</v>
      </c>
      <c r="D201" s="32" t="s">
        <v>120</v>
      </c>
      <c r="E201" s="35" t="s">
        <v>1438</v>
      </c>
      <c r="F201" s="36" t="s">
        <v>83</v>
      </c>
      <c r="G201" s="37">
        <v>600</v>
      </c>
      <c r="H201" s="88">
        <v>1300</v>
      </c>
      <c r="I201" s="56">
        <f t="shared" si="23"/>
        <v>1430.0000000000002</v>
      </c>
      <c r="J201" s="88">
        <f t="shared" si="24"/>
        <v>780000</v>
      </c>
      <c r="K201" s="84">
        <f t="shared" si="25"/>
        <v>858000.00000000012</v>
      </c>
    </row>
    <row r="202" spans="1:11">
      <c r="A202" s="41"/>
      <c r="B202" s="13">
        <f t="shared" ref="B202:B217" si="33">B201</f>
        <v>815</v>
      </c>
      <c r="C202" s="34" t="str">
        <f t="shared" ref="C202:C217" si="34">C201</f>
        <v>20/07</v>
      </c>
      <c r="D202" s="32" t="str">
        <f t="shared" ref="D202:D217" si="35">D201</f>
        <v>chuẩn việt</v>
      </c>
      <c r="E202" s="35" t="s">
        <v>1439</v>
      </c>
      <c r="F202" s="36" t="s">
        <v>83</v>
      </c>
      <c r="G202" s="37">
        <v>250</v>
      </c>
      <c r="H202" s="88">
        <v>2500</v>
      </c>
      <c r="I202" s="56">
        <f t="shared" si="23"/>
        <v>2750</v>
      </c>
      <c r="J202" s="88">
        <f t="shared" si="24"/>
        <v>625000</v>
      </c>
      <c r="K202" s="84">
        <f t="shared" si="25"/>
        <v>687500</v>
      </c>
    </row>
    <row r="203" spans="1:11">
      <c r="A203" s="41"/>
      <c r="B203" s="13">
        <f t="shared" si="33"/>
        <v>815</v>
      </c>
      <c r="C203" s="34" t="str">
        <f t="shared" si="34"/>
        <v>20/07</v>
      </c>
      <c r="D203" s="32" t="str">
        <f t="shared" si="35"/>
        <v>chuẩn việt</v>
      </c>
      <c r="E203" s="35" t="s">
        <v>1418</v>
      </c>
      <c r="F203" s="36" t="s">
        <v>83</v>
      </c>
      <c r="G203" s="37">
        <v>100</v>
      </c>
      <c r="H203" s="88">
        <v>20400</v>
      </c>
      <c r="I203" s="56">
        <f t="shared" ref="I203:I247" si="36">H203*1.1</f>
        <v>22440</v>
      </c>
      <c r="J203" s="88">
        <f t="shared" ref="J203:J266" si="37">H203*G203</f>
        <v>2040000</v>
      </c>
      <c r="K203" s="84">
        <f t="shared" ref="K203:K266" si="38">I203*G203</f>
        <v>2244000</v>
      </c>
    </row>
    <row r="204" spans="1:11">
      <c r="A204" s="41"/>
      <c r="B204" s="13">
        <f t="shared" si="33"/>
        <v>815</v>
      </c>
      <c r="C204" s="34" t="str">
        <f t="shared" si="34"/>
        <v>20/07</v>
      </c>
      <c r="D204" s="32" t="str">
        <f t="shared" si="35"/>
        <v>chuẩn việt</v>
      </c>
      <c r="E204" s="35" t="s">
        <v>1440</v>
      </c>
      <c r="F204" s="36" t="s">
        <v>83</v>
      </c>
      <c r="G204" s="37">
        <v>200</v>
      </c>
      <c r="H204" s="88">
        <v>4100</v>
      </c>
      <c r="I204" s="56">
        <f t="shared" si="36"/>
        <v>4510</v>
      </c>
      <c r="J204" s="88">
        <f t="shared" si="37"/>
        <v>820000</v>
      </c>
      <c r="K204" s="84">
        <f t="shared" si="38"/>
        <v>902000</v>
      </c>
    </row>
    <row r="205" spans="1:11">
      <c r="A205" s="41"/>
      <c r="B205" s="13">
        <f t="shared" si="33"/>
        <v>815</v>
      </c>
      <c r="C205" s="34" t="str">
        <f t="shared" si="34"/>
        <v>20/07</v>
      </c>
      <c r="D205" s="32" t="str">
        <f t="shared" si="35"/>
        <v>chuẩn việt</v>
      </c>
      <c r="E205" s="35" t="s">
        <v>121</v>
      </c>
      <c r="F205" s="36" t="s">
        <v>83</v>
      </c>
      <c r="G205" s="37">
        <v>500</v>
      </c>
      <c r="H205" s="88">
        <v>4200</v>
      </c>
      <c r="I205" s="56">
        <f t="shared" si="36"/>
        <v>4620</v>
      </c>
      <c r="J205" s="88">
        <f t="shared" si="37"/>
        <v>2100000</v>
      </c>
      <c r="K205" s="84">
        <f t="shared" si="38"/>
        <v>2310000</v>
      </c>
    </row>
    <row r="206" spans="1:11">
      <c r="A206" s="41"/>
      <c r="B206" s="13">
        <f t="shared" si="33"/>
        <v>815</v>
      </c>
      <c r="C206" s="34" t="str">
        <f t="shared" si="34"/>
        <v>20/07</v>
      </c>
      <c r="D206" s="32" t="str">
        <f t="shared" si="35"/>
        <v>chuẩn việt</v>
      </c>
      <c r="E206" s="35" t="s">
        <v>1441</v>
      </c>
      <c r="F206" s="36" t="s">
        <v>83</v>
      </c>
      <c r="G206" s="37">
        <v>100</v>
      </c>
      <c r="H206" s="88">
        <v>4100</v>
      </c>
      <c r="I206" s="56">
        <f t="shared" si="36"/>
        <v>4510</v>
      </c>
      <c r="J206" s="88">
        <f t="shared" si="37"/>
        <v>410000</v>
      </c>
      <c r="K206" s="84">
        <f t="shared" si="38"/>
        <v>451000</v>
      </c>
    </row>
    <row r="207" spans="1:11">
      <c r="A207" s="41"/>
      <c r="B207" s="13">
        <f t="shared" si="33"/>
        <v>815</v>
      </c>
      <c r="C207" s="34" t="str">
        <f t="shared" si="34"/>
        <v>20/07</v>
      </c>
      <c r="D207" s="32" t="str">
        <f t="shared" si="35"/>
        <v>chuẩn việt</v>
      </c>
      <c r="E207" s="35" t="s">
        <v>123</v>
      </c>
      <c r="F207" s="36" t="s">
        <v>83</v>
      </c>
      <c r="G207" s="37">
        <v>300</v>
      </c>
      <c r="H207" s="88">
        <v>5400</v>
      </c>
      <c r="I207" s="56">
        <f t="shared" si="36"/>
        <v>5940.0000000000009</v>
      </c>
      <c r="J207" s="88">
        <f t="shared" si="37"/>
        <v>1620000</v>
      </c>
      <c r="K207" s="84">
        <f t="shared" si="38"/>
        <v>1782000.0000000002</v>
      </c>
    </row>
    <row r="208" spans="1:11">
      <c r="A208" s="41"/>
      <c r="B208" s="13">
        <f t="shared" si="33"/>
        <v>815</v>
      </c>
      <c r="C208" s="34" t="str">
        <f t="shared" si="34"/>
        <v>20/07</v>
      </c>
      <c r="D208" s="32" t="str">
        <f t="shared" si="35"/>
        <v>chuẩn việt</v>
      </c>
      <c r="E208" s="35" t="s">
        <v>1442</v>
      </c>
      <c r="F208" s="36" t="s">
        <v>83</v>
      </c>
      <c r="G208" s="37">
        <v>100</v>
      </c>
      <c r="H208" s="88">
        <v>5200</v>
      </c>
      <c r="I208" s="56">
        <f t="shared" si="36"/>
        <v>5720.0000000000009</v>
      </c>
      <c r="J208" s="88">
        <f t="shared" si="37"/>
        <v>520000</v>
      </c>
      <c r="K208" s="84">
        <f t="shared" si="38"/>
        <v>572000.00000000012</v>
      </c>
    </row>
    <row r="209" spans="1:11">
      <c r="A209" s="41"/>
      <c r="B209" s="13">
        <f t="shared" si="33"/>
        <v>815</v>
      </c>
      <c r="C209" s="34" t="str">
        <f t="shared" si="34"/>
        <v>20/07</v>
      </c>
      <c r="D209" s="32" t="str">
        <f t="shared" si="35"/>
        <v>chuẩn việt</v>
      </c>
      <c r="E209" s="35" t="s">
        <v>286</v>
      </c>
      <c r="F209" s="36" t="s">
        <v>83</v>
      </c>
      <c r="G209" s="37">
        <v>200</v>
      </c>
      <c r="H209" s="88">
        <v>3000</v>
      </c>
      <c r="I209" s="56">
        <f t="shared" si="36"/>
        <v>3300.0000000000005</v>
      </c>
      <c r="J209" s="88">
        <f t="shared" si="37"/>
        <v>600000</v>
      </c>
      <c r="K209" s="84">
        <f t="shared" si="38"/>
        <v>660000.00000000012</v>
      </c>
    </row>
    <row r="210" spans="1:11">
      <c r="A210" s="41"/>
      <c r="B210" s="13">
        <f t="shared" si="33"/>
        <v>815</v>
      </c>
      <c r="C210" s="34" t="str">
        <f t="shared" si="34"/>
        <v>20/07</v>
      </c>
      <c r="D210" s="32" t="str">
        <f t="shared" si="35"/>
        <v>chuẩn việt</v>
      </c>
      <c r="E210" s="35" t="s">
        <v>286</v>
      </c>
      <c r="F210" s="36" t="s">
        <v>83</v>
      </c>
      <c r="G210" s="37">
        <v>200</v>
      </c>
      <c r="H210" s="88">
        <v>3600</v>
      </c>
      <c r="I210" s="56">
        <f t="shared" si="36"/>
        <v>3960.0000000000005</v>
      </c>
      <c r="J210" s="88">
        <f t="shared" si="37"/>
        <v>720000</v>
      </c>
      <c r="K210" s="84">
        <f t="shared" si="38"/>
        <v>792000.00000000012</v>
      </c>
    </row>
    <row r="211" spans="1:11">
      <c r="A211" s="41"/>
      <c r="B211" s="13">
        <f t="shared" si="33"/>
        <v>815</v>
      </c>
      <c r="C211" s="34" t="str">
        <f t="shared" si="34"/>
        <v>20/07</v>
      </c>
      <c r="D211" s="32" t="str">
        <f t="shared" si="35"/>
        <v>chuẩn việt</v>
      </c>
      <c r="E211" s="35" t="s">
        <v>1443</v>
      </c>
      <c r="F211" s="36" t="s">
        <v>83</v>
      </c>
      <c r="G211" s="37">
        <v>100</v>
      </c>
      <c r="H211" s="88">
        <v>12300</v>
      </c>
      <c r="I211" s="56">
        <f t="shared" si="36"/>
        <v>13530.000000000002</v>
      </c>
      <c r="J211" s="88">
        <f t="shared" si="37"/>
        <v>1230000</v>
      </c>
      <c r="K211" s="84">
        <f t="shared" si="38"/>
        <v>1353000.0000000002</v>
      </c>
    </row>
    <row r="212" spans="1:11">
      <c r="A212" s="41"/>
      <c r="B212" s="13">
        <f t="shared" si="33"/>
        <v>815</v>
      </c>
      <c r="C212" s="34" t="str">
        <f t="shared" si="34"/>
        <v>20/07</v>
      </c>
      <c r="D212" s="32" t="str">
        <f t="shared" si="35"/>
        <v>chuẩn việt</v>
      </c>
      <c r="E212" s="35" t="s">
        <v>1444</v>
      </c>
      <c r="F212" s="36" t="s">
        <v>83</v>
      </c>
      <c r="G212" s="37">
        <v>50</v>
      </c>
      <c r="H212" s="88">
        <v>13200</v>
      </c>
      <c r="I212" s="56">
        <f t="shared" si="36"/>
        <v>14520.000000000002</v>
      </c>
      <c r="J212" s="88">
        <f t="shared" si="37"/>
        <v>660000</v>
      </c>
      <c r="K212" s="84">
        <f t="shared" si="38"/>
        <v>726000.00000000012</v>
      </c>
    </row>
    <row r="213" spans="1:11">
      <c r="A213" s="41"/>
      <c r="B213" s="13">
        <f t="shared" si="33"/>
        <v>815</v>
      </c>
      <c r="C213" s="34" t="str">
        <f t="shared" si="34"/>
        <v>20/07</v>
      </c>
      <c r="D213" s="32" t="str">
        <f t="shared" si="35"/>
        <v>chuẩn việt</v>
      </c>
      <c r="E213" s="35" t="s">
        <v>1445</v>
      </c>
      <c r="F213" s="36" t="s">
        <v>83</v>
      </c>
      <c r="G213" s="37">
        <v>50</v>
      </c>
      <c r="H213" s="88">
        <v>29800</v>
      </c>
      <c r="I213" s="56">
        <f t="shared" si="36"/>
        <v>32780</v>
      </c>
      <c r="J213" s="88">
        <f t="shared" si="37"/>
        <v>1490000</v>
      </c>
      <c r="K213" s="84">
        <f t="shared" si="38"/>
        <v>1639000</v>
      </c>
    </row>
    <row r="214" spans="1:11">
      <c r="A214" s="41"/>
      <c r="B214" s="13">
        <f t="shared" si="33"/>
        <v>815</v>
      </c>
      <c r="C214" s="34" t="str">
        <f t="shared" si="34"/>
        <v>20/07</v>
      </c>
      <c r="D214" s="32" t="str">
        <f t="shared" si="35"/>
        <v>chuẩn việt</v>
      </c>
      <c r="E214" s="35" t="s">
        <v>1446</v>
      </c>
      <c r="F214" s="36" t="s">
        <v>83</v>
      </c>
      <c r="G214" s="37">
        <v>50</v>
      </c>
      <c r="H214" s="88">
        <v>29200</v>
      </c>
      <c r="I214" s="56">
        <f t="shared" si="36"/>
        <v>32120.000000000004</v>
      </c>
      <c r="J214" s="88">
        <f t="shared" si="37"/>
        <v>1460000</v>
      </c>
      <c r="K214" s="84">
        <f t="shared" si="38"/>
        <v>1606000.0000000002</v>
      </c>
    </row>
    <row r="215" spans="1:11">
      <c r="A215" s="41"/>
      <c r="B215" s="13">
        <f t="shared" si="33"/>
        <v>815</v>
      </c>
      <c r="C215" s="34" t="str">
        <f t="shared" si="34"/>
        <v>20/07</v>
      </c>
      <c r="D215" s="32" t="str">
        <f t="shared" si="35"/>
        <v>chuẩn việt</v>
      </c>
      <c r="E215" s="35" t="s">
        <v>1447</v>
      </c>
      <c r="F215" s="36" t="s">
        <v>83</v>
      </c>
      <c r="G215" s="37">
        <v>100</v>
      </c>
      <c r="H215" s="88">
        <v>16800</v>
      </c>
      <c r="I215" s="56">
        <f t="shared" si="36"/>
        <v>18480</v>
      </c>
      <c r="J215" s="88">
        <f t="shared" si="37"/>
        <v>1680000</v>
      </c>
      <c r="K215" s="84">
        <f t="shared" si="38"/>
        <v>1848000</v>
      </c>
    </row>
    <row r="216" spans="1:11">
      <c r="A216" s="41"/>
      <c r="B216" s="13">
        <f t="shared" si="33"/>
        <v>815</v>
      </c>
      <c r="C216" s="34" t="str">
        <f t="shared" si="34"/>
        <v>20/07</v>
      </c>
      <c r="D216" s="32" t="str">
        <f t="shared" si="35"/>
        <v>chuẩn việt</v>
      </c>
      <c r="E216" s="35" t="s">
        <v>1448</v>
      </c>
      <c r="F216" s="36" t="s">
        <v>83</v>
      </c>
      <c r="G216" s="37">
        <v>100</v>
      </c>
      <c r="H216" s="88">
        <v>6700</v>
      </c>
      <c r="I216" s="56">
        <f t="shared" si="36"/>
        <v>7370.0000000000009</v>
      </c>
      <c r="J216" s="88">
        <f t="shared" si="37"/>
        <v>670000</v>
      </c>
      <c r="K216" s="84">
        <f t="shared" si="38"/>
        <v>737000.00000000012</v>
      </c>
    </row>
    <row r="217" spans="1:11">
      <c r="A217" s="41"/>
      <c r="B217" s="13">
        <f t="shared" si="33"/>
        <v>815</v>
      </c>
      <c r="C217" s="34" t="str">
        <f t="shared" si="34"/>
        <v>20/07</v>
      </c>
      <c r="D217" s="32" t="str">
        <f t="shared" si="35"/>
        <v>chuẩn việt</v>
      </c>
      <c r="E217" s="35" t="s">
        <v>1434</v>
      </c>
      <c r="F217" s="36" t="s">
        <v>83</v>
      </c>
      <c r="G217" s="37">
        <v>100</v>
      </c>
      <c r="H217" s="88">
        <v>3200</v>
      </c>
      <c r="I217" s="56">
        <f t="shared" si="36"/>
        <v>3520.0000000000005</v>
      </c>
      <c r="J217" s="88">
        <f t="shared" si="37"/>
        <v>320000</v>
      </c>
      <c r="K217" s="84">
        <f t="shared" si="38"/>
        <v>352000.00000000006</v>
      </c>
    </row>
    <row r="218" spans="1:11">
      <c r="A218" s="41"/>
      <c r="B218" s="13">
        <v>10976</v>
      </c>
      <c r="C218" s="34" t="s">
        <v>1348</v>
      </c>
      <c r="D218" s="32" t="s">
        <v>1449</v>
      </c>
      <c r="E218" s="35" t="s">
        <v>1450</v>
      </c>
      <c r="F218" s="36" t="s">
        <v>40</v>
      </c>
      <c r="G218" s="37">
        <v>3</v>
      </c>
      <c r="H218" s="88">
        <v>108636.33</v>
      </c>
      <c r="I218" s="56">
        <f t="shared" si="36"/>
        <v>119499.96300000002</v>
      </c>
      <c r="J218" s="88">
        <f t="shared" si="37"/>
        <v>325908.99</v>
      </c>
      <c r="K218" s="84">
        <f t="shared" si="38"/>
        <v>358499.88900000008</v>
      </c>
    </row>
    <row r="219" spans="1:11">
      <c r="A219" s="41"/>
      <c r="B219" s="13">
        <v>964</v>
      </c>
      <c r="C219" s="34" t="s">
        <v>1354</v>
      </c>
      <c r="D219" s="32" t="s">
        <v>91</v>
      </c>
      <c r="E219" s="26" t="s">
        <v>644</v>
      </c>
      <c r="F219" s="36" t="s">
        <v>93</v>
      </c>
      <c r="G219" s="24">
        <v>100</v>
      </c>
      <c r="H219" s="88">
        <v>39545</v>
      </c>
      <c r="I219" s="56">
        <f t="shared" si="36"/>
        <v>43499.5</v>
      </c>
      <c r="J219" s="88">
        <f t="shared" si="37"/>
        <v>3954500</v>
      </c>
      <c r="K219" s="84">
        <f t="shared" si="38"/>
        <v>4349950</v>
      </c>
    </row>
    <row r="220" spans="1:11">
      <c r="A220" s="41"/>
      <c r="B220" s="13">
        <f t="shared" ref="B220:D222" si="39">B219</f>
        <v>964</v>
      </c>
      <c r="C220" s="34" t="str">
        <f t="shared" si="39"/>
        <v>22/07</v>
      </c>
      <c r="D220" s="32" t="str">
        <f t="shared" si="39"/>
        <v>trường sa</v>
      </c>
      <c r="E220" s="26" t="s">
        <v>516</v>
      </c>
      <c r="F220" s="21" t="s">
        <v>93</v>
      </c>
      <c r="G220" s="24">
        <v>100</v>
      </c>
      <c r="H220" s="88">
        <v>45000</v>
      </c>
      <c r="I220" s="56">
        <f t="shared" si="36"/>
        <v>49500.000000000007</v>
      </c>
      <c r="J220" s="88">
        <f t="shared" si="37"/>
        <v>4500000</v>
      </c>
      <c r="K220" s="84">
        <f t="shared" si="38"/>
        <v>4950000.0000000009</v>
      </c>
    </row>
    <row r="221" spans="1:11">
      <c r="A221" s="41"/>
      <c r="B221" s="13">
        <f t="shared" si="39"/>
        <v>964</v>
      </c>
      <c r="C221" s="34" t="str">
        <f t="shared" si="39"/>
        <v>22/07</v>
      </c>
      <c r="D221" s="32" t="str">
        <f t="shared" si="39"/>
        <v>trường sa</v>
      </c>
      <c r="E221" s="26" t="s">
        <v>1372</v>
      </c>
      <c r="F221" s="21" t="s">
        <v>93</v>
      </c>
      <c r="G221" s="24">
        <v>20</v>
      </c>
      <c r="H221" s="88">
        <v>19775</v>
      </c>
      <c r="I221" s="56">
        <f t="shared" si="36"/>
        <v>21752.5</v>
      </c>
      <c r="J221" s="88">
        <f t="shared" si="37"/>
        <v>395500</v>
      </c>
      <c r="K221" s="84">
        <f t="shared" si="38"/>
        <v>435050</v>
      </c>
    </row>
    <row r="222" spans="1:11">
      <c r="A222" s="41"/>
      <c r="B222" s="13">
        <f t="shared" si="39"/>
        <v>964</v>
      </c>
      <c r="C222" s="34" t="str">
        <f t="shared" si="39"/>
        <v>22/07</v>
      </c>
      <c r="D222" s="32" t="str">
        <f t="shared" si="39"/>
        <v>trường sa</v>
      </c>
      <c r="E222" s="35" t="s">
        <v>1379</v>
      </c>
      <c r="F222" s="21" t="s">
        <v>93</v>
      </c>
      <c r="G222" s="24">
        <v>20</v>
      </c>
      <c r="H222" s="88">
        <v>22500</v>
      </c>
      <c r="I222" s="56">
        <f t="shared" si="36"/>
        <v>24750.000000000004</v>
      </c>
      <c r="J222" s="88">
        <f t="shared" si="37"/>
        <v>450000</v>
      </c>
      <c r="K222" s="84">
        <f t="shared" si="38"/>
        <v>495000.00000000006</v>
      </c>
    </row>
    <row r="223" spans="1:11">
      <c r="A223" s="41"/>
      <c r="B223" s="13">
        <v>1195</v>
      </c>
      <c r="C223" s="34" t="s">
        <v>1354</v>
      </c>
      <c r="D223" s="32" t="s">
        <v>1188</v>
      </c>
      <c r="E223" s="26" t="s">
        <v>665</v>
      </c>
      <c r="F223" s="21" t="s">
        <v>181</v>
      </c>
      <c r="G223" s="24">
        <v>70</v>
      </c>
      <c r="H223" s="88">
        <v>45454</v>
      </c>
      <c r="I223" s="56">
        <f t="shared" si="36"/>
        <v>49999.4</v>
      </c>
      <c r="J223" s="88">
        <f t="shared" si="37"/>
        <v>3181780</v>
      </c>
      <c r="K223" s="84">
        <f t="shared" si="38"/>
        <v>3499958</v>
      </c>
    </row>
    <row r="224" spans="1:11">
      <c r="A224" s="41"/>
      <c r="B224" s="13">
        <v>1195</v>
      </c>
      <c r="C224" s="34" t="s">
        <v>1354</v>
      </c>
      <c r="D224" s="32" t="s">
        <v>1188</v>
      </c>
      <c r="E224" s="26" t="s">
        <v>1189</v>
      </c>
      <c r="F224" s="21" t="s">
        <v>181</v>
      </c>
      <c r="G224" s="24">
        <v>30</v>
      </c>
      <c r="H224" s="88">
        <v>40454</v>
      </c>
      <c r="I224" s="56">
        <f t="shared" si="36"/>
        <v>44499.4</v>
      </c>
      <c r="J224" s="88">
        <f t="shared" si="37"/>
        <v>1213620</v>
      </c>
      <c r="K224" s="84">
        <f t="shared" si="38"/>
        <v>1334982</v>
      </c>
    </row>
    <row r="225" spans="1:11">
      <c r="A225" s="41"/>
      <c r="B225" s="13">
        <v>2467</v>
      </c>
      <c r="C225" s="34" t="s">
        <v>1354</v>
      </c>
      <c r="D225" s="32" t="s">
        <v>64</v>
      </c>
      <c r="E225" s="35" t="s">
        <v>1257</v>
      </c>
      <c r="F225" s="36" t="s">
        <v>66</v>
      </c>
      <c r="G225" s="36">
        <v>40</v>
      </c>
      <c r="H225" s="88">
        <v>20909</v>
      </c>
      <c r="I225" s="56">
        <f t="shared" si="36"/>
        <v>22999.9</v>
      </c>
      <c r="J225" s="88">
        <f t="shared" si="37"/>
        <v>836360</v>
      </c>
      <c r="K225" s="84">
        <f t="shared" si="38"/>
        <v>919996</v>
      </c>
    </row>
    <row r="226" spans="1:11">
      <c r="A226" s="41"/>
      <c r="B226" s="13">
        <f t="shared" ref="B226:D228" si="40">B225</f>
        <v>2467</v>
      </c>
      <c r="C226" s="34" t="str">
        <f t="shared" si="40"/>
        <v>22/07</v>
      </c>
      <c r="D226" s="32" t="str">
        <f t="shared" si="40"/>
        <v>mai hoàng long</v>
      </c>
      <c r="E226" s="35" t="s">
        <v>1380</v>
      </c>
      <c r="F226" s="36" t="s">
        <v>66</v>
      </c>
      <c r="G226" s="37">
        <v>80</v>
      </c>
      <c r="H226" s="88">
        <v>20909</v>
      </c>
      <c r="I226" s="56">
        <f t="shared" si="36"/>
        <v>22999.9</v>
      </c>
      <c r="J226" s="88">
        <f t="shared" si="37"/>
        <v>1672720</v>
      </c>
      <c r="K226" s="84">
        <f t="shared" si="38"/>
        <v>1839992</v>
      </c>
    </row>
    <row r="227" spans="1:11">
      <c r="A227" s="41"/>
      <c r="B227" s="13">
        <f t="shared" si="40"/>
        <v>2467</v>
      </c>
      <c r="C227" s="34" t="str">
        <f t="shared" si="40"/>
        <v>22/07</v>
      </c>
      <c r="D227" s="32" t="str">
        <f t="shared" si="40"/>
        <v>mai hoàng long</v>
      </c>
      <c r="E227" s="35" t="s">
        <v>1257</v>
      </c>
      <c r="F227" s="36" t="s">
        <v>66</v>
      </c>
      <c r="G227" s="37">
        <v>4</v>
      </c>
      <c r="H227" s="88"/>
      <c r="I227" s="56">
        <f t="shared" si="36"/>
        <v>0</v>
      </c>
      <c r="J227" s="88">
        <f t="shared" si="37"/>
        <v>0</v>
      </c>
      <c r="K227" s="84">
        <f t="shared" si="38"/>
        <v>0</v>
      </c>
    </row>
    <row r="228" spans="1:11">
      <c r="A228" s="41"/>
      <c r="B228" s="13">
        <f t="shared" si="40"/>
        <v>2467</v>
      </c>
      <c r="C228" s="34" t="str">
        <f t="shared" si="40"/>
        <v>22/07</v>
      </c>
      <c r="D228" s="32" t="str">
        <f t="shared" si="40"/>
        <v>mai hoàng long</v>
      </c>
      <c r="E228" s="35" t="s">
        <v>1380</v>
      </c>
      <c r="F228" s="36" t="s">
        <v>66</v>
      </c>
      <c r="G228" s="37">
        <v>8</v>
      </c>
      <c r="H228" s="88"/>
      <c r="I228" s="56">
        <f t="shared" si="36"/>
        <v>0</v>
      </c>
      <c r="J228" s="88">
        <f t="shared" si="37"/>
        <v>0</v>
      </c>
      <c r="K228" s="84">
        <f t="shared" si="38"/>
        <v>0</v>
      </c>
    </row>
    <row r="229" spans="1:11">
      <c r="A229" s="41"/>
      <c r="B229" s="13">
        <v>390</v>
      </c>
      <c r="C229" s="34" t="s">
        <v>1355</v>
      </c>
      <c r="D229" s="32" t="s">
        <v>17</v>
      </c>
      <c r="E229" s="35" t="s">
        <v>1412</v>
      </c>
      <c r="F229" s="36" t="s">
        <v>19</v>
      </c>
      <c r="G229" s="37">
        <v>10</v>
      </c>
      <c r="H229" s="88">
        <v>472260</v>
      </c>
      <c r="I229" s="56">
        <f t="shared" si="36"/>
        <v>519486.00000000006</v>
      </c>
      <c r="J229" s="88">
        <f t="shared" si="37"/>
        <v>4722600</v>
      </c>
      <c r="K229" s="84">
        <f t="shared" si="38"/>
        <v>5194860.0000000009</v>
      </c>
    </row>
    <row r="230" spans="1:11">
      <c r="A230" s="41"/>
      <c r="B230" s="13">
        <v>390</v>
      </c>
      <c r="C230" s="34" t="s">
        <v>1355</v>
      </c>
      <c r="D230" s="32" t="s">
        <v>17</v>
      </c>
      <c r="E230" s="35" t="s">
        <v>1413</v>
      </c>
      <c r="F230" s="36" t="s">
        <v>19</v>
      </c>
      <c r="G230" s="37">
        <v>5</v>
      </c>
      <c r="H230" s="88">
        <v>367200</v>
      </c>
      <c r="I230" s="56">
        <f t="shared" si="36"/>
        <v>403920.00000000006</v>
      </c>
      <c r="J230" s="88">
        <f t="shared" si="37"/>
        <v>1836000</v>
      </c>
      <c r="K230" s="84">
        <f t="shared" si="38"/>
        <v>2019600.0000000002</v>
      </c>
    </row>
    <row r="231" spans="1:11">
      <c r="A231" s="41"/>
      <c r="B231" s="13">
        <v>390</v>
      </c>
      <c r="C231" s="34" t="s">
        <v>1355</v>
      </c>
      <c r="D231" s="32" t="s">
        <v>17</v>
      </c>
      <c r="E231" s="35" t="s">
        <v>1414</v>
      </c>
      <c r="F231" s="36" t="s">
        <v>19</v>
      </c>
      <c r="G231" s="37">
        <v>5</v>
      </c>
      <c r="H231" s="88">
        <v>203189</v>
      </c>
      <c r="I231" s="56">
        <f t="shared" si="36"/>
        <v>223507.90000000002</v>
      </c>
      <c r="J231" s="88">
        <f t="shared" si="37"/>
        <v>1015945</v>
      </c>
      <c r="K231" s="84">
        <f t="shared" si="38"/>
        <v>1117539.5</v>
      </c>
    </row>
    <row r="232" spans="1:11">
      <c r="A232" s="41"/>
      <c r="B232" s="25">
        <v>12077</v>
      </c>
      <c r="C232" s="34" t="s">
        <v>1359</v>
      </c>
      <c r="D232" s="255" t="s">
        <v>1363</v>
      </c>
      <c r="E232" s="35" t="s">
        <v>1386</v>
      </c>
      <c r="F232" s="36" t="s">
        <v>36</v>
      </c>
      <c r="G232" s="24">
        <v>13</v>
      </c>
      <c r="H232" s="88">
        <v>95236.384999999995</v>
      </c>
      <c r="I232" s="56">
        <f t="shared" si="36"/>
        <v>104760.0235</v>
      </c>
      <c r="J232" s="88">
        <f t="shared" si="37"/>
        <v>1238073.0049999999</v>
      </c>
      <c r="K232" s="84">
        <f t="shared" si="38"/>
        <v>1361880.3055</v>
      </c>
    </row>
    <row r="233" spans="1:11">
      <c r="A233" s="41"/>
      <c r="B233" s="13">
        <v>4530</v>
      </c>
      <c r="C233" s="34" t="s">
        <v>1387</v>
      </c>
      <c r="D233" s="32" t="s">
        <v>1376</v>
      </c>
      <c r="E233" s="26" t="s">
        <v>1377</v>
      </c>
      <c r="F233" s="21" t="s">
        <v>105</v>
      </c>
      <c r="G233" s="24">
        <v>20</v>
      </c>
      <c r="H233" s="88">
        <v>47272.72</v>
      </c>
      <c r="I233" s="56">
        <f t="shared" si="36"/>
        <v>51999.992000000006</v>
      </c>
      <c r="J233" s="88">
        <f t="shared" si="37"/>
        <v>945454.4</v>
      </c>
      <c r="K233" s="84">
        <f t="shared" si="38"/>
        <v>1039999.8400000001</v>
      </c>
    </row>
    <row r="234" spans="1:11">
      <c r="A234" s="41"/>
      <c r="B234" s="13">
        <v>1869</v>
      </c>
      <c r="C234" s="34" t="s">
        <v>1387</v>
      </c>
      <c r="D234" s="32" t="s">
        <v>183</v>
      </c>
      <c r="E234" s="35" t="s">
        <v>1402</v>
      </c>
      <c r="F234" s="36" t="s">
        <v>181</v>
      </c>
      <c r="G234" s="36">
        <v>100</v>
      </c>
      <c r="H234" s="88">
        <v>49085</v>
      </c>
      <c r="I234" s="56">
        <f t="shared" si="36"/>
        <v>53993.500000000007</v>
      </c>
      <c r="J234" s="88">
        <f t="shared" si="37"/>
        <v>4908500</v>
      </c>
      <c r="K234" s="84">
        <f t="shared" si="38"/>
        <v>5399350.0000000009</v>
      </c>
    </row>
    <row r="235" spans="1:11">
      <c r="A235" s="41"/>
      <c r="B235" s="13">
        <v>1869</v>
      </c>
      <c r="C235" s="34" t="s">
        <v>1387</v>
      </c>
      <c r="D235" s="32" t="s">
        <v>183</v>
      </c>
      <c r="E235" s="35" t="s">
        <v>1403</v>
      </c>
      <c r="F235" s="36" t="s">
        <v>181</v>
      </c>
      <c r="G235" s="36">
        <v>27</v>
      </c>
      <c r="H235" s="88">
        <v>64655</v>
      </c>
      <c r="I235" s="56">
        <f t="shared" si="36"/>
        <v>71120.5</v>
      </c>
      <c r="J235" s="88">
        <f t="shared" si="37"/>
        <v>1745685</v>
      </c>
      <c r="K235" s="84">
        <f t="shared" si="38"/>
        <v>1920253.5</v>
      </c>
    </row>
    <row r="236" spans="1:11">
      <c r="A236" s="41"/>
      <c r="B236" s="25">
        <v>2035</v>
      </c>
      <c r="C236" s="34" t="s">
        <v>1382</v>
      </c>
      <c r="D236" s="255" t="s">
        <v>69</v>
      </c>
      <c r="E236" s="35" t="s">
        <v>1383</v>
      </c>
      <c r="F236" s="36" t="s">
        <v>71</v>
      </c>
      <c r="G236" s="24">
        <v>185.2</v>
      </c>
      <c r="H236" s="88">
        <v>17425.88</v>
      </c>
      <c r="I236" s="56">
        <f t="shared" si="36"/>
        <v>19168.468000000004</v>
      </c>
      <c r="J236" s="88">
        <f t="shared" si="37"/>
        <v>3227272.9759999998</v>
      </c>
      <c r="K236" s="84">
        <f t="shared" si="38"/>
        <v>3550000.2736000004</v>
      </c>
    </row>
    <row r="237" spans="1:11">
      <c r="A237" s="41"/>
      <c r="B237" s="25">
        <v>2035</v>
      </c>
      <c r="C237" s="34" t="s">
        <v>1382</v>
      </c>
      <c r="D237" s="255" t="s">
        <v>69</v>
      </c>
      <c r="E237" s="35" t="s">
        <v>1384</v>
      </c>
      <c r="F237" s="36" t="s">
        <v>71</v>
      </c>
      <c r="G237" s="24">
        <v>223.5</v>
      </c>
      <c r="H237" s="88">
        <v>17490.34</v>
      </c>
      <c r="I237" s="56">
        <f t="shared" si="36"/>
        <v>19239.374000000003</v>
      </c>
      <c r="J237" s="88">
        <f t="shared" si="37"/>
        <v>3909090.99</v>
      </c>
      <c r="K237" s="84">
        <f t="shared" si="38"/>
        <v>4300000.0890000006</v>
      </c>
    </row>
    <row r="238" spans="1:11">
      <c r="A238" s="41"/>
      <c r="B238" s="25">
        <v>2035</v>
      </c>
      <c r="C238" s="34" t="s">
        <v>1382</v>
      </c>
      <c r="D238" s="255" t="s">
        <v>69</v>
      </c>
      <c r="E238" s="26" t="s">
        <v>1385</v>
      </c>
      <c r="F238" s="21" t="s">
        <v>71</v>
      </c>
      <c r="G238" s="24">
        <v>171.4</v>
      </c>
      <c r="H238" s="88">
        <v>15885.222</v>
      </c>
      <c r="I238" s="56">
        <f t="shared" si="36"/>
        <v>17473.744200000001</v>
      </c>
      <c r="J238" s="88">
        <f t="shared" si="37"/>
        <v>2722727.0507999999</v>
      </c>
      <c r="K238" s="84">
        <f t="shared" si="38"/>
        <v>2994999.7558800001</v>
      </c>
    </row>
    <row r="239" spans="1:11">
      <c r="A239" s="41"/>
      <c r="B239" s="13">
        <v>1240</v>
      </c>
      <c r="C239" s="34" t="s">
        <v>1415</v>
      </c>
      <c r="D239" s="32" t="s">
        <v>1188</v>
      </c>
      <c r="E239" s="35" t="s">
        <v>1189</v>
      </c>
      <c r="F239" s="36" t="s">
        <v>181</v>
      </c>
      <c r="G239" s="37">
        <v>100</v>
      </c>
      <c r="H239" s="88">
        <v>40454</v>
      </c>
      <c r="I239" s="56">
        <f t="shared" si="36"/>
        <v>44499.4</v>
      </c>
      <c r="J239" s="88">
        <f t="shared" si="37"/>
        <v>4045400</v>
      </c>
      <c r="K239" s="84">
        <f t="shared" si="38"/>
        <v>4449940</v>
      </c>
    </row>
    <row r="240" spans="1:11">
      <c r="A240" s="41"/>
      <c r="B240" s="13">
        <v>1240</v>
      </c>
      <c r="C240" s="34" t="s">
        <v>1415</v>
      </c>
      <c r="D240" s="32" t="s">
        <v>1188</v>
      </c>
      <c r="E240" s="35" t="s">
        <v>665</v>
      </c>
      <c r="F240" s="36" t="s">
        <v>181</v>
      </c>
      <c r="G240" s="37">
        <v>30</v>
      </c>
      <c r="H240" s="88">
        <v>45454</v>
      </c>
      <c r="I240" s="56">
        <f t="shared" si="36"/>
        <v>49999.4</v>
      </c>
      <c r="J240" s="88">
        <f t="shared" si="37"/>
        <v>1363620</v>
      </c>
      <c r="K240" s="84">
        <f t="shared" si="38"/>
        <v>1499982</v>
      </c>
    </row>
    <row r="241" spans="1:11">
      <c r="A241" s="41"/>
      <c r="B241" s="13">
        <v>101</v>
      </c>
      <c r="C241" s="34" t="s">
        <v>1415</v>
      </c>
      <c r="D241" s="32" t="s">
        <v>680</v>
      </c>
      <c r="E241" s="35" t="s">
        <v>682</v>
      </c>
      <c r="F241" s="36" t="s">
        <v>142</v>
      </c>
      <c r="G241" s="37">
        <v>500</v>
      </c>
      <c r="H241" s="88">
        <v>5156</v>
      </c>
      <c r="I241" s="56">
        <f t="shared" si="36"/>
        <v>5671.6</v>
      </c>
      <c r="J241" s="88">
        <f t="shared" si="37"/>
        <v>2578000</v>
      </c>
      <c r="K241" s="84">
        <f t="shared" si="38"/>
        <v>2835800</v>
      </c>
    </row>
    <row r="242" spans="1:11">
      <c r="A242" s="41"/>
      <c r="B242" s="13">
        <f t="shared" ref="B242:D247" si="41">B241</f>
        <v>101</v>
      </c>
      <c r="C242" s="34" t="str">
        <f t="shared" si="41"/>
        <v>28/07</v>
      </c>
      <c r="D242" s="32" t="str">
        <f t="shared" si="41"/>
        <v>ptvh</v>
      </c>
      <c r="E242" s="35" t="s">
        <v>1465</v>
      </c>
      <c r="F242" s="36" t="s">
        <v>142</v>
      </c>
      <c r="G242" s="37">
        <v>98</v>
      </c>
      <c r="H242" s="88">
        <v>2032</v>
      </c>
      <c r="I242" s="56">
        <f t="shared" si="36"/>
        <v>2235.2000000000003</v>
      </c>
      <c r="J242" s="88">
        <f t="shared" si="37"/>
        <v>199136</v>
      </c>
      <c r="K242" s="84">
        <f t="shared" si="38"/>
        <v>219049.60000000003</v>
      </c>
    </row>
    <row r="243" spans="1:11">
      <c r="A243" s="41"/>
      <c r="B243" s="13">
        <f t="shared" si="41"/>
        <v>101</v>
      </c>
      <c r="C243" s="34" t="str">
        <f t="shared" si="41"/>
        <v>28/07</v>
      </c>
      <c r="D243" s="32" t="str">
        <f t="shared" si="41"/>
        <v>ptvh</v>
      </c>
      <c r="E243" s="35" t="s">
        <v>1159</v>
      </c>
      <c r="F243" s="36" t="s">
        <v>142</v>
      </c>
      <c r="G243" s="37">
        <v>1000</v>
      </c>
      <c r="H243" s="88">
        <v>4819</v>
      </c>
      <c r="I243" s="56">
        <f t="shared" si="36"/>
        <v>5300.9000000000005</v>
      </c>
      <c r="J243" s="88">
        <f t="shared" si="37"/>
        <v>4819000</v>
      </c>
      <c r="K243" s="84">
        <f t="shared" si="38"/>
        <v>5300900.0000000009</v>
      </c>
    </row>
    <row r="244" spans="1:11">
      <c r="A244" s="41"/>
      <c r="B244" s="13">
        <f t="shared" si="41"/>
        <v>101</v>
      </c>
      <c r="C244" s="34" t="str">
        <f t="shared" si="41"/>
        <v>28/07</v>
      </c>
      <c r="D244" s="32" t="str">
        <f t="shared" si="41"/>
        <v>ptvh</v>
      </c>
      <c r="E244" s="35" t="s">
        <v>1160</v>
      </c>
      <c r="F244" s="36" t="s">
        <v>142</v>
      </c>
      <c r="G244" s="37">
        <v>800</v>
      </c>
      <c r="H244" s="88">
        <v>2824</v>
      </c>
      <c r="I244" s="56">
        <f t="shared" si="36"/>
        <v>3106.4</v>
      </c>
      <c r="J244" s="88">
        <f t="shared" si="37"/>
        <v>2259200</v>
      </c>
      <c r="K244" s="84">
        <f t="shared" si="38"/>
        <v>2485120</v>
      </c>
    </row>
    <row r="245" spans="1:11">
      <c r="A245" s="41"/>
      <c r="B245" s="13">
        <f t="shared" si="41"/>
        <v>101</v>
      </c>
      <c r="C245" s="34" t="str">
        <f t="shared" si="41"/>
        <v>28/07</v>
      </c>
      <c r="D245" s="32" t="str">
        <f t="shared" si="41"/>
        <v>ptvh</v>
      </c>
      <c r="E245" s="35" t="s">
        <v>1466</v>
      </c>
      <c r="F245" s="36" t="s">
        <v>142</v>
      </c>
      <c r="G245" s="37">
        <v>450</v>
      </c>
      <c r="H245" s="88">
        <v>7102</v>
      </c>
      <c r="I245" s="56">
        <f t="shared" si="36"/>
        <v>7812.2000000000007</v>
      </c>
      <c r="J245" s="88">
        <f t="shared" si="37"/>
        <v>3195900</v>
      </c>
      <c r="K245" s="84">
        <f t="shared" si="38"/>
        <v>3515490.0000000005</v>
      </c>
    </row>
    <row r="246" spans="1:11">
      <c r="A246" s="41"/>
      <c r="B246" s="13">
        <f t="shared" si="41"/>
        <v>101</v>
      </c>
      <c r="C246" s="34" t="str">
        <f t="shared" si="41"/>
        <v>28/07</v>
      </c>
      <c r="D246" s="32" t="str">
        <f t="shared" si="41"/>
        <v>ptvh</v>
      </c>
      <c r="E246" s="35" t="s">
        <v>1467</v>
      </c>
      <c r="F246" s="36" t="s">
        <v>142</v>
      </c>
      <c r="G246" s="37">
        <v>300</v>
      </c>
      <c r="H246" s="88">
        <v>2769</v>
      </c>
      <c r="I246" s="56">
        <f t="shared" si="36"/>
        <v>3045.9</v>
      </c>
      <c r="J246" s="88">
        <f t="shared" si="37"/>
        <v>830700</v>
      </c>
      <c r="K246" s="84">
        <f t="shared" si="38"/>
        <v>913770</v>
      </c>
    </row>
    <row r="247" spans="1:11">
      <c r="A247" s="41"/>
      <c r="B247" s="13">
        <f t="shared" si="41"/>
        <v>101</v>
      </c>
      <c r="C247" s="34" t="str">
        <f t="shared" si="41"/>
        <v>28/07</v>
      </c>
      <c r="D247" s="32" t="str">
        <f t="shared" si="41"/>
        <v>ptvh</v>
      </c>
      <c r="E247" s="35" t="s">
        <v>1468</v>
      </c>
      <c r="F247" s="36" t="s">
        <v>142</v>
      </c>
      <c r="G247" s="37">
        <v>600</v>
      </c>
      <c r="H247" s="88">
        <v>5580</v>
      </c>
      <c r="I247" s="56">
        <f t="shared" si="36"/>
        <v>6138.0000000000009</v>
      </c>
      <c r="J247" s="88">
        <f t="shared" si="37"/>
        <v>3348000</v>
      </c>
      <c r="K247" s="84">
        <f t="shared" si="38"/>
        <v>3682800.0000000005</v>
      </c>
    </row>
    <row r="248" spans="1:11">
      <c r="A248" s="41"/>
      <c r="B248" s="13">
        <v>55754</v>
      </c>
      <c r="C248" s="34" t="s">
        <v>1388</v>
      </c>
      <c r="D248" s="32" t="s">
        <v>265</v>
      </c>
      <c r="E248" s="26" t="s">
        <v>646</v>
      </c>
      <c r="F248" s="21" t="s">
        <v>66</v>
      </c>
      <c r="G248" s="24">
        <v>120</v>
      </c>
      <c r="H248" s="88">
        <v>12100</v>
      </c>
      <c r="I248" s="56">
        <v>0</v>
      </c>
      <c r="J248" s="88">
        <f t="shared" si="37"/>
        <v>1452000</v>
      </c>
      <c r="K248" s="84">
        <f t="shared" si="38"/>
        <v>0</v>
      </c>
    </row>
    <row r="249" spans="1:11">
      <c r="A249" s="41"/>
      <c r="B249" s="13">
        <f t="shared" ref="B249:D251" si="42">B248</f>
        <v>55754</v>
      </c>
      <c r="C249" s="34" t="str">
        <f t="shared" si="42"/>
        <v>29/07</v>
      </c>
      <c r="D249" s="32" t="str">
        <f t="shared" si="42"/>
        <v>chấn long</v>
      </c>
      <c r="E249" s="26" t="s">
        <v>647</v>
      </c>
      <c r="F249" s="21" t="s">
        <v>66</v>
      </c>
      <c r="G249" s="24">
        <v>60</v>
      </c>
      <c r="H249" s="88">
        <v>23100</v>
      </c>
      <c r="I249" s="56">
        <v>0</v>
      </c>
      <c r="J249" s="88">
        <f t="shared" si="37"/>
        <v>1386000</v>
      </c>
      <c r="K249" s="84">
        <f t="shared" si="38"/>
        <v>0</v>
      </c>
    </row>
    <row r="250" spans="1:11">
      <c r="A250" s="41"/>
      <c r="B250" s="13">
        <f t="shared" si="42"/>
        <v>55754</v>
      </c>
      <c r="C250" s="34" t="str">
        <f t="shared" si="42"/>
        <v>29/07</v>
      </c>
      <c r="D250" s="32" t="str">
        <f t="shared" si="42"/>
        <v>chấn long</v>
      </c>
      <c r="E250" s="35" t="s">
        <v>1389</v>
      </c>
      <c r="F250" s="36" t="s">
        <v>87</v>
      </c>
      <c r="G250" s="36">
        <v>36</v>
      </c>
      <c r="H250" s="88">
        <v>15200</v>
      </c>
      <c r="I250" s="56">
        <v>0</v>
      </c>
      <c r="J250" s="88">
        <f t="shared" si="37"/>
        <v>547200</v>
      </c>
      <c r="K250" s="84">
        <f t="shared" si="38"/>
        <v>0</v>
      </c>
    </row>
    <row r="251" spans="1:11">
      <c r="A251" s="41"/>
      <c r="B251" s="13">
        <f t="shared" si="42"/>
        <v>55754</v>
      </c>
      <c r="C251" s="34" t="str">
        <f t="shared" si="42"/>
        <v>29/07</v>
      </c>
      <c r="D251" s="32" t="str">
        <f t="shared" si="42"/>
        <v>chấn long</v>
      </c>
      <c r="E251" s="39" t="s">
        <v>267</v>
      </c>
      <c r="F251" s="36" t="s">
        <v>36</v>
      </c>
      <c r="G251" s="36">
        <v>12</v>
      </c>
      <c r="H251" s="88">
        <v>34100</v>
      </c>
      <c r="I251" s="56">
        <v>0</v>
      </c>
      <c r="J251" s="88">
        <f t="shared" si="37"/>
        <v>409200</v>
      </c>
      <c r="K251" s="84">
        <f t="shared" si="38"/>
        <v>0</v>
      </c>
    </row>
    <row r="252" spans="1:11">
      <c r="A252" s="41"/>
      <c r="B252" s="13">
        <v>2049</v>
      </c>
      <c r="C252" s="34" t="s">
        <v>1388</v>
      </c>
      <c r="D252" s="32" t="s">
        <v>76</v>
      </c>
      <c r="E252" s="35" t="s">
        <v>1390</v>
      </c>
      <c r="F252" s="36" t="s">
        <v>36</v>
      </c>
      <c r="G252" s="36">
        <v>50</v>
      </c>
      <c r="H252" s="88">
        <v>16000</v>
      </c>
      <c r="I252" s="56">
        <f t="shared" ref="I252:I283" si="43">H252*1.1</f>
        <v>17600</v>
      </c>
      <c r="J252" s="88">
        <f t="shared" si="37"/>
        <v>800000</v>
      </c>
      <c r="K252" s="84">
        <f t="shared" si="38"/>
        <v>880000</v>
      </c>
    </row>
    <row r="253" spans="1:11">
      <c r="A253" s="41"/>
      <c r="B253" s="13">
        <f t="shared" ref="B253:D260" si="44">B252</f>
        <v>2049</v>
      </c>
      <c r="C253" s="34" t="str">
        <f t="shared" si="44"/>
        <v>29/07</v>
      </c>
      <c r="D253" s="32" t="str">
        <f t="shared" si="44"/>
        <v>nguyễn phương</v>
      </c>
      <c r="E253" s="35" t="s">
        <v>1391</v>
      </c>
      <c r="F253" s="36" t="s">
        <v>36</v>
      </c>
      <c r="G253" s="36">
        <v>40</v>
      </c>
      <c r="H253" s="88">
        <v>24800</v>
      </c>
      <c r="I253" s="56">
        <f t="shared" si="43"/>
        <v>27280.000000000004</v>
      </c>
      <c r="J253" s="88">
        <f t="shared" si="37"/>
        <v>992000</v>
      </c>
      <c r="K253" s="84">
        <f t="shared" si="38"/>
        <v>1091200.0000000002</v>
      </c>
    </row>
    <row r="254" spans="1:11">
      <c r="A254" s="41"/>
      <c r="B254" s="13">
        <f t="shared" si="44"/>
        <v>2049</v>
      </c>
      <c r="C254" s="34" t="str">
        <f t="shared" si="44"/>
        <v>29/07</v>
      </c>
      <c r="D254" s="32" t="str">
        <f t="shared" si="44"/>
        <v>nguyễn phương</v>
      </c>
      <c r="E254" s="35" t="s">
        <v>1392</v>
      </c>
      <c r="F254" s="36" t="s">
        <v>36</v>
      </c>
      <c r="G254" s="36">
        <v>40</v>
      </c>
      <c r="H254" s="88">
        <v>24800</v>
      </c>
      <c r="I254" s="56">
        <f t="shared" si="43"/>
        <v>27280.000000000004</v>
      </c>
      <c r="J254" s="88">
        <f t="shared" si="37"/>
        <v>992000</v>
      </c>
      <c r="K254" s="84">
        <f t="shared" si="38"/>
        <v>1091200.0000000002</v>
      </c>
    </row>
    <row r="255" spans="1:11">
      <c r="A255" s="41"/>
      <c r="B255" s="13">
        <f t="shared" si="44"/>
        <v>2049</v>
      </c>
      <c r="C255" s="34" t="str">
        <f t="shared" si="44"/>
        <v>29/07</v>
      </c>
      <c r="D255" s="32" t="str">
        <f t="shared" si="44"/>
        <v>nguyễn phương</v>
      </c>
      <c r="E255" s="35" t="s">
        <v>1393</v>
      </c>
      <c r="F255" s="36" t="s">
        <v>36</v>
      </c>
      <c r="G255" s="36">
        <v>120</v>
      </c>
      <c r="H255" s="88">
        <v>24800</v>
      </c>
      <c r="I255" s="56">
        <f t="shared" si="43"/>
        <v>27280.000000000004</v>
      </c>
      <c r="J255" s="88">
        <f t="shared" si="37"/>
        <v>2976000</v>
      </c>
      <c r="K255" s="84">
        <f t="shared" si="38"/>
        <v>3273600.0000000005</v>
      </c>
    </row>
    <row r="256" spans="1:11">
      <c r="A256" s="41"/>
      <c r="B256" s="13">
        <f t="shared" si="44"/>
        <v>2049</v>
      </c>
      <c r="C256" s="34" t="str">
        <f t="shared" si="44"/>
        <v>29/07</v>
      </c>
      <c r="D256" s="32" t="str">
        <f t="shared" si="44"/>
        <v>nguyễn phương</v>
      </c>
      <c r="E256" s="35" t="s">
        <v>1394</v>
      </c>
      <c r="F256" s="36" t="s">
        <v>36</v>
      </c>
      <c r="G256" s="36">
        <v>100</v>
      </c>
      <c r="H256" s="88">
        <v>480</v>
      </c>
      <c r="I256" s="56">
        <f t="shared" si="43"/>
        <v>528</v>
      </c>
      <c r="J256" s="88">
        <f t="shared" si="37"/>
        <v>48000</v>
      </c>
      <c r="K256" s="84">
        <f t="shared" si="38"/>
        <v>52800</v>
      </c>
    </row>
    <row r="257" spans="1:11">
      <c r="A257" s="41"/>
      <c r="B257" s="13">
        <f t="shared" si="44"/>
        <v>2049</v>
      </c>
      <c r="C257" s="34" t="str">
        <f t="shared" si="44"/>
        <v>29/07</v>
      </c>
      <c r="D257" s="32" t="str">
        <f t="shared" si="44"/>
        <v>nguyễn phương</v>
      </c>
      <c r="E257" s="35" t="s">
        <v>1395</v>
      </c>
      <c r="F257" s="36" t="s">
        <v>36</v>
      </c>
      <c r="G257" s="36">
        <v>60</v>
      </c>
      <c r="H257" s="88">
        <v>32000</v>
      </c>
      <c r="I257" s="56">
        <f t="shared" si="43"/>
        <v>35200</v>
      </c>
      <c r="J257" s="88">
        <f t="shared" si="37"/>
        <v>1920000</v>
      </c>
      <c r="K257" s="84">
        <f t="shared" si="38"/>
        <v>2112000</v>
      </c>
    </row>
    <row r="258" spans="1:11">
      <c r="A258" s="41"/>
      <c r="B258" s="13">
        <f t="shared" si="44"/>
        <v>2049</v>
      </c>
      <c r="C258" s="34" t="str">
        <f t="shared" si="44"/>
        <v>29/07</v>
      </c>
      <c r="D258" s="32" t="str">
        <f t="shared" si="44"/>
        <v>nguyễn phương</v>
      </c>
      <c r="E258" s="35" t="s">
        <v>1396</v>
      </c>
      <c r="F258" s="36" t="s">
        <v>83</v>
      </c>
      <c r="G258" s="36">
        <v>1200</v>
      </c>
      <c r="H258" s="88">
        <v>1440</v>
      </c>
      <c r="I258" s="56">
        <f t="shared" si="43"/>
        <v>1584.0000000000002</v>
      </c>
      <c r="J258" s="88">
        <f t="shared" si="37"/>
        <v>1728000</v>
      </c>
      <c r="K258" s="84">
        <f t="shared" si="38"/>
        <v>1900800.0000000002</v>
      </c>
    </row>
    <row r="259" spans="1:11">
      <c r="A259" s="41"/>
      <c r="B259" s="13">
        <f t="shared" si="44"/>
        <v>2049</v>
      </c>
      <c r="C259" s="34" t="str">
        <f t="shared" si="44"/>
        <v>29/07</v>
      </c>
      <c r="D259" s="32" t="str">
        <f t="shared" si="44"/>
        <v>nguyễn phương</v>
      </c>
      <c r="E259" s="35" t="s">
        <v>1397</v>
      </c>
      <c r="F259" s="36" t="s">
        <v>132</v>
      </c>
      <c r="G259" s="36">
        <v>50</v>
      </c>
      <c r="H259" s="88">
        <v>6960</v>
      </c>
      <c r="I259" s="56">
        <f t="shared" si="43"/>
        <v>7656.0000000000009</v>
      </c>
      <c r="J259" s="88">
        <f t="shared" si="37"/>
        <v>348000</v>
      </c>
      <c r="K259" s="84">
        <f t="shared" si="38"/>
        <v>382800.00000000006</v>
      </c>
    </row>
    <row r="260" spans="1:11">
      <c r="A260" s="41"/>
      <c r="B260" s="13">
        <f t="shared" si="44"/>
        <v>2049</v>
      </c>
      <c r="C260" s="34" t="str">
        <f t="shared" si="44"/>
        <v>29/07</v>
      </c>
      <c r="D260" s="32" t="str">
        <f t="shared" si="44"/>
        <v>nguyễn phương</v>
      </c>
      <c r="E260" s="35" t="s">
        <v>1398</v>
      </c>
      <c r="F260" s="36" t="s">
        <v>623</v>
      </c>
      <c r="G260" s="36">
        <v>180</v>
      </c>
      <c r="H260" s="88">
        <v>4140</v>
      </c>
      <c r="I260" s="56">
        <f t="shared" si="43"/>
        <v>4554</v>
      </c>
      <c r="J260" s="88">
        <f t="shared" si="37"/>
        <v>745200</v>
      </c>
      <c r="K260" s="84">
        <f t="shared" si="38"/>
        <v>819720</v>
      </c>
    </row>
    <row r="261" spans="1:11">
      <c r="A261" s="41"/>
      <c r="B261" s="22">
        <v>555</v>
      </c>
      <c r="C261" s="34" t="s">
        <v>1218</v>
      </c>
      <c r="D261" s="32" t="s">
        <v>120</v>
      </c>
      <c r="E261" s="35" t="s">
        <v>127</v>
      </c>
      <c r="F261" s="36" t="s">
        <v>83</v>
      </c>
      <c r="G261" s="24">
        <v>100</v>
      </c>
      <c r="H261" s="88">
        <v>1986.4</v>
      </c>
      <c r="I261" s="56">
        <f t="shared" si="43"/>
        <v>2185.0400000000004</v>
      </c>
      <c r="J261" s="88">
        <f t="shared" si="37"/>
        <v>198640</v>
      </c>
      <c r="K261" s="84">
        <f t="shared" si="38"/>
        <v>218504.00000000003</v>
      </c>
    </row>
    <row r="262" spans="1:11">
      <c r="A262" s="41"/>
      <c r="B262" s="13">
        <f t="shared" ref="B262:D266" si="45">B261</f>
        <v>555</v>
      </c>
      <c r="C262" s="34" t="str">
        <f t="shared" si="45"/>
        <v>30/06</v>
      </c>
      <c r="D262" s="32" t="str">
        <f t="shared" si="45"/>
        <v>chuẩn việt</v>
      </c>
      <c r="E262" s="35" t="s">
        <v>389</v>
      </c>
      <c r="F262" s="36" t="s">
        <v>83</v>
      </c>
      <c r="G262" s="24">
        <v>100</v>
      </c>
      <c r="H262" s="88">
        <v>3281.8</v>
      </c>
      <c r="I262" s="56">
        <f t="shared" si="43"/>
        <v>3609.9800000000005</v>
      </c>
      <c r="J262" s="88">
        <f t="shared" si="37"/>
        <v>328180</v>
      </c>
      <c r="K262" s="84">
        <f t="shared" si="38"/>
        <v>360998.00000000006</v>
      </c>
    </row>
    <row r="263" spans="1:11">
      <c r="A263" s="41"/>
      <c r="B263" s="13">
        <f t="shared" si="45"/>
        <v>555</v>
      </c>
      <c r="C263" s="34" t="str">
        <f t="shared" si="45"/>
        <v>30/06</v>
      </c>
      <c r="D263" s="32" t="str">
        <f t="shared" si="45"/>
        <v>chuẩn việt</v>
      </c>
      <c r="E263" s="26" t="s">
        <v>286</v>
      </c>
      <c r="F263" s="36" t="s">
        <v>83</v>
      </c>
      <c r="G263" s="24">
        <v>100</v>
      </c>
      <c r="H263" s="88">
        <v>3454.5</v>
      </c>
      <c r="I263" s="56">
        <f t="shared" si="43"/>
        <v>3799.9500000000003</v>
      </c>
      <c r="J263" s="88">
        <f t="shared" si="37"/>
        <v>345450</v>
      </c>
      <c r="K263" s="84">
        <f t="shared" si="38"/>
        <v>379995</v>
      </c>
    </row>
    <row r="264" spans="1:11">
      <c r="A264" s="41"/>
      <c r="B264" s="13">
        <f t="shared" si="45"/>
        <v>555</v>
      </c>
      <c r="C264" s="34" t="str">
        <f t="shared" si="45"/>
        <v>30/06</v>
      </c>
      <c r="D264" s="32" t="str">
        <f t="shared" si="45"/>
        <v>chuẩn việt</v>
      </c>
      <c r="E264" s="35" t="s">
        <v>283</v>
      </c>
      <c r="F264" s="36" t="s">
        <v>83</v>
      </c>
      <c r="G264" s="24">
        <v>60</v>
      </c>
      <c r="H264" s="88">
        <v>1554.5</v>
      </c>
      <c r="I264" s="56">
        <f t="shared" si="43"/>
        <v>1709.95</v>
      </c>
      <c r="J264" s="88">
        <f t="shared" si="37"/>
        <v>93270</v>
      </c>
      <c r="K264" s="84">
        <f t="shared" si="38"/>
        <v>102597</v>
      </c>
    </row>
    <row r="265" spans="1:11">
      <c r="A265" s="41"/>
      <c r="B265" s="13">
        <f t="shared" si="45"/>
        <v>555</v>
      </c>
      <c r="C265" s="34" t="str">
        <f t="shared" si="45"/>
        <v>30/06</v>
      </c>
      <c r="D265" s="32" t="str">
        <f t="shared" si="45"/>
        <v>chuẩn việt</v>
      </c>
      <c r="E265" s="35" t="s">
        <v>122</v>
      </c>
      <c r="F265" s="36" t="s">
        <v>83</v>
      </c>
      <c r="G265" s="24">
        <v>80</v>
      </c>
      <c r="H265" s="88">
        <v>5613.6</v>
      </c>
      <c r="I265" s="56">
        <f t="shared" si="43"/>
        <v>6174.9600000000009</v>
      </c>
      <c r="J265" s="88">
        <f t="shared" si="37"/>
        <v>449088</v>
      </c>
      <c r="K265" s="84">
        <f t="shared" si="38"/>
        <v>493996.80000000005</v>
      </c>
    </row>
    <row r="266" spans="1:11">
      <c r="A266" s="41"/>
      <c r="B266" s="13">
        <f t="shared" si="45"/>
        <v>555</v>
      </c>
      <c r="C266" s="34" t="str">
        <f t="shared" si="45"/>
        <v>30/06</v>
      </c>
      <c r="D266" s="32" t="str">
        <f t="shared" si="45"/>
        <v>chuẩn việt</v>
      </c>
      <c r="E266" s="35" t="s">
        <v>121</v>
      </c>
      <c r="F266" s="36" t="s">
        <v>83</v>
      </c>
      <c r="G266" s="37">
        <v>100</v>
      </c>
      <c r="H266" s="88">
        <v>4404.5</v>
      </c>
      <c r="I266" s="56">
        <f t="shared" si="43"/>
        <v>4844.9500000000007</v>
      </c>
      <c r="J266" s="88">
        <f t="shared" si="37"/>
        <v>440450</v>
      </c>
      <c r="K266" s="84">
        <f t="shared" si="38"/>
        <v>484495.00000000006</v>
      </c>
    </row>
    <row r="267" spans="1:11">
      <c r="A267" s="41"/>
      <c r="B267" s="13">
        <v>290</v>
      </c>
      <c r="C267" s="34" t="s">
        <v>1399</v>
      </c>
      <c r="D267" s="32" t="s">
        <v>1400</v>
      </c>
      <c r="E267" s="35" t="s">
        <v>1401</v>
      </c>
      <c r="F267" s="36" t="s">
        <v>27</v>
      </c>
      <c r="G267" s="36">
        <v>50</v>
      </c>
      <c r="H267" s="88">
        <v>62000</v>
      </c>
      <c r="I267" s="56">
        <f t="shared" si="43"/>
        <v>68200</v>
      </c>
      <c r="J267" s="88">
        <f t="shared" ref="J267:J326" si="46">H267*G267</f>
        <v>3100000</v>
      </c>
      <c r="K267" s="84">
        <f t="shared" ref="K267:K326" si="47">I267*G267</f>
        <v>3410000</v>
      </c>
    </row>
    <row r="268" spans="1:11">
      <c r="A268" s="41"/>
      <c r="B268" s="13"/>
      <c r="C268" s="34"/>
      <c r="D268" s="32"/>
      <c r="E268" s="35"/>
      <c r="F268" s="36"/>
      <c r="G268" s="37"/>
      <c r="H268" s="88"/>
      <c r="I268" s="56">
        <f t="shared" si="43"/>
        <v>0</v>
      </c>
      <c r="J268" s="88">
        <f t="shared" si="46"/>
        <v>0</v>
      </c>
      <c r="K268" s="84">
        <f t="shared" si="47"/>
        <v>0</v>
      </c>
    </row>
    <row r="269" spans="1:11">
      <c r="A269" s="41"/>
      <c r="B269" s="13"/>
      <c r="C269" s="34"/>
      <c r="D269" s="32"/>
      <c r="E269" s="35"/>
      <c r="F269" s="36"/>
      <c r="G269" s="37"/>
      <c r="H269" s="88"/>
      <c r="I269" s="56">
        <f t="shared" si="43"/>
        <v>0</v>
      </c>
      <c r="J269" s="88">
        <f t="shared" si="46"/>
        <v>0</v>
      </c>
      <c r="K269" s="84">
        <f t="shared" si="47"/>
        <v>0</v>
      </c>
    </row>
    <row r="270" spans="1:11">
      <c r="A270" s="41"/>
      <c r="B270" s="13"/>
      <c r="C270" s="34"/>
      <c r="D270" s="32"/>
      <c r="E270" s="35"/>
      <c r="F270" s="36"/>
      <c r="G270" s="37"/>
      <c r="H270" s="88"/>
      <c r="I270" s="56">
        <f t="shared" si="43"/>
        <v>0</v>
      </c>
      <c r="J270" s="88">
        <f t="shared" si="46"/>
        <v>0</v>
      </c>
      <c r="K270" s="84">
        <f t="shared" si="47"/>
        <v>0</v>
      </c>
    </row>
    <row r="271" spans="1:11">
      <c r="A271" s="41"/>
      <c r="B271" s="13"/>
      <c r="C271" s="34"/>
      <c r="D271" s="32"/>
      <c r="E271" s="35"/>
      <c r="F271" s="36"/>
      <c r="G271" s="37"/>
      <c r="H271" s="88"/>
      <c r="I271" s="56">
        <f t="shared" si="43"/>
        <v>0</v>
      </c>
      <c r="J271" s="88">
        <f t="shared" si="46"/>
        <v>0</v>
      </c>
      <c r="K271" s="84">
        <f t="shared" si="47"/>
        <v>0</v>
      </c>
    </row>
    <row r="272" spans="1:11">
      <c r="A272" s="41"/>
      <c r="B272" s="13"/>
      <c r="C272" s="34"/>
      <c r="D272" s="32"/>
      <c r="E272" s="35"/>
      <c r="F272" s="36"/>
      <c r="G272" s="37"/>
      <c r="H272" s="88"/>
      <c r="I272" s="56">
        <f t="shared" si="43"/>
        <v>0</v>
      </c>
      <c r="J272" s="88">
        <f t="shared" si="46"/>
        <v>0</v>
      </c>
      <c r="K272" s="84">
        <f t="shared" si="47"/>
        <v>0</v>
      </c>
    </row>
    <row r="273" spans="1:11">
      <c r="A273" s="41"/>
      <c r="B273" s="13"/>
      <c r="C273" s="34"/>
      <c r="D273" s="32"/>
      <c r="E273" s="35"/>
      <c r="F273" s="36"/>
      <c r="G273" s="37"/>
      <c r="H273" s="88"/>
      <c r="I273" s="56">
        <f t="shared" si="43"/>
        <v>0</v>
      </c>
      <c r="J273" s="88">
        <f t="shared" si="46"/>
        <v>0</v>
      </c>
      <c r="K273" s="84">
        <f t="shared" si="47"/>
        <v>0</v>
      </c>
    </row>
    <row r="274" spans="1:11">
      <c r="A274" s="41"/>
      <c r="B274" s="13"/>
      <c r="C274" s="34"/>
      <c r="D274" s="32"/>
      <c r="E274" s="35"/>
      <c r="F274" s="36"/>
      <c r="G274" s="37"/>
      <c r="H274" s="88"/>
      <c r="I274" s="56">
        <f t="shared" si="43"/>
        <v>0</v>
      </c>
      <c r="J274" s="88">
        <f t="shared" si="46"/>
        <v>0</v>
      </c>
      <c r="K274" s="84">
        <f t="shared" si="47"/>
        <v>0</v>
      </c>
    </row>
    <row r="275" spans="1:11">
      <c r="A275" s="41"/>
      <c r="B275" s="13"/>
      <c r="C275" s="34"/>
      <c r="D275" s="32"/>
      <c r="E275" s="35"/>
      <c r="F275" s="36"/>
      <c r="G275" s="37"/>
      <c r="H275" s="88"/>
      <c r="I275" s="56">
        <f t="shared" si="43"/>
        <v>0</v>
      </c>
      <c r="J275" s="88">
        <f t="shared" si="46"/>
        <v>0</v>
      </c>
      <c r="K275" s="84">
        <f t="shared" si="47"/>
        <v>0</v>
      </c>
    </row>
    <row r="276" spans="1:11">
      <c r="A276" s="41"/>
      <c r="B276" s="13"/>
      <c r="C276" s="34"/>
      <c r="D276" s="32"/>
      <c r="E276" s="35"/>
      <c r="F276" s="36"/>
      <c r="G276" s="37"/>
      <c r="H276" s="88"/>
      <c r="I276" s="56">
        <f t="shared" si="43"/>
        <v>0</v>
      </c>
      <c r="J276" s="88">
        <f t="shared" si="46"/>
        <v>0</v>
      </c>
      <c r="K276" s="84">
        <f t="shared" si="47"/>
        <v>0</v>
      </c>
    </row>
    <row r="277" spans="1:11">
      <c r="A277" s="41"/>
      <c r="B277" s="13"/>
      <c r="C277" s="34"/>
      <c r="D277" s="32"/>
      <c r="E277" s="35"/>
      <c r="F277" s="36"/>
      <c r="G277" s="37"/>
      <c r="H277" s="88"/>
      <c r="I277" s="56">
        <f t="shared" si="43"/>
        <v>0</v>
      </c>
      <c r="J277" s="88">
        <f t="shared" si="46"/>
        <v>0</v>
      </c>
      <c r="K277" s="84">
        <f t="shared" si="47"/>
        <v>0</v>
      </c>
    </row>
    <row r="278" spans="1:11">
      <c r="A278" s="41"/>
      <c r="B278" s="13"/>
      <c r="C278" s="34"/>
      <c r="D278" s="32"/>
      <c r="E278" s="35"/>
      <c r="F278" s="36"/>
      <c r="G278" s="37"/>
      <c r="H278" s="88"/>
      <c r="I278" s="56">
        <f t="shared" si="43"/>
        <v>0</v>
      </c>
      <c r="J278" s="88">
        <f t="shared" si="46"/>
        <v>0</v>
      </c>
      <c r="K278" s="84">
        <f t="shared" si="47"/>
        <v>0</v>
      </c>
    </row>
    <row r="279" spans="1:11">
      <c r="A279" s="41"/>
      <c r="B279" s="13"/>
      <c r="C279" s="34"/>
      <c r="D279" s="32"/>
      <c r="E279" s="35"/>
      <c r="F279" s="36"/>
      <c r="G279" s="37"/>
      <c r="H279" s="88"/>
      <c r="I279" s="56">
        <f t="shared" si="43"/>
        <v>0</v>
      </c>
      <c r="J279" s="88">
        <f t="shared" si="46"/>
        <v>0</v>
      </c>
      <c r="K279" s="84">
        <f t="shared" si="47"/>
        <v>0</v>
      </c>
    </row>
    <row r="280" spans="1:11">
      <c r="A280" s="41"/>
      <c r="B280" s="13"/>
      <c r="C280" s="34"/>
      <c r="D280" s="32"/>
      <c r="E280" s="35"/>
      <c r="F280" s="36"/>
      <c r="G280" s="37"/>
      <c r="H280" s="88"/>
      <c r="I280" s="56">
        <f t="shared" si="43"/>
        <v>0</v>
      </c>
      <c r="J280" s="88">
        <f t="shared" si="46"/>
        <v>0</v>
      </c>
      <c r="K280" s="84">
        <f t="shared" si="47"/>
        <v>0</v>
      </c>
    </row>
    <row r="281" spans="1:11">
      <c r="A281" s="41"/>
      <c r="B281" s="13"/>
      <c r="C281" s="34"/>
      <c r="D281" s="32"/>
      <c r="E281" s="35"/>
      <c r="F281" s="36"/>
      <c r="G281" s="37"/>
      <c r="H281" s="88"/>
      <c r="I281" s="56">
        <f t="shared" si="43"/>
        <v>0</v>
      </c>
      <c r="J281" s="88">
        <f t="shared" si="46"/>
        <v>0</v>
      </c>
      <c r="K281" s="84">
        <f t="shared" si="47"/>
        <v>0</v>
      </c>
    </row>
    <row r="282" spans="1:11">
      <c r="A282" s="41"/>
      <c r="B282" s="13"/>
      <c r="C282" s="34"/>
      <c r="D282" s="32"/>
      <c r="E282" s="35"/>
      <c r="F282" s="36"/>
      <c r="G282" s="37"/>
      <c r="H282" s="88"/>
      <c r="I282" s="56">
        <f t="shared" si="43"/>
        <v>0</v>
      </c>
      <c r="J282" s="88">
        <f t="shared" si="46"/>
        <v>0</v>
      </c>
      <c r="K282" s="84">
        <f t="shared" si="47"/>
        <v>0</v>
      </c>
    </row>
    <row r="283" spans="1:11">
      <c r="A283" s="41"/>
      <c r="B283" s="13"/>
      <c r="C283" s="34"/>
      <c r="D283" s="32"/>
      <c r="E283" s="35"/>
      <c r="F283" s="36"/>
      <c r="G283" s="37"/>
      <c r="H283" s="88"/>
      <c r="I283" s="56">
        <f t="shared" si="43"/>
        <v>0</v>
      </c>
      <c r="J283" s="88">
        <f t="shared" si="46"/>
        <v>0</v>
      </c>
      <c r="K283" s="84">
        <f t="shared" si="47"/>
        <v>0</v>
      </c>
    </row>
    <row r="284" spans="1:11">
      <c r="A284" s="41"/>
      <c r="B284" s="13"/>
      <c r="C284" s="34"/>
      <c r="D284" s="32"/>
      <c r="E284" s="35"/>
      <c r="F284" s="36"/>
      <c r="G284" s="37"/>
      <c r="H284" s="88"/>
      <c r="I284" s="56">
        <f t="shared" ref="I284:I315" si="48">H284*1.1</f>
        <v>0</v>
      </c>
      <c r="J284" s="88">
        <f t="shared" si="46"/>
        <v>0</v>
      </c>
      <c r="K284" s="84">
        <f t="shared" si="47"/>
        <v>0</v>
      </c>
    </row>
    <row r="285" spans="1:11">
      <c r="A285" s="41"/>
      <c r="B285" s="13"/>
      <c r="C285" s="34"/>
      <c r="D285" s="32"/>
      <c r="E285" s="35"/>
      <c r="F285" s="36"/>
      <c r="G285" s="37"/>
      <c r="H285" s="88"/>
      <c r="I285" s="56">
        <f t="shared" si="48"/>
        <v>0</v>
      </c>
      <c r="J285" s="88">
        <f t="shared" si="46"/>
        <v>0</v>
      </c>
      <c r="K285" s="84">
        <f t="shared" si="47"/>
        <v>0</v>
      </c>
    </row>
    <row r="286" spans="1:11">
      <c r="A286" s="41"/>
      <c r="B286" s="13"/>
      <c r="C286" s="34"/>
      <c r="D286" s="32"/>
      <c r="E286" s="35"/>
      <c r="F286" s="36"/>
      <c r="G286" s="37"/>
      <c r="H286" s="88"/>
      <c r="I286" s="56">
        <f t="shared" si="48"/>
        <v>0</v>
      </c>
      <c r="J286" s="88">
        <f t="shared" si="46"/>
        <v>0</v>
      </c>
      <c r="K286" s="84">
        <f t="shared" si="47"/>
        <v>0</v>
      </c>
    </row>
    <row r="287" spans="1:11">
      <c r="A287" s="41"/>
      <c r="B287" s="13"/>
      <c r="C287" s="34"/>
      <c r="D287" s="32"/>
      <c r="E287" s="35"/>
      <c r="F287" s="36"/>
      <c r="G287" s="37"/>
      <c r="H287" s="88"/>
      <c r="I287" s="56">
        <f t="shared" si="48"/>
        <v>0</v>
      </c>
      <c r="J287" s="88">
        <f t="shared" si="46"/>
        <v>0</v>
      </c>
      <c r="K287" s="84">
        <f t="shared" si="47"/>
        <v>0</v>
      </c>
    </row>
    <row r="288" spans="1:11">
      <c r="A288" s="41"/>
      <c r="B288" s="13"/>
      <c r="C288" s="34"/>
      <c r="D288" s="32"/>
      <c r="E288" s="35"/>
      <c r="F288" s="36"/>
      <c r="G288" s="37"/>
      <c r="H288" s="88"/>
      <c r="I288" s="56">
        <f t="shared" si="48"/>
        <v>0</v>
      </c>
      <c r="J288" s="88">
        <f t="shared" si="46"/>
        <v>0</v>
      </c>
      <c r="K288" s="84">
        <f t="shared" si="47"/>
        <v>0</v>
      </c>
    </row>
    <row r="289" spans="1:11">
      <c r="A289" s="41"/>
      <c r="B289" s="13"/>
      <c r="C289" s="34"/>
      <c r="D289" s="32"/>
      <c r="E289" s="35"/>
      <c r="F289" s="36"/>
      <c r="G289" s="37"/>
      <c r="H289" s="88"/>
      <c r="I289" s="56">
        <f t="shared" si="48"/>
        <v>0</v>
      </c>
      <c r="J289" s="88">
        <f t="shared" si="46"/>
        <v>0</v>
      </c>
      <c r="K289" s="84">
        <f t="shared" si="47"/>
        <v>0</v>
      </c>
    </row>
    <row r="290" spans="1:11">
      <c r="A290" s="41"/>
      <c r="B290" s="13"/>
      <c r="C290" s="34"/>
      <c r="D290" s="32"/>
      <c r="E290" s="35"/>
      <c r="F290" s="36"/>
      <c r="G290" s="37"/>
      <c r="H290" s="88"/>
      <c r="I290" s="56">
        <f t="shared" si="48"/>
        <v>0</v>
      </c>
      <c r="J290" s="88">
        <f t="shared" si="46"/>
        <v>0</v>
      </c>
      <c r="K290" s="84">
        <f t="shared" si="47"/>
        <v>0</v>
      </c>
    </row>
    <row r="291" spans="1:11">
      <c r="A291" s="41"/>
      <c r="B291" s="13"/>
      <c r="C291" s="34"/>
      <c r="D291" s="32"/>
      <c r="E291" s="35"/>
      <c r="F291" s="36"/>
      <c r="G291" s="37"/>
      <c r="H291" s="88"/>
      <c r="I291" s="56">
        <f t="shared" si="48"/>
        <v>0</v>
      </c>
      <c r="J291" s="88">
        <f t="shared" si="46"/>
        <v>0</v>
      </c>
      <c r="K291" s="84">
        <f t="shared" si="47"/>
        <v>0</v>
      </c>
    </row>
    <row r="292" spans="1:11">
      <c r="A292" s="41"/>
      <c r="B292" s="13"/>
      <c r="C292" s="34"/>
      <c r="D292" s="32"/>
      <c r="E292" s="35"/>
      <c r="F292" s="36"/>
      <c r="G292" s="37"/>
      <c r="H292" s="88"/>
      <c r="I292" s="56">
        <f t="shared" si="48"/>
        <v>0</v>
      </c>
      <c r="J292" s="88">
        <f t="shared" si="46"/>
        <v>0</v>
      </c>
      <c r="K292" s="84">
        <f t="shared" si="47"/>
        <v>0</v>
      </c>
    </row>
    <row r="293" spans="1:11">
      <c r="A293" s="41"/>
      <c r="B293" s="13"/>
      <c r="C293" s="34"/>
      <c r="D293" s="32"/>
      <c r="E293" s="35"/>
      <c r="F293" s="36"/>
      <c r="G293" s="37"/>
      <c r="H293" s="88"/>
      <c r="I293" s="56">
        <f t="shared" si="48"/>
        <v>0</v>
      </c>
      <c r="J293" s="88">
        <f t="shared" si="46"/>
        <v>0</v>
      </c>
      <c r="K293" s="84">
        <f t="shared" si="47"/>
        <v>0</v>
      </c>
    </row>
    <row r="294" spans="1:11">
      <c r="A294" s="41"/>
      <c r="B294" s="13"/>
      <c r="C294" s="34"/>
      <c r="D294" s="32"/>
      <c r="E294" s="35"/>
      <c r="F294" s="36"/>
      <c r="G294" s="37"/>
      <c r="H294" s="88"/>
      <c r="I294" s="56">
        <f t="shared" si="48"/>
        <v>0</v>
      </c>
      <c r="J294" s="88">
        <f t="shared" si="46"/>
        <v>0</v>
      </c>
      <c r="K294" s="84">
        <f t="shared" si="47"/>
        <v>0</v>
      </c>
    </row>
    <row r="295" spans="1:11">
      <c r="A295" s="41"/>
      <c r="B295" s="13"/>
      <c r="C295" s="34"/>
      <c r="D295" s="32"/>
      <c r="E295" s="35"/>
      <c r="F295" s="36"/>
      <c r="G295" s="37"/>
      <c r="H295" s="88"/>
      <c r="I295" s="56">
        <f t="shared" si="48"/>
        <v>0</v>
      </c>
      <c r="J295" s="88">
        <f t="shared" si="46"/>
        <v>0</v>
      </c>
      <c r="K295" s="84">
        <f t="shared" si="47"/>
        <v>0</v>
      </c>
    </row>
    <row r="296" spans="1:11">
      <c r="A296" s="41"/>
      <c r="B296" s="13"/>
      <c r="C296" s="34"/>
      <c r="D296" s="32"/>
      <c r="E296" s="35"/>
      <c r="F296" s="36"/>
      <c r="G296" s="37"/>
      <c r="H296" s="88"/>
      <c r="I296" s="56">
        <f t="shared" si="48"/>
        <v>0</v>
      </c>
      <c r="J296" s="88">
        <f t="shared" si="46"/>
        <v>0</v>
      </c>
      <c r="K296" s="84">
        <f t="shared" si="47"/>
        <v>0</v>
      </c>
    </row>
    <row r="297" spans="1:11">
      <c r="A297" s="41"/>
      <c r="B297" s="13"/>
      <c r="C297" s="34"/>
      <c r="D297" s="32"/>
      <c r="E297" s="35"/>
      <c r="F297" s="36"/>
      <c r="G297" s="37"/>
      <c r="H297" s="88"/>
      <c r="I297" s="56">
        <f t="shared" si="48"/>
        <v>0</v>
      </c>
      <c r="J297" s="88">
        <f t="shared" si="46"/>
        <v>0</v>
      </c>
      <c r="K297" s="84">
        <f t="shared" si="47"/>
        <v>0</v>
      </c>
    </row>
    <row r="298" spans="1:11">
      <c r="A298" s="41"/>
      <c r="B298" s="13"/>
      <c r="C298" s="34"/>
      <c r="D298" s="32"/>
      <c r="E298" s="35"/>
      <c r="F298" s="36"/>
      <c r="G298" s="37"/>
      <c r="H298" s="88"/>
      <c r="I298" s="56">
        <f t="shared" si="48"/>
        <v>0</v>
      </c>
      <c r="J298" s="88">
        <f t="shared" si="46"/>
        <v>0</v>
      </c>
      <c r="K298" s="84">
        <f t="shared" si="47"/>
        <v>0</v>
      </c>
    </row>
    <row r="299" spans="1:11">
      <c r="A299" s="41"/>
      <c r="B299" s="13"/>
      <c r="C299" s="34"/>
      <c r="D299" s="32"/>
      <c r="E299" s="35"/>
      <c r="F299" s="36"/>
      <c r="G299" s="37"/>
      <c r="H299" s="88"/>
      <c r="I299" s="56">
        <f t="shared" si="48"/>
        <v>0</v>
      </c>
      <c r="J299" s="88">
        <f t="shared" si="46"/>
        <v>0</v>
      </c>
      <c r="K299" s="84">
        <f t="shared" si="47"/>
        <v>0</v>
      </c>
    </row>
    <row r="300" spans="1:11">
      <c r="A300" s="41"/>
      <c r="B300" s="13"/>
      <c r="C300" s="34"/>
      <c r="D300" s="32"/>
      <c r="E300" s="35"/>
      <c r="F300" s="36"/>
      <c r="G300" s="37"/>
      <c r="H300" s="88"/>
      <c r="I300" s="56">
        <f t="shared" si="48"/>
        <v>0</v>
      </c>
      <c r="J300" s="88">
        <f t="shared" si="46"/>
        <v>0</v>
      </c>
      <c r="K300" s="84">
        <f t="shared" si="47"/>
        <v>0</v>
      </c>
    </row>
    <row r="301" spans="1:11">
      <c r="A301" s="41"/>
      <c r="B301" s="13"/>
      <c r="C301" s="34"/>
      <c r="D301" s="32"/>
      <c r="E301" s="35"/>
      <c r="F301" s="36"/>
      <c r="G301" s="37"/>
      <c r="H301" s="88"/>
      <c r="I301" s="56">
        <f t="shared" si="48"/>
        <v>0</v>
      </c>
      <c r="J301" s="88">
        <f t="shared" si="46"/>
        <v>0</v>
      </c>
      <c r="K301" s="84">
        <f t="shared" si="47"/>
        <v>0</v>
      </c>
    </row>
    <row r="302" spans="1:11">
      <c r="A302" s="41"/>
      <c r="B302" s="13"/>
      <c r="C302" s="34"/>
      <c r="D302" s="32"/>
      <c r="E302" s="35"/>
      <c r="F302" s="36"/>
      <c r="G302" s="37"/>
      <c r="H302" s="88"/>
      <c r="I302" s="56">
        <f t="shared" si="48"/>
        <v>0</v>
      </c>
      <c r="J302" s="88">
        <f t="shared" si="46"/>
        <v>0</v>
      </c>
      <c r="K302" s="84">
        <f t="shared" si="47"/>
        <v>0</v>
      </c>
    </row>
    <row r="303" spans="1:11">
      <c r="A303" s="41"/>
      <c r="B303" s="13"/>
      <c r="C303" s="34"/>
      <c r="D303" s="32"/>
      <c r="E303" s="35"/>
      <c r="F303" s="36"/>
      <c r="G303" s="37"/>
      <c r="H303" s="88"/>
      <c r="I303" s="56">
        <f t="shared" si="48"/>
        <v>0</v>
      </c>
      <c r="J303" s="88">
        <f t="shared" si="46"/>
        <v>0</v>
      </c>
      <c r="K303" s="84">
        <f t="shared" si="47"/>
        <v>0</v>
      </c>
    </row>
    <row r="304" spans="1:11">
      <c r="A304" s="41"/>
      <c r="B304" s="13"/>
      <c r="C304" s="34"/>
      <c r="D304" s="32"/>
      <c r="E304" s="35"/>
      <c r="F304" s="36"/>
      <c r="G304" s="37"/>
      <c r="H304" s="88"/>
      <c r="I304" s="56">
        <f t="shared" si="48"/>
        <v>0</v>
      </c>
      <c r="J304" s="88">
        <f t="shared" si="46"/>
        <v>0</v>
      </c>
      <c r="K304" s="84">
        <f t="shared" si="47"/>
        <v>0</v>
      </c>
    </row>
    <row r="305" spans="1:11">
      <c r="A305" s="41"/>
      <c r="B305" s="13"/>
      <c r="C305" s="34"/>
      <c r="D305" s="32"/>
      <c r="E305" s="35"/>
      <c r="F305" s="36"/>
      <c r="G305" s="37"/>
      <c r="H305" s="88"/>
      <c r="I305" s="56">
        <f t="shared" si="48"/>
        <v>0</v>
      </c>
      <c r="J305" s="88">
        <f t="shared" si="46"/>
        <v>0</v>
      </c>
      <c r="K305" s="84">
        <f t="shared" si="47"/>
        <v>0</v>
      </c>
    </row>
    <row r="306" spans="1:11">
      <c r="A306" s="41"/>
      <c r="B306" s="13"/>
      <c r="C306" s="34"/>
      <c r="D306" s="32"/>
      <c r="E306" s="35"/>
      <c r="F306" s="36"/>
      <c r="G306" s="37"/>
      <c r="H306" s="88"/>
      <c r="I306" s="56">
        <f t="shared" si="48"/>
        <v>0</v>
      </c>
      <c r="J306" s="88">
        <f t="shared" si="46"/>
        <v>0</v>
      </c>
      <c r="K306" s="84">
        <f t="shared" si="47"/>
        <v>0</v>
      </c>
    </row>
    <row r="307" spans="1:11">
      <c r="A307" s="41"/>
      <c r="B307" s="13"/>
      <c r="C307" s="34"/>
      <c r="D307" s="32"/>
      <c r="E307" s="35"/>
      <c r="F307" s="36"/>
      <c r="G307" s="37"/>
      <c r="H307" s="88"/>
      <c r="I307" s="56">
        <f t="shared" si="48"/>
        <v>0</v>
      </c>
      <c r="J307" s="88">
        <f t="shared" si="46"/>
        <v>0</v>
      </c>
      <c r="K307" s="84">
        <f t="shared" si="47"/>
        <v>0</v>
      </c>
    </row>
    <row r="308" spans="1:11">
      <c r="A308" s="41"/>
      <c r="B308" s="13"/>
      <c r="C308" s="34"/>
      <c r="D308" s="32"/>
      <c r="E308" s="35"/>
      <c r="F308" s="36"/>
      <c r="G308" s="37"/>
      <c r="H308" s="88"/>
      <c r="I308" s="56">
        <f t="shared" si="48"/>
        <v>0</v>
      </c>
      <c r="J308" s="88">
        <f t="shared" si="46"/>
        <v>0</v>
      </c>
      <c r="K308" s="84">
        <f t="shared" si="47"/>
        <v>0</v>
      </c>
    </row>
    <row r="309" spans="1:11">
      <c r="A309" s="41"/>
      <c r="B309" s="13"/>
      <c r="C309" s="34"/>
      <c r="D309" s="32"/>
      <c r="E309" s="35"/>
      <c r="F309" s="36"/>
      <c r="G309" s="37"/>
      <c r="H309" s="88"/>
      <c r="I309" s="56">
        <f t="shared" si="48"/>
        <v>0</v>
      </c>
      <c r="J309" s="88">
        <f t="shared" si="46"/>
        <v>0</v>
      </c>
      <c r="K309" s="84">
        <f t="shared" si="47"/>
        <v>0</v>
      </c>
    </row>
    <row r="310" spans="1:11">
      <c r="A310" s="41"/>
      <c r="B310" s="13"/>
      <c r="C310" s="34"/>
      <c r="D310" s="32"/>
      <c r="E310" s="35"/>
      <c r="F310" s="36"/>
      <c r="G310" s="37"/>
      <c r="H310" s="88"/>
      <c r="I310" s="56">
        <f t="shared" si="48"/>
        <v>0</v>
      </c>
      <c r="J310" s="88">
        <f t="shared" si="46"/>
        <v>0</v>
      </c>
      <c r="K310" s="84">
        <f t="shared" si="47"/>
        <v>0</v>
      </c>
    </row>
    <row r="311" spans="1:11">
      <c r="A311" s="41"/>
      <c r="B311" s="13"/>
      <c r="C311" s="34"/>
      <c r="D311" s="32"/>
      <c r="E311" s="35"/>
      <c r="F311" s="36"/>
      <c r="G311" s="37"/>
      <c r="H311" s="88"/>
      <c r="I311" s="56">
        <f t="shared" si="48"/>
        <v>0</v>
      </c>
      <c r="J311" s="88">
        <f t="shared" si="46"/>
        <v>0</v>
      </c>
      <c r="K311" s="84">
        <f t="shared" si="47"/>
        <v>0</v>
      </c>
    </row>
    <row r="312" spans="1:11">
      <c r="A312" s="41"/>
      <c r="B312" s="13"/>
      <c r="C312" s="34"/>
      <c r="D312" s="32"/>
      <c r="E312" s="35"/>
      <c r="F312" s="36"/>
      <c r="G312" s="37"/>
      <c r="H312" s="88"/>
      <c r="I312" s="56">
        <f t="shared" si="48"/>
        <v>0</v>
      </c>
      <c r="J312" s="88">
        <f t="shared" si="46"/>
        <v>0</v>
      </c>
      <c r="K312" s="84">
        <f t="shared" si="47"/>
        <v>0</v>
      </c>
    </row>
    <row r="313" spans="1:11">
      <c r="A313" s="41"/>
      <c r="B313" s="13"/>
      <c r="C313" s="34"/>
      <c r="D313" s="32"/>
      <c r="E313" s="35"/>
      <c r="F313" s="36"/>
      <c r="G313" s="37"/>
      <c r="H313" s="88"/>
      <c r="I313" s="56">
        <f t="shared" si="48"/>
        <v>0</v>
      </c>
      <c r="J313" s="88">
        <f t="shared" si="46"/>
        <v>0</v>
      </c>
      <c r="K313" s="84">
        <f t="shared" si="47"/>
        <v>0</v>
      </c>
    </row>
    <row r="314" spans="1:11">
      <c r="A314" s="41"/>
      <c r="B314" s="13"/>
      <c r="C314" s="34"/>
      <c r="D314" s="32"/>
      <c r="E314" s="35"/>
      <c r="F314" s="36"/>
      <c r="G314" s="37"/>
      <c r="H314" s="88"/>
      <c r="I314" s="56">
        <f t="shared" si="48"/>
        <v>0</v>
      </c>
      <c r="J314" s="88">
        <f t="shared" si="46"/>
        <v>0</v>
      </c>
      <c r="K314" s="84">
        <f t="shared" si="47"/>
        <v>0</v>
      </c>
    </row>
    <row r="315" spans="1:11">
      <c r="A315" s="41"/>
      <c r="B315" s="13"/>
      <c r="C315" s="34"/>
      <c r="D315" s="32"/>
      <c r="E315" s="35"/>
      <c r="F315" s="36"/>
      <c r="G315" s="37"/>
      <c r="H315" s="88"/>
      <c r="I315" s="56">
        <f t="shared" si="48"/>
        <v>0</v>
      </c>
      <c r="J315" s="88">
        <f t="shared" si="46"/>
        <v>0</v>
      </c>
      <c r="K315" s="84">
        <f t="shared" si="47"/>
        <v>0</v>
      </c>
    </row>
    <row r="316" spans="1:11">
      <c r="A316" s="73"/>
      <c r="B316" s="80"/>
      <c r="C316" s="75"/>
      <c r="D316" s="74"/>
      <c r="E316" s="76"/>
      <c r="F316" s="77"/>
      <c r="G316" s="78"/>
      <c r="H316" s="89"/>
      <c r="I316" s="56">
        <f t="shared" ref="I316:I326" si="49">H316*1.1</f>
        <v>0</v>
      </c>
      <c r="J316" s="88">
        <f t="shared" si="46"/>
        <v>0</v>
      </c>
      <c r="K316" s="84">
        <f t="shared" si="47"/>
        <v>0</v>
      </c>
    </row>
    <row r="317" spans="1:11">
      <c r="A317" s="41"/>
      <c r="B317" s="13"/>
      <c r="C317" s="41"/>
      <c r="D317" s="32"/>
      <c r="E317" s="35"/>
      <c r="F317" s="37"/>
      <c r="G317" s="37"/>
      <c r="H317" s="90"/>
      <c r="I317" s="56">
        <f t="shared" si="49"/>
        <v>0</v>
      </c>
      <c r="J317" s="88">
        <f t="shared" si="46"/>
        <v>0</v>
      </c>
      <c r="K317" s="84">
        <f t="shared" si="47"/>
        <v>0</v>
      </c>
    </row>
    <row r="318" spans="1:11">
      <c r="A318" s="41"/>
      <c r="B318" s="13"/>
      <c r="C318" s="41"/>
      <c r="D318" s="32"/>
      <c r="E318" s="35"/>
      <c r="F318" s="37"/>
      <c r="G318" s="35"/>
      <c r="H318" s="88"/>
      <c r="I318" s="56">
        <f t="shared" si="49"/>
        <v>0</v>
      </c>
      <c r="J318" s="88">
        <f t="shared" si="46"/>
        <v>0</v>
      </c>
      <c r="K318" s="84">
        <f t="shared" si="47"/>
        <v>0</v>
      </c>
    </row>
    <row r="319" spans="1:11">
      <c r="A319" s="41"/>
      <c r="B319" s="13"/>
      <c r="C319" s="41"/>
      <c r="D319" s="32"/>
      <c r="E319" s="35"/>
      <c r="F319" s="37"/>
      <c r="G319" s="35"/>
      <c r="H319" s="88"/>
      <c r="I319" s="56">
        <f t="shared" si="49"/>
        <v>0</v>
      </c>
      <c r="J319" s="88">
        <f t="shared" si="46"/>
        <v>0</v>
      </c>
      <c r="K319" s="84">
        <f t="shared" si="47"/>
        <v>0</v>
      </c>
    </row>
    <row r="320" spans="1:11">
      <c r="A320" s="41"/>
      <c r="B320" s="13"/>
      <c r="C320" s="41"/>
      <c r="D320" s="32"/>
      <c r="E320" s="35"/>
      <c r="F320" s="37"/>
      <c r="G320" s="35"/>
      <c r="H320" s="88"/>
      <c r="I320" s="56">
        <f t="shared" si="49"/>
        <v>0</v>
      </c>
      <c r="J320" s="88">
        <f t="shared" si="46"/>
        <v>0</v>
      </c>
      <c r="K320" s="84">
        <f t="shared" si="47"/>
        <v>0</v>
      </c>
    </row>
    <row r="321" spans="1:11">
      <c r="A321" s="41"/>
      <c r="B321" s="13"/>
      <c r="C321" s="41"/>
      <c r="D321" s="32"/>
      <c r="E321" s="35"/>
      <c r="F321" s="37"/>
      <c r="G321" s="35"/>
      <c r="H321" s="91"/>
      <c r="I321" s="56">
        <f t="shared" si="49"/>
        <v>0</v>
      </c>
      <c r="J321" s="88">
        <f t="shared" si="46"/>
        <v>0</v>
      </c>
      <c r="K321" s="84">
        <f t="shared" si="47"/>
        <v>0</v>
      </c>
    </row>
    <row r="322" spans="1:11">
      <c r="A322" s="41"/>
      <c r="B322" s="13"/>
      <c r="C322" s="41"/>
      <c r="D322" s="32"/>
      <c r="E322" s="32"/>
      <c r="F322" s="41"/>
      <c r="G322" s="32"/>
      <c r="H322" s="92"/>
      <c r="I322" s="56">
        <f t="shared" si="49"/>
        <v>0</v>
      </c>
      <c r="J322" s="88">
        <f t="shared" si="46"/>
        <v>0</v>
      </c>
      <c r="K322" s="84">
        <f t="shared" si="47"/>
        <v>0</v>
      </c>
    </row>
    <row r="323" spans="1:11">
      <c r="A323" s="41"/>
      <c r="B323" s="13"/>
      <c r="C323" s="41"/>
      <c r="D323" s="32"/>
      <c r="E323" s="32"/>
      <c r="F323" s="41"/>
      <c r="G323" s="32"/>
      <c r="H323" s="92"/>
      <c r="I323" s="56">
        <f t="shared" si="49"/>
        <v>0</v>
      </c>
      <c r="J323" s="88">
        <f t="shared" si="46"/>
        <v>0</v>
      </c>
      <c r="K323" s="84">
        <f t="shared" si="47"/>
        <v>0</v>
      </c>
    </row>
    <row r="324" spans="1:11">
      <c r="A324" s="41"/>
      <c r="B324" s="13"/>
      <c r="C324" s="41"/>
      <c r="D324" s="32"/>
      <c r="E324" s="32"/>
      <c r="F324" s="41"/>
      <c r="G324" s="32"/>
      <c r="H324" s="93"/>
      <c r="I324" s="56">
        <f t="shared" si="49"/>
        <v>0</v>
      </c>
      <c r="J324" s="88">
        <f t="shared" si="46"/>
        <v>0</v>
      </c>
      <c r="K324" s="84">
        <f t="shared" si="47"/>
        <v>0</v>
      </c>
    </row>
    <row r="325" spans="1:11">
      <c r="A325" s="41"/>
      <c r="B325" s="13"/>
      <c r="C325" s="41"/>
      <c r="D325" s="32"/>
      <c r="E325" s="32"/>
      <c r="F325" s="41"/>
      <c r="G325" s="32"/>
      <c r="H325" s="93"/>
      <c r="I325" s="56">
        <f t="shared" si="49"/>
        <v>0</v>
      </c>
      <c r="J325" s="88">
        <f t="shared" si="46"/>
        <v>0</v>
      </c>
      <c r="K325" s="84">
        <f t="shared" si="47"/>
        <v>0</v>
      </c>
    </row>
    <row r="326" spans="1:11">
      <c r="A326" s="41"/>
      <c r="B326" s="13"/>
      <c r="C326" s="41"/>
      <c r="D326" s="32"/>
      <c r="E326" s="32"/>
      <c r="F326" s="41"/>
      <c r="G326" s="32"/>
      <c r="H326" s="93"/>
      <c r="I326" s="56">
        <f t="shared" si="49"/>
        <v>0</v>
      </c>
      <c r="J326" s="88">
        <f t="shared" si="46"/>
        <v>0</v>
      </c>
      <c r="K326" s="84">
        <f t="shared" si="47"/>
        <v>0</v>
      </c>
    </row>
    <row r="327" spans="1:11">
      <c r="D327" s="43"/>
    </row>
    <row r="328" spans="1:11">
      <c r="D328" s="43"/>
    </row>
    <row r="329" spans="1:11">
      <c r="D329" s="43"/>
    </row>
    <row r="330" spans="1:11">
      <c r="D330" s="43"/>
    </row>
    <row r="331" spans="1:11">
      <c r="D331" s="43"/>
    </row>
    <row r="332" spans="1:11">
      <c r="D332" s="43"/>
    </row>
  </sheetData>
  <autoFilter ref="A10:K326"/>
  <sortState ref="B11:K326">
    <sortCondition ref="C11:C326"/>
  </sortState>
  <mergeCells count="3">
    <mergeCell ref="A1:F2"/>
    <mergeCell ref="A3:F3"/>
    <mergeCell ref="A7:J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44"/>
  <sheetViews>
    <sheetView topLeftCell="A172" workbookViewId="0">
      <selection activeCell="G200" sqref="G200"/>
    </sheetView>
  </sheetViews>
  <sheetFormatPr defaultRowHeight="15.75"/>
  <cols>
    <col min="1" max="1" width="9.140625" style="4"/>
    <col min="2" max="2" width="9.140625" style="6"/>
    <col min="3" max="3" width="15.5703125" style="4" customWidth="1"/>
    <col min="4" max="4" width="19" style="7" customWidth="1"/>
    <col min="5" max="5" width="32.7109375" style="2" customWidth="1"/>
    <col min="6" max="6" width="10.28515625" style="4" customWidth="1"/>
    <col min="7" max="7" width="9.140625" style="4"/>
    <col min="8" max="8" width="12.28515625" style="2" customWidth="1"/>
    <col min="9" max="9" width="16.28515625" style="2" customWidth="1"/>
    <col min="10" max="10" width="9.140625" style="3"/>
    <col min="11" max="16384" width="9.140625" style="2"/>
  </cols>
  <sheetData>
    <row r="1" spans="1:11">
      <c r="A1" s="307" t="s">
        <v>0</v>
      </c>
      <c r="B1" s="307"/>
      <c r="C1" s="307"/>
      <c r="D1" s="307"/>
      <c r="E1" s="307"/>
      <c r="F1" s="307"/>
    </row>
    <row r="2" spans="1:11">
      <c r="A2" s="307"/>
      <c r="B2" s="307"/>
      <c r="C2" s="307"/>
      <c r="D2" s="307"/>
      <c r="E2" s="307"/>
      <c r="F2" s="307"/>
    </row>
    <row r="3" spans="1:11">
      <c r="A3" s="307" t="s">
        <v>1</v>
      </c>
      <c r="B3" s="307"/>
      <c r="C3" s="307"/>
      <c r="D3" s="307"/>
      <c r="E3" s="307"/>
      <c r="F3" s="307"/>
    </row>
    <row r="4" spans="1:11">
      <c r="A4" s="307" t="s">
        <v>2</v>
      </c>
      <c r="B4" s="307"/>
      <c r="D4" s="5"/>
      <c r="E4" s="284"/>
      <c r="H4" s="9"/>
    </row>
    <row r="5" spans="1:11">
      <c r="G5" s="281"/>
    </row>
    <row r="6" spans="1:11">
      <c r="G6" s="281"/>
    </row>
    <row r="7" spans="1:11">
      <c r="A7" s="308" t="s">
        <v>14</v>
      </c>
      <c r="B7" s="308"/>
      <c r="C7" s="308"/>
      <c r="D7" s="308"/>
      <c r="E7" s="308"/>
      <c r="F7" s="308"/>
      <c r="G7" s="308"/>
      <c r="H7" s="308"/>
      <c r="I7" s="308"/>
    </row>
    <row r="8" spans="1:11">
      <c r="A8" s="308"/>
      <c r="B8" s="308"/>
      <c r="C8" s="308"/>
      <c r="D8" s="308"/>
      <c r="E8" s="308"/>
      <c r="F8" s="308"/>
      <c r="G8" s="308"/>
      <c r="H8" s="308"/>
      <c r="I8" s="308"/>
    </row>
    <row r="10" spans="1:11">
      <c r="A10" s="27" t="s">
        <v>4</v>
      </c>
      <c r="B10" s="57" t="s">
        <v>5</v>
      </c>
      <c r="C10" s="27" t="s">
        <v>6</v>
      </c>
      <c r="D10" s="27" t="s">
        <v>15</v>
      </c>
      <c r="E10" s="27" t="s">
        <v>8</v>
      </c>
      <c r="F10" s="27" t="s">
        <v>9</v>
      </c>
      <c r="G10" s="11" t="s">
        <v>10</v>
      </c>
      <c r="H10" s="58" t="s">
        <v>11</v>
      </c>
      <c r="I10" s="27" t="s">
        <v>13</v>
      </c>
    </row>
    <row r="11" spans="1:11" s="3" customFormat="1">
      <c r="A11" s="259"/>
      <c r="B11" s="260">
        <v>619</v>
      </c>
      <c r="C11" s="272" t="s">
        <v>1313</v>
      </c>
      <c r="D11" s="261" t="s">
        <v>703</v>
      </c>
      <c r="E11" s="262" t="s">
        <v>1312</v>
      </c>
      <c r="F11" s="263"/>
      <c r="G11" s="263"/>
      <c r="H11" s="18"/>
      <c r="I11" s="283">
        <v>5479200</v>
      </c>
      <c r="K11" s="2"/>
    </row>
    <row r="12" spans="1:11" s="3" customFormat="1">
      <c r="A12" s="259"/>
      <c r="B12" s="260">
        <v>620</v>
      </c>
      <c r="C12" s="272" t="s">
        <v>1313</v>
      </c>
      <c r="D12" s="264" t="s">
        <v>1314</v>
      </c>
      <c r="E12" s="262" t="s">
        <v>411</v>
      </c>
      <c r="F12" s="263" t="s">
        <v>181</v>
      </c>
      <c r="G12" s="263">
        <v>15</v>
      </c>
      <c r="H12" s="18">
        <v>53000</v>
      </c>
      <c r="I12" s="283">
        <f t="shared" ref="I12:I71" si="0">H12*G12</f>
        <v>795000</v>
      </c>
      <c r="K12" s="2"/>
    </row>
    <row r="13" spans="1:11" s="3" customFormat="1">
      <c r="A13" s="259"/>
      <c r="B13" s="260">
        <f t="shared" ref="B13:D13" si="1">B12</f>
        <v>620</v>
      </c>
      <c r="C13" s="272" t="str">
        <f t="shared" si="1"/>
        <v>01/07</v>
      </c>
      <c r="D13" s="264" t="str">
        <f t="shared" si="1"/>
        <v>a sỏen</v>
      </c>
      <c r="E13" s="262" t="s">
        <v>418</v>
      </c>
      <c r="F13" s="263" t="s">
        <v>27</v>
      </c>
      <c r="G13" s="263">
        <v>30</v>
      </c>
      <c r="H13" s="18">
        <v>11500</v>
      </c>
      <c r="I13" s="283">
        <f t="shared" si="0"/>
        <v>345000</v>
      </c>
      <c r="K13" s="2"/>
    </row>
    <row r="14" spans="1:11" s="3" customFormat="1">
      <c r="A14" s="259"/>
      <c r="B14" s="260">
        <f t="shared" ref="B14:B16" si="2">B13</f>
        <v>620</v>
      </c>
      <c r="C14" s="272" t="str">
        <f t="shared" ref="C14:C16" si="3">C13</f>
        <v>01/07</v>
      </c>
      <c r="D14" s="264" t="str">
        <f t="shared" ref="D14:D16" si="4">D13</f>
        <v>a sỏen</v>
      </c>
      <c r="E14" s="262" t="s">
        <v>411</v>
      </c>
      <c r="F14" s="263" t="s">
        <v>181</v>
      </c>
      <c r="G14" s="263">
        <v>5</v>
      </c>
      <c r="H14" s="18">
        <v>27000</v>
      </c>
      <c r="I14" s="283">
        <f t="shared" si="0"/>
        <v>135000</v>
      </c>
      <c r="K14" s="2"/>
    </row>
    <row r="15" spans="1:11" s="3" customFormat="1">
      <c r="A15" s="259"/>
      <c r="B15" s="260">
        <f t="shared" si="2"/>
        <v>620</v>
      </c>
      <c r="C15" s="272" t="str">
        <f t="shared" si="3"/>
        <v>01/07</v>
      </c>
      <c r="D15" s="264" t="str">
        <f t="shared" si="4"/>
        <v>a sỏen</v>
      </c>
      <c r="E15" s="265" t="s">
        <v>495</v>
      </c>
      <c r="F15" s="266" t="s">
        <v>435</v>
      </c>
      <c r="G15" s="263">
        <v>2</v>
      </c>
      <c r="H15" s="18">
        <v>34200</v>
      </c>
      <c r="I15" s="283">
        <f t="shared" si="0"/>
        <v>68400</v>
      </c>
      <c r="K15" s="2"/>
    </row>
    <row r="16" spans="1:11" s="3" customFormat="1">
      <c r="A16" s="259"/>
      <c r="B16" s="260">
        <f t="shared" si="2"/>
        <v>620</v>
      </c>
      <c r="C16" s="272" t="str">
        <f t="shared" si="3"/>
        <v>01/07</v>
      </c>
      <c r="D16" s="264" t="str">
        <f t="shared" si="4"/>
        <v>a sỏen</v>
      </c>
      <c r="E16" s="262" t="s">
        <v>495</v>
      </c>
      <c r="F16" s="263" t="s">
        <v>435</v>
      </c>
      <c r="G16" s="263">
        <v>1</v>
      </c>
      <c r="H16" s="18">
        <v>36100</v>
      </c>
      <c r="I16" s="283">
        <f t="shared" si="0"/>
        <v>36100</v>
      </c>
      <c r="K16" s="2"/>
    </row>
    <row r="17" spans="1:11" s="3" customFormat="1">
      <c r="A17" s="259"/>
      <c r="B17" s="260">
        <v>621</v>
      </c>
      <c r="C17" s="272" t="s">
        <v>1313</v>
      </c>
      <c r="D17" s="264" t="s">
        <v>1315</v>
      </c>
      <c r="E17" s="265" t="s">
        <v>1312</v>
      </c>
      <c r="F17" s="266"/>
      <c r="G17" s="267"/>
      <c r="H17" s="268"/>
      <c r="I17" s="283">
        <v>2119300</v>
      </c>
      <c r="K17" s="2"/>
    </row>
    <row r="18" spans="1:11" s="3" customFormat="1">
      <c r="A18" s="259"/>
      <c r="B18" s="260">
        <v>622</v>
      </c>
      <c r="C18" s="272" t="s">
        <v>1316</v>
      </c>
      <c r="D18" s="264" t="s">
        <v>963</v>
      </c>
      <c r="E18" s="269" t="s">
        <v>444</v>
      </c>
      <c r="F18" s="259" t="s">
        <v>36</v>
      </c>
      <c r="G18" s="259">
        <v>150</v>
      </c>
      <c r="H18" s="269">
        <v>2500</v>
      </c>
      <c r="I18" s="283">
        <f t="shared" si="0"/>
        <v>375000</v>
      </c>
      <c r="K18" s="2"/>
    </row>
    <row r="19" spans="1:11" s="3" customFormat="1">
      <c r="A19" s="259"/>
      <c r="B19" s="260">
        <f t="shared" ref="B19:D19" si="5">B18</f>
        <v>622</v>
      </c>
      <c r="C19" s="272" t="str">
        <f t="shared" si="5"/>
        <v>02/07</v>
      </c>
      <c r="D19" s="264" t="str">
        <f t="shared" si="5"/>
        <v>tddm</v>
      </c>
      <c r="E19" s="262" t="s">
        <v>1297</v>
      </c>
      <c r="F19" s="263" t="s">
        <v>87</v>
      </c>
      <c r="G19" s="270">
        <v>2</v>
      </c>
      <c r="H19" s="271">
        <v>110000</v>
      </c>
      <c r="I19" s="283">
        <f t="shared" si="0"/>
        <v>220000</v>
      </c>
      <c r="K19" s="2"/>
    </row>
    <row r="20" spans="1:11" s="3" customFormat="1">
      <c r="A20" s="259"/>
      <c r="B20" s="260">
        <f t="shared" ref="B20:B23" si="6">B19</f>
        <v>622</v>
      </c>
      <c r="C20" s="272" t="str">
        <f t="shared" ref="C20:C23" si="7">C19</f>
        <v>02/07</v>
      </c>
      <c r="D20" s="264" t="str">
        <f t="shared" ref="D20:D23" si="8">D19</f>
        <v>tddm</v>
      </c>
      <c r="E20" s="262" t="s">
        <v>495</v>
      </c>
      <c r="F20" s="263" t="s">
        <v>435</v>
      </c>
      <c r="G20" s="263">
        <v>1</v>
      </c>
      <c r="H20" s="18">
        <v>125000</v>
      </c>
      <c r="I20" s="283">
        <f t="shared" si="0"/>
        <v>125000</v>
      </c>
      <c r="K20" s="2"/>
    </row>
    <row r="21" spans="1:11" s="3" customFormat="1">
      <c r="A21" s="259"/>
      <c r="B21" s="260">
        <f t="shared" si="6"/>
        <v>622</v>
      </c>
      <c r="C21" s="272" t="str">
        <f t="shared" si="7"/>
        <v>02/07</v>
      </c>
      <c r="D21" s="264" t="str">
        <f t="shared" si="8"/>
        <v>tddm</v>
      </c>
      <c r="E21" s="262" t="s">
        <v>481</v>
      </c>
      <c r="F21" s="263" t="s">
        <v>83</v>
      </c>
      <c r="G21" s="263">
        <v>12</v>
      </c>
      <c r="H21" s="18">
        <v>2000</v>
      </c>
      <c r="I21" s="283">
        <f t="shared" si="0"/>
        <v>24000</v>
      </c>
      <c r="K21" s="2"/>
    </row>
    <row r="22" spans="1:11" s="3" customFormat="1">
      <c r="A22" s="259"/>
      <c r="B22" s="260">
        <f t="shared" si="6"/>
        <v>622</v>
      </c>
      <c r="C22" s="272" t="str">
        <f t="shared" si="7"/>
        <v>02/07</v>
      </c>
      <c r="D22" s="264" t="str">
        <f t="shared" si="8"/>
        <v>tddm</v>
      </c>
      <c r="E22" s="262" t="s">
        <v>713</v>
      </c>
      <c r="F22" s="263" t="s">
        <v>87</v>
      </c>
      <c r="G22" s="263">
        <v>5</v>
      </c>
      <c r="H22" s="18">
        <v>18500</v>
      </c>
      <c r="I22" s="283">
        <f t="shared" si="0"/>
        <v>92500</v>
      </c>
      <c r="K22" s="2"/>
    </row>
    <row r="23" spans="1:11" s="3" customFormat="1">
      <c r="A23" s="259"/>
      <c r="B23" s="260">
        <f t="shared" si="6"/>
        <v>622</v>
      </c>
      <c r="C23" s="272" t="str">
        <f t="shared" si="7"/>
        <v>02/07</v>
      </c>
      <c r="D23" s="264" t="str">
        <f t="shared" si="8"/>
        <v>tddm</v>
      </c>
      <c r="E23" s="262" t="s">
        <v>414</v>
      </c>
      <c r="F23" s="263" t="s">
        <v>36</v>
      </c>
      <c r="G23" s="263">
        <v>1</v>
      </c>
      <c r="H23" s="18">
        <v>395000</v>
      </c>
      <c r="I23" s="283">
        <f t="shared" si="0"/>
        <v>395000</v>
      </c>
      <c r="K23" s="2"/>
    </row>
    <row r="24" spans="1:11" s="3" customFormat="1">
      <c r="A24" s="259"/>
      <c r="B24" s="260">
        <v>623</v>
      </c>
      <c r="C24" s="272" t="s">
        <v>1316</v>
      </c>
      <c r="D24" s="264" t="s">
        <v>963</v>
      </c>
      <c r="E24" s="265" t="s">
        <v>1317</v>
      </c>
      <c r="F24" s="266" t="s">
        <v>87</v>
      </c>
      <c r="G24" s="266">
        <v>12</v>
      </c>
      <c r="H24" s="283">
        <v>25000</v>
      </c>
      <c r="I24" s="283">
        <f t="shared" si="0"/>
        <v>300000</v>
      </c>
      <c r="K24" s="2"/>
    </row>
    <row r="25" spans="1:11" s="3" customFormat="1">
      <c r="A25" s="259"/>
      <c r="B25" s="260">
        <v>623</v>
      </c>
      <c r="C25" s="272" t="s">
        <v>1316</v>
      </c>
      <c r="D25" s="264" t="s">
        <v>963</v>
      </c>
      <c r="E25" s="265" t="s">
        <v>1317</v>
      </c>
      <c r="F25" s="266" t="s">
        <v>87</v>
      </c>
      <c r="G25" s="266">
        <v>12</v>
      </c>
      <c r="H25" s="283">
        <v>35000</v>
      </c>
      <c r="I25" s="283">
        <f t="shared" si="0"/>
        <v>420000</v>
      </c>
      <c r="K25" s="2"/>
    </row>
    <row r="26" spans="1:11" s="3" customFormat="1">
      <c r="A26" s="259"/>
      <c r="B26" s="260">
        <v>624</v>
      </c>
      <c r="C26" s="272" t="s">
        <v>1316</v>
      </c>
      <c r="D26" s="264" t="s">
        <v>549</v>
      </c>
      <c r="E26" s="265" t="s">
        <v>1318</v>
      </c>
      <c r="F26" s="266" t="s">
        <v>36</v>
      </c>
      <c r="G26" s="266">
        <v>1</v>
      </c>
      <c r="H26" s="283">
        <v>58500</v>
      </c>
      <c r="I26" s="283">
        <f t="shared" si="0"/>
        <v>58500</v>
      </c>
      <c r="K26" s="2"/>
    </row>
    <row r="27" spans="1:11" s="3" customFormat="1">
      <c r="A27" s="259"/>
      <c r="B27" s="260">
        <v>624</v>
      </c>
      <c r="C27" s="272" t="s">
        <v>1316</v>
      </c>
      <c r="D27" s="264" t="s">
        <v>549</v>
      </c>
      <c r="E27" s="265" t="s">
        <v>923</v>
      </c>
      <c r="F27" s="266" t="s">
        <v>36</v>
      </c>
      <c r="G27" s="266">
        <v>4</v>
      </c>
      <c r="H27" s="283">
        <v>84500</v>
      </c>
      <c r="I27" s="283">
        <f t="shared" si="0"/>
        <v>338000</v>
      </c>
      <c r="K27" s="2"/>
    </row>
    <row r="28" spans="1:11" s="3" customFormat="1">
      <c r="A28" s="259"/>
      <c r="B28" s="260">
        <v>625</v>
      </c>
      <c r="C28" s="272" t="s">
        <v>1316</v>
      </c>
      <c r="D28" s="264" t="s">
        <v>425</v>
      </c>
      <c r="E28" s="273" t="s">
        <v>1319</v>
      </c>
      <c r="F28" s="274" t="s">
        <v>36</v>
      </c>
      <c r="G28" s="266">
        <v>200</v>
      </c>
      <c r="H28" s="283">
        <v>3500</v>
      </c>
      <c r="I28" s="283">
        <f t="shared" si="0"/>
        <v>700000</v>
      </c>
      <c r="K28" s="2"/>
    </row>
    <row r="29" spans="1:11" s="3" customFormat="1">
      <c r="A29" s="259"/>
      <c r="B29" s="260">
        <v>626</v>
      </c>
      <c r="C29" s="272" t="s">
        <v>1320</v>
      </c>
      <c r="D29" s="264" t="s">
        <v>712</v>
      </c>
      <c r="E29" s="273" t="s">
        <v>1312</v>
      </c>
      <c r="F29" s="274"/>
      <c r="G29" s="266"/>
      <c r="H29" s="283"/>
      <c r="I29" s="283">
        <v>1406000</v>
      </c>
      <c r="K29" s="2"/>
    </row>
    <row r="30" spans="1:11" s="3" customFormat="1">
      <c r="A30" s="259"/>
      <c r="B30" s="260">
        <v>627</v>
      </c>
      <c r="C30" s="272" t="s">
        <v>1320</v>
      </c>
      <c r="D30" s="264" t="s">
        <v>941</v>
      </c>
      <c r="E30" s="273" t="s">
        <v>1312</v>
      </c>
      <c r="F30" s="274"/>
      <c r="G30" s="266"/>
      <c r="H30" s="283"/>
      <c r="I30" s="283">
        <v>2562000</v>
      </c>
      <c r="K30" s="2"/>
    </row>
    <row r="31" spans="1:11" s="3" customFormat="1">
      <c r="A31" s="259"/>
      <c r="B31" s="260">
        <v>628</v>
      </c>
      <c r="C31" s="272" t="s">
        <v>1320</v>
      </c>
      <c r="D31" s="264" t="s">
        <v>1321</v>
      </c>
      <c r="E31" s="273" t="s">
        <v>1322</v>
      </c>
      <c r="F31" s="274" t="s">
        <v>181</v>
      </c>
      <c r="G31" s="266">
        <v>10</v>
      </c>
      <c r="H31" s="283">
        <v>50000</v>
      </c>
      <c r="I31" s="283">
        <f t="shared" si="0"/>
        <v>500000</v>
      </c>
      <c r="K31" s="2"/>
    </row>
    <row r="32" spans="1:11" s="3" customFormat="1">
      <c r="A32" s="259"/>
      <c r="B32" s="260">
        <f t="shared" ref="B32:D32" si="9">B31</f>
        <v>628</v>
      </c>
      <c r="C32" s="272" t="str">
        <f t="shared" si="9"/>
        <v>03/07</v>
      </c>
      <c r="D32" s="264" t="str">
        <f t="shared" si="9"/>
        <v>roseland poit</v>
      </c>
      <c r="E32" s="273" t="s">
        <v>437</v>
      </c>
      <c r="F32" s="274" t="s">
        <v>83</v>
      </c>
      <c r="G32" s="266">
        <v>100</v>
      </c>
      <c r="H32" s="283">
        <v>2300</v>
      </c>
      <c r="I32" s="283">
        <f t="shared" si="0"/>
        <v>230000</v>
      </c>
      <c r="K32" s="2"/>
    </row>
    <row r="33" spans="1:11" s="3" customFormat="1">
      <c r="A33" s="259"/>
      <c r="B33" s="260">
        <f t="shared" ref="B33:B34" si="10">B32</f>
        <v>628</v>
      </c>
      <c r="C33" s="272" t="str">
        <f t="shared" ref="C33:C34" si="11">C32</f>
        <v>03/07</v>
      </c>
      <c r="D33" s="264" t="str">
        <f t="shared" ref="D33:D34" si="12">D32</f>
        <v>roseland poit</v>
      </c>
      <c r="E33" s="273" t="s">
        <v>445</v>
      </c>
      <c r="F33" s="274" t="s">
        <v>36</v>
      </c>
      <c r="G33" s="266">
        <v>10</v>
      </c>
      <c r="H33" s="283">
        <v>1700</v>
      </c>
      <c r="I33" s="283">
        <f t="shared" si="0"/>
        <v>17000</v>
      </c>
      <c r="K33" s="2"/>
    </row>
    <row r="34" spans="1:11" s="3" customFormat="1">
      <c r="A34" s="259"/>
      <c r="B34" s="260">
        <f t="shared" si="10"/>
        <v>628</v>
      </c>
      <c r="C34" s="272" t="str">
        <f t="shared" si="11"/>
        <v>03/07</v>
      </c>
      <c r="D34" s="264" t="str">
        <f t="shared" si="12"/>
        <v>roseland poit</v>
      </c>
      <c r="E34" s="273" t="s">
        <v>418</v>
      </c>
      <c r="F34" s="274" t="s">
        <v>27</v>
      </c>
      <c r="G34" s="266">
        <v>6</v>
      </c>
      <c r="H34" s="283">
        <v>11000</v>
      </c>
      <c r="I34" s="283">
        <f t="shared" si="0"/>
        <v>66000</v>
      </c>
      <c r="K34" s="2"/>
    </row>
    <row r="35" spans="1:11" s="3" customFormat="1">
      <c r="A35" s="259"/>
      <c r="B35" s="260">
        <v>629</v>
      </c>
      <c r="C35" s="272" t="s">
        <v>1323</v>
      </c>
      <c r="D35" s="264" t="s">
        <v>920</v>
      </c>
      <c r="E35" s="273" t="s">
        <v>1312</v>
      </c>
      <c r="F35" s="274"/>
      <c r="G35" s="266"/>
      <c r="H35" s="283"/>
      <c r="I35" s="283">
        <v>8493500</v>
      </c>
      <c r="K35" s="2"/>
    </row>
    <row r="36" spans="1:11" s="3" customFormat="1">
      <c r="A36" s="259"/>
      <c r="B36" s="260">
        <v>630</v>
      </c>
      <c r="C36" s="272" t="s">
        <v>1323</v>
      </c>
      <c r="D36" s="264" t="s">
        <v>938</v>
      </c>
      <c r="E36" s="273"/>
      <c r="F36" s="274"/>
      <c r="G36" s="266"/>
      <c r="H36" s="283"/>
      <c r="I36" s="283">
        <f t="shared" si="0"/>
        <v>0</v>
      </c>
      <c r="K36" s="2"/>
    </row>
    <row r="37" spans="1:11" s="3" customFormat="1">
      <c r="A37" s="259"/>
      <c r="B37" s="260">
        <v>631</v>
      </c>
      <c r="C37" s="272" t="s">
        <v>1323</v>
      </c>
      <c r="D37" s="264" t="s">
        <v>468</v>
      </c>
      <c r="E37" s="273" t="s">
        <v>411</v>
      </c>
      <c r="F37" s="274" t="s">
        <v>181</v>
      </c>
      <c r="G37" s="266">
        <v>15</v>
      </c>
      <c r="H37" s="283">
        <v>43000</v>
      </c>
      <c r="I37" s="283">
        <f t="shared" si="0"/>
        <v>645000</v>
      </c>
      <c r="K37" s="2"/>
    </row>
    <row r="38" spans="1:11" s="3" customFormat="1">
      <c r="A38" s="259"/>
      <c r="B38" s="260">
        <v>631</v>
      </c>
      <c r="C38" s="272" t="s">
        <v>1323</v>
      </c>
      <c r="D38" s="264" t="s">
        <v>468</v>
      </c>
      <c r="E38" s="273" t="s">
        <v>411</v>
      </c>
      <c r="F38" s="274" t="s">
        <v>181</v>
      </c>
      <c r="G38" s="266">
        <v>5</v>
      </c>
      <c r="H38" s="283">
        <v>21500</v>
      </c>
      <c r="I38" s="283">
        <f t="shared" si="0"/>
        <v>107500</v>
      </c>
      <c r="K38" s="2"/>
    </row>
    <row r="39" spans="1:11" s="3" customFormat="1">
      <c r="A39" s="259"/>
      <c r="B39" s="260">
        <v>631</v>
      </c>
      <c r="C39" s="272" t="s">
        <v>1323</v>
      </c>
      <c r="D39" s="264" t="s">
        <v>468</v>
      </c>
      <c r="E39" s="273" t="s">
        <v>433</v>
      </c>
      <c r="F39" s="274" t="s">
        <v>36</v>
      </c>
      <c r="G39" s="266">
        <v>5</v>
      </c>
      <c r="H39" s="283">
        <v>20000</v>
      </c>
      <c r="I39" s="283">
        <f t="shared" si="0"/>
        <v>100000</v>
      </c>
      <c r="K39" s="2"/>
    </row>
    <row r="40" spans="1:11" s="3" customFormat="1">
      <c r="A40" s="259"/>
      <c r="B40" s="260">
        <v>632</v>
      </c>
      <c r="C40" s="272" t="s">
        <v>1323</v>
      </c>
      <c r="D40" s="264" t="s">
        <v>1324</v>
      </c>
      <c r="E40" s="273" t="s">
        <v>1312</v>
      </c>
      <c r="F40" s="274"/>
      <c r="G40" s="266"/>
      <c r="H40" s="283"/>
      <c r="I40" s="283">
        <v>704800</v>
      </c>
      <c r="K40" s="2"/>
    </row>
    <row r="41" spans="1:11" s="3" customFormat="1">
      <c r="A41" s="259"/>
      <c r="B41" s="260">
        <v>633</v>
      </c>
      <c r="C41" s="272" t="s">
        <v>1325</v>
      </c>
      <c r="D41" s="264" t="s">
        <v>419</v>
      </c>
      <c r="E41" s="273" t="s">
        <v>1312</v>
      </c>
      <c r="F41" s="274"/>
      <c r="G41" s="266"/>
      <c r="H41" s="283"/>
      <c r="I41" s="283">
        <v>6613000</v>
      </c>
      <c r="K41" s="2"/>
    </row>
    <row r="42" spans="1:11" s="3" customFormat="1">
      <c r="A42" s="259"/>
      <c r="B42" s="260">
        <v>634</v>
      </c>
      <c r="C42" s="272" t="s">
        <v>1325</v>
      </c>
      <c r="D42" s="264" t="s">
        <v>991</v>
      </c>
      <c r="E42" s="273" t="s">
        <v>1312</v>
      </c>
      <c r="F42" s="274"/>
      <c r="G42" s="266"/>
      <c r="H42" s="283"/>
      <c r="I42" s="283">
        <v>1385500</v>
      </c>
      <c r="K42" s="2"/>
    </row>
    <row r="43" spans="1:11" s="3" customFormat="1">
      <c r="A43" s="259"/>
      <c r="B43" s="260">
        <v>635</v>
      </c>
      <c r="C43" s="272" t="s">
        <v>1325</v>
      </c>
      <c r="D43" s="264" t="s">
        <v>968</v>
      </c>
      <c r="E43" s="273" t="s">
        <v>1312</v>
      </c>
      <c r="F43" s="274"/>
      <c r="G43" s="266"/>
      <c r="H43" s="283"/>
      <c r="I43" s="283">
        <v>1528000</v>
      </c>
      <c r="K43" s="2"/>
    </row>
    <row r="44" spans="1:11" s="3" customFormat="1">
      <c r="A44" s="259"/>
      <c r="B44" s="260">
        <v>636</v>
      </c>
      <c r="C44" s="272" t="s">
        <v>1325</v>
      </c>
      <c r="D44" s="264" t="s">
        <v>1326</v>
      </c>
      <c r="E44" s="265" t="s">
        <v>1312</v>
      </c>
      <c r="F44" s="266"/>
      <c r="G44" s="266"/>
      <c r="H44" s="283"/>
      <c r="I44" s="283">
        <v>2488800</v>
      </c>
      <c r="K44" s="2"/>
    </row>
    <row r="45" spans="1:11" s="3" customFormat="1">
      <c r="A45" s="259"/>
      <c r="B45" s="260">
        <v>637</v>
      </c>
      <c r="C45" s="272" t="s">
        <v>1327</v>
      </c>
      <c r="D45" s="264" t="s">
        <v>468</v>
      </c>
      <c r="E45" s="265" t="s">
        <v>1312</v>
      </c>
      <c r="F45" s="266"/>
      <c r="G45" s="266"/>
      <c r="H45" s="283"/>
      <c r="I45" s="283">
        <v>5343000</v>
      </c>
      <c r="K45" s="2"/>
    </row>
    <row r="46" spans="1:11" s="3" customFormat="1">
      <c r="A46" s="259"/>
      <c r="B46" s="260">
        <v>638</v>
      </c>
      <c r="C46" s="272" t="s">
        <v>1327</v>
      </c>
      <c r="D46" s="264" t="s">
        <v>417</v>
      </c>
      <c r="E46" s="265" t="s">
        <v>1312</v>
      </c>
      <c r="F46" s="266"/>
      <c r="G46" s="266"/>
      <c r="H46" s="283"/>
      <c r="I46" s="283">
        <v>1892000</v>
      </c>
      <c r="K46" s="2"/>
    </row>
    <row r="47" spans="1:11" s="3" customFormat="1">
      <c r="A47" s="259"/>
      <c r="B47" s="260">
        <v>639</v>
      </c>
      <c r="C47" s="272" t="s">
        <v>1327</v>
      </c>
      <c r="D47" s="264" t="s">
        <v>425</v>
      </c>
      <c r="E47" s="265" t="s">
        <v>475</v>
      </c>
      <c r="F47" s="266" t="s">
        <v>83</v>
      </c>
      <c r="G47" s="266">
        <v>80</v>
      </c>
      <c r="H47" s="283">
        <v>7000</v>
      </c>
      <c r="I47" s="283">
        <f t="shared" si="0"/>
        <v>560000</v>
      </c>
      <c r="K47" s="2"/>
    </row>
    <row r="48" spans="1:11" s="3" customFormat="1">
      <c r="A48" s="259"/>
      <c r="B48" s="260">
        <v>639</v>
      </c>
      <c r="C48" s="272" t="s">
        <v>1327</v>
      </c>
      <c r="D48" s="264" t="s">
        <v>425</v>
      </c>
      <c r="E48" s="265" t="s">
        <v>418</v>
      </c>
      <c r="F48" s="266" t="s">
        <v>27</v>
      </c>
      <c r="G48" s="266">
        <v>60</v>
      </c>
      <c r="H48" s="283">
        <v>22000</v>
      </c>
      <c r="I48" s="283">
        <f t="shared" si="0"/>
        <v>1320000</v>
      </c>
      <c r="K48" s="2"/>
    </row>
    <row r="49" spans="1:11" s="3" customFormat="1">
      <c r="A49" s="259"/>
      <c r="B49" s="260">
        <v>639</v>
      </c>
      <c r="C49" s="272" t="s">
        <v>1327</v>
      </c>
      <c r="D49" s="264" t="s">
        <v>425</v>
      </c>
      <c r="E49" s="265" t="s">
        <v>1319</v>
      </c>
      <c r="F49" s="266" t="s">
        <v>36</v>
      </c>
      <c r="G49" s="266">
        <v>1050</v>
      </c>
      <c r="H49" s="283">
        <v>3500</v>
      </c>
      <c r="I49" s="283">
        <f t="shared" si="0"/>
        <v>3675000</v>
      </c>
      <c r="K49" s="2"/>
    </row>
    <row r="50" spans="1:11" s="3" customFormat="1">
      <c r="A50" s="259"/>
      <c r="B50" s="260">
        <v>640</v>
      </c>
      <c r="C50" s="272" t="s">
        <v>1328</v>
      </c>
      <c r="D50" s="264" t="s">
        <v>468</v>
      </c>
      <c r="E50" s="265" t="s">
        <v>1312</v>
      </c>
      <c r="F50" s="266"/>
      <c r="G50" s="266"/>
      <c r="H50" s="283"/>
      <c r="I50" s="283">
        <v>10108700</v>
      </c>
      <c r="K50" s="2"/>
    </row>
    <row r="51" spans="1:11" s="3" customFormat="1">
      <c r="A51" s="259"/>
      <c r="B51" s="260">
        <v>641</v>
      </c>
      <c r="C51" s="272" t="s">
        <v>1328</v>
      </c>
      <c r="D51" s="264" t="s">
        <v>468</v>
      </c>
      <c r="E51" s="265" t="s">
        <v>1312</v>
      </c>
      <c r="F51" s="266"/>
      <c r="G51" s="266"/>
      <c r="H51" s="283"/>
      <c r="I51" s="283">
        <v>5778400</v>
      </c>
      <c r="K51" s="2"/>
    </row>
    <row r="52" spans="1:11" s="3" customFormat="1">
      <c r="A52" s="259"/>
      <c r="B52" s="260">
        <v>642</v>
      </c>
      <c r="C52" s="272" t="s">
        <v>1328</v>
      </c>
      <c r="D52" s="264" t="s">
        <v>1329</v>
      </c>
      <c r="E52" s="265" t="s">
        <v>1312</v>
      </c>
      <c r="F52" s="266"/>
      <c r="G52" s="266"/>
      <c r="H52" s="283"/>
      <c r="I52" s="283">
        <v>878800</v>
      </c>
      <c r="K52" s="2"/>
    </row>
    <row r="53" spans="1:11" s="3" customFormat="1">
      <c r="A53" s="259"/>
      <c r="B53" s="260">
        <v>643</v>
      </c>
      <c r="C53" s="272" t="s">
        <v>1330</v>
      </c>
      <c r="D53" s="264" t="s">
        <v>488</v>
      </c>
      <c r="E53" s="265" t="s">
        <v>433</v>
      </c>
      <c r="F53" s="266" t="s">
        <v>36</v>
      </c>
      <c r="G53" s="266">
        <v>20</v>
      </c>
      <c r="H53" s="283">
        <v>44500</v>
      </c>
      <c r="I53" s="283">
        <f t="shared" si="0"/>
        <v>890000</v>
      </c>
      <c r="K53" s="2"/>
    </row>
    <row r="54" spans="1:11" s="3" customFormat="1">
      <c r="A54" s="259"/>
      <c r="B54" s="260">
        <f t="shared" ref="B54:D54" si="13">B53</f>
        <v>643</v>
      </c>
      <c r="C54" s="272" t="str">
        <f t="shared" si="13"/>
        <v>08/07</v>
      </c>
      <c r="D54" s="264" t="str">
        <f t="shared" si="13"/>
        <v>cái mép</v>
      </c>
      <c r="E54" s="269" t="s">
        <v>414</v>
      </c>
      <c r="F54" s="259" t="s">
        <v>36</v>
      </c>
      <c r="G54" s="259">
        <v>2</v>
      </c>
      <c r="H54" s="283">
        <v>26000</v>
      </c>
      <c r="I54" s="283">
        <f t="shared" si="0"/>
        <v>52000</v>
      </c>
      <c r="K54" s="2"/>
    </row>
    <row r="55" spans="1:11" s="3" customFormat="1">
      <c r="A55" s="259"/>
      <c r="B55" s="260">
        <f t="shared" ref="B55:B59" si="14">B54</f>
        <v>643</v>
      </c>
      <c r="C55" s="272" t="str">
        <f t="shared" ref="C55:C59" si="15">C54</f>
        <v>08/07</v>
      </c>
      <c r="D55" s="264" t="str">
        <f t="shared" ref="D55:D59" si="16">D54</f>
        <v>cái mép</v>
      </c>
      <c r="E55" s="269" t="s">
        <v>437</v>
      </c>
      <c r="F55" s="259" t="s">
        <v>83</v>
      </c>
      <c r="G55" s="266">
        <v>40</v>
      </c>
      <c r="H55" s="283">
        <v>2400</v>
      </c>
      <c r="I55" s="283">
        <f t="shared" si="0"/>
        <v>96000</v>
      </c>
      <c r="K55" s="2"/>
    </row>
    <row r="56" spans="1:11" s="3" customFormat="1">
      <c r="A56" s="259"/>
      <c r="B56" s="260">
        <f t="shared" si="14"/>
        <v>643</v>
      </c>
      <c r="C56" s="272" t="str">
        <f t="shared" si="15"/>
        <v>08/07</v>
      </c>
      <c r="D56" s="264" t="str">
        <f t="shared" si="16"/>
        <v>cái mép</v>
      </c>
      <c r="E56" s="265" t="s">
        <v>437</v>
      </c>
      <c r="F56" s="266" t="s">
        <v>83</v>
      </c>
      <c r="G56" s="266">
        <v>28</v>
      </c>
      <c r="H56" s="283">
        <v>6900</v>
      </c>
      <c r="I56" s="283">
        <f t="shared" si="0"/>
        <v>193200</v>
      </c>
      <c r="K56" s="2"/>
    </row>
    <row r="57" spans="1:11" s="3" customFormat="1">
      <c r="A57" s="259"/>
      <c r="B57" s="260">
        <f t="shared" si="14"/>
        <v>643</v>
      </c>
      <c r="C57" s="272" t="str">
        <f t="shared" si="15"/>
        <v>08/07</v>
      </c>
      <c r="D57" s="264" t="str">
        <f t="shared" si="16"/>
        <v>cái mép</v>
      </c>
      <c r="E57" s="265" t="s">
        <v>411</v>
      </c>
      <c r="F57" s="266" t="s">
        <v>181</v>
      </c>
      <c r="G57" s="266">
        <v>10</v>
      </c>
      <c r="H57" s="283">
        <v>75000</v>
      </c>
      <c r="I57" s="283">
        <f t="shared" si="0"/>
        <v>750000</v>
      </c>
      <c r="K57" s="2"/>
    </row>
    <row r="58" spans="1:11" s="3" customFormat="1">
      <c r="A58" s="259"/>
      <c r="B58" s="260">
        <f t="shared" si="14"/>
        <v>643</v>
      </c>
      <c r="C58" s="272" t="str">
        <f t="shared" si="15"/>
        <v>08/07</v>
      </c>
      <c r="D58" s="264" t="str">
        <f t="shared" si="16"/>
        <v>cái mép</v>
      </c>
      <c r="E58" s="265" t="s">
        <v>455</v>
      </c>
      <c r="F58" s="266" t="s">
        <v>435</v>
      </c>
      <c r="G58" s="266">
        <v>20</v>
      </c>
      <c r="H58" s="283">
        <v>11800</v>
      </c>
      <c r="I58" s="283">
        <f t="shared" si="0"/>
        <v>236000</v>
      </c>
      <c r="K58" s="2"/>
    </row>
    <row r="59" spans="1:11" s="3" customFormat="1">
      <c r="A59" s="259"/>
      <c r="B59" s="260">
        <f t="shared" si="14"/>
        <v>643</v>
      </c>
      <c r="C59" s="272" t="str">
        <f t="shared" si="15"/>
        <v>08/07</v>
      </c>
      <c r="D59" s="264" t="str">
        <f t="shared" si="16"/>
        <v>cái mép</v>
      </c>
      <c r="E59" s="265" t="s">
        <v>455</v>
      </c>
      <c r="F59" s="266" t="s">
        <v>435</v>
      </c>
      <c r="G59" s="266">
        <v>10</v>
      </c>
      <c r="H59" s="283">
        <v>4800</v>
      </c>
      <c r="I59" s="283">
        <f t="shared" si="0"/>
        <v>48000</v>
      </c>
      <c r="K59" s="2"/>
    </row>
    <row r="60" spans="1:11" s="3" customFormat="1">
      <c r="A60" s="259"/>
      <c r="B60" s="260">
        <v>644</v>
      </c>
      <c r="C60" s="272" t="s">
        <v>1330</v>
      </c>
      <c r="D60" s="264" t="s">
        <v>423</v>
      </c>
      <c r="E60" s="265" t="s">
        <v>580</v>
      </c>
      <c r="F60" s="266" t="s">
        <v>27</v>
      </c>
      <c r="G60" s="266">
        <v>90</v>
      </c>
      <c r="H60" s="283">
        <v>5636</v>
      </c>
      <c r="I60" s="283">
        <f t="shared" si="0"/>
        <v>507240</v>
      </c>
      <c r="K60" s="2"/>
    </row>
    <row r="61" spans="1:11" s="3" customFormat="1">
      <c r="A61" s="259"/>
      <c r="B61" s="260">
        <f t="shared" ref="B61:D61" si="17">B60</f>
        <v>644</v>
      </c>
      <c r="C61" s="272" t="str">
        <f t="shared" si="17"/>
        <v>08/07</v>
      </c>
      <c r="D61" s="264" t="str">
        <f t="shared" si="17"/>
        <v>an phước</v>
      </c>
      <c r="E61" s="265" t="s">
        <v>574</v>
      </c>
      <c r="F61" s="266" t="s">
        <v>27</v>
      </c>
      <c r="G61" s="266">
        <v>35</v>
      </c>
      <c r="H61" s="283">
        <v>5000</v>
      </c>
      <c r="I61" s="283">
        <f t="shared" si="0"/>
        <v>175000</v>
      </c>
      <c r="K61" s="2"/>
    </row>
    <row r="62" spans="1:11" s="3" customFormat="1">
      <c r="A62" s="259"/>
      <c r="B62" s="260">
        <f t="shared" ref="B62:D62" si="18">B61</f>
        <v>644</v>
      </c>
      <c r="C62" s="272" t="str">
        <f t="shared" si="18"/>
        <v>08/07</v>
      </c>
      <c r="D62" s="264" t="str">
        <f t="shared" si="18"/>
        <v>an phước</v>
      </c>
      <c r="E62" s="265" t="s">
        <v>578</v>
      </c>
      <c r="F62" s="266" t="s">
        <v>27</v>
      </c>
      <c r="G62" s="266">
        <v>132</v>
      </c>
      <c r="H62" s="283">
        <v>8545</v>
      </c>
      <c r="I62" s="283">
        <f t="shared" si="0"/>
        <v>1127940</v>
      </c>
      <c r="K62" s="2"/>
    </row>
    <row r="63" spans="1:11" s="3" customFormat="1">
      <c r="A63" s="259"/>
      <c r="B63" s="260">
        <f t="shared" ref="B63:B65" si="19">B62</f>
        <v>644</v>
      </c>
      <c r="C63" s="272" t="str">
        <f t="shared" ref="C63:C65" si="20">C62</f>
        <v>08/07</v>
      </c>
      <c r="D63" s="264" t="str">
        <f t="shared" ref="D63:D65" si="21">D62</f>
        <v>an phước</v>
      </c>
      <c r="E63" s="265" t="s">
        <v>641</v>
      </c>
      <c r="F63" s="266" t="s">
        <v>27</v>
      </c>
      <c r="G63" s="266">
        <v>36</v>
      </c>
      <c r="H63" s="283">
        <v>10909</v>
      </c>
      <c r="I63" s="283">
        <f t="shared" si="0"/>
        <v>392724</v>
      </c>
      <c r="K63" s="2"/>
    </row>
    <row r="64" spans="1:11" s="3" customFormat="1">
      <c r="A64" s="259"/>
      <c r="B64" s="260">
        <f t="shared" si="19"/>
        <v>644</v>
      </c>
      <c r="C64" s="272" t="str">
        <f t="shared" si="20"/>
        <v>08/07</v>
      </c>
      <c r="D64" s="264" t="str">
        <f t="shared" si="21"/>
        <v>an phước</v>
      </c>
      <c r="E64" s="265" t="s">
        <v>571</v>
      </c>
      <c r="F64" s="266" t="s">
        <v>27</v>
      </c>
      <c r="G64" s="266">
        <v>126</v>
      </c>
      <c r="H64" s="283">
        <v>4909</v>
      </c>
      <c r="I64" s="283">
        <f t="shared" si="0"/>
        <v>618534</v>
      </c>
      <c r="K64" s="2"/>
    </row>
    <row r="65" spans="1:11" s="3" customFormat="1">
      <c r="A65" s="259"/>
      <c r="B65" s="260">
        <f t="shared" si="19"/>
        <v>644</v>
      </c>
      <c r="C65" s="272" t="str">
        <f t="shared" si="20"/>
        <v>08/07</v>
      </c>
      <c r="D65" s="264" t="str">
        <f t="shared" si="21"/>
        <v>an phước</v>
      </c>
      <c r="E65" s="265" t="s">
        <v>577</v>
      </c>
      <c r="F65" s="266" t="s">
        <v>27</v>
      </c>
      <c r="G65" s="266">
        <v>220</v>
      </c>
      <c r="H65" s="283">
        <v>14500</v>
      </c>
      <c r="I65" s="283">
        <f t="shared" si="0"/>
        <v>3190000</v>
      </c>
      <c r="K65" s="2"/>
    </row>
    <row r="66" spans="1:11" s="3" customFormat="1">
      <c r="A66" s="259"/>
      <c r="B66" s="260">
        <v>645</v>
      </c>
      <c r="C66" s="272" t="s">
        <v>1330</v>
      </c>
      <c r="D66" s="264" t="s">
        <v>423</v>
      </c>
      <c r="E66" s="265" t="s">
        <v>1331</v>
      </c>
      <c r="F66" s="266" t="s">
        <v>27</v>
      </c>
      <c r="G66" s="266">
        <v>120</v>
      </c>
      <c r="H66" s="283">
        <v>4500</v>
      </c>
      <c r="I66" s="283">
        <f t="shared" si="0"/>
        <v>540000</v>
      </c>
      <c r="K66" s="2"/>
    </row>
    <row r="67" spans="1:11" s="3" customFormat="1">
      <c r="A67" s="259"/>
      <c r="B67" s="260">
        <f t="shared" ref="B67:D67" si="22">B66</f>
        <v>645</v>
      </c>
      <c r="C67" s="272" t="str">
        <f t="shared" si="22"/>
        <v>08/07</v>
      </c>
      <c r="D67" s="264" t="str">
        <f t="shared" si="22"/>
        <v>an phước</v>
      </c>
      <c r="E67" s="265" t="s">
        <v>579</v>
      </c>
      <c r="F67" s="266" t="s">
        <v>27</v>
      </c>
      <c r="G67" s="266">
        <v>300</v>
      </c>
      <c r="H67" s="283">
        <v>4000</v>
      </c>
      <c r="I67" s="283">
        <f t="shared" si="0"/>
        <v>1200000</v>
      </c>
      <c r="K67" s="2"/>
    </row>
    <row r="68" spans="1:11" s="3" customFormat="1">
      <c r="A68" s="259"/>
      <c r="B68" s="260">
        <f t="shared" ref="B68:B71" si="23">B67</f>
        <v>645</v>
      </c>
      <c r="C68" s="272" t="str">
        <f t="shared" ref="C68:C71" si="24">C67</f>
        <v>08/07</v>
      </c>
      <c r="D68" s="264" t="str">
        <f t="shared" ref="D68:D71" si="25">D67</f>
        <v>an phước</v>
      </c>
      <c r="E68" s="265" t="s">
        <v>568</v>
      </c>
      <c r="F68" s="266" t="s">
        <v>27</v>
      </c>
      <c r="G68" s="266">
        <v>170</v>
      </c>
      <c r="H68" s="283">
        <v>11400</v>
      </c>
      <c r="I68" s="283">
        <f t="shared" si="0"/>
        <v>1938000</v>
      </c>
      <c r="K68" s="2"/>
    </row>
    <row r="69" spans="1:11" s="3" customFormat="1">
      <c r="A69" s="259"/>
      <c r="B69" s="260">
        <f t="shared" si="23"/>
        <v>645</v>
      </c>
      <c r="C69" s="272" t="str">
        <f t="shared" si="24"/>
        <v>08/07</v>
      </c>
      <c r="D69" s="264" t="str">
        <f t="shared" si="25"/>
        <v>an phước</v>
      </c>
      <c r="E69" s="265" t="s">
        <v>582</v>
      </c>
      <c r="F69" s="266" t="s">
        <v>27</v>
      </c>
      <c r="G69" s="266">
        <v>36</v>
      </c>
      <c r="H69" s="283">
        <v>7182</v>
      </c>
      <c r="I69" s="283">
        <f t="shared" si="0"/>
        <v>258552</v>
      </c>
      <c r="K69" s="2"/>
    </row>
    <row r="70" spans="1:11" s="3" customFormat="1">
      <c r="A70" s="259"/>
      <c r="B70" s="260">
        <f t="shared" si="23"/>
        <v>645</v>
      </c>
      <c r="C70" s="272" t="str">
        <f t="shared" si="24"/>
        <v>08/07</v>
      </c>
      <c r="D70" s="264" t="str">
        <f t="shared" si="25"/>
        <v>an phước</v>
      </c>
      <c r="E70" s="265" t="s">
        <v>1332</v>
      </c>
      <c r="F70" s="266" t="s">
        <v>27</v>
      </c>
      <c r="G70" s="266">
        <v>110</v>
      </c>
      <c r="H70" s="283">
        <v>16000</v>
      </c>
      <c r="I70" s="283">
        <f t="shared" si="0"/>
        <v>1760000</v>
      </c>
      <c r="K70" s="2"/>
    </row>
    <row r="71" spans="1:11" s="3" customFormat="1">
      <c r="A71" s="259"/>
      <c r="B71" s="260">
        <f t="shared" si="23"/>
        <v>645</v>
      </c>
      <c r="C71" s="272" t="str">
        <f t="shared" si="24"/>
        <v>08/07</v>
      </c>
      <c r="D71" s="264" t="str">
        <f t="shared" si="25"/>
        <v>an phước</v>
      </c>
      <c r="E71" s="265" t="s">
        <v>573</v>
      </c>
      <c r="F71" s="266" t="s">
        <v>27</v>
      </c>
      <c r="G71" s="266">
        <v>13</v>
      </c>
      <c r="H71" s="283">
        <v>22500</v>
      </c>
      <c r="I71" s="283">
        <f t="shared" si="0"/>
        <v>292500</v>
      </c>
      <c r="K71" s="2"/>
    </row>
    <row r="72" spans="1:11" s="3" customFormat="1">
      <c r="A72" s="259"/>
      <c r="B72" s="260">
        <v>646</v>
      </c>
      <c r="C72" s="272" t="s">
        <v>1333</v>
      </c>
      <c r="D72" s="264" t="s">
        <v>943</v>
      </c>
      <c r="E72" s="265" t="s">
        <v>1312</v>
      </c>
      <c r="F72" s="266"/>
      <c r="G72" s="266"/>
      <c r="H72" s="283"/>
      <c r="I72" s="283">
        <v>2538000</v>
      </c>
      <c r="K72" s="2"/>
    </row>
    <row r="73" spans="1:11" s="3" customFormat="1">
      <c r="A73" s="259"/>
      <c r="B73" s="260">
        <v>647</v>
      </c>
      <c r="C73" s="272" t="s">
        <v>1333</v>
      </c>
      <c r="D73" s="264" t="s">
        <v>1334</v>
      </c>
      <c r="E73" s="265" t="s">
        <v>1312</v>
      </c>
      <c r="F73" s="266"/>
      <c r="G73" s="266"/>
      <c r="H73" s="283"/>
      <c r="I73" s="283">
        <v>293000</v>
      </c>
      <c r="K73" s="2"/>
    </row>
    <row r="74" spans="1:11" s="3" customFormat="1">
      <c r="A74" s="259"/>
      <c r="B74" s="260">
        <v>648</v>
      </c>
      <c r="C74" s="272" t="s">
        <v>1333</v>
      </c>
      <c r="D74" s="264" t="s">
        <v>1335</v>
      </c>
      <c r="E74" s="265" t="s">
        <v>1312</v>
      </c>
      <c r="F74" s="266"/>
      <c r="G74" s="266"/>
      <c r="H74" s="283"/>
      <c r="I74" s="283">
        <v>429700</v>
      </c>
      <c r="K74" s="2"/>
    </row>
    <row r="75" spans="1:11" s="3" customFormat="1">
      <c r="A75" s="259"/>
      <c r="B75" s="260">
        <v>649</v>
      </c>
      <c r="C75" s="272" t="s">
        <v>1333</v>
      </c>
      <c r="D75" s="264" t="s">
        <v>416</v>
      </c>
      <c r="E75" s="265" t="s">
        <v>1312</v>
      </c>
      <c r="F75" s="266"/>
      <c r="G75" s="266"/>
      <c r="H75" s="283"/>
      <c r="I75" s="283">
        <v>3424000</v>
      </c>
      <c r="K75" s="2"/>
    </row>
    <row r="76" spans="1:11" s="3" customFormat="1">
      <c r="A76" s="259"/>
      <c r="B76" s="260">
        <v>650</v>
      </c>
      <c r="C76" s="272" t="s">
        <v>1333</v>
      </c>
      <c r="D76" s="264" t="s">
        <v>938</v>
      </c>
      <c r="E76" s="265"/>
      <c r="F76" s="266"/>
      <c r="G76" s="266"/>
      <c r="H76" s="283"/>
      <c r="I76" s="283">
        <f t="shared" ref="I76:I139" si="26">H76*G76</f>
        <v>0</v>
      </c>
      <c r="K76" s="2"/>
    </row>
    <row r="77" spans="1:11" s="3" customFormat="1">
      <c r="A77" s="259"/>
      <c r="B77" s="260">
        <v>651</v>
      </c>
      <c r="C77" s="272" t="s">
        <v>1336</v>
      </c>
      <c r="D77" s="264" t="s">
        <v>986</v>
      </c>
      <c r="E77" s="265" t="s">
        <v>1312</v>
      </c>
      <c r="F77" s="266"/>
      <c r="G77" s="266"/>
      <c r="H77" s="283"/>
      <c r="I77" s="283">
        <v>2648600</v>
      </c>
      <c r="K77" s="2"/>
    </row>
    <row r="78" spans="1:11" s="3" customFormat="1">
      <c r="A78" s="259"/>
      <c r="B78" s="260">
        <v>652</v>
      </c>
      <c r="C78" s="272" t="s">
        <v>1336</v>
      </c>
      <c r="D78" s="264" t="s">
        <v>506</v>
      </c>
      <c r="E78" s="265" t="s">
        <v>411</v>
      </c>
      <c r="F78" s="266" t="s">
        <v>181</v>
      </c>
      <c r="G78" s="266">
        <v>50</v>
      </c>
      <c r="H78" s="283">
        <v>64000</v>
      </c>
      <c r="I78" s="283">
        <f t="shared" si="26"/>
        <v>3200000</v>
      </c>
      <c r="K78" s="2"/>
    </row>
    <row r="79" spans="1:11" s="3" customFormat="1">
      <c r="A79" s="259"/>
      <c r="B79" s="260">
        <v>652</v>
      </c>
      <c r="C79" s="272" t="s">
        <v>1336</v>
      </c>
      <c r="D79" s="264" t="s">
        <v>506</v>
      </c>
      <c r="E79" s="265" t="s">
        <v>411</v>
      </c>
      <c r="F79" s="266" t="s">
        <v>181</v>
      </c>
      <c r="G79" s="266">
        <v>5</v>
      </c>
      <c r="H79" s="283">
        <v>27000</v>
      </c>
      <c r="I79" s="283">
        <f t="shared" si="26"/>
        <v>135000</v>
      </c>
      <c r="K79" s="2"/>
    </row>
    <row r="80" spans="1:11" s="3" customFormat="1">
      <c r="A80" s="259"/>
      <c r="B80" s="260">
        <v>653</v>
      </c>
      <c r="C80" s="272" t="s">
        <v>1336</v>
      </c>
      <c r="D80" s="264" t="s">
        <v>1337</v>
      </c>
      <c r="E80" s="265" t="s">
        <v>1312</v>
      </c>
      <c r="F80" s="266"/>
      <c r="G80" s="266"/>
      <c r="H80" s="283"/>
      <c r="I80" s="283">
        <v>1002000</v>
      </c>
      <c r="K80" s="2"/>
    </row>
    <row r="81" spans="1:11" s="3" customFormat="1">
      <c r="A81" s="259"/>
      <c r="B81" s="260">
        <v>654</v>
      </c>
      <c r="C81" s="272" t="s">
        <v>1336</v>
      </c>
      <c r="D81" s="264" t="s">
        <v>1267</v>
      </c>
      <c r="E81" s="265" t="s">
        <v>434</v>
      </c>
      <c r="F81" s="266" t="s">
        <v>435</v>
      </c>
      <c r="G81" s="266">
        <v>5</v>
      </c>
      <c r="H81" s="283">
        <v>40000</v>
      </c>
      <c r="I81" s="283">
        <f t="shared" si="26"/>
        <v>200000</v>
      </c>
      <c r="K81" s="2"/>
    </row>
    <row r="82" spans="1:11" s="3" customFormat="1">
      <c r="A82" s="259"/>
      <c r="B82" s="260">
        <f t="shared" ref="B82:D82" si="27">B81</f>
        <v>654</v>
      </c>
      <c r="C82" s="272" t="str">
        <f t="shared" si="27"/>
        <v>10/07</v>
      </c>
      <c r="D82" s="264" t="str">
        <f t="shared" si="27"/>
        <v>kim ngân</v>
      </c>
      <c r="E82" s="265" t="s">
        <v>505</v>
      </c>
      <c r="F82" s="266" t="s">
        <v>36</v>
      </c>
      <c r="G82" s="266">
        <v>1</v>
      </c>
      <c r="H82" s="283">
        <v>240000</v>
      </c>
      <c r="I82" s="283">
        <f t="shared" si="26"/>
        <v>240000</v>
      </c>
      <c r="K82" s="2"/>
    </row>
    <row r="83" spans="1:11" s="3" customFormat="1">
      <c r="A83" s="259"/>
      <c r="B83" s="260">
        <f t="shared" ref="B83:B86" si="28">B82</f>
        <v>654</v>
      </c>
      <c r="C83" s="272" t="str">
        <f t="shared" ref="C83:C86" si="29">C82</f>
        <v>10/07</v>
      </c>
      <c r="D83" s="264" t="str">
        <f t="shared" ref="D83:D86" si="30">D82</f>
        <v>kim ngân</v>
      </c>
      <c r="E83" s="265" t="s">
        <v>444</v>
      </c>
      <c r="F83" s="266" t="s">
        <v>36</v>
      </c>
      <c r="G83" s="266">
        <v>5</v>
      </c>
      <c r="H83" s="283">
        <v>3000</v>
      </c>
      <c r="I83" s="283">
        <f t="shared" si="26"/>
        <v>15000</v>
      </c>
      <c r="K83" s="2"/>
    </row>
    <row r="84" spans="1:11" s="3" customFormat="1">
      <c r="A84" s="259"/>
      <c r="B84" s="260">
        <f t="shared" si="28"/>
        <v>654</v>
      </c>
      <c r="C84" s="272" t="str">
        <f t="shared" si="29"/>
        <v>10/07</v>
      </c>
      <c r="D84" s="264" t="str">
        <f t="shared" si="30"/>
        <v>kim ngân</v>
      </c>
      <c r="E84" s="269" t="s">
        <v>771</v>
      </c>
      <c r="F84" s="259" t="s">
        <v>750</v>
      </c>
      <c r="G84" s="276">
        <v>100</v>
      </c>
      <c r="H84" s="269">
        <v>1500</v>
      </c>
      <c r="I84" s="283">
        <f t="shared" si="26"/>
        <v>150000</v>
      </c>
      <c r="K84" s="2"/>
    </row>
    <row r="85" spans="1:11" s="3" customFormat="1">
      <c r="A85" s="277"/>
      <c r="B85" s="260">
        <f t="shared" si="28"/>
        <v>654</v>
      </c>
      <c r="C85" s="272" t="str">
        <f t="shared" si="29"/>
        <v>10/07</v>
      </c>
      <c r="D85" s="264" t="str">
        <f t="shared" si="30"/>
        <v>kim ngân</v>
      </c>
      <c r="E85" s="279" t="s">
        <v>443</v>
      </c>
      <c r="F85" s="259" t="s">
        <v>36</v>
      </c>
      <c r="G85" s="276">
        <v>2</v>
      </c>
      <c r="H85" s="280">
        <v>13000</v>
      </c>
      <c r="I85" s="283">
        <f t="shared" si="26"/>
        <v>26000</v>
      </c>
      <c r="K85" s="2"/>
    </row>
    <row r="86" spans="1:11" s="3" customFormat="1">
      <c r="A86" s="259"/>
      <c r="B86" s="260">
        <f t="shared" si="28"/>
        <v>654</v>
      </c>
      <c r="C86" s="272" t="str">
        <f t="shared" si="29"/>
        <v>10/07</v>
      </c>
      <c r="D86" s="264" t="str">
        <f t="shared" si="30"/>
        <v>kim ngân</v>
      </c>
      <c r="E86" s="269" t="s">
        <v>489</v>
      </c>
      <c r="F86" s="259" t="s">
        <v>36</v>
      </c>
      <c r="G86" s="276">
        <v>100</v>
      </c>
      <c r="H86" s="269">
        <v>700</v>
      </c>
      <c r="I86" s="283">
        <f t="shared" si="26"/>
        <v>70000</v>
      </c>
      <c r="K86" s="2"/>
    </row>
    <row r="87" spans="1:11" s="3" customFormat="1">
      <c r="A87" s="259"/>
      <c r="B87" s="260">
        <v>655</v>
      </c>
      <c r="C87" s="272" t="s">
        <v>1338</v>
      </c>
      <c r="D87" s="264" t="s">
        <v>896</v>
      </c>
      <c r="E87" s="269" t="s">
        <v>1312</v>
      </c>
      <c r="F87" s="259"/>
      <c r="G87" s="276"/>
      <c r="H87" s="269"/>
      <c r="I87" s="283">
        <v>1735200</v>
      </c>
      <c r="K87" s="2"/>
    </row>
    <row r="88" spans="1:11" s="3" customFormat="1">
      <c r="A88" s="259"/>
      <c r="B88" s="260">
        <v>656</v>
      </c>
      <c r="C88" s="272" t="s">
        <v>1338</v>
      </c>
      <c r="D88" s="264" t="s">
        <v>936</v>
      </c>
      <c r="E88" s="269" t="s">
        <v>1312</v>
      </c>
      <c r="F88" s="259"/>
      <c r="G88" s="276"/>
      <c r="H88" s="269"/>
      <c r="I88" s="283">
        <v>3123500</v>
      </c>
      <c r="K88" s="2"/>
    </row>
    <row r="89" spans="1:11" s="3" customFormat="1">
      <c r="A89" s="259"/>
      <c r="B89" s="260">
        <v>657</v>
      </c>
      <c r="C89" s="272" t="s">
        <v>1338</v>
      </c>
      <c r="D89" s="264" t="s">
        <v>1252</v>
      </c>
      <c r="E89" s="269" t="s">
        <v>1312</v>
      </c>
      <c r="F89" s="259"/>
      <c r="G89" s="276"/>
      <c r="H89" s="269"/>
      <c r="I89" s="283">
        <v>2910100</v>
      </c>
      <c r="K89" s="2"/>
    </row>
    <row r="90" spans="1:11" s="3" customFormat="1">
      <c r="A90" s="259"/>
      <c r="B90" s="260">
        <v>658</v>
      </c>
      <c r="C90" s="272" t="s">
        <v>1339</v>
      </c>
      <c r="D90" s="264" t="s">
        <v>969</v>
      </c>
      <c r="E90" s="269" t="s">
        <v>1312</v>
      </c>
      <c r="F90" s="259"/>
      <c r="G90" s="276"/>
      <c r="H90" s="269"/>
      <c r="I90" s="283">
        <v>11155100</v>
      </c>
      <c r="K90" s="2"/>
    </row>
    <row r="91" spans="1:11" s="3" customFormat="1">
      <c r="A91" s="259"/>
      <c r="B91" s="260">
        <v>659</v>
      </c>
      <c r="C91" s="272" t="s">
        <v>1339</v>
      </c>
      <c r="D91" s="264" t="s">
        <v>935</v>
      </c>
      <c r="E91" s="269" t="s">
        <v>1312</v>
      </c>
      <c r="F91" s="259"/>
      <c r="G91" s="276"/>
      <c r="H91" s="269"/>
      <c r="I91" s="283">
        <v>12370010</v>
      </c>
      <c r="K91" s="2"/>
    </row>
    <row r="92" spans="1:11" s="3" customFormat="1">
      <c r="A92" s="259"/>
      <c r="B92" s="260">
        <v>660</v>
      </c>
      <c r="C92" s="272" t="s">
        <v>1339</v>
      </c>
      <c r="D92" s="264" t="s">
        <v>735</v>
      </c>
      <c r="E92" s="269" t="s">
        <v>1312</v>
      </c>
      <c r="F92" s="259"/>
      <c r="G92" s="276"/>
      <c r="H92" s="269"/>
      <c r="I92" s="283">
        <v>16084150</v>
      </c>
      <c r="K92" s="2"/>
    </row>
    <row r="93" spans="1:11" s="3" customFormat="1">
      <c r="A93" s="259"/>
      <c r="B93" s="260">
        <v>661</v>
      </c>
      <c r="C93" s="272" t="s">
        <v>1340</v>
      </c>
      <c r="D93" s="264" t="s">
        <v>417</v>
      </c>
      <c r="E93" s="269" t="s">
        <v>1312</v>
      </c>
      <c r="F93" s="259"/>
      <c r="G93" s="276"/>
      <c r="H93" s="269"/>
      <c r="I93" s="283">
        <v>3465000</v>
      </c>
      <c r="K93" s="2"/>
    </row>
    <row r="94" spans="1:11" s="3" customFormat="1">
      <c r="A94" s="259"/>
      <c r="B94" s="260">
        <v>662</v>
      </c>
      <c r="C94" s="272" t="s">
        <v>1340</v>
      </c>
      <c r="D94" s="264" t="s">
        <v>964</v>
      </c>
      <c r="E94" s="269" t="s">
        <v>1312</v>
      </c>
      <c r="F94" s="259"/>
      <c r="G94" s="276"/>
      <c r="H94" s="269"/>
      <c r="I94" s="283">
        <v>11335000</v>
      </c>
      <c r="K94" s="2"/>
    </row>
    <row r="95" spans="1:11" s="3" customFormat="1">
      <c r="A95" s="259"/>
      <c r="B95" s="260">
        <v>663</v>
      </c>
      <c r="C95" s="272" t="s">
        <v>1340</v>
      </c>
      <c r="D95" s="264" t="s">
        <v>543</v>
      </c>
      <c r="E95" s="269" t="s">
        <v>1312</v>
      </c>
      <c r="F95" s="259"/>
      <c r="G95" s="276"/>
      <c r="H95" s="269"/>
      <c r="I95" s="283">
        <v>10202900</v>
      </c>
      <c r="K95" s="2"/>
    </row>
    <row r="96" spans="1:11" s="3" customFormat="1">
      <c r="A96" s="259"/>
      <c r="B96" s="260">
        <v>664</v>
      </c>
      <c r="C96" s="272" t="s">
        <v>1341</v>
      </c>
      <c r="D96" s="264" t="s">
        <v>963</v>
      </c>
      <c r="E96" s="269" t="s">
        <v>1312</v>
      </c>
      <c r="F96" s="259"/>
      <c r="G96" s="276"/>
      <c r="H96" s="269"/>
      <c r="I96" s="283">
        <v>17044600</v>
      </c>
      <c r="K96" s="2"/>
    </row>
    <row r="97" spans="1:11" s="3" customFormat="1">
      <c r="A97" s="259"/>
      <c r="B97" s="260">
        <v>665</v>
      </c>
      <c r="C97" s="272" t="s">
        <v>1341</v>
      </c>
      <c r="D97" s="264" t="s">
        <v>930</v>
      </c>
      <c r="E97" s="269" t="s">
        <v>1312</v>
      </c>
      <c r="F97" s="259"/>
      <c r="G97" s="276"/>
      <c r="H97" s="269"/>
      <c r="I97" s="283">
        <v>14846000</v>
      </c>
      <c r="K97" s="2"/>
    </row>
    <row r="98" spans="1:11" s="3" customFormat="1">
      <c r="A98" s="259"/>
      <c r="B98" s="260">
        <v>666</v>
      </c>
      <c r="C98" s="272" t="s">
        <v>1341</v>
      </c>
      <c r="D98" s="264" t="s">
        <v>973</v>
      </c>
      <c r="E98" s="269" t="s">
        <v>1312</v>
      </c>
      <c r="F98" s="259"/>
      <c r="G98" s="276"/>
      <c r="H98" s="269"/>
      <c r="I98" s="283">
        <v>1034200</v>
      </c>
      <c r="K98" s="2"/>
    </row>
    <row r="99" spans="1:11" s="3" customFormat="1">
      <c r="A99" s="259"/>
      <c r="B99" s="260">
        <v>667</v>
      </c>
      <c r="C99" s="272" t="s">
        <v>1342</v>
      </c>
      <c r="D99" s="264" t="s">
        <v>420</v>
      </c>
      <c r="E99" s="265" t="s">
        <v>1312</v>
      </c>
      <c r="F99" s="266"/>
      <c r="G99" s="276"/>
      <c r="H99" s="269"/>
      <c r="I99" s="283">
        <v>21410200</v>
      </c>
      <c r="K99" s="2"/>
    </row>
    <row r="100" spans="1:11" s="3" customFormat="1">
      <c r="A100" s="259"/>
      <c r="B100" s="260">
        <v>668</v>
      </c>
      <c r="C100" s="272" t="s">
        <v>1342</v>
      </c>
      <c r="D100" s="264" t="s">
        <v>420</v>
      </c>
      <c r="E100" s="265" t="s">
        <v>411</v>
      </c>
      <c r="F100" s="266" t="s">
        <v>181</v>
      </c>
      <c r="G100" s="276">
        <v>1</v>
      </c>
      <c r="H100" s="269">
        <v>56000</v>
      </c>
      <c r="I100" s="283">
        <f t="shared" si="26"/>
        <v>56000</v>
      </c>
      <c r="K100" s="2"/>
    </row>
    <row r="101" spans="1:11" s="3" customFormat="1">
      <c r="A101" s="259"/>
      <c r="B101" s="260">
        <f t="shared" ref="B101:D101" si="31">B100</f>
        <v>668</v>
      </c>
      <c r="C101" s="272" t="str">
        <f t="shared" si="31"/>
        <v>15/07</v>
      </c>
      <c r="D101" s="264" t="str">
        <f t="shared" si="31"/>
        <v>dy</v>
      </c>
      <c r="E101" s="269" t="s">
        <v>418</v>
      </c>
      <c r="F101" s="259" t="s">
        <v>27</v>
      </c>
      <c r="G101" s="276">
        <v>30</v>
      </c>
      <c r="H101" s="269">
        <v>5800</v>
      </c>
      <c r="I101" s="283">
        <f t="shared" si="26"/>
        <v>174000</v>
      </c>
      <c r="K101" s="2"/>
    </row>
    <row r="102" spans="1:11" s="3" customFormat="1">
      <c r="A102" s="259"/>
      <c r="B102" s="260">
        <f t="shared" ref="B102:B105" si="32">B101</f>
        <v>668</v>
      </c>
      <c r="C102" s="272" t="str">
        <f t="shared" ref="C102:C105" si="33">C101</f>
        <v>15/07</v>
      </c>
      <c r="D102" s="264" t="str">
        <f t="shared" ref="D102:D105" si="34">D101</f>
        <v>dy</v>
      </c>
      <c r="E102" s="269" t="s">
        <v>475</v>
      </c>
      <c r="F102" s="259" t="s">
        <v>83</v>
      </c>
      <c r="G102" s="276">
        <v>20</v>
      </c>
      <c r="H102" s="269">
        <v>3000</v>
      </c>
      <c r="I102" s="283">
        <f t="shared" si="26"/>
        <v>60000</v>
      </c>
      <c r="K102" s="2"/>
    </row>
    <row r="103" spans="1:11" s="3" customFormat="1">
      <c r="A103" s="259"/>
      <c r="B103" s="260">
        <f t="shared" si="32"/>
        <v>668</v>
      </c>
      <c r="C103" s="272" t="str">
        <f t="shared" si="33"/>
        <v>15/07</v>
      </c>
      <c r="D103" s="264" t="str">
        <f t="shared" si="34"/>
        <v>dy</v>
      </c>
      <c r="E103" s="269" t="s">
        <v>1285</v>
      </c>
      <c r="F103" s="259" t="s">
        <v>1343</v>
      </c>
      <c r="G103" s="276">
        <v>40</v>
      </c>
      <c r="H103" s="269">
        <v>3500</v>
      </c>
      <c r="I103" s="283">
        <f t="shared" si="26"/>
        <v>140000</v>
      </c>
      <c r="K103" s="2"/>
    </row>
    <row r="104" spans="1:11" s="3" customFormat="1">
      <c r="A104" s="259"/>
      <c r="B104" s="260">
        <f t="shared" si="32"/>
        <v>668</v>
      </c>
      <c r="C104" s="272" t="str">
        <f t="shared" si="33"/>
        <v>15/07</v>
      </c>
      <c r="D104" s="264" t="str">
        <f t="shared" si="34"/>
        <v>dy</v>
      </c>
      <c r="E104" s="265" t="s">
        <v>418</v>
      </c>
      <c r="F104" s="259" t="s">
        <v>27</v>
      </c>
      <c r="G104" s="276">
        <v>46</v>
      </c>
      <c r="H104" s="269">
        <v>14500</v>
      </c>
      <c r="I104" s="283">
        <f t="shared" si="26"/>
        <v>667000</v>
      </c>
      <c r="K104" s="2"/>
    </row>
    <row r="105" spans="1:11" s="3" customFormat="1">
      <c r="A105" s="259"/>
      <c r="B105" s="260">
        <f t="shared" si="32"/>
        <v>668</v>
      </c>
      <c r="C105" s="272" t="str">
        <f t="shared" si="33"/>
        <v>15/07</v>
      </c>
      <c r="D105" s="264" t="str">
        <f t="shared" si="34"/>
        <v>dy</v>
      </c>
      <c r="E105" s="269" t="s">
        <v>1285</v>
      </c>
      <c r="F105" s="259" t="s">
        <v>87</v>
      </c>
      <c r="G105" s="259">
        <v>3</v>
      </c>
      <c r="H105" s="269">
        <v>19000</v>
      </c>
      <c r="I105" s="283">
        <f t="shared" si="26"/>
        <v>57000</v>
      </c>
      <c r="K105" s="2"/>
    </row>
    <row r="106" spans="1:11" s="3" customFormat="1">
      <c r="A106" s="259"/>
      <c r="B106" s="260">
        <v>669</v>
      </c>
      <c r="C106" s="272" t="s">
        <v>1342</v>
      </c>
      <c r="D106" s="264" t="s">
        <v>966</v>
      </c>
      <c r="E106" s="269" t="s">
        <v>1312</v>
      </c>
      <c r="F106" s="259"/>
      <c r="G106" s="259"/>
      <c r="H106" s="269"/>
      <c r="I106" s="283">
        <v>2669400</v>
      </c>
      <c r="K106" s="2"/>
    </row>
    <row r="107" spans="1:11">
      <c r="A107" s="259"/>
      <c r="B107" s="260">
        <v>670</v>
      </c>
      <c r="C107" s="272" t="s">
        <v>1344</v>
      </c>
      <c r="D107" s="264" t="s">
        <v>446</v>
      </c>
      <c r="E107" s="269" t="s">
        <v>1312</v>
      </c>
      <c r="F107" s="259"/>
      <c r="G107" s="259"/>
      <c r="H107" s="269"/>
      <c r="I107" s="283">
        <v>2129600</v>
      </c>
    </row>
    <row r="108" spans="1:11">
      <c r="A108" s="259"/>
      <c r="B108" s="260">
        <v>671</v>
      </c>
      <c r="C108" s="272" t="s">
        <v>1344</v>
      </c>
      <c r="D108" s="264" t="s">
        <v>985</v>
      </c>
      <c r="E108" s="269" t="s">
        <v>1312</v>
      </c>
      <c r="F108" s="259"/>
      <c r="G108" s="259"/>
      <c r="H108" s="269"/>
      <c r="I108" s="283">
        <v>1371800</v>
      </c>
    </row>
    <row r="109" spans="1:11">
      <c r="A109" s="259"/>
      <c r="B109" s="260">
        <v>672</v>
      </c>
      <c r="C109" s="272" t="s">
        <v>1344</v>
      </c>
      <c r="D109" s="264" t="s">
        <v>1283</v>
      </c>
      <c r="E109" s="269" t="s">
        <v>1312</v>
      </c>
      <c r="F109" s="259"/>
      <c r="G109" s="259"/>
      <c r="H109" s="269"/>
      <c r="I109" s="283">
        <v>4701700</v>
      </c>
    </row>
    <row r="110" spans="1:11">
      <c r="A110" s="259"/>
      <c r="B110" s="260">
        <v>673</v>
      </c>
      <c r="C110" s="272" t="s">
        <v>1345</v>
      </c>
      <c r="D110" s="264" t="s">
        <v>979</v>
      </c>
      <c r="E110" s="269" t="s">
        <v>1312</v>
      </c>
      <c r="F110" s="259"/>
      <c r="G110" s="259"/>
      <c r="H110" s="269"/>
      <c r="I110" s="283">
        <v>796700</v>
      </c>
    </row>
    <row r="111" spans="1:11">
      <c r="A111" s="259"/>
      <c r="B111" s="260">
        <v>674</v>
      </c>
      <c r="C111" s="272" t="s">
        <v>1345</v>
      </c>
      <c r="D111" s="264" t="s">
        <v>974</v>
      </c>
      <c r="E111" s="269" t="s">
        <v>1312</v>
      </c>
      <c r="F111" s="259"/>
      <c r="G111" s="259"/>
      <c r="H111" s="269"/>
      <c r="I111" s="283">
        <v>1187175</v>
      </c>
    </row>
    <row r="112" spans="1:11">
      <c r="A112" s="259"/>
      <c r="B112" s="260">
        <v>675</v>
      </c>
      <c r="C112" s="272" t="s">
        <v>1345</v>
      </c>
      <c r="D112" s="264" t="s">
        <v>1141</v>
      </c>
      <c r="E112" s="269" t="s">
        <v>1312</v>
      </c>
      <c r="F112" s="259"/>
      <c r="G112" s="259"/>
      <c r="H112" s="269"/>
      <c r="I112" s="283">
        <v>2875900</v>
      </c>
    </row>
    <row r="113" spans="1:9">
      <c r="A113" s="259"/>
      <c r="B113" s="260">
        <v>676</v>
      </c>
      <c r="C113" s="272" t="s">
        <v>1346</v>
      </c>
      <c r="D113" s="264" t="s">
        <v>423</v>
      </c>
      <c r="E113" s="269"/>
      <c r="F113" s="259"/>
      <c r="G113" s="259"/>
      <c r="H113" s="269"/>
      <c r="I113" s="283">
        <v>43667678</v>
      </c>
    </row>
    <row r="114" spans="1:9">
      <c r="A114" s="259"/>
      <c r="B114" s="260">
        <v>677</v>
      </c>
      <c r="C114" s="272" t="s">
        <v>1346</v>
      </c>
      <c r="D114" s="264" t="s">
        <v>975</v>
      </c>
      <c r="E114" s="269" t="s">
        <v>1312</v>
      </c>
      <c r="F114" s="259"/>
      <c r="G114" s="259"/>
      <c r="H114" s="269"/>
      <c r="I114" s="283">
        <v>5483100</v>
      </c>
    </row>
    <row r="115" spans="1:9">
      <c r="A115" s="259"/>
      <c r="B115" s="260">
        <v>678</v>
      </c>
      <c r="C115" s="272" t="s">
        <v>1346</v>
      </c>
      <c r="D115" s="264" t="s">
        <v>777</v>
      </c>
      <c r="E115" s="269" t="s">
        <v>418</v>
      </c>
      <c r="F115" s="259" t="s">
        <v>27</v>
      </c>
      <c r="G115" s="259">
        <v>12</v>
      </c>
      <c r="H115" s="269">
        <v>13000</v>
      </c>
      <c r="I115" s="283">
        <f t="shared" si="26"/>
        <v>156000</v>
      </c>
    </row>
    <row r="116" spans="1:9">
      <c r="A116" s="259"/>
      <c r="B116" s="260">
        <f t="shared" ref="B116:D116" si="35">B115</f>
        <v>678</v>
      </c>
      <c r="C116" s="272" t="str">
        <f t="shared" si="35"/>
        <v>18/07</v>
      </c>
      <c r="D116" s="264" t="str">
        <f t="shared" si="35"/>
        <v>hoàng anh</v>
      </c>
      <c r="E116" s="269" t="s">
        <v>437</v>
      </c>
      <c r="F116" s="259" t="s">
        <v>83</v>
      </c>
      <c r="G116" s="259">
        <v>20</v>
      </c>
      <c r="H116" s="269">
        <v>4200</v>
      </c>
      <c r="I116" s="283">
        <f t="shared" si="26"/>
        <v>84000</v>
      </c>
    </row>
    <row r="117" spans="1:9">
      <c r="A117" s="259"/>
      <c r="B117" s="260">
        <f t="shared" ref="B117:B119" si="36">B116</f>
        <v>678</v>
      </c>
      <c r="C117" s="272" t="str">
        <f t="shared" ref="C117:C119" si="37">C116</f>
        <v>18/07</v>
      </c>
      <c r="D117" s="264" t="str">
        <f t="shared" ref="D117:D119" si="38">D116</f>
        <v>hoàng anh</v>
      </c>
      <c r="E117" s="269" t="s">
        <v>429</v>
      </c>
      <c r="F117" s="259" t="s">
        <v>83</v>
      </c>
      <c r="G117" s="259">
        <v>10</v>
      </c>
      <c r="H117" s="269">
        <v>6000</v>
      </c>
      <c r="I117" s="283">
        <f t="shared" si="26"/>
        <v>60000</v>
      </c>
    </row>
    <row r="118" spans="1:9">
      <c r="A118" s="259"/>
      <c r="B118" s="260">
        <f t="shared" si="36"/>
        <v>678</v>
      </c>
      <c r="C118" s="272" t="str">
        <f t="shared" si="37"/>
        <v>18/07</v>
      </c>
      <c r="D118" s="264" t="str">
        <f t="shared" si="38"/>
        <v>hoàng anh</v>
      </c>
      <c r="E118" s="269" t="s">
        <v>1263</v>
      </c>
      <c r="F118" s="259" t="s">
        <v>181</v>
      </c>
      <c r="G118" s="259">
        <v>5</v>
      </c>
      <c r="H118" s="269">
        <v>55800</v>
      </c>
      <c r="I118" s="283">
        <f t="shared" si="26"/>
        <v>279000</v>
      </c>
    </row>
    <row r="119" spans="1:9">
      <c r="A119" s="259"/>
      <c r="B119" s="260">
        <f t="shared" si="36"/>
        <v>678</v>
      </c>
      <c r="C119" s="272" t="str">
        <f t="shared" si="37"/>
        <v>18/07</v>
      </c>
      <c r="D119" s="264" t="str">
        <f t="shared" si="38"/>
        <v>hoàng anh</v>
      </c>
      <c r="E119" s="269" t="s">
        <v>413</v>
      </c>
      <c r="F119" s="259" t="s">
        <v>83</v>
      </c>
      <c r="G119" s="259">
        <v>2</v>
      </c>
      <c r="H119" s="269">
        <v>29000</v>
      </c>
      <c r="I119" s="283">
        <f t="shared" si="26"/>
        <v>58000</v>
      </c>
    </row>
    <row r="120" spans="1:9">
      <c r="A120" s="259"/>
      <c r="B120" s="260">
        <v>679</v>
      </c>
      <c r="C120" s="272" t="s">
        <v>1347</v>
      </c>
      <c r="D120" s="264" t="s">
        <v>981</v>
      </c>
      <c r="E120" s="269" t="s">
        <v>1312</v>
      </c>
      <c r="F120" s="259"/>
      <c r="G120" s="259"/>
      <c r="H120" s="269"/>
      <c r="I120" s="283">
        <v>1351200</v>
      </c>
    </row>
    <row r="121" spans="1:9">
      <c r="A121" s="259"/>
      <c r="B121" s="260">
        <v>680</v>
      </c>
      <c r="C121" s="272" t="s">
        <v>1347</v>
      </c>
      <c r="D121" s="264" t="s">
        <v>976</v>
      </c>
      <c r="E121" s="269" t="s">
        <v>1312</v>
      </c>
      <c r="F121" s="259"/>
      <c r="G121" s="259"/>
      <c r="H121" s="269"/>
      <c r="I121" s="283">
        <v>1533700</v>
      </c>
    </row>
    <row r="122" spans="1:9">
      <c r="A122" s="259"/>
      <c r="B122" s="260">
        <v>681</v>
      </c>
      <c r="C122" s="272" t="s">
        <v>1347</v>
      </c>
      <c r="D122" s="264" t="s">
        <v>1270</v>
      </c>
      <c r="E122" s="269" t="s">
        <v>1312</v>
      </c>
      <c r="F122" s="259"/>
      <c r="G122" s="259"/>
      <c r="H122" s="269"/>
      <c r="I122" s="283">
        <v>2748080</v>
      </c>
    </row>
    <row r="123" spans="1:9">
      <c r="A123" s="259"/>
      <c r="B123" s="260">
        <v>682</v>
      </c>
      <c r="C123" s="272" t="s">
        <v>1348</v>
      </c>
      <c r="D123" s="264" t="s">
        <v>1145</v>
      </c>
      <c r="E123" s="269" t="s">
        <v>1312</v>
      </c>
      <c r="F123" s="259"/>
      <c r="G123" s="259"/>
      <c r="H123" s="269"/>
      <c r="I123" s="283">
        <v>3841700</v>
      </c>
    </row>
    <row r="124" spans="1:9">
      <c r="A124" s="259"/>
      <c r="B124" s="260">
        <v>683</v>
      </c>
      <c r="C124" s="272" t="s">
        <v>1348</v>
      </c>
      <c r="D124" s="264" t="s">
        <v>420</v>
      </c>
      <c r="E124" s="269" t="s">
        <v>491</v>
      </c>
      <c r="F124" s="259" t="s">
        <v>27</v>
      </c>
      <c r="G124" s="259">
        <v>40</v>
      </c>
      <c r="H124" s="269">
        <v>152000</v>
      </c>
      <c r="I124" s="283">
        <f t="shared" si="26"/>
        <v>6080000</v>
      </c>
    </row>
    <row r="125" spans="1:9">
      <c r="A125" s="259"/>
      <c r="B125" s="260">
        <v>684</v>
      </c>
      <c r="C125" s="272" t="s">
        <v>1348</v>
      </c>
      <c r="D125" s="264" t="s">
        <v>1262</v>
      </c>
      <c r="E125" s="269" t="s">
        <v>411</v>
      </c>
      <c r="F125" s="259" t="s">
        <v>181</v>
      </c>
      <c r="G125" s="259">
        <v>10</v>
      </c>
      <c r="H125" s="269">
        <v>41000</v>
      </c>
      <c r="I125" s="283">
        <f t="shared" si="26"/>
        <v>410000</v>
      </c>
    </row>
    <row r="126" spans="1:9">
      <c r="A126" s="259"/>
      <c r="B126" s="260">
        <f t="shared" ref="B126:D126" si="39">B125</f>
        <v>684</v>
      </c>
      <c r="C126" s="272" t="str">
        <f t="shared" si="39"/>
        <v>20/07</v>
      </c>
      <c r="D126" s="264" t="str">
        <f t="shared" si="39"/>
        <v>quốc tế sg</v>
      </c>
      <c r="E126" s="269" t="s">
        <v>411</v>
      </c>
      <c r="F126" s="259" t="s">
        <v>181</v>
      </c>
      <c r="G126" s="259">
        <v>3</v>
      </c>
      <c r="H126" s="269">
        <v>20500</v>
      </c>
      <c r="I126" s="283">
        <f t="shared" si="26"/>
        <v>61500</v>
      </c>
    </row>
    <row r="127" spans="1:9">
      <c r="A127" s="259"/>
      <c r="B127" s="260">
        <f t="shared" ref="B127:B130" si="40">B126</f>
        <v>684</v>
      </c>
      <c r="C127" s="272" t="str">
        <f t="shared" ref="C127:C130" si="41">C126</f>
        <v>20/07</v>
      </c>
      <c r="D127" s="264" t="str">
        <f t="shared" ref="D127:D130" si="42">D126</f>
        <v>quốc tế sg</v>
      </c>
      <c r="E127" s="269" t="s">
        <v>455</v>
      </c>
      <c r="F127" s="259" t="s">
        <v>435</v>
      </c>
      <c r="G127" s="259">
        <v>10</v>
      </c>
      <c r="H127" s="269">
        <v>5800</v>
      </c>
      <c r="I127" s="283">
        <f t="shared" si="26"/>
        <v>58000</v>
      </c>
    </row>
    <row r="128" spans="1:9">
      <c r="A128" s="259"/>
      <c r="B128" s="260">
        <f t="shared" si="40"/>
        <v>684</v>
      </c>
      <c r="C128" s="272" t="str">
        <f t="shared" si="41"/>
        <v>20/07</v>
      </c>
      <c r="D128" s="264" t="str">
        <f t="shared" si="42"/>
        <v>quốc tế sg</v>
      </c>
      <c r="E128" s="269" t="s">
        <v>1349</v>
      </c>
      <c r="F128" s="259" t="s">
        <v>36</v>
      </c>
      <c r="G128" s="259">
        <v>200</v>
      </c>
      <c r="H128" s="269">
        <v>400</v>
      </c>
      <c r="I128" s="283">
        <f t="shared" si="26"/>
        <v>80000</v>
      </c>
    </row>
    <row r="129" spans="1:9">
      <c r="A129" s="259"/>
      <c r="B129" s="260">
        <f t="shared" si="40"/>
        <v>684</v>
      </c>
      <c r="C129" s="272" t="str">
        <f t="shared" si="41"/>
        <v>20/07</v>
      </c>
      <c r="D129" s="264" t="str">
        <f t="shared" si="42"/>
        <v>quốc tế sg</v>
      </c>
      <c r="E129" s="269" t="s">
        <v>1350</v>
      </c>
      <c r="F129" s="259" t="s">
        <v>36</v>
      </c>
      <c r="G129" s="259">
        <v>2</v>
      </c>
      <c r="H129" s="269">
        <v>3500</v>
      </c>
      <c r="I129" s="283">
        <f t="shared" si="26"/>
        <v>7000</v>
      </c>
    </row>
    <row r="130" spans="1:9">
      <c r="A130" s="259"/>
      <c r="B130" s="260">
        <f t="shared" si="40"/>
        <v>684</v>
      </c>
      <c r="C130" s="272" t="str">
        <f t="shared" si="41"/>
        <v>20/07</v>
      </c>
      <c r="D130" s="264" t="str">
        <f t="shared" si="42"/>
        <v>quốc tế sg</v>
      </c>
      <c r="E130" s="269" t="s">
        <v>1351</v>
      </c>
      <c r="F130" s="259" t="s">
        <v>40</v>
      </c>
      <c r="G130" s="259">
        <v>3</v>
      </c>
      <c r="H130" s="269">
        <v>117000</v>
      </c>
      <c r="I130" s="283">
        <f t="shared" si="26"/>
        <v>351000</v>
      </c>
    </row>
    <row r="131" spans="1:9">
      <c r="A131" s="259"/>
      <c r="B131" s="260">
        <v>685</v>
      </c>
      <c r="C131" s="272" t="s">
        <v>1348</v>
      </c>
      <c r="D131" s="264" t="s">
        <v>1144</v>
      </c>
      <c r="E131" s="269" t="s">
        <v>493</v>
      </c>
      <c r="F131" s="259" t="s">
        <v>435</v>
      </c>
      <c r="G131" s="259">
        <v>1</v>
      </c>
      <c r="H131" s="269">
        <v>70000</v>
      </c>
      <c r="I131" s="283">
        <f t="shared" si="26"/>
        <v>70000</v>
      </c>
    </row>
    <row r="132" spans="1:9">
      <c r="A132" s="259"/>
      <c r="B132" s="260">
        <f t="shared" ref="B132:D132" si="43">B131</f>
        <v>685</v>
      </c>
      <c r="C132" s="272" t="str">
        <f t="shared" si="43"/>
        <v>20/07</v>
      </c>
      <c r="D132" s="264" t="str">
        <f t="shared" si="43"/>
        <v>stella</v>
      </c>
      <c r="E132" s="269" t="s">
        <v>445</v>
      </c>
      <c r="F132" s="259" t="s">
        <v>36</v>
      </c>
      <c r="G132" s="259">
        <v>10</v>
      </c>
      <c r="H132" s="269">
        <v>1700</v>
      </c>
      <c r="I132" s="283">
        <f t="shared" si="26"/>
        <v>17000</v>
      </c>
    </row>
    <row r="133" spans="1:9">
      <c r="A133" s="259"/>
      <c r="B133" s="260">
        <f t="shared" ref="B133:B135" si="44">B132</f>
        <v>685</v>
      </c>
      <c r="C133" s="272" t="str">
        <f t="shared" ref="C133:C135" si="45">C132</f>
        <v>20/07</v>
      </c>
      <c r="D133" s="264" t="str">
        <f t="shared" ref="D133:D135" si="46">D132</f>
        <v>stella</v>
      </c>
      <c r="E133" s="269" t="s">
        <v>414</v>
      </c>
      <c r="F133" s="259" t="s">
        <v>36</v>
      </c>
      <c r="G133" s="259">
        <v>1</v>
      </c>
      <c r="H133" s="269">
        <v>26000</v>
      </c>
      <c r="I133" s="283">
        <f t="shared" si="26"/>
        <v>26000</v>
      </c>
    </row>
    <row r="134" spans="1:9">
      <c r="A134" s="259"/>
      <c r="B134" s="260">
        <f t="shared" si="44"/>
        <v>685</v>
      </c>
      <c r="C134" s="272" t="str">
        <f t="shared" si="45"/>
        <v>20/07</v>
      </c>
      <c r="D134" s="264" t="str">
        <f t="shared" si="46"/>
        <v>stella</v>
      </c>
      <c r="E134" s="269" t="s">
        <v>411</v>
      </c>
      <c r="F134" s="259" t="s">
        <v>181</v>
      </c>
      <c r="G134" s="259">
        <v>10</v>
      </c>
      <c r="H134" s="269">
        <v>43000</v>
      </c>
      <c r="I134" s="283">
        <f t="shared" si="26"/>
        <v>430000</v>
      </c>
    </row>
    <row r="135" spans="1:9">
      <c r="A135" s="259"/>
      <c r="B135" s="260">
        <f t="shared" si="44"/>
        <v>685</v>
      </c>
      <c r="C135" s="272" t="str">
        <f t="shared" si="45"/>
        <v>20/07</v>
      </c>
      <c r="D135" s="264" t="str">
        <f t="shared" si="46"/>
        <v>stella</v>
      </c>
      <c r="E135" s="269" t="s">
        <v>267</v>
      </c>
      <c r="F135" s="259" t="s">
        <v>83</v>
      </c>
      <c r="G135" s="259">
        <v>1</v>
      </c>
      <c r="H135" s="269">
        <v>13000</v>
      </c>
      <c r="I135" s="283">
        <f t="shared" si="26"/>
        <v>13000</v>
      </c>
    </row>
    <row r="136" spans="1:9">
      <c r="A136" s="259"/>
      <c r="B136" s="260">
        <v>686</v>
      </c>
      <c r="C136" s="272" t="s">
        <v>1352</v>
      </c>
      <c r="D136" s="264" t="s">
        <v>1147</v>
      </c>
      <c r="E136" s="269" t="s">
        <v>1312</v>
      </c>
      <c r="F136" s="259"/>
      <c r="G136" s="259"/>
      <c r="H136" s="269"/>
      <c r="I136" s="283">
        <v>1302300</v>
      </c>
    </row>
    <row r="137" spans="1:9">
      <c r="A137" s="259"/>
      <c r="B137" s="260">
        <v>687</v>
      </c>
      <c r="C137" s="272" t="s">
        <v>1352</v>
      </c>
      <c r="D137" s="264" t="s">
        <v>938</v>
      </c>
      <c r="E137" s="265"/>
      <c r="F137" s="266"/>
      <c r="G137" s="266"/>
      <c r="H137" s="283"/>
      <c r="I137" s="283">
        <f t="shared" si="26"/>
        <v>0</v>
      </c>
    </row>
    <row r="138" spans="1:9">
      <c r="A138" s="259"/>
      <c r="B138" s="260">
        <v>688</v>
      </c>
      <c r="C138" s="272" t="s">
        <v>1352</v>
      </c>
      <c r="D138" s="264" t="s">
        <v>425</v>
      </c>
      <c r="E138" s="265" t="s">
        <v>1312</v>
      </c>
      <c r="F138" s="266"/>
      <c r="G138" s="266"/>
      <c r="H138" s="283"/>
      <c r="I138" s="283">
        <v>3361700</v>
      </c>
    </row>
    <row r="139" spans="1:9">
      <c r="A139" s="259"/>
      <c r="B139" s="260">
        <v>689</v>
      </c>
      <c r="C139" s="272" t="s">
        <v>1352</v>
      </c>
      <c r="D139" s="264" t="s">
        <v>927</v>
      </c>
      <c r="E139" s="265" t="s">
        <v>437</v>
      </c>
      <c r="F139" s="266" t="s">
        <v>83</v>
      </c>
      <c r="G139" s="266">
        <v>60</v>
      </c>
      <c r="H139" s="283">
        <v>2280</v>
      </c>
      <c r="I139" s="283">
        <f t="shared" si="26"/>
        <v>136800</v>
      </c>
    </row>
    <row r="140" spans="1:9">
      <c r="A140" s="259"/>
      <c r="B140" s="260">
        <f t="shared" ref="B140:D140" si="47">B139</f>
        <v>689</v>
      </c>
      <c r="C140" s="272" t="str">
        <f t="shared" si="47"/>
        <v>21/07</v>
      </c>
      <c r="D140" s="264" t="str">
        <f t="shared" si="47"/>
        <v>tín thăng</v>
      </c>
      <c r="E140" s="269" t="s">
        <v>464</v>
      </c>
      <c r="F140" s="259" t="s">
        <v>87</v>
      </c>
      <c r="G140" s="259">
        <v>5</v>
      </c>
      <c r="H140" s="269">
        <v>3800</v>
      </c>
      <c r="I140" s="283">
        <f t="shared" ref="I140:I203" si="48">H140*G140</f>
        <v>19000</v>
      </c>
    </row>
    <row r="141" spans="1:9">
      <c r="A141" s="259"/>
      <c r="B141" s="260">
        <f t="shared" ref="B141:B147" si="49">B140</f>
        <v>689</v>
      </c>
      <c r="C141" s="272" t="str">
        <f t="shared" ref="C141:C147" si="50">C140</f>
        <v>21/07</v>
      </c>
      <c r="D141" s="264" t="str">
        <f t="shared" ref="D141:D147" si="51">D140</f>
        <v>tín thăng</v>
      </c>
      <c r="E141" s="269" t="s">
        <v>493</v>
      </c>
      <c r="F141" s="259" t="s">
        <v>435</v>
      </c>
      <c r="G141" s="259">
        <v>1</v>
      </c>
      <c r="H141" s="269">
        <v>66500</v>
      </c>
      <c r="I141" s="283">
        <f t="shared" si="48"/>
        <v>66500</v>
      </c>
    </row>
    <row r="142" spans="1:9">
      <c r="A142" s="259"/>
      <c r="B142" s="260">
        <f t="shared" si="49"/>
        <v>689</v>
      </c>
      <c r="C142" s="272" t="str">
        <f t="shared" si="50"/>
        <v>21/07</v>
      </c>
      <c r="D142" s="264" t="str">
        <f t="shared" si="51"/>
        <v>tín thăng</v>
      </c>
      <c r="E142" s="269" t="s">
        <v>455</v>
      </c>
      <c r="F142" s="259" t="s">
        <v>435</v>
      </c>
      <c r="G142" s="259">
        <v>5</v>
      </c>
      <c r="H142" s="269">
        <v>10450</v>
      </c>
      <c r="I142" s="283">
        <f t="shared" si="48"/>
        <v>52250</v>
      </c>
    </row>
    <row r="143" spans="1:9">
      <c r="A143" s="259"/>
      <c r="B143" s="260">
        <f t="shared" si="49"/>
        <v>689</v>
      </c>
      <c r="C143" s="272" t="str">
        <f t="shared" si="50"/>
        <v>21/07</v>
      </c>
      <c r="D143" s="264" t="str">
        <f t="shared" si="51"/>
        <v>tín thăng</v>
      </c>
      <c r="E143" s="269" t="s">
        <v>1353</v>
      </c>
      <c r="F143" s="259" t="s">
        <v>36</v>
      </c>
      <c r="G143" s="259">
        <v>10</v>
      </c>
      <c r="H143" s="269">
        <v>4275</v>
      </c>
      <c r="I143" s="283">
        <f t="shared" si="48"/>
        <v>42750</v>
      </c>
    </row>
    <row r="144" spans="1:9">
      <c r="A144" s="259"/>
      <c r="B144" s="260">
        <f t="shared" si="49"/>
        <v>689</v>
      </c>
      <c r="C144" s="272" t="str">
        <f t="shared" si="50"/>
        <v>21/07</v>
      </c>
      <c r="D144" s="264" t="str">
        <f t="shared" si="51"/>
        <v>tín thăng</v>
      </c>
      <c r="E144" s="269" t="s">
        <v>441</v>
      </c>
      <c r="F144" s="259" t="s">
        <v>83</v>
      </c>
      <c r="G144" s="259">
        <v>10</v>
      </c>
      <c r="H144" s="269">
        <v>5035</v>
      </c>
      <c r="I144" s="283">
        <f t="shared" si="48"/>
        <v>50350</v>
      </c>
    </row>
    <row r="145" spans="1:9">
      <c r="A145" s="259"/>
      <c r="B145" s="260">
        <f t="shared" si="49"/>
        <v>689</v>
      </c>
      <c r="C145" s="272" t="str">
        <f t="shared" si="50"/>
        <v>21/07</v>
      </c>
      <c r="D145" s="264" t="str">
        <f t="shared" si="51"/>
        <v>tín thăng</v>
      </c>
      <c r="E145" s="269" t="s">
        <v>411</v>
      </c>
      <c r="F145" s="259" t="s">
        <v>181</v>
      </c>
      <c r="G145" s="259">
        <v>20</v>
      </c>
      <c r="H145" s="269">
        <v>37050</v>
      </c>
      <c r="I145" s="283">
        <f t="shared" si="48"/>
        <v>741000</v>
      </c>
    </row>
    <row r="146" spans="1:9">
      <c r="A146" s="259"/>
      <c r="B146" s="260">
        <f t="shared" si="49"/>
        <v>689</v>
      </c>
      <c r="C146" s="272" t="str">
        <f t="shared" si="50"/>
        <v>21/07</v>
      </c>
      <c r="D146" s="264" t="str">
        <f t="shared" si="51"/>
        <v>tín thăng</v>
      </c>
      <c r="E146" s="269" t="s">
        <v>418</v>
      </c>
      <c r="F146" s="259" t="s">
        <v>27</v>
      </c>
      <c r="G146" s="259">
        <v>6</v>
      </c>
      <c r="H146" s="269">
        <v>11400</v>
      </c>
      <c r="I146" s="283">
        <f t="shared" si="48"/>
        <v>68400</v>
      </c>
    </row>
    <row r="147" spans="1:9">
      <c r="A147" s="259"/>
      <c r="B147" s="260">
        <f t="shared" si="49"/>
        <v>689</v>
      </c>
      <c r="C147" s="272" t="str">
        <f t="shared" si="50"/>
        <v>21/07</v>
      </c>
      <c r="D147" s="264" t="str">
        <f t="shared" si="51"/>
        <v>tín thăng</v>
      </c>
      <c r="E147" s="269" t="s">
        <v>437</v>
      </c>
      <c r="F147" s="259" t="s">
        <v>83</v>
      </c>
      <c r="G147" s="259">
        <v>40</v>
      </c>
      <c r="H147" s="269">
        <v>2850</v>
      </c>
      <c r="I147" s="283">
        <f t="shared" si="48"/>
        <v>114000</v>
      </c>
    </row>
    <row r="148" spans="1:9">
      <c r="A148" s="259"/>
      <c r="B148" s="260">
        <v>690</v>
      </c>
      <c r="C148" s="272" t="s">
        <v>1354</v>
      </c>
      <c r="D148" s="264" t="s">
        <v>515</v>
      </c>
      <c r="E148" s="269" t="s">
        <v>1312</v>
      </c>
      <c r="F148" s="259"/>
      <c r="G148" s="259"/>
      <c r="H148" s="269"/>
      <c r="I148" s="283">
        <v>2264840</v>
      </c>
    </row>
    <row r="149" spans="1:9">
      <c r="A149" s="259"/>
      <c r="B149" s="260">
        <v>691</v>
      </c>
      <c r="C149" s="272" t="s">
        <v>1354</v>
      </c>
      <c r="D149" s="264" t="s">
        <v>408</v>
      </c>
      <c r="E149" s="269" t="s">
        <v>946</v>
      </c>
      <c r="F149" s="259" t="s">
        <v>66</v>
      </c>
      <c r="G149" s="259">
        <v>25</v>
      </c>
      <c r="H149" s="269">
        <v>25000</v>
      </c>
      <c r="I149" s="283">
        <f t="shared" si="48"/>
        <v>625000</v>
      </c>
    </row>
    <row r="150" spans="1:9">
      <c r="A150" s="259"/>
      <c r="B150" s="260">
        <v>692</v>
      </c>
      <c r="C150" s="272" t="s">
        <v>1354</v>
      </c>
      <c r="D150" s="264" t="s">
        <v>991</v>
      </c>
      <c r="E150" s="269" t="s">
        <v>1312</v>
      </c>
      <c r="F150" s="259"/>
      <c r="G150" s="259"/>
      <c r="H150" s="269"/>
      <c r="I150" s="283">
        <v>707500</v>
      </c>
    </row>
    <row r="151" spans="1:9">
      <c r="A151" s="259"/>
      <c r="B151" s="260">
        <v>693</v>
      </c>
      <c r="C151" s="272" t="s">
        <v>1354</v>
      </c>
      <c r="D151" s="264" t="s">
        <v>466</v>
      </c>
      <c r="E151" s="269" t="s">
        <v>411</v>
      </c>
      <c r="F151" s="259" t="s">
        <v>181</v>
      </c>
      <c r="G151" s="259">
        <v>20</v>
      </c>
      <c r="H151" s="269">
        <v>53000</v>
      </c>
      <c r="I151" s="283">
        <f t="shared" si="48"/>
        <v>1060000</v>
      </c>
    </row>
    <row r="152" spans="1:9">
      <c r="A152" s="259"/>
      <c r="B152" s="260">
        <f t="shared" ref="B152:D152" si="52">B151</f>
        <v>693</v>
      </c>
      <c r="C152" s="272" t="str">
        <f t="shared" si="52"/>
        <v>22/07</v>
      </c>
      <c r="D152" s="264" t="str">
        <f t="shared" si="52"/>
        <v>trường tiền</v>
      </c>
      <c r="E152" s="269" t="s">
        <v>464</v>
      </c>
      <c r="F152" s="259" t="s">
        <v>87</v>
      </c>
      <c r="G152" s="259">
        <v>8</v>
      </c>
      <c r="H152" s="269">
        <v>21000</v>
      </c>
      <c r="I152" s="283">
        <f t="shared" si="48"/>
        <v>168000</v>
      </c>
    </row>
    <row r="153" spans="1:9">
      <c r="A153" s="259"/>
      <c r="B153" s="260">
        <f t="shared" ref="B153:B154" si="53">B152</f>
        <v>693</v>
      </c>
      <c r="C153" s="272" t="str">
        <f t="shared" ref="C153:C154" si="54">C152</f>
        <v>22/07</v>
      </c>
      <c r="D153" s="264" t="str">
        <f t="shared" ref="D153:D154" si="55">D152</f>
        <v>trường tiền</v>
      </c>
      <c r="E153" s="269" t="s">
        <v>464</v>
      </c>
      <c r="F153" s="259" t="s">
        <v>87</v>
      </c>
      <c r="G153" s="259">
        <v>10</v>
      </c>
      <c r="H153" s="269">
        <v>9800</v>
      </c>
      <c r="I153" s="283">
        <f t="shared" si="48"/>
        <v>98000</v>
      </c>
    </row>
    <row r="154" spans="1:9">
      <c r="A154" s="259"/>
      <c r="B154" s="260">
        <f t="shared" si="53"/>
        <v>693</v>
      </c>
      <c r="C154" s="272" t="str">
        <f t="shared" si="54"/>
        <v>22/07</v>
      </c>
      <c r="D154" s="264" t="str">
        <f t="shared" si="55"/>
        <v>trường tiền</v>
      </c>
      <c r="E154" s="269" t="s">
        <v>458</v>
      </c>
      <c r="F154" s="259" t="s">
        <v>224</v>
      </c>
      <c r="G154" s="259">
        <v>10</v>
      </c>
      <c r="H154" s="269">
        <v>2800</v>
      </c>
      <c r="I154" s="283">
        <f t="shared" si="48"/>
        <v>28000</v>
      </c>
    </row>
    <row r="155" spans="1:9">
      <c r="A155" s="259"/>
      <c r="B155" s="260">
        <v>694</v>
      </c>
      <c r="C155" s="272" t="s">
        <v>1355</v>
      </c>
      <c r="D155" s="264" t="s">
        <v>1294</v>
      </c>
      <c r="E155" s="269" t="s">
        <v>1312</v>
      </c>
      <c r="F155" s="259"/>
      <c r="G155" s="259"/>
      <c r="H155" s="269"/>
      <c r="I155" s="283">
        <v>1939200</v>
      </c>
    </row>
    <row r="156" spans="1:9">
      <c r="A156" s="259"/>
      <c r="B156" s="260">
        <v>695</v>
      </c>
      <c r="C156" s="272" t="s">
        <v>1355</v>
      </c>
      <c r="D156" s="264" t="s">
        <v>983</v>
      </c>
      <c r="E156" s="269" t="s">
        <v>1312</v>
      </c>
      <c r="F156" s="259"/>
      <c r="G156" s="259"/>
      <c r="H156" s="269"/>
      <c r="I156" s="283">
        <v>36575500</v>
      </c>
    </row>
    <row r="157" spans="1:9">
      <c r="A157" s="259"/>
      <c r="B157" s="260">
        <v>696</v>
      </c>
      <c r="C157" s="272" t="s">
        <v>1355</v>
      </c>
      <c r="D157" s="264" t="s">
        <v>1262</v>
      </c>
      <c r="E157" s="269" t="s">
        <v>434</v>
      </c>
      <c r="F157" s="259" t="s">
        <v>435</v>
      </c>
      <c r="G157" s="259">
        <v>10</v>
      </c>
      <c r="H157" s="269">
        <v>37050</v>
      </c>
      <c r="I157" s="283">
        <f t="shared" si="48"/>
        <v>370500</v>
      </c>
    </row>
    <row r="158" spans="1:9">
      <c r="A158" s="259"/>
      <c r="B158" s="260">
        <v>696</v>
      </c>
      <c r="C158" s="272" t="s">
        <v>1355</v>
      </c>
      <c r="D158" s="264" t="s">
        <v>1262</v>
      </c>
      <c r="E158" s="269" t="s">
        <v>433</v>
      </c>
      <c r="F158" s="259" t="s">
        <v>36</v>
      </c>
      <c r="G158" s="259">
        <v>5</v>
      </c>
      <c r="H158" s="269">
        <v>16150</v>
      </c>
      <c r="I158" s="283">
        <f t="shared" si="48"/>
        <v>80750</v>
      </c>
    </row>
    <row r="159" spans="1:9">
      <c r="A159" s="259"/>
      <c r="B159" s="260">
        <v>696</v>
      </c>
      <c r="C159" s="272" t="s">
        <v>1355</v>
      </c>
      <c r="D159" s="264" t="s">
        <v>1262</v>
      </c>
      <c r="E159" s="269" t="s">
        <v>433</v>
      </c>
      <c r="F159" s="259" t="s">
        <v>36</v>
      </c>
      <c r="G159" s="259">
        <v>10</v>
      </c>
      <c r="H159" s="269">
        <v>42750</v>
      </c>
      <c r="I159" s="283">
        <f t="shared" si="48"/>
        <v>427500</v>
      </c>
    </row>
    <row r="160" spans="1:9">
      <c r="A160" s="259"/>
      <c r="B160" s="260">
        <v>697</v>
      </c>
      <c r="C160" s="272" t="s">
        <v>1355</v>
      </c>
      <c r="D160" s="264" t="s">
        <v>468</v>
      </c>
      <c r="E160" s="269" t="s">
        <v>433</v>
      </c>
      <c r="F160" s="259" t="s">
        <v>36</v>
      </c>
      <c r="G160" s="259">
        <v>27</v>
      </c>
      <c r="H160" s="269">
        <v>20000</v>
      </c>
      <c r="I160" s="283">
        <f t="shared" si="48"/>
        <v>540000</v>
      </c>
    </row>
    <row r="161" spans="1:9">
      <c r="A161" s="259"/>
      <c r="B161" s="260">
        <v>697</v>
      </c>
      <c r="C161" s="272" t="s">
        <v>1355</v>
      </c>
      <c r="D161" s="264" t="s">
        <v>468</v>
      </c>
      <c r="E161" s="269" t="s">
        <v>1356</v>
      </c>
      <c r="F161" s="259" t="s">
        <v>36</v>
      </c>
      <c r="G161" s="259">
        <v>4</v>
      </c>
      <c r="H161" s="269">
        <v>31200</v>
      </c>
      <c r="I161" s="283">
        <f t="shared" si="48"/>
        <v>124800</v>
      </c>
    </row>
    <row r="162" spans="1:9">
      <c r="A162" s="259"/>
      <c r="B162" s="260">
        <v>697</v>
      </c>
      <c r="C162" s="272" t="s">
        <v>1355</v>
      </c>
      <c r="D162" s="264" t="s">
        <v>468</v>
      </c>
      <c r="E162" s="269" t="s">
        <v>1279</v>
      </c>
      <c r="F162" s="259" t="s">
        <v>83</v>
      </c>
      <c r="G162" s="259">
        <v>10</v>
      </c>
      <c r="H162" s="269">
        <v>12000</v>
      </c>
      <c r="I162" s="283">
        <f t="shared" si="48"/>
        <v>120000</v>
      </c>
    </row>
    <row r="163" spans="1:9">
      <c r="A163" s="259"/>
      <c r="B163" s="260">
        <v>698</v>
      </c>
      <c r="C163" s="272" t="s">
        <v>1357</v>
      </c>
      <c r="D163" s="264" t="s">
        <v>543</v>
      </c>
      <c r="E163" s="269" t="s">
        <v>1358</v>
      </c>
      <c r="F163" s="259" t="s">
        <v>71</v>
      </c>
      <c r="G163" s="259">
        <v>20</v>
      </c>
      <c r="H163" s="269">
        <v>37000</v>
      </c>
      <c r="I163" s="283">
        <f t="shared" si="48"/>
        <v>740000</v>
      </c>
    </row>
    <row r="164" spans="1:9">
      <c r="A164" s="259"/>
      <c r="B164" s="260">
        <v>699</v>
      </c>
      <c r="C164" s="272" t="s">
        <v>1357</v>
      </c>
      <c r="D164" s="264" t="s">
        <v>1267</v>
      </c>
      <c r="E164" s="269" t="s">
        <v>1312</v>
      </c>
      <c r="F164" s="259"/>
      <c r="G164" s="259"/>
      <c r="H164" s="269"/>
      <c r="I164" s="283">
        <v>485500</v>
      </c>
    </row>
    <row r="165" spans="1:9">
      <c r="A165" s="259"/>
      <c r="B165" s="260">
        <v>700</v>
      </c>
      <c r="C165" s="272" t="s">
        <v>1357</v>
      </c>
      <c r="D165" s="264" t="s">
        <v>467</v>
      </c>
      <c r="E165" s="269" t="s">
        <v>1312</v>
      </c>
      <c r="F165" s="259"/>
      <c r="G165" s="259"/>
      <c r="H165" s="269"/>
      <c r="I165" s="283">
        <v>956200</v>
      </c>
    </row>
    <row r="166" spans="1:9">
      <c r="A166" s="259"/>
      <c r="B166" s="260">
        <v>701</v>
      </c>
      <c r="C166" s="272" t="s">
        <v>1359</v>
      </c>
      <c r="D166" s="264" t="s">
        <v>982</v>
      </c>
      <c r="E166" s="269" t="s">
        <v>1312</v>
      </c>
      <c r="F166" s="259"/>
      <c r="G166" s="259"/>
      <c r="H166" s="269"/>
      <c r="I166" s="283">
        <v>5244800</v>
      </c>
    </row>
    <row r="167" spans="1:9">
      <c r="A167" s="259"/>
      <c r="B167" s="260">
        <v>702</v>
      </c>
      <c r="C167" s="272" t="s">
        <v>1359</v>
      </c>
      <c r="D167" s="264" t="s">
        <v>984</v>
      </c>
      <c r="E167" s="269" t="s">
        <v>1312</v>
      </c>
      <c r="F167" s="259"/>
      <c r="G167" s="259"/>
      <c r="H167" s="269"/>
      <c r="I167" s="283">
        <v>11884500</v>
      </c>
    </row>
    <row r="168" spans="1:9">
      <c r="A168" s="259"/>
      <c r="B168" s="260">
        <v>703</v>
      </c>
      <c r="C168" s="272" t="s">
        <v>1359</v>
      </c>
      <c r="D168" s="264" t="s">
        <v>980</v>
      </c>
      <c r="E168" s="269" t="s">
        <v>1312</v>
      </c>
      <c r="F168" s="259"/>
      <c r="G168" s="259"/>
      <c r="H168" s="269"/>
      <c r="I168" s="283">
        <v>1683780</v>
      </c>
    </row>
    <row r="169" spans="1:9">
      <c r="A169" s="259"/>
      <c r="B169" s="260">
        <v>704</v>
      </c>
      <c r="C169" s="272" t="s">
        <v>1387</v>
      </c>
      <c r="D169" s="264" t="s">
        <v>509</v>
      </c>
      <c r="E169" s="269" t="s">
        <v>1312</v>
      </c>
      <c r="F169" s="259"/>
      <c r="G169" s="259"/>
      <c r="H169" s="269"/>
      <c r="I169" s="283">
        <v>4432600</v>
      </c>
    </row>
    <row r="170" spans="1:9">
      <c r="A170" s="259"/>
      <c r="B170" s="260">
        <v>705</v>
      </c>
      <c r="C170" s="272" t="s">
        <v>1387</v>
      </c>
      <c r="D170" s="264" t="s">
        <v>987</v>
      </c>
      <c r="E170" s="269" t="s">
        <v>1312</v>
      </c>
      <c r="F170" s="259"/>
      <c r="G170" s="259"/>
      <c r="H170" s="269"/>
      <c r="I170" s="283">
        <v>6765100</v>
      </c>
    </row>
    <row r="171" spans="1:9">
      <c r="A171" s="259"/>
      <c r="B171" s="260">
        <v>706</v>
      </c>
      <c r="C171" s="272" t="s">
        <v>1387</v>
      </c>
      <c r="D171" s="264" t="s">
        <v>983</v>
      </c>
      <c r="E171" s="269" t="s">
        <v>1312</v>
      </c>
      <c r="F171" s="259"/>
      <c r="G171" s="259"/>
      <c r="H171" s="269"/>
      <c r="I171" s="283">
        <v>36575500</v>
      </c>
    </row>
    <row r="172" spans="1:9">
      <c r="A172" s="259"/>
      <c r="B172" s="260">
        <v>707</v>
      </c>
      <c r="C172" s="272" t="s">
        <v>1382</v>
      </c>
      <c r="D172" s="264" t="s">
        <v>949</v>
      </c>
      <c r="E172" s="269" t="s">
        <v>483</v>
      </c>
      <c r="F172" s="259" t="s">
        <v>142</v>
      </c>
      <c r="G172" s="259">
        <v>10</v>
      </c>
      <c r="H172" s="269">
        <v>2900</v>
      </c>
      <c r="I172" s="283">
        <f t="shared" si="48"/>
        <v>29000</v>
      </c>
    </row>
    <row r="173" spans="1:9">
      <c r="A173" s="259"/>
      <c r="B173" s="260">
        <f t="shared" ref="B173:D173" si="56">B172</f>
        <v>707</v>
      </c>
      <c r="C173" s="272" t="str">
        <f t="shared" si="56"/>
        <v>27/07</v>
      </c>
      <c r="D173" s="264" t="str">
        <f t="shared" si="56"/>
        <v>citi</v>
      </c>
      <c r="E173" s="269" t="s">
        <v>1459</v>
      </c>
      <c r="F173" s="259" t="s">
        <v>27</v>
      </c>
      <c r="G173" s="259">
        <v>100</v>
      </c>
      <c r="H173" s="269">
        <v>6900</v>
      </c>
      <c r="I173" s="283">
        <f t="shared" si="48"/>
        <v>690000</v>
      </c>
    </row>
    <row r="174" spans="1:9">
      <c r="A174" s="259"/>
      <c r="B174" s="260">
        <f t="shared" ref="B174:B178" si="57">B173</f>
        <v>707</v>
      </c>
      <c r="C174" s="272" t="str">
        <f t="shared" ref="C174:C178" si="58">C173</f>
        <v>27/07</v>
      </c>
      <c r="D174" s="264" t="str">
        <f t="shared" ref="D174:D178" si="59">D173</f>
        <v>citi</v>
      </c>
      <c r="E174" s="269" t="s">
        <v>411</v>
      </c>
      <c r="F174" s="259" t="s">
        <v>181</v>
      </c>
      <c r="G174" s="259">
        <v>3</v>
      </c>
      <c r="H174" s="269">
        <v>43000</v>
      </c>
      <c r="I174" s="283">
        <f t="shared" si="48"/>
        <v>129000</v>
      </c>
    </row>
    <row r="175" spans="1:9">
      <c r="A175" s="259"/>
      <c r="B175" s="260">
        <f t="shared" si="57"/>
        <v>707</v>
      </c>
      <c r="C175" s="272" t="str">
        <f t="shared" si="58"/>
        <v>27/07</v>
      </c>
      <c r="D175" s="264" t="str">
        <f t="shared" si="59"/>
        <v>citi</v>
      </c>
      <c r="E175" s="269" t="s">
        <v>1291</v>
      </c>
      <c r="F175" s="259" t="s">
        <v>105</v>
      </c>
      <c r="G175" s="259">
        <v>4</v>
      </c>
      <c r="H175" s="269">
        <v>19500</v>
      </c>
      <c r="I175" s="283">
        <f t="shared" si="48"/>
        <v>78000</v>
      </c>
    </row>
    <row r="176" spans="1:9">
      <c r="A176" s="259"/>
      <c r="B176" s="260">
        <f t="shared" si="57"/>
        <v>707</v>
      </c>
      <c r="C176" s="272" t="str">
        <f t="shared" si="58"/>
        <v>27/07</v>
      </c>
      <c r="D176" s="264" t="str">
        <f t="shared" si="59"/>
        <v>citi</v>
      </c>
      <c r="E176" s="269" t="s">
        <v>1460</v>
      </c>
      <c r="F176" s="259" t="s">
        <v>105</v>
      </c>
      <c r="G176" s="259">
        <v>5</v>
      </c>
      <c r="H176" s="269">
        <v>25800</v>
      </c>
      <c r="I176" s="283">
        <f t="shared" si="48"/>
        <v>129000</v>
      </c>
    </row>
    <row r="177" spans="1:9">
      <c r="A177" s="259"/>
      <c r="B177" s="260">
        <f t="shared" si="57"/>
        <v>707</v>
      </c>
      <c r="C177" s="272" t="str">
        <f t="shared" si="58"/>
        <v>27/07</v>
      </c>
      <c r="D177" s="264" t="str">
        <f t="shared" si="59"/>
        <v>citi</v>
      </c>
      <c r="E177" s="269" t="s">
        <v>411</v>
      </c>
      <c r="F177" s="259" t="s">
        <v>181</v>
      </c>
      <c r="G177" s="259">
        <v>3</v>
      </c>
      <c r="H177" s="269">
        <v>21500</v>
      </c>
      <c r="I177" s="283">
        <f t="shared" si="48"/>
        <v>64500</v>
      </c>
    </row>
    <row r="178" spans="1:9">
      <c r="A178" s="259"/>
      <c r="B178" s="260">
        <f t="shared" si="57"/>
        <v>707</v>
      </c>
      <c r="C178" s="272" t="str">
        <f t="shared" si="58"/>
        <v>27/07</v>
      </c>
      <c r="D178" s="264" t="str">
        <f t="shared" si="59"/>
        <v>citi</v>
      </c>
      <c r="E178" s="269" t="s">
        <v>418</v>
      </c>
      <c r="F178" s="259" t="s">
        <v>27</v>
      </c>
      <c r="G178" s="259">
        <v>12</v>
      </c>
      <c r="H178" s="269">
        <v>9500</v>
      </c>
      <c r="I178" s="283">
        <f t="shared" si="48"/>
        <v>114000</v>
      </c>
    </row>
    <row r="179" spans="1:9">
      <c r="A179" s="259"/>
      <c r="B179" s="260">
        <v>708</v>
      </c>
      <c r="C179" s="272" t="s">
        <v>1382</v>
      </c>
      <c r="D179" s="264" t="s">
        <v>1151</v>
      </c>
      <c r="E179" s="269" t="s">
        <v>1312</v>
      </c>
      <c r="F179" s="259"/>
      <c r="G179" s="259"/>
      <c r="H179" s="269"/>
      <c r="I179" s="283">
        <v>1143700</v>
      </c>
    </row>
    <row r="180" spans="1:9">
      <c r="A180" s="259"/>
      <c r="B180" s="260">
        <v>709</v>
      </c>
      <c r="C180" s="272" t="s">
        <v>1382</v>
      </c>
      <c r="D180" s="264" t="s">
        <v>463</v>
      </c>
      <c r="E180" s="269" t="s">
        <v>1312</v>
      </c>
      <c r="F180" s="259"/>
      <c r="G180" s="259"/>
      <c r="H180" s="269"/>
      <c r="I180" s="283">
        <v>1128100</v>
      </c>
    </row>
    <row r="181" spans="1:9">
      <c r="A181" s="259"/>
      <c r="B181" s="260">
        <v>710</v>
      </c>
      <c r="C181" s="272" t="s">
        <v>1382</v>
      </c>
      <c r="D181" s="264" t="s">
        <v>463</v>
      </c>
      <c r="E181" s="269" t="s">
        <v>418</v>
      </c>
      <c r="F181" s="259" t="s">
        <v>27</v>
      </c>
      <c r="G181" s="259">
        <v>30</v>
      </c>
      <c r="H181" s="269">
        <v>11800</v>
      </c>
      <c r="I181" s="283">
        <f t="shared" si="48"/>
        <v>354000</v>
      </c>
    </row>
    <row r="182" spans="1:9">
      <c r="A182" s="259"/>
      <c r="B182" s="260">
        <f t="shared" ref="B182:D182" si="60">B181</f>
        <v>710</v>
      </c>
      <c r="C182" s="272" t="str">
        <f t="shared" si="60"/>
        <v>27/07</v>
      </c>
      <c r="D182" s="264" t="str">
        <f t="shared" si="60"/>
        <v>minh phú</v>
      </c>
      <c r="E182" s="269" t="s">
        <v>418</v>
      </c>
      <c r="F182" s="259" t="s">
        <v>27</v>
      </c>
      <c r="G182" s="259">
        <v>36</v>
      </c>
      <c r="H182" s="269">
        <v>5300</v>
      </c>
      <c r="I182" s="283">
        <f t="shared" si="48"/>
        <v>190800</v>
      </c>
    </row>
    <row r="183" spans="1:9">
      <c r="A183" s="259"/>
      <c r="B183" s="260">
        <f t="shared" ref="B183:B186" si="61">B182</f>
        <v>710</v>
      </c>
      <c r="C183" s="272" t="str">
        <f t="shared" ref="C183:C186" si="62">C182</f>
        <v>27/07</v>
      </c>
      <c r="D183" s="264" t="str">
        <f t="shared" ref="D183:D186" si="63">D182</f>
        <v>minh phú</v>
      </c>
      <c r="E183" s="269" t="s">
        <v>418</v>
      </c>
      <c r="F183" s="259" t="s">
        <v>27</v>
      </c>
      <c r="G183" s="259">
        <v>36</v>
      </c>
      <c r="H183" s="269">
        <v>9500</v>
      </c>
      <c r="I183" s="283">
        <f t="shared" si="48"/>
        <v>342000</v>
      </c>
    </row>
    <row r="184" spans="1:9">
      <c r="A184" s="259"/>
      <c r="B184" s="260">
        <f t="shared" si="61"/>
        <v>710</v>
      </c>
      <c r="C184" s="272" t="str">
        <f t="shared" si="62"/>
        <v>27/07</v>
      </c>
      <c r="D184" s="264" t="str">
        <f t="shared" si="63"/>
        <v>minh phú</v>
      </c>
      <c r="E184" s="269" t="s">
        <v>418</v>
      </c>
      <c r="F184" s="259" t="s">
        <v>27</v>
      </c>
      <c r="G184" s="259">
        <v>10</v>
      </c>
      <c r="H184" s="269">
        <v>7800</v>
      </c>
      <c r="I184" s="283">
        <f t="shared" si="48"/>
        <v>78000</v>
      </c>
    </row>
    <row r="185" spans="1:9">
      <c r="A185" s="259"/>
      <c r="B185" s="260">
        <f t="shared" si="61"/>
        <v>710</v>
      </c>
      <c r="C185" s="272" t="str">
        <f t="shared" si="62"/>
        <v>27/07</v>
      </c>
      <c r="D185" s="264" t="str">
        <f t="shared" si="63"/>
        <v>minh phú</v>
      </c>
      <c r="E185" s="269" t="s">
        <v>268</v>
      </c>
      <c r="F185" s="259" t="s">
        <v>66</v>
      </c>
      <c r="G185" s="259">
        <v>60</v>
      </c>
      <c r="H185" s="269">
        <v>13500</v>
      </c>
      <c r="I185" s="283">
        <f t="shared" si="48"/>
        <v>810000</v>
      </c>
    </row>
    <row r="186" spans="1:9">
      <c r="A186" s="259"/>
      <c r="B186" s="260">
        <f t="shared" si="61"/>
        <v>710</v>
      </c>
      <c r="C186" s="272" t="str">
        <f t="shared" si="62"/>
        <v>27/07</v>
      </c>
      <c r="D186" s="264" t="str">
        <f t="shared" si="63"/>
        <v>minh phú</v>
      </c>
      <c r="E186" s="269" t="s">
        <v>418</v>
      </c>
      <c r="F186" s="259" t="s">
        <v>27</v>
      </c>
      <c r="G186" s="259">
        <v>20</v>
      </c>
      <c r="H186" s="269">
        <v>75000</v>
      </c>
      <c r="I186" s="283">
        <f t="shared" si="48"/>
        <v>1500000</v>
      </c>
    </row>
    <row r="187" spans="1:9">
      <c r="A187" s="259"/>
      <c r="B187" s="260">
        <v>711</v>
      </c>
      <c r="C187" s="272" t="s">
        <v>1415</v>
      </c>
      <c r="D187" s="264" t="s">
        <v>903</v>
      </c>
      <c r="E187" s="269" t="s">
        <v>1312</v>
      </c>
      <c r="F187" s="259"/>
      <c r="G187" s="259"/>
      <c r="H187" s="269"/>
      <c r="I187" s="283">
        <v>4486400</v>
      </c>
    </row>
    <row r="188" spans="1:9">
      <c r="A188" s="259"/>
      <c r="B188" s="260">
        <v>712</v>
      </c>
      <c r="C188" s="272" t="s">
        <v>1415</v>
      </c>
      <c r="D188" s="264" t="s">
        <v>903</v>
      </c>
      <c r="E188" s="269" t="s">
        <v>1312</v>
      </c>
      <c r="F188" s="259"/>
      <c r="G188" s="259"/>
      <c r="H188" s="269"/>
      <c r="I188" s="283">
        <v>6341550</v>
      </c>
    </row>
    <row r="189" spans="1:9">
      <c r="A189" s="259"/>
      <c r="B189" s="260">
        <v>713</v>
      </c>
      <c r="C189" s="272" t="s">
        <v>1415</v>
      </c>
      <c r="D189" s="264" t="s">
        <v>1461</v>
      </c>
      <c r="E189" s="269" t="s">
        <v>1312</v>
      </c>
      <c r="F189" s="259"/>
      <c r="G189" s="259"/>
      <c r="H189" s="269"/>
      <c r="I189" s="283">
        <v>454600</v>
      </c>
    </row>
    <row r="190" spans="1:9">
      <c r="A190" s="259"/>
      <c r="B190" s="260">
        <v>714</v>
      </c>
      <c r="C190" s="272" t="s">
        <v>1388</v>
      </c>
      <c r="D190" s="264" t="s">
        <v>988</v>
      </c>
      <c r="E190" s="269" t="s">
        <v>1312</v>
      </c>
      <c r="F190" s="259"/>
      <c r="G190" s="259"/>
      <c r="H190" s="269"/>
      <c r="I190" s="283">
        <v>2123600</v>
      </c>
    </row>
    <row r="191" spans="1:9">
      <c r="A191" s="259"/>
      <c r="B191" s="260">
        <v>715</v>
      </c>
      <c r="C191" s="272" t="s">
        <v>1388</v>
      </c>
      <c r="D191" s="264" t="s">
        <v>1462</v>
      </c>
      <c r="E191" s="269" t="s">
        <v>1312</v>
      </c>
      <c r="F191" s="259"/>
      <c r="G191" s="259"/>
      <c r="H191" s="269"/>
      <c r="I191" s="283">
        <v>2191500</v>
      </c>
    </row>
    <row r="192" spans="1:9">
      <c r="A192" s="259"/>
      <c r="B192" s="260">
        <v>716</v>
      </c>
      <c r="C192" s="272" t="s">
        <v>1388</v>
      </c>
      <c r="D192" s="264" t="s">
        <v>1463</v>
      </c>
      <c r="E192" s="269" t="s">
        <v>1312</v>
      </c>
      <c r="F192" s="259"/>
      <c r="G192" s="259"/>
      <c r="H192" s="269"/>
      <c r="I192" s="283">
        <v>654800</v>
      </c>
    </row>
    <row r="193" spans="1:9">
      <c r="A193" s="259"/>
      <c r="B193" s="260">
        <v>717</v>
      </c>
      <c r="C193" s="272" t="s">
        <v>1399</v>
      </c>
      <c r="D193" s="264" t="s">
        <v>551</v>
      </c>
      <c r="E193" s="269" t="s">
        <v>1312</v>
      </c>
      <c r="F193" s="259"/>
      <c r="G193" s="259"/>
      <c r="H193" s="269"/>
      <c r="I193" s="283">
        <v>1819200</v>
      </c>
    </row>
    <row r="194" spans="1:9">
      <c r="A194" s="259"/>
      <c r="B194" s="260">
        <v>718</v>
      </c>
      <c r="C194" s="272" t="s">
        <v>1399</v>
      </c>
      <c r="D194" s="264" t="s">
        <v>417</v>
      </c>
      <c r="E194" s="269" t="s">
        <v>1312</v>
      </c>
      <c r="F194" s="259"/>
      <c r="G194" s="259"/>
      <c r="H194" s="269"/>
      <c r="I194" s="283">
        <v>3922100</v>
      </c>
    </row>
    <row r="195" spans="1:9">
      <c r="A195" s="259"/>
      <c r="B195" s="260">
        <v>719</v>
      </c>
      <c r="C195" s="272" t="s">
        <v>1399</v>
      </c>
      <c r="D195" s="264" t="s">
        <v>417</v>
      </c>
      <c r="E195" s="269" t="s">
        <v>1312</v>
      </c>
      <c r="F195" s="259"/>
      <c r="G195" s="259"/>
      <c r="H195" s="269"/>
      <c r="I195" s="283">
        <v>2369700</v>
      </c>
    </row>
    <row r="196" spans="1:9">
      <c r="A196" s="259"/>
      <c r="B196" s="260">
        <v>720</v>
      </c>
      <c r="C196" s="272" t="s">
        <v>1464</v>
      </c>
      <c r="D196" s="264" t="s">
        <v>986</v>
      </c>
      <c r="E196" s="269" t="s">
        <v>1312</v>
      </c>
      <c r="F196" s="259"/>
      <c r="G196" s="259"/>
      <c r="H196" s="269"/>
      <c r="I196" s="283">
        <v>3763800</v>
      </c>
    </row>
    <row r="197" spans="1:9">
      <c r="A197" s="259"/>
      <c r="B197" s="260">
        <v>721</v>
      </c>
      <c r="C197" s="272" t="s">
        <v>1464</v>
      </c>
      <c r="D197" s="264" t="s">
        <v>984</v>
      </c>
      <c r="E197" s="269" t="s">
        <v>1312</v>
      </c>
      <c r="F197" s="259"/>
      <c r="G197" s="259"/>
      <c r="H197" s="269"/>
      <c r="I197" s="283">
        <v>5007100</v>
      </c>
    </row>
    <row r="198" spans="1:9">
      <c r="A198" s="259"/>
      <c r="B198" s="260"/>
      <c r="C198" s="272"/>
      <c r="D198" s="264"/>
      <c r="E198" s="269"/>
      <c r="F198" s="259"/>
      <c r="G198" s="259"/>
      <c r="H198" s="269"/>
      <c r="I198" s="283">
        <f t="shared" si="48"/>
        <v>0</v>
      </c>
    </row>
    <row r="199" spans="1:9">
      <c r="A199" s="259"/>
      <c r="B199" s="260"/>
      <c r="C199" s="272"/>
      <c r="D199" s="264"/>
      <c r="E199" s="269"/>
      <c r="F199" s="259"/>
      <c r="G199" s="259"/>
      <c r="H199" s="269"/>
      <c r="I199" s="283">
        <f t="shared" si="48"/>
        <v>0</v>
      </c>
    </row>
    <row r="200" spans="1:9">
      <c r="A200" s="259"/>
      <c r="B200" s="260"/>
      <c r="C200" s="272"/>
      <c r="D200" s="264"/>
      <c r="E200" s="269"/>
      <c r="F200" s="259"/>
      <c r="G200" s="259"/>
      <c r="H200" s="269"/>
      <c r="I200" s="283">
        <f t="shared" si="48"/>
        <v>0</v>
      </c>
    </row>
    <row r="201" spans="1:9">
      <c r="A201" s="259"/>
      <c r="B201" s="260"/>
      <c r="C201" s="272"/>
      <c r="D201" s="264"/>
      <c r="E201" s="269"/>
      <c r="F201" s="259"/>
      <c r="G201" s="259"/>
      <c r="H201" s="269"/>
      <c r="I201" s="283">
        <f t="shared" si="48"/>
        <v>0</v>
      </c>
    </row>
    <row r="202" spans="1:9">
      <c r="A202" s="259"/>
      <c r="B202" s="260"/>
      <c r="C202" s="272"/>
      <c r="D202" s="264"/>
      <c r="E202" s="269"/>
      <c r="F202" s="259"/>
      <c r="G202" s="259"/>
      <c r="H202" s="269"/>
      <c r="I202" s="283">
        <f t="shared" si="48"/>
        <v>0</v>
      </c>
    </row>
    <row r="203" spans="1:9">
      <c r="A203" s="259"/>
      <c r="B203" s="260"/>
      <c r="C203" s="272"/>
      <c r="D203" s="264"/>
      <c r="E203" s="269"/>
      <c r="F203" s="259"/>
      <c r="G203" s="259"/>
      <c r="H203" s="269"/>
      <c r="I203" s="283">
        <f t="shared" si="48"/>
        <v>0</v>
      </c>
    </row>
    <row r="204" spans="1:9">
      <c r="A204" s="259"/>
      <c r="B204" s="260"/>
      <c r="C204" s="272"/>
      <c r="D204" s="264"/>
      <c r="E204" s="269"/>
      <c r="F204" s="259"/>
      <c r="G204" s="259"/>
      <c r="H204" s="269"/>
      <c r="I204" s="283">
        <f t="shared" ref="I204:I244" si="64">H204*G204</f>
        <v>0</v>
      </c>
    </row>
    <row r="205" spans="1:9">
      <c r="A205" s="259"/>
      <c r="B205" s="260"/>
      <c r="C205" s="272"/>
      <c r="D205" s="264"/>
      <c r="E205" s="269"/>
      <c r="F205" s="259"/>
      <c r="G205" s="259"/>
      <c r="H205" s="269"/>
      <c r="I205" s="283">
        <f t="shared" si="64"/>
        <v>0</v>
      </c>
    </row>
    <row r="206" spans="1:9">
      <c r="A206" s="259"/>
      <c r="B206" s="260"/>
      <c r="C206" s="272"/>
      <c r="D206" s="264"/>
      <c r="E206" s="269"/>
      <c r="F206" s="259"/>
      <c r="G206" s="259"/>
      <c r="H206" s="269"/>
      <c r="I206" s="283">
        <f t="shared" si="64"/>
        <v>0</v>
      </c>
    </row>
    <row r="207" spans="1:9">
      <c r="A207" s="259"/>
      <c r="B207" s="260"/>
      <c r="C207" s="272"/>
      <c r="D207" s="264"/>
      <c r="E207" s="269"/>
      <c r="F207" s="259"/>
      <c r="G207" s="259"/>
      <c r="H207" s="269"/>
      <c r="I207" s="283">
        <f t="shared" si="64"/>
        <v>0</v>
      </c>
    </row>
    <row r="208" spans="1:9">
      <c r="A208" s="259"/>
      <c r="B208" s="260"/>
      <c r="C208" s="272"/>
      <c r="D208" s="264"/>
      <c r="E208" s="269"/>
      <c r="F208" s="259"/>
      <c r="G208" s="259"/>
      <c r="H208" s="269"/>
      <c r="I208" s="283">
        <f t="shared" si="64"/>
        <v>0</v>
      </c>
    </row>
    <row r="209" spans="1:9">
      <c r="A209" s="259"/>
      <c r="B209" s="260"/>
      <c r="C209" s="272"/>
      <c r="D209" s="264"/>
      <c r="E209" s="269"/>
      <c r="F209" s="259"/>
      <c r="G209" s="259"/>
      <c r="H209" s="269"/>
      <c r="I209" s="283">
        <f t="shared" si="64"/>
        <v>0</v>
      </c>
    </row>
    <row r="210" spans="1:9">
      <c r="A210" s="259"/>
      <c r="B210" s="260"/>
      <c r="C210" s="272"/>
      <c r="D210" s="264"/>
      <c r="E210" s="269"/>
      <c r="F210" s="259"/>
      <c r="G210" s="259"/>
      <c r="H210" s="269"/>
      <c r="I210" s="283">
        <f t="shared" si="64"/>
        <v>0</v>
      </c>
    </row>
    <row r="211" spans="1:9">
      <c r="A211" s="259"/>
      <c r="B211" s="260"/>
      <c r="C211" s="272"/>
      <c r="D211" s="264"/>
      <c r="E211" s="269"/>
      <c r="F211" s="259"/>
      <c r="G211" s="259"/>
      <c r="H211" s="269"/>
      <c r="I211" s="283">
        <f t="shared" si="64"/>
        <v>0</v>
      </c>
    </row>
    <row r="212" spans="1:9">
      <c r="A212" s="259"/>
      <c r="B212" s="260"/>
      <c r="C212" s="272"/>
      <c r="D212" s="264"/>
      <c r="E212" s="269"/>
      <c r="F212" s="259"/>
      <c r="G212" s="259"/>
      <c r="H212" s="269"/>
      <c r="I212" s="283">
        <f t="shared" si="64"/>
        <v>0</v>
      </c>
    </row>
    <row r="213" spans="1:9">
      <c r="A213" s="259"/>
      <c r="B213" s="260"/>
      <c r="C213" s="272"/>
      <c r="D213" s="264"/>
      <c r="E213" s="269"/>
      <c r="F213" s="259"/>
      <c r="G213" s="259"/>
      <c r="H213" s="269"/>
      <c r="I213" s="283">
        <f t="shared" si="64"/>
        <v>0</v>
      </c>
    </row>
    <row r="214" spans="1:9">
      <c r="A214" s="259"/>
      <c r="B214" s="260"/>
      <c r="C214" s="272"/>
      <c r="D214" s="264"/>
      <c r="E214" s="269"/>
      <c r="F214" s="259"/>
      <c r="G214" s="259"/>
      <c r="H214" s="269"/>
      <c r="I214" s="283">
        <f t="shared" si="64"/>
        <v>0</v>
      </c>
    </row>
    <row r="215" spans="1:9">
      <c r="A215" s="259"/>
      <c r="B215" s="260"/>
      <c r="C215" s="272"/>
      <c r="D215" s="264"/>
      <c r="E215" s="269"/>
      <c r="F215" s="259"/>
      <c r="G215" s="259"/>
      <c r="H215" s="269"/>
      <c r="I215" s="283">
        <f t="shared" si="64"/>
        <v>0</v>
      </c>
    </row>
    <row r="216" spans="1:9">
      <c r="A216" s="259"/>
      <c r="B216" s="260"/>
      <c r="C216" s="272"/>
      <c r="D216" s="264"/>
      <c r="E216" s="269"/>
      <c r="F216" s="259"/>
      <c r="G216" s="259"/>
      <c r="H216" s="269"/>
      <c r="I216" s="283">
        <f t="shared" si="64"/>
        <v>0</v>
      </c>
    </row>
    <row r="217" spans="1:9">
      <c r="A217" s="259"/>
      <c r="B217" s="260"/>
      <c r="C217" s="272"/>
      <c r="D217" s="264"/>
      <c r="E217" s="269"/>
      <c r="F217" s="259"/>
      <c r="G217" s="259"/>
      <c r="H217" s="269"/>
      <c r="I217" s="283">
        <f t="shared" si="64"/>
        <v>0</v>
      </c>
    </row>
    <row r="218" spans="1:9">
      <c r="A218" s="259"/>
      <c r="B218" s="260"/>
      <c r="C218" s="272"/>
      <c r="D218" s="264"/>
      <c r="E218" s="269"/>
      <c r="F218" s="259"/>
      <c r="G218" s="259"/>
      <c r="H218" s="269"/>
      <c r="I218" s="283">
        <f t="shared" si="64"/>
        <v>0</v>
      </c>
    </row>
    <row r="219" spans="1:9">
      <c r="A219" s="259"/>
      <c r="B219" s="260"/>
      <c r="C219" s="272"/>
      <c r="D219" s="264"/>
      <c r="E219" s="269"/>
      <c r="F219" s="259"/>
      <c r="G219" s="259"/>
      <c r="H219" s="269"/>
      <c r="I219" s="283">
        <f t="shared" si="64"/>
        <v>0</v>
      </c>
    </row>
    <row r="220" spans="1:9">
      <c r="A220" s="259"/>
      <c r="B220" s="260"/>
      <c r="C220" s="272"/>
      <c r="D220" s="264"/>
      <c r="E220" s="269"/>
      <c r="F220" s="259"/>
      <c r="G220" s="259"/>
      <c r="H220" s="269"/>
      <c r="I220" s="283">
        <f t="shared" si="64"/>
        <v>0</v>
      </c>
    </row>
    <row r="221" spans="1:9">
      <c r="A221" s="259"/>
      <c r="B221" s="260"/>
      <c r="C221" s="272"/>
      <c r="D221" s="264"/>
      <c r="E221" s="269"/>
      <c r="F221" s="259"/>
      <c r="G221" s="259"/>
      <c r="H221" s="269"/>
      <c r="I221" s="283">
        <f t="shared" si="64"/>
        <v>0</v>
      </c>
    </row>
    <row r="222" spans="1:9">
      <c r="A222" s="259"/>
      <c r="B222" s="260"/>
      <c r="C222" s="272"/>
      <c r="D222" s="264"/>
      <c r="E222" s="269"/>
      <c r="F222" s="259"/>
      <c r="G222" s="259"/>
      <c r="H222" s="269"/>
      <c r="I222" s="283">
        <f t="shared" si="64"/>
        <v>0</v>
      </c>
    </row>
    <row r="223" spans="1:9">
      <c r="A223" s="259"/>
      <c r="B223" s="260"/>
      <c r="C223" s="272"/>
      <c r="D223" s="264"/>
      <c r="E223" s="269"/>
      <c r="F223" s="259"/>
      <c r="G223" s="259"/>
      <c r="H223" s="269"/>
      <c r="I223" s="283">
        <f t="shared" si="64"/>
        <v>0</v>
      </c>
    </row>
    <row r="224" spans="1:9">
      <c r="A224" s="259"/>
      <c r="B224" s="260"/>
      <c r="C224" s="272"/>
      <c r="D224" s="264"/>
      <c r="E224" s="269"/>
      <c r="F224" s="259"/>
      <c r="G224" s="259"/>
      <c r="H224" s="269"/>
      <c r="I224" s="283">
        <f t="shared" si="64"/>
        <v>0</v>
      </c>
    </row>
    <row r="225" spans="1:9">
      <c r="A225" s="259"/>
      <c r="B225" s="260"/>
      <c r="C225" s="272"/>
      <c r="D225" s="264"/>
      <c r="E225" s="269"/>
      <c r="F225" s="259"/>
      <c r="G225" s="259"/>
      <c r="H225" s="269"/>
      <c r="I225" s="283">
        <f t="shared" si="64"/>
        <v>0</v>
      </c>
    </row>
    <row r="226" spans="1:9">
      <c r="A226" s="259"/>
      <c r="B226" s="260"/>
      <c r="C226" s="272"/>
      <c r="D226" s="264"/>
      <c r="E226" s="269"/>
      <c r="F226" s="259"/>
      <c r="G226" s="259"/>
      <c r="H226" s="269"/>
      <c r="I226" s="283">
        <f t="shared" si="64"/>
        <v>0</v>
      </c>
    </row>
    <row r="227" spans="1:9">
      <c r="A227" s="259"/>
      <c r="B227" s="260"/>
      <c r="C227" s="272"/>
      <c r="D227" s="264"/>
      <c r="E227" s="269"/>
      <c r="F227" s="259"/>
      <c r="G227" s="259"/>
      <c r="H227" s="269"/>
      <c r="I227" s="283">
        <f t="shared" si="64"/>
        <v>0</v>
      </c>
    </row>
    <row r="228" spans="1:9">
      <c r="A228" s="259"/>
      <c r="B228" s="260"/>
      <c r="C228" s="272"/>
      <c r="D228" s="264"/>
      <c r="E228" s="269"/>
      <c r="F228" s="259"/>
      <c r="G228" s="259"/>
      <c r="H228" s="269"/>
      <c r="I228" s="283">
        <f t="shared" si="64"/>
        <v>0</v>
      </c>
    </row>
    <row r="229" spans="1:9">
      <c r="A229" s="259"/>
      <c r="B229" s="260"/>
      <c r="C229" s="272"/>
      <c r="D229" s="264"/>
      <c r="E229" s="269"/>
      <c r="F229" s="259"/>
      <c r="G229" s="259"/>
      <c r="H229" s="269"/>
      <c r="I229" s="283">
        <f t="shared" si="64"/>
        <v>0</v>
      </c>
    </row>
    <row r="230" spans="1:9">
      <c r="A230" s="259"/>
      <c r="B230" s="260"/>
      <c r="C230" s="272"/>
      <c r="D230" s="264"/>
      <c r="E230" s="269"/>
      <c r="F230" s="259"/>
      <c r="G230" s="259"/>
      <c r="H230" s="269"/>
      <c r="I230" s="283">
        <f t="shared" si="64"/>
        <v>0</v>
      </c>
    </row>
    <row r="231" spans="1:9">
      <c r="A231" s="259"/>
      <c r="B231" s="260"/>
      <c r="C231" s="272"/>
      <c r="D231" s="264"/>
      <c r="E231" s="269"/>
      <c r="F231" s="259"/>
      <c r="G231" s="259"/>
      <c r="H231" s="269"/>
      <c r="I231" s="283">
        <f t="shared" si="64"/>
        <v>0</v>
      </c>
    </row>
    <row r="232" spans="1:9">
      <c r="A232" s="259"/>
      <c r="B232" s="260"/>
      <c r="C232" s="272"/>
      <c r="D232" s="264"/>
      <c r="E232" s="269"/>
      <c r="F232" s="259"/>
      <c r="G232" s="259"/>
      <c r="H232" s="269"/>
      <c r="I232" s="283">
        <f t="shared" si="64"/>
        <v>0</v>
      </c>
    </row>
    <row r="233" spans="1:9">
      <c r="A233" s="259"/>
      <c r="B233" s="260"/>
      <c r="C233" s="272"/>
      <c r="D233" s="264"/>
      <c r="E233" s="269"/>
      <c r="F233" s="259"/>
      <c r="G233" s="259"/>
      <c r="H233" s="269"/>
      <c r="I233" s="283">
        <f t="shared" si="64"/>
        <v>0</v>
      </c>
    </row>
    <row r="234" spans="1:9">
      <c r="A234" s="259"/>
      <c r="B234" s="260"/>
      <c r="C234" s="272"/>
      <c r="D234" s="264"/>
      <c r="E234" s="269"/>
      <c r="F234" s="259"/>
      <c r="G234" s="259"/>
      <c r="H234" s="269"/>
      <c r="I234" s="283">
        <f t="shared" si="64"/>
        <v>0</v>
      </c>
    </row>
    <row r="235" spans="1:9">
      <c r="A235" s="259"/>
      <c r="B235" s="260"/>
      <c r="C235" s="272"/>
      <c r="D235" s="264"/>
      <c r="E235" s="269"/>
      <c r="F235" s="259"/>
      <c r="G235" s="259"/>
      <c r="H235" s="269"/>
      <c r="I235" s="283">
        <f t="shared" si="64"/>
        <v>0</v>
      </c>
    </row>
    <row r="236" spans="1:9">
      <c r="A236" s="259"/>
      <c r="B236" s="260"/>
      <c r="C236" s="272"/>
      <c r="D236" s="264"/>
      <c r="E236" s="269"/>
      <c r="F236" s="259"/>
      <c r="G236" s="259"/>
      <c r="H236" s="269"/>
      <c r="I236" s="283">
        <f t="shared" si="64"/>
        <v>0</v>
      </c>
    </row>
    <row r="237" spans="1:9">
      <c r="A237" s="259"/>
      <c r="B237" s="260"/>
      <c r="C237" s="272"/>
      <c r="D237" s="264"/>
      <c r="E237" s="269"/>
      <c r="F237" s="259"/>
      <c r="G237" s="259"/>
      <c r="H237" s="269"/>
      <c r="I237" s="283">
        <f t="shared" si="64"/>
        <v>0</v>
      </c>
    </row>
    <row r="238" spans="1:9">
      <c r="A238" s="259"/>
      <c r="B238" s="260"/>
      <c r="C238" s="272"/>
      <c r="D238" s="264"/>
      <c r="E238" s="269"/>
      <c r="F238" s="259"/>
      <c r="G238" s="259"/>
      <c r="H238" s="269"/>
      <c r="I238" s="283">
        <f t="shared" si="64"/>
        <v>0</v>
      </c>
    </row>
    <row r="239" spans="1:9">
      <c r="A239" s="259"/>
      <c r="B239" s="260"/>
      <c r="C239" s="272"/>
      <c r="D239" s="264"/>
      <c r="E239" s="269"/>
      <c r="F239" s="259"/>
      <c r="G239" s="259"/>
      <c r="H239" s="269"/>
      <c r="I239" s="283">
        <f t="shared" si="64"/>
        <v>0</v>
      </c>
    </row>
    <row r="240" spans="1:9">
      <c r="A240" s="259"/>
      <c r="B240" s="260"/>
      <c r="C240" s="272"/>
      <c r="D240" s="264"/>
      <c r="E240" s="269"/>
      <c r="F240" s="259"/>
      <c r="G240" s="259"/>
      <c r="H240" s="269"/>
      <c r="I240" s="283">
        <f t="shared" si="64"/>
        <v>0</v>
      </c>
    </row>
    <row r="241" spans="1:9">
      <c r="A241" s="259"/>
      <c r="B241" s="260"/>
      <c r="C241" s="272"/>
      <c r="D241" s="264"/>
      <c r="E241" s="269"/>
      <c r="F241" s="259"/>
      <c r="G241" s="259"/>
      <c r="H241" s="269"/>
      <c r="I241" s="283">
        <f t="shared" si="64"/>
        <v>0</v>
      </c>
    </row>
    <row r="242" spans="1:9">
      <c r="A242" s="259"/>
      <c r="B242" s="260"/>
      <c r="C242" s="272"/>
      <c r="D242" s="264"/>
      <c r="E242" s="269"/>
      <c r="F242" s="259"/>
      <c r="G242" s="259"/>
      <c r="H242" s="269"/>
      <c r="I242" s="283">
        <f t="shared" si="64"/>
        <v>0</v>
      </c>
    </row>
    <row r="243" spans="1:9">
      <c r="A243" s="259"/>
      <c r="B243" s="260"/>
      <c r="C243" s="272"/>
      <c r="D243" s="264"/>
      <c r="E243" s="269"/>
      <c r="F243" s="259"/>
      <c r="G243" s="259"/>
      <c r="H243" s="269"/>
      <c r="I243" s="283">
        <f t="shared" si="64"/>
        <v>0</v>
      </c>
    </row>
    <row r="244" spans="1:9">
      <c r="A244" s="177"/>
      <c r="B244" s="258"/>
      <c r="C244" s="14"/>
      <c r="D244" s="184"/>
      <c r="E244" s="69"/>
      <c r="F244" s="177"/>
      <c r="G244" s="177"/>
      <c r="H244" s="69"/>
      <c r="I244" s="283">
        <f t="shared" si="64"/>
        <v>0</v>
      </c>
    </row>
  </sheetData>
  <autoFilter ref="A10:I244"/>
  <mergeCells count="4">
    <mergeCell ref="A1:F2"/>
    <mergeCell ref="A3:F3"/>
    <mergeCell ref="A4:B4"/>
    <mergeCell ref="A7:I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332"/>
  <sheetViews>
    <sheetView topLeftCell="A268" workbookViewId="0">
      <selection activeCell="F33" sqref="F33"/>
    </sheetView>
  </sheetViews>
  <sheetFormatPr defaultRowHeight="15.75"/>
  <cols>
    <col min="1" max="1" width="4.28515625" style="46" customWidth="1"/>
    <col min="2" max="2" width="11.5703125" style="6" customWidth="1"/>
    <col min="3" max="3" width="13.42578125" style="46" customWidth="1"/>
    <col min="4" max="4" width="19.28515625" style="49" customWidth="1"/>
    <col min="5" max="5" width="43.85546875" style="43" customWidth="1"/>
    <col min="6" max="6" width="9.140625" style="46"/>
    <col min="7" max="7" width="9.140625" style="43"/>
    <col min="8" max="8" width="12.140625" style="43" customWidth="1"/>
    <col min="9" max="9" width="13.42578125" style="43" customWidth="1"/>
    <col min="10" max="10" width="13.5703125" style="43" customWidth="1"/>
    <col min="11" max="11" width="12.5703125" style="44" customWidth="1"/>
    <col min="12" max="16384" width="9.140625" style="43"/>
  </cols>
  <sheetData>
    <row r="1" spans="1:12">
      <c r="A1" s="304" t="s">
        <v>0</v>
      </c>
      <c r="B1" s="304"/>
      <c r="C1" s="304"/>
      <c r="D1" s="304"/>
      <c r="E1" s="304"/>
      <c r="F1" s="304"/>
      <c r="G1" s="282"/>
    </row>
    <row r="2" spans="1:12">
      <c r="A2" s="304"/>
      <c r="B2" s="304"/>
      <c r="C2" s="304"/>
      <c r="D2" s="304"/>
      <c r="E2" s="304"/>
      <c r="F2" s="304"/>
      <c r="G2" s="282"/>
    </row>
    <row r="3" spans="1:12">
      <c r="A3" s="304" t="s">
        <v>1</v>
      </c>
      <c r="B3" s="304"/>
      <c r="C3" s="304"/>
      <c r="D3" s="304"/>
      <c r="E3" s="304"/>
      <c r="F3" s="304"/>
      <c r="G3" s="282"/>
    </row>
    <row r="4" spans="1:12">
      <c r="A4" s="45" t="s">
        <v>2</v>
      </c>
      <c r="B4" s="45"/>
      <c r="D4" s="47"/>
      <c r="E4" s="282"/>
      <c r="G4" s="282"/>
      <c r="H4" s="48"/>
      <c r="I4" s="48"/>
    </row>
    <row r="5" spans="1:12">
      <c r="G5" s="50"/>
    </row>
    <row r="6" spans="1:12">
      <c r="G6" s="50"/>
      <c r="H6" s="48"/>
      <c r="I6" s="51"/>
    </row>
    <row r="7" spans="1:12">
      <c r="A7" s="305" t="s">
        <v>3</v>
      </c>
      <c r="B7" s="305"/>
      <c r="C7" s="305"/>
      <c r="D7" s="305"/>
      <c r="E7" s="305"/>
      <c r="F7" s="305"/>
      <c r="G7" s="305"/>
      <c r="H7" s="305"/>
      <c r="I7" s="305"/>
      <c r="J7" s="305"/>
    </row>
    <row r="8" spans="1:12">
      <c r="A8" s="305"/>
      <c r="B8" s="305"/>
      <c r="C8" s="305"/>
      <c r="D8" s="305"/>
      <c r="E8" s="305"/>
      <c r="F8" s="305"/>
      <c r="G8" s="305"/>
      <c r="H8" s="305"/>
      <c r="I8" s="305"/>
      <c r="J8" s="305"/>
    </row>
    <row r="10" spans="1:12" ht="31.5">
      <c r="A10" s="52" t="s">
        <v>4</v>
      </c>
      <c r="B10" s="10" t="s">
        <v>5</v>
      </c>
      <c r="C10" s="52" t="s">
        <v>6</v>
      </c>
      <c r="D10" s="52" t="s">
        <v>7</v>
      </c>
      <c r="E10" s="52" t="s">
        <v>8</v>
      </c>
      <c r="F10" s="52" t="s">
        <v>9</v>
      </c>
      <c r="G10" s="53" t="s">
        <v>10</v>
      </c>
      <c r="H10" s="86" t="s">
        <v>287</v>
      </c>
      <c r="I10" s="55" t="s">
        <v>12</v>
      </c>
      <c r="J10" s="83" t="s">
        <v>22</v>
      </c>
      <c r="K10" s="86" t="s">
        <v>23</v>
      </c>
    </row>
    <row r="11" spans="1:12" s="44" customFormat="1">
      <c r="A11" s="41"/>
      <c r="B11" s="22">
        <v>4660</v>
      </c>
      <c r="C11" s="34" t="s">
        <v>1469</v>
      </c>
      <c r="D11" s="32" t="s">
        <v>74</v>
      </c>
      <c r="E11" s="194" t="s">
        <v>1502</v>
      </c>
      <c r="F11" s="195" t="s">
        <v>71</v>
      </c>
      <c r="G11" s="17">
        <v>103.63639000000001</v>
      </c>
      <c r="H11" s="87">
        <v>18000</v>
      </c>
      <c r="I11" s="56">
        <f t="shared" ref="I11:I74" si="0">H11*1.1</f>
        <v>19800</v>
      </c>
      <c r="J11" s="88">
        <f t="shared" ref="J11:J74" si="1">H11*G11</f>
        <v>1865455.02</v>
      </c>
      <c r="K11" s="84">
        <f>I11*G11</f>
        <v>2052000.5220000001</v>
      </c>
      <c r="L11" s="43"/>
    </row>
    <row r="12" spans="1:12" s="44" customFormat="1">
      <c r="A12" s="41"/>
      <c r="B12" s="13">
        <v>8173</v>
      </c>
      <c r="C12" s="34" t="s">
        <v>1469</v>
      </c>
      <c r="D12" s="32" t="s">
        <v>84</v>
      </c>
      <c r="E12" s="194" t="s">
        <v>86</v>
      </c>
      <c r="F12" s="195" t="s">
        <v>87</v>
      </c>
      <c r="G12" s="196">
        <v>3600</v>
      </c>
      <c r="H12" s="87">
        <v>1754.37</v>
      </c>
      <c r="I12" s="56">
        <f t="shared" si="0"/>
        <v>1929.807</v>
      </c>
      <c r="J12" s="88">
        <f t="shared" si="1"/>
        <v>6315732</v>
      </c>
      <c r="K12" s="84">
        <f t="shared" ref="K12:K75" si="2">I12*G12</f>
        <v>6947305.2000000002</v>
      </c>
      <c r="L12" s="43"/>
    </row>
    <row r="13" spans="1:12" s="44" customFormat="1">
      <c r="A13" s="41"/>
      <c r="B13" s="13">
        <f t="shared" ref="B13:D19" si="3">B12</f>
        <v>8173</v>
      </c>
      <c r="C13" s="34" t="str">
        <f t="shared" si="3"/>
        <v>01/08</v>
      </c>
      <c r="D13" s="32" t="str">
        <f t="shared" si="3"/>
        <v>hảo vọng</v>
      </c>
      <c r="E13" s="194" t="s">
        <v>805</v>
      </c>
      <c r="F13" s="195" t="s">
        <v>36</v>
      </c>
      <c r="G13" s="196">
        <v>200</v>
      </c>
      <c r="H13" s="87">
        <v>20807.009999999998</v>
      </c>
      <c r="I13" s="56">
        <f t="shared" si="0"/>
        <v>22887.710999999999</v>
      </c>
      <c r="J13" s="88">
        <f t="shared" si="1"/>
        <v>4161401.9999999995</v>
      </c>
      <c r="K13" s="84">
        <f t="shared" si="2"/>
        <v>4577542.2</v>
      </c>
      <c r="L13" s="43"/>
    </row>
    <row r="14" spans="1:12" s="44" customFormat="1">
      <c r="A14" s="41"/>
      <c r="B14" s="13">
        <f t="shared" si="3"/>
        <v>8173</v>
      </c>
      <c r="C14" s="34" t="str">
        <f t="shared" si="3"/>
        <v>01/08</v>
      </c>
      <c r="D14" s="32" t="str">
        <f t="shared" si="3"/>
        <v>hảo vọng</v>
      </c>
      <c r="E14" s="194" t="s">
        <v>1611</v>
      </c>
      <c r="F14" s="195" t="s">
        <v>36</v>
      </c>
      <c r="G14" s="196">
        <v>400</v>
      </c>
      <c r="H14" s="87">
        <v>10174.74</v>
      </c>
      <c r="I14" s="56">
        <f t="shared" si="0"/>
        <v>11192.214</v>
      </c>
      <c r="J14" s="88">
        <f t="shared" si="1"/>
        <v>4069896</v>
      </c>
      <c r="K14" s="84">
        <f t="shared" si="2"/>
        <v>4476885.5999999996</v>
      </c>
      <c r="L14" s="43"/>
    </row>
    <row r="15" spans="1:12" s="44" customFormat="1">
      <c r="A15" s="41"/>
      <c r="B15" s="13">
        <f t="shared" si="3"/>
        <v>8173</v>
      </c>
      <c r="C15" s="34" t="str">
        <f t="shared" si="3"/>
        <v>01/08</v>
      </c>
      <c r="D15" s="32" t="str">
        <f t="shared" si="3"/>
        <v>hảo vọng</v>
      </c>
      <c r="E15" s="194" t="s">
        <v>1612</v>
      </c>
      <c r="F15" s="36" t="s">
        <v>27</v>
      </c>
      <c r="G15" s="196">
        <v>120</v>
      </c>
      <c r="H15" s="87">
        <v>8333.51</v>
      </c>
      <c r="I15" s="56">
        <f t="shared" si="0"/>
        <v>9166.8610000000008</v>
      </c>
      <c r="J15" s="88">
        <f t="shared" si="1"/>
        <v>1000021.2000000001</v>
      </c>
      <c r="K15" s="84">
        <f t="shared" si="2"/>
        <v>1100023.32</v>
      </c>
      <c r="L15" s="43"/>
    </row>
    <row r="16" spans="1:12" s="44" customFormat="1">
      <c r="A16" s="41"/>
      <c r="B16" s="13">
        <f t="shared" si="3"/>
        <v>8173</v>
      </c>
      <c r="C16" s="34" t="str">
        <f t="shared" si="3"/>
        <v>01/08</v>
      </c>
      <c r="D16" s="32" t="str">
        <f t="shared" si="3"/>
        <v>hảo vọng</v>
      </c>
      <c r="E16" s="194" t="s">
        <v>1613</v>
      </c>
      <c r="F16" s="195" t="s">
        <v>27</v>
      </c>
      <c r="G16" s="196">
        <v>120</v>
      </c>
      <c r="H16" s="87">
        <v>5319.64</v>
      </c>
      <c r="I16" s="56">
        <f t="shared" si="0"/>
        <v>5851.6040000000012</v>
      </c>
      <c r="J16" s="88">
        <f t="shared" si="1"/>
        <v>638356.80000000005</v>
      </c>
      <c r="K16" s="84">
        <f t="shared" si="2"/>
        <v>702192.4800000001</v>
      </c>
      <c r="L16" s="43"/>
    </row>
    <row r="17" spans="1:12" s="44" customFormat="1">
      <c r="A17" s="41"/>
      <c r="B17" s="13">
        <f t="shared" si="3"/>
        <v>8173</v>
      </c>
      <c r="C17" s="34" t="str">
        <f t="shared" si="3"/>
        <v>01/08</v>
      </c>
      <c r="D17" s="32" t="str">
        <f t="shared" si="3"/>
        <v>hảo vọng</v>
      </c>
      <c r="E17" s="194" t="s">
        <v>1614</v>
      </c>
      <c r="F17" s="36" t="s">
        <v>435</v>
      </c>
      <c r="G17" s="37">
        <v>48</v>
      </c>
      <c r="H17" s="88">
        <v>2761.33</v>
      </c>
      <c r="I17" s="56">
        <f t="shared" si="0"/>
        <v>3037.4630000000002</v>
      </c>
      <c r="J17" s="88">
        <f t="shared" si="1"/>
        <v>132543.84</v>
      </c>
      <c r="K17" s="84">
        <f t="shared" si="2"/>
        <v>145798.22400000002</v>
      </c>
      <c r="L17" s="43"/>
    </row>
    <row r="18" spans="1:12" s="44" customFormat="1">
      <c r="A18" s="41"/>
      <c r="B18" s="13">
        <f t="shared" si="3"/>
        <v>8173</v>
      </c>
      <c r="C18" s="34" t="str">
        <f t="shared" si="3"/>
        <v>01/08</v>
      </c>
      <c r="D18" s="32" t="str">
        <f t="shared" si="3"/>
        <v>hảo vọng</v>
      </c>
      <c r="E18" s="35" t="s">
        <v>1615</v>
      </c>
      <c r="F18" s="36" t="s">
        <v>435</v>
      </c>
      <c r="G18" s="37">
        <v>36</v>
      </c>
      <c r="H18" s="88">
        <v>3784.47</v>
      </c>
      <c r="I18" s="56">
        <f t="shared" si="0"/>
        <v>4162.9170000000004</v>
      </c>
      <c r="J18" s="88">
        <f t="shared" si="1"/>
        <v>136240.91999999998</v>
      </c>
      <c r="K18" s="84">
        <f t="shared" si="2"/>
        <v>149865.01200000002</v>
      </c>
      <c r="L18" s="43"/>
    </row>
    <row r="19" spans="1:12" s="44" customFormat="1">
      <c r="A19" s="41"/>
      <c r="B19" s="13">
        <f t="shared" si="3"/>
        <v>8173</v>
      </c>
      <c r="C19" s="34" t="str">
        <f t="shared" si="3"/>
        <v>01/08</v>
      </c>
      <c r="D19" s="32" t="str">
        <f t="shared" si="3"/>
        <v>hảo vọng</v>
      </c>
      <c r="E19" s="194" t="s">
        <v>1616</v>
      </c>
      <c r="F19" s="195" t="s">
        <v>435</v>
      </c>
      <c r="G19" s="196">
        <v>24</v>
      </c>
      <c r="H19" s="87">
        <v>5351</v>
      </c>
      <c r="I19" s="56">
        <f t="shared" si="0"/>
        <v>5886.1</v>
      </c>
      <c r="J19" s="88">
        <f t="shared" si="1"/>
        <v>128424</v>
      </c>
      <c r="K19" s="84">
        <f t="shared" si="2"/>
        <v>141266.40000000002</v>
      </c>
      <c r="L19" s="43"/>
    </row>
    <row r="20" spans="1:12" s="44" customFormat="1">
      <c r="A20" s="41"/>
      <c r="B20" s="13">
        <v>975</v>
      </c>
      <c r="C20" s="34" t="s">
        <v>1469</v>
      </c>
      <c r="D20" s="32" t="s">
        <v>120</v>
      </c>
      <c r="E20" s="35" t="s">
        <v>121</v>
      </c>
      <c r="F20" s="36" t="s">
        <v>83</v>
      </c>
      <c r="G20" s="196">
        <v>800</v>
      </c>
      <c r="H20" s="87">
        <v>4404.5</v>
      </c>
      <c r="I20" s="56">
        <f t="shared" si="0"/>
        <v>4844.9500000000007</v>
      </c>
      <c r="J20" s="88">
        <f t="shared" si="1"/>
        <v>3523600</v>
      </c>
      <c r="K20" s="84">
        <f t="shared" si="2"/>
        <v>3875960.0000000005</v>
      </c>
      <c r="L20" s="43"/>
    </row>
    <row r="21" spans="1:12" s="44" customFormat="1">
      <c r="A21" s="41"/>
      <c r="B21" s="13">
        <f t="shared" ref="B21:D28" si="4">B20</f>
        <v>975</v>
      </c>
      <c r="C21" s="34" t="str">
        <f t="shared" si="4"/>
        <v>01/08</v>
      </c>
      <c r="D21" s="32" t="str">
        <f t="shared" si="4"/>
        <v>chuẩn việt</v>
      </c>
      <c r="E21" s="35" t="s">
        <v>127</v>
      </c>
      <c r="F21" s="36" t="s">
        <v>83</v>
      </c>
      <c r="G21" s="196">
        <v>900</v>
      </c>
      <c r="H21" s="87">
        <v>1986.4</v>
      </c>
      <c r="I21" s="56">
        <f t="shared" si="0"/>
        <v>2185.0400000000004</v>
      </c>
      <c r="J21" s="88">
        <f t="shared" si="1"/>
        <v>1787760</v>
      </c>
      <c r="K21" s="84">
        <f t="shared" si="2"/>
        <v>1966536.0000000005</v>
      </c>
      <c r="L21" s="43"/>
    </row>
    <row r="22" spans="1:12" s="44" customFormat="1">
      <c r="A22" s="41"/>
      <c r="B22" s="13">
        <f t="shared" si="4"/>
        <v>975</v>
      </c>
      <c r="C22" s="34" t="str">
        <f t="shared" si="4"/>
        <v>01/08</v>
      </c>
      <c r="D22" s="32" t="str">
        <f t="shared" si="4"/>
        <v>chuẩn việt</v>
      </c>
      <c r="E22" s="35" t="s">
        <v>122</v>
      </c>
      <c r="F22" s="36" t="s">
        <v>83</v>
      </c>
      <c r="G22" s="196">
        <v>360</v>
      </c>
      <c r="H22" s="87">
        <v>5613.6</v>
      </c>
      <c r="I22" s="56">
        <f t="shared" si="0"/>
        <v>6174.9600000000009</v>
      </c>
      <c r="J22" s="88">
        <f t="shared" si="1"/>
        <v>2020896.0000000002</v>
      </c>
      <c r="K22" s="84">
        <f t="shared" si="2"/>
        <v>2222985.6000000006</v>
      </c>
      <c r="L22" s="43"/>
    </row>
    <row r="23" spans="1:12" s="44" customFormat="1">
      <c r="A23" s="41"/>
      <c r="B23" s="13">
        <f t="shared" si="4"/>
        <v>975</v>
      </c>
      <c r="C23" s="34" t="str">
        <f t="shared" si="4"/>
        <v>01/08</v>
      </c>
      <c r="D23" s="32" t="str">
        <f t="shared" si="4"/>
        <v>chuẩn việt</v>
      </c>
      <c r="E23" s="35" t="s">
        <v>283</v>
      </c>
      <c r="F23" s="36" t="s">
        <v>83</v>
      </c>
      <c r="G23" s="196">
        <v>400</v>
      </c>
      <c r="H23" s="87">
        <v>1554.5</v>
      </c>
      <c r="I23" s="56">
        <f t="shared" si="0"/>
        <v>1709.95</v>
      </c>
      <c r="J23" s="88">
        <f t="shared" si="1"/>
        <v>621800</v>
      </c>
      <c r="K23" s="84">
        <f t="shared" si="2"/>
        <v>683980</v>
      </c>
      <c r="L23" s="43"/>
    </row>
    <row r="24" spans="1:12" s="44" customFormat="1">
      <c r="A24" s="41"/>
      <c r="B24" s="13">
        <f t="shared" si="4"/>
        <v>975</v>
      </c>
      <c r="C24" s="34" t="str">
        <f t="shared" si="4"/>
        <v>01/08</v>
      </c>
      <c r="D24" s="32" t="str">
        <f t="shared" si="4"/>
        <v>chuẩn việt</v>
      </c>
      <c r="E24" s="35" t="s">
        <v>128</v>
      </c>
      <c r="F24" s="36" t="s">
        <v>83</v>
      </c>
      <c r="G24" s="37">
        <v>600</v>
      </c>
      <c r="H24" s="88">
        <v>1900</v>
      </c>
      <c r="I24" s="56">
        <f t="shared" si="0"/>
        <v>2090</v>
      </c>
      <c r="J24" s="88">
        <f t="shared" si="1"/>
        <v>1140000</v>
      </c>
      <c r="K24" s="84">
        <f t="shared" si="2"/>
        <v>1254000</v>
      </c>
      <c r="L24" s="43"/>
    </row>
    <row r="25" spans="1:12" s="44" customFormat="1">
      <c r="A25" s="41"/>
      <c r="B25" s="13">
        <f t="shared" si="4"/>
        <v>975</v>
      </c>
      <c r="C25" s="34" t="str">
        <f t="shared" si="4"/>
        <v>01/08</v>
      </c>
      <c r="D25" s="32" t="str">
        <f t="shared" si="4"/>
        <v>chuẩn việt</v>
      </c>
      <c r="E25" s="194" t="s">
        <v>242</v>
      </c>
      <c r="F25" s="195" t="s">
        <v>83</v>
      </c>
      <c r="G25" s="37">
        <v>360</v>
      </c>
      <c r="H25" s="88">
        <v>12522.7</v>
      </c>
      <c r="I25" s="56">
        <f t="shared" si="0"/>
        <v>13774.970000000001</v>
      </c>
      <c r="J25" s="88">
        <f t="shared" si="1"/>
        <v>4508172</v>
      </c>
      <c r="K25" s="84">
        <f t="shared" si="2"/>
        <v>4958989.2</v>
      </c>
      <c r="L25" s="43"/>
    </row>
    <row r="26" spans="1:12" s="44" customFormat="1">
      <c r="A26" s="41"/>
      <c r="B26" s="13">
        <f t="shared" si="4"/>
        <v>975</v>
      </c>
      <c r="C26" s="34" t="str">
        <f t="shared" si="4"/>
        <v>01/08</v>
      </c>
      <c r="D26" s="32" t="str">
        <f t="shared" si="4"/>
        <v>chuẩn việt</v>
      </c>
      <c r="E26" s="35" t="s">
        <v>699</v>
      </c>
      <c r="F26" s="36" t="s">
        <v>224</v>
      </c>
      <c r="G26" s="37">
        <v>240</v>
      </c>
      <c r="H26" s="88">
        <v>1986.4</v>
      </c>
      <c r="I26" s="56">
        <f t="shared" si="0"/>
        <v>2185.0400000000004</v>
      </c>
      <c r="J26" s="88">
        <f t="shared" si="1"/>
        <v>476736</v>
      </c>
      <c r="K26" s="84">
        <f t="shared" si="2"/>
        <v>524409.60000000009</v>
      </c>
      <c r="L26" s="43"/>
    </row>
    <row r="27" spans="1:12" s="44" customFormat="1">
      <c r="A27" s="41"/>
      <c r="B27" s="13">
        <f t="shared" si="4"/>
        <v>975</v>
      </c>
      <c r="C27" s="34" t="str">
        <f t="shared" si="4"/>
        <v>01/08</v>
      </c>
      <c r="D27" s="32" t="str">
        <f t="shared" si="4"/>
        <v>chuẩn việt</v>
      </c>
      <c r="E27" s="35" t="s">
        <v>381</v>
      </c>
      <c r="F27" s="36" t="s">
        <v>83</v>
      </c>
      <c r="G27" s="37">
        <v>580</v>
      </c>
      <c r="H27" s="88">
        <v>3022.7</v>
      </c>
      <c r="I27" s="56">
        <f t="shared" si="0"/>
        <v>3324.9700000000003</v>
      </c>
      <c r="J27" s="88">
        <f t="shared" si="1"/>
        <v>1753166</v>
      </c>
      <c r="K27" s="84">
        <f t="shared" si="2"/>
        <v>1928482.6</v>
      </c>
      <c r="L27" s="43"/>
    </row>
    <row r="28" spans="1:12" s="44" customFormat="1">
      <c r="A28" s="41"/>
      <c r="B28" s="13">
        <f t="shared" si="4"/>
        <v>975</v>
      </c>
      <c r="C28" s="34" t="str">
        <f t="shared" si="4"/>
        <v>01/08</v>
      </c>
      <c r="D28" s="32" t="str">
        <f t="shared" si="4"/>
        <v>chuẩn việt</v>
      </c>
      <c r="E28" s="35" t="s">
        <v>286</v>
      </c>
      <c r="F28" s="36" t="s">
        <v>83</v>
      </c>
      <c r="G28" s="37">
        <v>720</v>
      </c>
      <c r="H28" s="88">
        <v>3109.1</v>
      </c>
      <c r="I28" s="56">
        <f t="shared" si="0"/>
        <v>3420.01</v>
      </c>
      <c r="J28" s="88">
        <f t="shared" si="1"/>
        <v>2238552</v>
      </c>
      <c r="K28" s="84">
        <f t="shared" si="2"/>
        <v>2462407.2000000002</v>
      </c>
      <c r="L28" s="43"/>
    </row>
    <row r="29" spans="1:12" s="44" customFormat="1">
      <c r="A29" s="41"/>
      <c r="B29" s="13">
        <v>12493</v>
      </c>
      <c r="C29" s="34" t="s">
        <v>1472</v>
      </c>
      <c r="D29" s="32" t="s">
        <v>1363</v>
      </c>
      <c r="E29" s="194" t="s">
        <v>1503</v>
      </c>
      <c r="F29" s="36" t="s">
        <v>36</v>
      </c>
      <c r="G29" s="24">
        <v>20</v>
      </c>
      <c r="H29" s="88">
        <v>35000</v>
      </c>
      <c r="I29" s="56">
        <f t="shared" si="0"/>
        <v>38500</v>
      </c>
      <c r="J29" s="88">
        <f t="shared" si="1"/>
        <v>700000</v>
      </c>
      <c r="K29" s="84">
        <f t="shared" si="2"/>
        <v>770000</v>
      </c>
      <c r="L29" s="43"/>
    </row>
    <row r="30" spans="1:12" s="44" customFormat="1">
      <c r="A30" s="41"/>
      <c r="B30" s="13">
        <v>12493</v>
      </c>
      <c r="C30" s="34" t="s">
        <v>1472</v>
      </c>
      <c r="D30" s="32" t="s">
        <v>1363</v>
      </c>
      <c r="E30" s="16" t="s">
        <v>1504</v>
      </c>
      <c r="F30" s="36" t="s">
        <v>36</v>
      </c>
      <c r="G30" s="24">
        <v>4</v>
      </c>
      <c r="H30" s="88">
        <v>22727.25</v>
      </c>
      <c r="I30" s="56">
        <f t="shared" si="0"/>
        <v>24999.975000000002</v>
      </c>
      <c r="J30" s="88">
        <f t="shared" si="1"/>
        <v>90909</v>
      </c>
      <c r="K30" s="84">
        <f t="shared" si="2"/>
        <v>99999.900000000009</v>
      </c>
      <c r="L30" s="43"/>
    </row>
    <row r="31" spans="1:12" s="44" customFormat="1">
      <c r="A31" s="41"/>
      <c r="B31" s="13">
        <v>12556</v>
      </c>
      <c r="C31" s="34" t="s">
        <v>1472</v>
      </c>
      <c r="D31" s="32" t="s">
        <v>1363</v>
      </c>
      <c r="E31" s="35" t="s">
        <v>1505</v>
      </c>
      <c r="F31" s="36" t="s">
        <v>36</v>
      </c>
      <c r="G31" s="24">
        <v>2</v>
      </c>
      <c r="H31" s="88">
        <v>66363.5</v>
      </c>
      <c r="I31" s="56">
        <f t="shared" si="0"/>
        <v>72999.850000000006</v>
      </c>
      <c r="J31" s="88">
        <f t="shared" si="1"/>
        <v>132727</v>
      </c>
      <c r="K31" s="84">
        <f t="shared" si="2"/>
        <v>145999.70000000001</v>
      </c>
      <c r="L31" s="43"/>
    </row>
    <row r="32" spans="1:12" s="44" customFormat="1">
      <c r="A32" s="41"/>
      <c r="B32" s="13">
        <v>12556</v>
      </c>
      <c r="C32" s="34" t="s">
        <v>1472</v>
      </c>
      <c r="D32" s="32" t="s">
        <v>1363</v>
      </c>
      <c r="E32" s="35" t="s">
        <v>1506</v>
      </c>
      <c r="F32" s="36" t="s">
        <v>36</v>
      </c>
      <c r="G32" s="24">
        <v>6</v>
      </c>
      <c r="H32" s="88">
        <v>99090.832999999999</v>
      </c>
      <c r="I32" s="56">
        <f t="shared" si="0"/>
        <v>108999.91630000001</v>
      </c>
      <c r="J32" s="88">
        <f t="shared" si="1"/>
        <v>594544.99800000002</v>
      </c>
      <c r="K32" s="84">
        <f t="shared" si="2"/>
        <v>653999.49780000001</v>
      </c>
      <c r="L32" s="43"/>
    </row>
    <row r="33" spans="1:12" s="44" customFormat="1">
      <c r="A33" s="41"/>
      <c r="B33" s="13">
        <v>16719</v>
      </c>
      <c r="C33" s="34" t="s">
        <v>1472</v>
      </c>
      <c r="D33" s="32" t="s">
        <v>31</v>
      </c>
      <c r="E33" s="35" t="s">
        <v>658</v>
      </c>
      <c r="F33" s="36" t="s">
        <v>19</v>
      </c>
      <c r="G33" s="37">
        <v>2</v>
      </c>
      <c r="H33" s="88">
        <v>228000</v>
      </c>
      <c r="I33" s="56">
        <f t="shared" si="0"/>
        <v>250800.00000000003</v>
      </c>
      <c r="J33" s="88">
        <f t="shared" si="1"/>
        <v>456000</v>
      </c>
      <c r="K33" s="84">
        <f t="shared" si="2"/>
        <v>501600.00000000006</v>
      </c>
      <c r="L33" s="43"/>
    </row>
    <row r="34" spans="1:12" s="44" customFormat="1">
      <c r="A34" s="41"/>
      <c r="B34" s="13">
        <f t="shared" ref="B34:D37" si="5">B33</f>
        <v>16719</v>
      </c>
      <c r="C34" s="34" t="str">
        <f t="shared" si="5"/>
        <v>02/08</v>
      </c>
      <c r="D34" s="32" t="str">
        <f t="shared" si="5"/>
        <v>liên sơn</v>
      </c>
      <c r="E34" s="35" t="s">
        <v>32</v>
      </c>
      <c r="F34" s="36" t="s">
        <v>19</v>
      </c>
      <c r="G34" s="37">
        <v>5</v>
      </c>
      <c r="H34" s="88">
        <v>228000</v>
      </c>
      <c r="I34" s="56">
        <f t="shared" si="0"/>
        <v>250800.00000000003</v>
      </c>
      <c r="J34" s="88">
        <f t="shared" si="1"/>
        <v>1140000</v>
      </c>
      <c r="K34" s="84">
        <f t="shared" si="2"/>
        <v>1254000.0000000002</v>
      </c>
      <c r="L34" s="43"/>
    </row>
    <row r="35" spans="1:12" s="44" customFormat="1">
      <c r="A35" s="41"/>
      <c r="B35" s="13">
        <f t="shared" si="5"/>
        <v>16719</v>
      </c>
      <c r="C35" s="34" t="str">
        <f t="shared" si="5"/>
        <v>02/08</v>
      </c>
      <c r="D35" s="32" t="str">
        <f t="shared" si="5"/>
        <v>liên sơn</v>
      </c>
      <c r="E35" s="35" t="s">
        <v>1507</v>
      </c>
      <c r="F35" s="36" t="s">
        <v>19</v>
      </c>
      <c r="G35" s="196">
        <v>6</v>
      </c>
      <c r="H35" s="87">
        <v>228000</v>
      </c>
      <c r="I35" s="56">
        <f t="shared" si="0"/>
        <v>250800.00000000003</v>
      </c>
      <c r="J35" s="88">
        <f t="shared" si="1"/>
        <v>1368000</v>
      </c>
      <c r="K35" s="84">
        <f t="shared" si="2"/>
        <v>1504800.0000000002</v>
      </c>
      <c r="L35" s="43"/>
    </row>
    <row r="36" spans="1:12" s="44" customFormat="1">
      <c r="A36" s="41"/>
      <c r="B36" s="13">
        <f t="shared" si="5"/>
        <v>16719</v>
      </c>
      <c r="C36" s="34" t="str">
        <f t="shared" si="5"/>
        <v>02/08</v>
      </c>
      <c r="D36" s="32" t="str">
        <f t="shared" si="5"/>
        <v>liên sơn</v>
      </c>
      <c r="E36" s="35" t="s">
        <v>150</v>
      </c>
      <c r="F36" s="36" t="s">
        <v>19</v>
      </c>
      <c r="G36" s="37">
        <v>3</v>
      </c>
      <c r="H36" s="88">
        <v>228000</v>
      </c>
      <c r="I36" s="56">
        <f t="shared" si="0"/>
        <v>250800.00000000003</v>
      </c>
      <c r="J36" s="88">
        <f t="shared" si="1"/>
        <v>684000</v>
      </c>
      <c r="K36" s="84">
        <f t="shared" si="2"/>
        <v>752400.00000000012</v>
      </c>
      <c r="L36" s="43"/>
    </row>
    <row r="37" spans="1:12" s="44" customFormat="1">
      <c r="A37" s="41"/>
      <c r="B37" s="13">
        <f t="shared" si="5"/>
        <v>16719</v>
      </c>
      <c r="C37" s="34" t="str">
        <f t="shared" si="5"/>
        <v>02/08</v>
      </c>
      <c r="D37" s="32" t="str">
        <f t="shared" si="5"/>
        <v>liên sơn</v>
      </c>
      <c r="E37" s="35" t="s">
        <v>789</v>
      </c>
      <c r="F37" s="36" t="s">
        <v>19</v>
      </c>
      <c r="G37" s="37">
        <v>4</v>
      </c>
      <c r="H37" s="88">
        <v>228000</v>
      </c>
      <c r="I37" s="56">
        <f t="shared" si="0"/>
        <v>250800.00000000003</v>
      </c>
      <c r="J37" s="88">
        <f t="shared" si="1"/>
        <v>912000</v>
      </c>
      <c r="K37" s="84">
        <f t="shared" si="2"/>
        <v>1003200.0000000001</v>
      </c>
      <c r="L37" s="43"/>
    </row>
    <row r="38" spans="1:12" s="44" customFormat="1">
      <c r="A38" s="41"/>
      <c r="B38" s="13">
        <v>994</v>
      </c>
      <c r="C38" s="34" t="s">
        <v>1472</v>
      </c>
      <c r="D38" s="32" t="s">
        <v>120</v>
      </c>
      <c r="E38" s="35" t="s">
        <v>127</v>
      </c>
      <c r="F38" s="36" t="s">
        <v>83</v>
      </c>
      <c r="G38" s="37">
        <v>2100</v>
      </c>
      <c r="H38" s="88">
        <v>1986.4</v>
      </c>
      <c r="I38" s="56">
        <f t="shared" si="0"/>
        <v>2185.0400000000004</v>
      </c>
      <c r="J38" s="88">
        <f t="shared" si="1"/>
        <v>4171440</v>
      </c>
      <c r="K38" s="84">
        <f t="shared" si="2"/>
        <v>4588584.0000000009</v>
      </c>
      <c r="L38" s="43"/>
    </row>
    <row r="39" spans="1:12" s="44" customFormat="1">
      <c r="A39" s="41"/>
      <c r="B39" s="13">
        <f t="shared" ref="B39:D46" si="6">B38</f>
        <v>994</v>
      </c>
      <c r="C39" s="34" t="str">
        <f t="shared" si="6"/>
        <v>02/08</v>
      </c>
      <c r="D39" s="32" t="str">
        <f t="shared" si="6"/>
        <v>chuẩn việt</v>
      </c>
      <c r="E39" s="35" t="s">
        <v>121</v>
      </c>
      <c r="F39" s="36" t="s">
        <v>83</v>
      </c>
      <c r="G39" s="37">
        <v>720</v>
      </c>
      <c r="H39" s="88">
        <v>4404.5</v>
      </c>
      <c r="I39" s="56">
        <f t="shared" si="0"/>
        <v>4844.9500000000007</v>
      </c>
      <c r="J39" s="88">
        <f t="shared" si="1"/>
        <v>3171240</v>
      </c>
      <c r="K39" s="84">
        <f t="shared" si="2"/>
        <v>3488364.0000000005</v>
      </c>
      <c r="L39" s="43"/>
    </row>
    <row r="40" spans="1:12" s="44" customFormat="1">
      <c r="A40" s="41"/>
      <c r="B40" s="13">
        <f t="shared" si="6"/>
        <v>994</v>
      </c>
      <c r="C40" s="34" t="str">
        <f t="shared" si="6"/>
        <v>02/08</v>
      </c>
      <c r="D40" s="32" t="str">
        <f t="shared" si="6"/>
        <v>chuẩn việt</v>
      </c>
      <c r="E40" s="35" t="s">
        <v>242</v>
      </c>
      <c r="F40" s="36" t="s">
        <v>83</v>
      </c>
      <c r="G40" s="37">
        <v>300</v>
      </c>
      <c r="H40" s="88">
        <v>12522.7</v>
      </c>
      <c r="I40" s="56">
        <f t="shared" si="0"/>
        <v>13774.970000000001</v>
      </c>
      <c r="J40" s="88">
        <f t="shared" si="1"/>
        <v>3756810</v>
      </c>
      <c r="K40" s="84">
        <f t="shared" si="2"/>
        <v>4132491.0000000005</v>
      </c>
      <c r="L40" s="43"/>
    </row>
    <row r="41" spans="1:12" s="44" customFormat="1">
      <c r="A41" s="41"/>
      <c r="B41" s="13">
        <f t="shared" si="6"/>
        <v>994</v>
      </c>
      <c r="C41" s="34" t="str">
        <f t="shared" si="6"/>
        <v>02/08</v>
      </c>
      <c r="D41" s="32" t="str">
        <f t="shared" si="6"/>
        <v>chuẩn việt</v>
      </c>
      <c r="E41" s="35" t="s">
        <v>244</v>
      </c>
      <c r="F41" s="36" t="s">
        <v>83</v>
      </c>
      <c r="G41" s="196">
        <v>660</v>
      </c>
      <c r="H41" s="87">
        <v>3109.1</v>
      </c>
      <c r="I41" s="56">
        <f t="shared" si="0"/>
        <v>3420.01</v>
      </c>
      <c r="J41" s="88">
        <f t="shared" si="1"/>
        <v>2052006</v>
      </c>
      <c r="K41" s="84">
        <f t="shared" si="2"/>
        <v>2257206.6</v>
      </c>
      <c r="L41" s="43"/>
    </row>
    <row r="42" spans="1:12" s="44" customFormat="1">
      <c r="A42" s="41"/>
      <c r="B42" s="13">
        <f t="shared" si="6"/>
        <v>994</v>
      </c>
      <c r="C42" s="34" t="str">
        <f t="shared" si="6"/>
        <v>02/08</v>
      </c>
      <c r="D42" s="32" t="str">
        <f t="shared" si="6"/>
        <v>chuẩn việt</v>
      </c>
      <c r="E42" s="35" t="s">
        <v>284</v>
      </c>
      <c r="F42" s="36" t="s">
        <v>83</v>
      </c>
      <c r="G42" s="37">
        <v>600</v>
      </c>
      <c r="H42" s="88">
        <v>3454.5</v>
      </c>
      <c r="I42" s="56">
        <f t="shared" si="0"/>
        <v>3799.9500000000003</v>
      </c>
      <c r="J42" s="88">
        <f t="shared" si="1"/>
        <v>2072700</v>
      </c>
      <c r="K42" s="84">
        <f t="shared" si="2"/>
        <v>2279970</v>
      </c>
      <c r="L42" s="43"/>
    </row>
    <row r="43" spans="1:12" s="44" customFormat="1">
      <c r="A43" s="41"/>
      <c r="B43" s="13">
        <f t="shared" si="6"/>
        <v>994</v>
      </c>
      <c r="C43" s="34" t="str">
        <f t="shared" si="6"/>
        <v>02/08</v>
      </c>
      <c r="D43" s="32" t="str">
        <f t="shared" si="6"/>
        <v>chuẩn việt</v>
      </c>
      <c r="E43" s="35" t="s">
        <v>1573</v>
      </c>
      <c r="F43" s="36" t="s">
        <v>83</v>
      </c>
      <c r="G43" s="37">
        <v>640</v>
      </c>
      <c r="H43" s="88">
        <v>1554.5</v>
      </c>
      <c r="I43" s="56">
        <f t="shared" si="0"/>
        <v>1709.95</v>
      </c>
      <c r="J43" s="88">
        <f t="shared" si="1"/>
        <v>994880</v>
      </c>
      <c r="K43" s="84">
        <f t="shared" si="2"/>
        <v>1094368</v>
      </c>
      <c r="L43" s="43"/>
    </row>
    <row r="44" spans="1:12" s="44" customFormat="1">
      <c r="A44" s="41"/>
      <c r="B44" s="13">
        <f t="shared" si="6"/>
        <v>994</v>
      </c>
      <c r="C44" s="34" t="str">
        <f t="shared" si="6"/>
        <v>02/08</v>
      </c>
      <c r="D44" s="32" t="str">
        <f t="shared" si="6"/>
        <v>chuẩn việt</v>
      </c>
      <c r="E44" s="35" t="s">
        <v>699</v>
      </c>
      <c r="F44" s="36" t="s">
        <v>224</v>
      </c>
      <c r="G44" s="37">
        <v>240</v>
      </c>
      <c r="H44" s="88">
        <v>1986.4</v>
      </c>
      <c r="I44" s="56">
        <f t="shared" si="0"/>
        <v>2185.0400000000004</v>
      </c>
      <c r="J44" s="88">
        <f t="shared" si="1"/>
        <v>476736</v>
      </c>
      <c r="K44" s="84">
        <f t="shared" si="2"/>
        <v>524409.60000000009</v>
      </c>
      <c r="L44" s="43"/>
    </row>
    <row r="45" spans="1:12" s="44" customFormat="1">
      <c r="A45" s="41"/>
      <c r="B45" s="13">
        <f t="shared" si="6"/>
        <v>994</v>
      </c>
      <c r="C45" s="34" t="str">
        <f t="shared" si="6"/>
        <v>02/08</v>
      </c>
      <c r="D45" s="32" t="str">
        <f t="shared" si="6"/>
        <v>chuẩn việt</v>
      </c>
      <c r="E45" s="35" t="s">
        <v>1422</v>
      </c>
      <c r="F45" s="36" t="s">
        <v>87</v>
      </c>
      <c r="G45" s="37">
        <v>50</v>
      </c>
      <c r="H45" s="88">
        <v>8636.4</v>
      </c>
      <c r="I45" s="56">
        <f t="shared" si="0"/>
        <v>9500.0400000000009</v>
      </c>
      <c r="J45" s="88">
        <f t="shared" si="1"/>
        <v>431820</v>
      </c>
      <c r="K45" s="84">
        <f t="shared" si="2"/>
        <v>475002.00000000006</v>
      </c>
      <c r="L45" s="43"/>
    </row>
    <row r="46" spans="1:12" s="44" customFormat="1">
      <c r="A46" s="41"/>
      <c r="B46" s="13">
        <f t="shared" si="6"/>
        <v>994</v>
      </c>
      <c r="C46" s="34" t="str">
        <f t="shared" si="6"/>
        <v>02/08</v>
      </c>
      <c r="D46" s="32" t="str">
        <f t="shared" si="6"/>
        <v>chuẩn việt</v>
      </c>
      <c r="E46" s="35" t="s">
        <v>1118</v>
      </c>
      <c r="F46" s="36" t="s">
        <v>87</v>
      </c>
      <c r="G46" s="37">
        <v>50</v>
      </c>
      <c r="H46" s="88">
        <v>17272.7</v>
      </c>
      <c r="I46" s="56">
        <f t="shared" si="0"/>
        <v>18999.97</v>
      </c>
      <c r="J46" s="88">
        <f t="shared" si="1"/>
        <v>863635</v>
      </c>
      <c r="K46" s="84">
        <f t="shared" si="2"/>
        <v>949998.5</v>
      </c>
      <c r="L46" s="43"/>
    </row>
    <row r="47" spans="1:12" s="44" customFormat="1">
      <c r="A47" s="41"/>
      <c r="B47" s="22">
        <v>12272</v>
      </c>
      <c r="C47" s="34" t="s">
        <v>1474</v>
      </c>
      <c r="D47" s="32" t="s">
        <v>25</v>
      </c>
      <c r="E47" s="35" t="s">
        <v>26</v>
      </c>
      <c r="F47" s="36" t="s">
        <v>27</v>
      </c>
      <c r="G47" s="37">
        <v>40</v>
      </c>
      <c r="H47" s="88">
        <v>97500</v>
      </c>
      <c r="I47" s="56">
        <f t="shared" si="0"/>
        <v>107250.00000000001</v>
      </c>
      <c r="J47" s="88">
        <f t="shared" si="1"/>
        <v>3900000</v>
      </c>
      <c r="K47" s="84">
        <f t="shared" si="2"/>
        <v>4290000.0000000009</v>
      </c>
      <c r="L47" s="43"/>
    </row>
    <row r="48" spans="1:12" s="44" customFormat="1">
      <c r="A48" s="41"/>
      <c r="B48" s="13">
        <v>1021</v>
      </c>
      <c r="C48" s="34" t="s">
        <v>1474</v>
      </c>
      <c r="D48" s="32" t="s">
        <v>91</v>
      </c>
      <c r="E48" s="26" t="s">
        <v>814</v>
      </c>
      <c r="F48" s="21" t="s">
        <v>93</v>
      </c>
      <c r="G48" s="24">
        <v>200</v>
      </c>
      <c r="H48" s="88">
        <v>45000</v>
      </c>
      <c r="I48" s="56">
        <f t="shared" si="0"/>
        <v>49500.000000000007</v>
      </c>
      <c r="J48" s="88">
        <f t="shared" si="1"/>
        <v>9000000</v>
      </c>
      <c r="K48" s="84">
        <f t="shared" si="2"/>
        <v>9900000.0000000019</v>
      </c>
      <c r="L48" s="43"/>
    </row>
    <row r="49" spans="1:12" s="44" customFormat="1">
      <c r="A49" s="41"/>
      <c r="B49" s="13">
        <v>130</v>
      </c>
      <c r="C49" s="34" t="s">
        <v>1474</v>
      </c>
      <c r="D49" s="32" t="s">
        <v>38</v>
      </c>
      <c r="E49" s="35" t="s">
        <v>1508</v>
      </c>
      <c r="F49" s="36" t="s">
        <v>40</v>
      </c>
      <c r="G49" s="37">
        <v>5</v>
      </c>
      <c r="H49" s="88">
        <v>155000</v>
      </c>
      <c r="I49" s="56">
        <f t="shared" si="0"/>
        <v>170500</v>
      </c>
      <c r="J49" s="88">
        <f t="shared" si="1"/>
        <v>775000</v>
      </c>
      <c r="K49" s="84">
        <f t="shared" si="2"/>
        <v>852500</v>
      </c>
      <c r="L49" s="43"/>
    </row>
    <row r="50" spans="1:12" s="44" customFormat="1">
      <c r="A50" s="41"/>
      <c r="B50" s="13">
        <v>12297</v>
      </c>
      <c r="C50" s="34" t="s">
        <v>1479</v>
      </c>
      <c r="D50" s="32" t="s">
        <v>25</v>
      </c>
      <c r="E50" s="35" t="s">
        <v>29</v>
      </c>
      <c r="F50" s="36" t="s">
        <v>27</v>
      </c>
      <c r="G50" s="37">
        <v>120</v>
      </c>
      <c r="H50" s="88">
        <v>6050</v>
      </c>
      <c r="I50" s="56">
        <f t="shared" si="0"/>
        <v>6655.0000000000009</v>
      </c>
      <c r="J50" s="88">
        <f t="shared" si="1"/>
        <v>726000</v>
      </c>
      <c r="K50" s="84">
        <f t="shared" si="2"/>
        <v>798600.00000000012</v>
      </c>
      <c r="L50" s="43"/>
    </row>
    <row r="51" spans="1:12" s="44" customFormat="1">
      <c r="A51" s="41"/>
      <c r="B51" s="13">
        <v>8274</v>
      </c>
      <c r="C51" s="34" t="s">
        <v>1479</v>
      </c>
      <c r="D51" s="32" t="s">
        <v>84</v>
      </c>
      <c r="E51" s="35" t="s">
        <v>1613</v>
      </c>
      <c r="F51" s="36" t="s">
        <v>27</v>
      </c>
      <c r="G51" s="37">
        <v>163</v>
      </c>
      <c r="H51" s="88">
        <v>5619.64</v>
      </c>
      <c r="I51" s="56">
        <f t="shared" si="0"/>
        <v>6181.6040000000012</v>
      </c>
      <c r="J51" s="88">
        <f t="shared" si="1"/>
        <v>916001.32000000007</v>
      </c>
      <c r="K51" s="84">
        <f t="shared" si="2"/>
        <v>1007601.4520000002</v>
      </c>
      <c r="L51" s="43"/>
    </row>
    <row r="52" spans="1:12" s="44" customFormat="1">
      <c r="A52" s="41"/>
      <c r="B52" s="13">
        <f t="shared" ref="B52:D59" si="7">B51</f>
        <v>8274</v>
      </c>
      <c r="C52" s="34" t="str">
        <f t="shared" si="7"/>
        <v>04/08</v>
      </c>
      <c r="D52" s="32" t="str">
        <f t="shared" si="7"/>
        <v>hảo vọng</v>
      </c>
      <c r="E52" s="35" t="s">
        <v>1614</v>
      </c>
      <c r="F52" s="36" t="s">
        <v>435</v>
      </c>
      <c r="G52" s="37">
        <v>96</v>
      </c>
      <c r="H52" s="88">
        <v>2761.33</v>
      </c>
      <c r="I52" s="56">
        <f t="shared" si="0"/>
        <v>3037.4630000000002</v>
      </c>
      <c r="J52" s="88">
        <f t="shared" si="1"/>
        <v>265087.68</v>
      </c>
      <c r="K52" s="84">
        <f t="shared" si="2"/>
        <v>291596.44800000003</v>
      </c>
      <c r="L52" s="43"/>
    </row>
    <row r="53" spans="1:12" s="44" customFormat="1">
      <c r="A53" s="41"/>
      <c r="B53" s="13">
        <f t="shared" si="7"/>
        <v>8274</v>
      </c>
      <c r="C53" s="34" t="str">
        <f t="shared" si="7"/>
        <v>04/08</v>
      </c>
      <c r="D53" s="32" t="str">
        <f t="shared" si="7"/>
        <v>hảo vọng</v>
      </c>
      <c r="E53" s="35" t="s">
        <v>1615</v>
      </c>
      <c r="F53" s="36" t="s">
        <v>435</v>
      </c>
      <c r="G53" s="37">
        <v>36</v>
      </c>
      <c r="H53" s="88">
        <v>3784.47</v>
      </c>
      <c r="I53" s="56">
        <f t="shared" si="0"/>
        <v>4162.9170000000004</v>
      </c>
      <c r="J53" s="88">
        <f t="shared" si="1"/>
        <v>136240.91999999998</v>
      </c>
      <c r="K53" s="84">
        <f t="shared" si="2"/>
        <v>149865.01200000002</v>
      </c>
      <c r="L53" s="43"/>
    </row>
    <row r="54" spans="1:12" s="44" customFormat="1">
      <c r="A54" s="41"/>
      <c r="B54" s="13">
        <f t="shared" si="7"/>
        <v>8274</v>
      </c>
      <c r="C54" s="34" t="str">
        <f t="shared" si="7"/>
        <v>04/08</v>
      </c>
      <c r="D54" s="32" t="str">
        <f t="shared" si="7"/>
        <v>hảo vọng</v>
      </c>
      <c r="E54" s="35" t="s">
        <v>86</v>
      </c>
      <c r="F54" s="36" t="s">
        <v>87</v>
      </c>
      <c r="G54" s="37">
        <v>3000</v>
      </c>
      <c r="H54" s="88">
        <v>1754.37</v>
      </c>
      <c r="I54" s="56">
        <f t="shared" si="0"/>
        <v>1929.807</v>
      </c>
      <c r="J54" s="88">
        <f t="shared" si="1"/>
        <v>5263110</v>
      </c>
      <c r="K54" s="84">
        <f t="shared" si="2"/>
        <v>5789421</v>
      </c>
      <c r="L54" s="43"/>
    </row>
    <row r="55" spans="1:12" s="44" customFormat="1">
      <c r="A55" s="41"/>
      <c r="B55" s="13">
        <f t="shared" si="7"/>
        <v>8274</v>
      </c>
      <c r="C55" s="34" t="str">
        <f t="shared" si="7"/>
        <v>04/08</v>
      </c>
      <c r="D55" s="32" t="str">
        <f t="shared" si="7"/>
        <v>hảo vọng</v>
      </c>
      <c r="E55" s="35" t="s">
        <v>1611</v>
      </c>
      <c r="F55" s="36" t="s">
        <v>36</v>
      </c>
      <c r="G55" s="37">
        <v>400</v>
      </c>
      <c r="H55" s="88">
        <v>10174.74</v>
      </c>
      <c r="I55" s="56">
        <f t="shared" si="0"/>
        <v>11192.214</v>
      </c>
      <c r="J55" s="88">
        <f t="shared" si="1"/>
        <v>4069896</v>
      </c>
      <c r="K55" s="84">
        <f t="shared" si="2"/>
        <v>4476885.5999999996</v>
      </c>
      <c r="L55" s="43"/>
    </row>
    <row r="56" spans="1:12" s="44" customFormat="1">
      <c r="A56" s="41"/>
      <c r="B56" s="13">
        <f t="shared" si="7"/>
        <v>8274</v>
      </c>
      <c r="C56" s="34" t="str">
        <f t="shared" si="7"/>
        <v>04/08</v>
      </c>
      <c r="D56" s="32" t="str">
        <f t="shared" si="7"/>
        <v>hảo vọng</v>
      </c>
      <c r="E56" s="35" t="s">
        <v>1617</v>
      </c>
      <c r="F56" s="36" t="s">
        <v>36</v>
      </c>
      <c r="G56" s="37">
        <v>1200</v>
      </c>
      <c r="H56" s="88">
        <v>1117.06</v>
      </c>
      <c r="I56" s="56">
        <f t="shared" si="0"/>
        <v>1228.7660000000001</v>
      </c>
      <c r="J56" s="88">
        <f t="shared" si="1"/>
        <v>1340472</v>
      </c>
      <c r="K56" s="84">
        <f t="shared" si="2"/>
        <v>1474519.2000000002</v>
      </c>
      <c r="L56" s="43"/>
    </row>
    <row r="57" spans="1:12" s="44" customFormat="1">
      <c r="A57" s="41"/>
      <c r="B57" s="13">
        <f t="shared" si="7"/>
        <v>8274</v>
      </c>
      <c r="C57" s="34" t="str">
        <f t="shared" si="7"/>
        <v>04/08</v>
      </c>
      <c r="D57" s="32" t="str">
        <f t="shared" si="7"/>
        <v>hảo vọng</v>
      </c>
      <c r="E57" s="35" t="s">
        <v>1618</v>
      </c>
      <c r="F57" s="36" t="s">
        <v>87</v>
      </c>
      <c r="G57" s="37">
        <v>600</v>
      </c>
      <c r="H57" s="88">
        <v>5282.3</v>
      </c>
      <c r="I57" s="56">
        <f t="shared" si="0"/>
        <v>5810.5300000000007</v>
      </c>
      <c r="J57" s="88">
        <f t="shared" si="1"/>
        <v>3169380</v>
      </c>
      <c r="K57" s="84">
        <f t="shared" si="2"/>
        <v>3486318.0000000005</v>
      </c>
      <c r="L57" s="43"/>
    </row>
    <row r="58" spans="1:12" s="44" customFormat="1">
      <c r="A58" s="41"/>
      <c r="B58" s="13">
        <f t="shared" si="7"/>
        <v>8274</v>
      </c>
      <c r="C58" s="34" t="str">
        <f t="shared" si="7"/>
        <v>04/08</v>
      </c>
      <c r="D58" s="32" t="str">
        <f t="shared" si="7"/>
        <v>hảo vọng</v>
      </c>
      <c r="E58" s="35" t="s">
        <v>655</v>
      </c>
      <c r="F58" s="36" t="s">
        <v>656</v>
      </c>
      <c r="G58" s="37">
        <v>80</v>
      </c>
      <c r="H58" s="88">
        <v>7757.81</v>
      </c>
      <c r="I58" s="56">
        <f t="shared" si="0"/>
        <v>8533.5910000000003</v>
      </c>
      <c r="J58" s="88">
        <f t="shared" si="1"/>
        <v>620624.80000000005</v>
      </c>
      <c r="K58" s="84">
        <f t="shared" si="2"/>
        <v>682687.28</v>
      </c>
      <c r="L58" s="43"/>
    </row>
    <row r="59" spans="1:12" s="44" customFormat="1">
      <c r="A59" s="41"/>
      <c r="B59" s="13">
        <f t="shared" si="7"/>
        <v>8274</v>
      </c>
      <c r="C59" s="34" t="str">
        <f t="shared" si="7"/>
        <v>04/08</v>
      </c>
      <c r="D59" s="32" t="str">
        <f t="shared" si="7"/>
        <v>hảo vọng</v>
      </c>
      <c r="E59" s="35" t="s">
        <v>249</v>
      </c>
      <c r="F59" s="36" t="s">
        <v>36</v>
      </c>
      <c r="G59" s="37">
        <v>100</v>
      </c>
      <c r="H59" s="88">
        <v>16577.13</v>
      </c>
      <c r="I59" s="56">
        <f t="shared" si="0"/>
        <v>18234.843000000004</v>
      </c>
      <c r="J59" s="88">
        <f t="shared" si="1"/>
        <v>1657713</v>
      </c>
      <c r="K59" s="84">
        <f t="shared" si="2"/>
        <v>1823484.3000000005</v>
      </c>
      <c r="L59" s="43"/>
    </row>
    <row r="60" spans="1:12" s="44" customFormat="1">
      <c r="A60" s="41"/>
      <c r="B60" s="13">
        <v>4451</v>
      </c>
      <c r="C60" s="34" t="s">
        <v>1482</v>
      </c>
      <c r="D60" s="32" t="s">
        <v>179</v>
      </c>
      <c r="E60" s="26" t="s">
        <v>180</v>
      </c>
      <c r="F60" s="36" t="s">
        <v>181</v>
      </c>
      <c r="G60" s="24">
        <v>150</v>
      </c>
      <c r="H60" s="88">
        <v>39090.909</v>
      </c>
      <c r="I60" s="56">
        <f t="shared" si="0"/>
        <v>42999.999900000003</v>
      </c>
      <c r="J60" s="88">
        <f t="shared" si="1"/>
        <v>5863636.3499999996</v>
      </c>
      <c r="K60" s="84">
        <f t="shared" si="2"/>
        <v>6449999.9850000003</v>
      </c>
      <c r="L60" s="43"/>
    </row>
    <row r="61" spans="1:12" s="44" customFormat="1">
      <c r="A61" s="41"/>
      <c r="B61" s="13">
        <v>4451</v>
      </c>
      <c r="C61" s="34" t="s">
        <v>1482</v>
      </c>
      <c r="D61" s="32" t="s">
        <v>179</v>
      </c>
      <c r="E61" s="26" t="s">
        <v>1512</v>
      </c>
      <c r="F61" s="21" t="s">
        <v>181</v>
      </c>
      <c r="G61" s="24">
        <v>70</v>
      </c>
      <c r="H61" s="88">
        <v>19545.4545</v>
      </c>
      <c r="I61" s="56">
        <f t="shared" si="0"/>
        <v>21499.999950000001</v>
      </c>
      <c r="J61" s="88">
        <f t="shared" si="1"/>
        <v>1368181.8149999999</v>
      </c>
      <c r="K61" s="84">
        <f t="shared" si="2"/>
        <v>1504999.9965000001</v>
      </c>
      <c r="L61" s="43"/>
    </row>
    <row r="62" spans="1:12" s="44" customFormat="1">
      <c r="A62" s="41"/>
      <c r="B62" s="13">
        <v>7926</v>
      </c>
      <c r="C62" s="34" t="s">
        <v>1483</v>
      </c>
      <c r="D62" s="32" t="s">
        <v>48</v>
      </c>
      <c r="E62" s="26" t="s">
        <v>571</v>
      </c>
      <c r="F62" s="21" t="s">
        <v>27</v>
      </c>
      <c r="G62" s="24">
        <v>120</v>
      </c>
      <c r="H62" s="88">
        <v>3363.64</v>
      </c>
      <c r="I62" s="56">
        <f t="shared" si="0"/>
        <v>3700.0040000000004</v>
      </c>
      <c r="J62" s="88">
        <f t="shared" si="1"/>
        <v>403636.8</v>
      </c>
      <c r="K62" s="84">
        <f t="shared" si="2"/>
        <v>444000.48000000004</v>
      </c>
      <c r="L62" s="43"/>
    </row>
    <row r="63" spans="1:12" s="44" customFormat="1">
      <c r="A63" s="41"/>
      <c r="B63" s="13">
        <f t="shared" ref="B63:D69" si="8">B62</f>
        <v>7926</v>
      </c>
      <c r="C63" s="34" t="str">
        <f t="shared" si="8"/>
        <v>06/08</v>
      </c>
      <c r="D63" s="32" t="str">
        <f t="shared" si="8"/>
        <v>đại dương</v>
      </c>
      <c r="E63" s="26" t="s">
        <v>573</v>
      </c>
      <c r="F63" s="21" t="s">
        <v>27</v>
      </c>
      <c r="G63" s="24">
        <v>12</v>
      </c>
      <c r="H63" s="88">
        <v>14727.25</v>
      </c>
      <c r="I63" s="56">
        <f t="shared" si="0"/>
        <v>16199.975000000002</v>
      </c>
      <c r="J63" s="88">
        <f t="shared" si="1"/>
        <v>176727</v>
      </c>
      <c r="K63" s="84">
        <f t="shared" si="2"/>
        <v>194399.7</v>
      </c>
      <c r="L63" s="43"/>
    </row>
    <row r="64" spans="1:12" s="44" customFormat="1">
      <c r="A64" s="41"/>
      <c r="B64" s="13">
        <f t="shared" si="8"/>
        <v>7926</v>
      </c>
      <c r="C64" s="34" t="str">
        <f t="shared" si="8"/>
        <v>06/08</v>
      </c>
      <c r="D64" s="32" t="str">
        <f t="shared" si="8"/>
        <v>đại dương</v>
      </c>
      <c r="E64" s="35" t="s">
        <v>574</v>
      </c>
      <c r="F64" s="36" t="s">
        <v>27</v>
      </c>
      <c r="G64" s="37">
        <v>30</v>
      </c>
      <c r="H64" s="88">
        <v>2954.53</v>
      </c>
      <c r="I64" s="56">
        <f t="shared" si="0"/>
        <v>3249.9830000000006</v>
      </c>
      <c r="J64" s="88">
        <f t="shared" si="1"/>
        <v>88635.900000000009</v>
      </c>
      <c r="K64" s="84">
        <f t="shared" si="2"/>
        <v>97499.49000000002</v>
      </c>
      <c r="L64" s="43"/>
    </row>
    <row r="65" spans="1:12" s="44" customFormat="1">
      <c r="A65" s="41"/>
      <c r="B65" s="13">
        <f t="shared" si="8"/>
        <v>7926</v>
      </c>
      <c r="C65" s="34" t="str">
        <f t="shared" si="8"/>
        <v>06/08</v>
      </c>
      <c r="D65" s="32" t="str">
        <f t="shared" si="8"/>
        <v>đại dương</v>
      </c>
      <c r="E65" s="35" t="s">
        <v>568</v>
      </c>
      <c r="F65" s="36" t="s">
        <v>27</v>
      </c>
      <c r="G65" s="37">
        <v>240</v>
      </c>
      <c r="H65" s="88">
        <v>6727.27</v>
      </c>
      <c r="I65" s="56">
        <f t="shared" si="0"/>
        <v>7399.9970000000012</v>
      </c>
      <c r="J65" s="88">
        <f t="shared" si="1"/>
        <v>1614544.8</v>
      </c>
      <c r="K65" s="84">
        <f t="shared" si="2"/>
        <v>1775999.2800000003</v>
      </c>
      <c r="L65" s="43"/>
    </row>
    <row r="66" spans="1:12" s="44" customFormat="1">
      <c r="A66" s="41"/>
      <c r="B66" s="13">
        <f t="shared" si="8"/>
        <v>7926</v>
      </c>
      <c r="C66" s="34" t="str">
        <f t="shared" si="8"/>
        <v>06/08</v>
      </c>
      <c r="D66" s="32" t="str">
        <f t="shared" si="8"/>
        <v>đại dương</v>
      </c>
      <c r="E66" s="35" t="s">
        <v>577</v>
      </c>
      <c r="F66" s="36" t="s">
        <v>27</v>
      </c>
      <c r="G66" s="37">
        <v>30</v>
      </c>
      <c r="H66" s="88">
        <v>8681.83</v>
      </c>
      <c r="I66" s="56">
        <f t="shared" si="0"/>
        <v>9550.0130000000008</v>
      </c>
      <c r="J66" s="88">
        <f t="shared" si="1"/>
        <v>260454.9</v>
      </c>
      <c r="K66" s="84">
        <f t="shared" si="2"/>
        <v>286500.39</v>
      </c>
      <c r="L66" s="43"/>
    </row>
    <row r="67" spans="1:12" s="44" customFormat="1">
      <c r="A67" s="41"/>
      <c r="B67" s="13">
        <f t="shared" si="8"/>
        <v>7926</v>
      </c>
      <c r="C67" s="34" t="str">
        <f t="shared" si="8"/>
        <v>06/08</v>
      </c>
      <c r="D67" s="32" t="str">
        <f t="shared" si="8"/>
        <v>đại dương</v>
      </c>
      <c r="E67" s="35" t="s">
        <v>576</v>
      </c>
      <c r="F67" s="36" t="s">
        <v>27</v>
      </c>
      <c r="G67" s="37">
        <v>108</v>
      </c>
      <c r="H67" s="88">
        <v>10227.27</v>
      </c>
      <c r="I67" s="56">
        <f t="shared" si="0"/>
        <v>11249.997000000001</v>
      </c>
      <c r="J67" s="88">
        <f t="shared" si="1"/>
        <v>1104545.1600000001</v>
      </c>
      <c r="K67" s="84">
        <f t="shared" si="2"/>
        <v>1214999.6760000002</v>
      </c>
      <c r="L67" s="43"/>
    </row>
    <row r="68" spans="1:12" s="44" customFormat="1">
      <c r="A68" s="41"/>
      <c r="B68" s="13">
        <f t="shared" si="8"/>
        <v>7926</v>
      </c>
      <c r="C68" s="34" t="str">
        <f t="shared" si="8"/>
        <v>06/08</v>
      </c>
      <c r="D68" s="32" t="str">
        <f t="shared" si="8"/>
        <v>đại dương</v>
      </c>
      <c r="E68" s="35" t="s">
        <v>577</v>
      </c>
      <c r="F68" s="36" t="s">
        <v>27</v>
      </c>
      <c r="G68" s="37">
        <v>190</v>
      </c>
      <c r="H68" s="88">
        <v>8681.82</v>
      </c>
      <c r="I68" s="56">
        <f t="shared" si="0"/>
        <v>9550.0020000000004</v>
      </c>
      <c r="J68" s="88">
        <f t="shared" si="1"/>
        <v>1649545.8</v>
      </c>
      <c r="K68" s="84">
        <f t="shared" si="2"/>
        <v>1814500.3800000001</v>
      </c>
      <c r="L68" s="43"/>
    </row>
    <row r="69" spans="1:12" s="44" customFormat="1">
      <c r="A69" s="41"/>
      <c r="B69" s="13">
        <f t="shared" si="8"/>
        <v>7926</v>
      </c>
      <c r="C69" s="34" t="str">
        <f t="shared" si="8"/>
        <v>06/08</v>
      </c>
      <c r="D69" s="32" t="str">
        <f t="shared" si="8"/>
        <v>đại dương</v>
      </c>
      <c r="E69" s="35" t="s">
        <v>579</v>
      </c>
      <c r="F69" s="36" t="s">
        <v>27</v>
      </c>
      <c r="G69" s="37">
        <v>270</v>
      </c>
      <c r="H69" s="88">
        <v>2454.5500000000002</v>
      </c>
      <c r="I69" s="56">
        <f t="shared" si="0"/>
        <v>2700.0050000000006</v>
      </c>
      <c r="J69" s="88">
        <f t="shared" si="1"/>
        <v>662728.5</v>
      </c>
      <c r="K69" s="84">
        <f t="shared" si="2"/>
        <v>729001.35000000021</v>
      </c>
      <c r="L69" s="43"/>
    </row>
    <row r="70" spans="1:12" s="44" customFormat="1">
      <c r="A70" s="41"/>
      <c r="B70" s="13">
        <v>7927</v>
      </c>
      <c r="C70" s="34" t="s">
        <v>1483</v>
      </c>
      <c r="D70" s="32" t="s">
        <v>48</v>
      </c>
      <c r="E70" s="35" t="s">
        <v>581</v>
      </c>
      <c r="F70" s="36" t="s">
        <v>27</v>
      </c>
      <c r="G70" s="37">
        <v>120</v>
      </c>
      <c r="H70" s="88">
        <v>2863.64</v>
      </c>
      <c r="I70" s="56">
        <f t="shared" si="0"/>
        <v>3150.0039999999999</v>
      </c>
      <c r="J70" s="88">
        <f t="shared" si="1"/>
        <v>343636.8</v>
      </c>
      <c r="K70" s="84">
        <f t="shared" si="2"/>
        <v>378000.48</v>
      </c>
      <c r="L70" s="43"/>
    </row>
    <row r="71" spans="1:12" s="44" customFormat="1">
      <c r="A71" s="41"/>
      <c r="B71" s="13">
        <f t="shared" ref="B71:D73" si="9">B70</f>
        <v>7927</v>
      </c>
      <c r="C71" s="34" t="str">
        <f t="shared" si="9"/>
        <v>06/08</v>
      </c>
      <c r="D71" s="32" t="str">
        <f t="shared" si="9"/>
        <v>đại dương</v>
      </c>
      <c r="E71" s="35" t="s">
        <v>580</v>
      </c>
      <c r="F71" s="36" t="s">
        <v>27</v>
      </c>
      <c r="G71" s="37">
        <v>72</v>
      </c>
      <c r="H71" s="88">
        <v>3909.08</v>
      </c>
      <c r="I71" s="56">
        <f t="shared" si="0"/>
        <v>4299.9880000000003</v>
      </c>
      <c r="J71" s="88">
        <f t="shared" si="1"/>
        <v>281453.76</v>
      </c>
      <c r="K71" s="84">
        <f t="shared" si="2"/>
        <v>309599.136</v>
      </c>
      <c r="L71" s="43"/>
    </row>
    <row r="72" spans="1:12" s="44" customFormat="1">
      <c r="A72" s="41"/>
      <c r="B72" s="13">
        <f t="shared" si="9"/>
        <v>7927</v>
      </c>
      <c r="C72" s="34" t="str">
        <f t="shared" si="9"/>
        <v>06/08</v>
      </c>
      <c r="D72" s="32" t="str">
        <f t="shared" si="9"/>
        <v>đại dương</v>
      </c>
      <c r="E72" s="35" t="s">
        <v>582</v>
      </c>
      <c r="F72" s="36" t="s">
        <v>27</v>
      </c>
      <c r="G72" s="37">
        <v>15</v>
      </c>
      <c r="H72" s="88">
        <v>4818.2</v>
      </c>
      <c r="I72" s="56">
        <f t="shared" si="0"/>
        <v>5300.02</v>
      </c>
      <c r="J72" s="88">
        <f t="shared" si="1"/>
        <v>72273</v>
      </c>
      <c r="K72" s="84">
        <f t="shared" si="2"/>
        <v>79500.3</v>
      </c>
      <c r="L72" s="43"/>
    </row>
    <row r="73" spans="1:12" s="44" customFormat="1">
      <c r="A73" s="41"/>
      <c r="B73" s="13">
        <f t="shared" si="9"/>
        <v>7927</v>
      </c>
      <c r="C73" s="34" t="str">
        <f t="shared" si="9"/>
        <v>06/08</v>
      </c>
      <c r="D73" s="32" t="str">
        <f t="shared" si="9"/>
        <v>đại dương</v>
      </c>
      <c r="E73" s="35" t="s">
        <v>578</v>
      </c>
      <c r="F73" s="36" t="s">
        <v>27</v>
      </c>
      <c r="G73" s="37">
        <v>132</v>
      </c>
      <c r="H73" s="88">
        <v>5681.82</v>
      </c>
      <c r="I73" s="56">
        <f t="shared" si="0"/>
        <v>6250.0020000000004</v>
      </c>
      <c r="J73" s="88">
        <f t="shared" si="1"/>
        <v>750000.24</v>
      </c>
      <c r="K73" s="84">
        <f t="shared" si="2"/>
        <v>825000.26400000008</v>
      </c>
      <c r="L73" s="43"/>
    </row>
    <row r="74" spans="1:12" s="44" customFormat="1">
      <c r="A74" s="41"/>
      <c r="B74" s="13">
        <v>8304</v>
      </c>
      <c r="C74" s="34" t="s">
        <v>1483</v>
      </c>
      <c r="D74" s="32" t="s">
        <v>84</v>
      </c>
      <c r="E74" s="35" t="s">
        <v>652</v>
      </c>
      <c r="F74" s="36" t="s">
        <v>36</v>
      </c>
      <c r="G74" s="37">
        <v>40</v>
      </c>
      <c r="H74" s="88">
        <v>27000</v>
      </c>
      <c r="I74" s="56">
        <f t="shared" si="0"/>
        <v>29700.000000000004</v>
      </c>
      <c r="J74" s="88">
        <f t="shared" si="1"/>
        <v>1080000</v>
      </c>
      <c r="K74" s="84">
        <f t="shared" si="2"/>
        <v>1188000.0000000002</v>
      </c>
      <c r="L74" s="43"/>
    </row>
    <row r="75" spans="1:12" s="44" customFormat="1">
      <c r="A75" s="41"/>
      <c r="B75" s="13">
        <f t="shared" ref="B75:D77" si="10">B74</f>
        <v>8304</v>
      </c>
      <c r="C75" s="34" t="str">
        <f t="shared" si="10"/>
        <v>06/08</v>
      </c>
      <c r="D75" s="32" t="str">
        <f t="shared" si="10"/>
        <v>hảo vọng</v>
      </c>
      <c r="E75" s="35" t="s">
        <v>1509</v>
      </c>
      <c r="F75" s="36" t="s">
        <v>36</v>
      </c>
      <c r="G75" s="37">
        <v>300</v>
      </c>
      <c r="H75" s="88">
        <v>25000</v>
      </c>
      <c r="I75" s="56">
        <f t="shared" ref="I75:I138" si="11">H75*1.1</f>
        <v>27500.000000000004</v>
      </c>
      <c r="J75" s="88">
        <f t="shared" ref="J75:J138" si="12">H75*G75</f>
        <v>7500000</v>
      </c>
      <c r="K75" s="84">
        <f t="shared" si="2"/>
        <v>8250000.0000000009</v>
      </c>
      <c r="L75" s="43"/>
    </row>
    <row r="76" spans="1:12" s="44" customFormat="1">
      <c r="A76" s="41"/>
      <c r="B76" s="13">
        <f t="shared" si="10"/>
        <v>8304</v>
      </c>
      <c r="C76" s="34" t="str">
        <f t="shared" si="10"/>
        <v>06/08</v>
      </c>
      <c r="D76" s="32" t="str">
        <f t="shared" si="10"/>
        <v>hảo vọng</v>
      </c>
      <c r="E76" s="35" t="s">
        <v>923</v>
      </c>
      <c r="F76" s="36" t="s">
        <v>36</v>
      </c>
      <c r="G76" s="37">
        <v>6</v>
      </c>
      <c r="H76" s="88">
        <v>36363.67</v>
      </c>
      <c r="I76" s="56">
        <f t="shared" si="11"/>
        <v>40000.037000000004</v>
      </c>
      <c r="J76" s="88">
        <f t="shared" si="12"/>
        <v>218182.02</v>
      </c>
      <c r="K76" s="84">
        <f t="shared" ref="K76:K139" si="13">I76*G76</f>
        <v>240000.22200000001</v>
      </c>
      <c r="L76" s="43"/>
    </row>
    <row r="77" spans="1:12" s="44" customFormat="1">
      <c r="A77" s="41"/>
      <c r="B77" s="13">
        <f t="shared" si="10"/>
        <v>8304</v>
      </c>
      <c r="C77" s="34" t="str">
        <f t="shared" si="10"/>
        <v>06/08</v>
      </c>
      <c r="D77" s="32" t="str">
        <f t="shared" si="10"/>
        <v>hảo vọng</v>
      </c>
      <c r="E77" s="35" t="s">
        <v>1510</v>
      </c>
      <c r="F77" s="36" t="s">
        <v>36</v>
      </c>
      <c r="G77" s="37">
        <v>3</v>
      </c>
      <c r="H77" s="88">
        <v>52727.33</v>
      </c>
      <c r="I77" s="56">
        <f t="shared" si="11"/>
        <v>58000.063000000009</v>
      </c>
      <c r="J77" s="88">
        <f t="shared" si="12"/>
        <v>158181.99</v>
      </c>
      <c r="K77" s="84">
        <f t="shared" si="13"/>
        <v>174000.18900000001</v>
      </c>
      <c r="L77" s="43"/>
    </row>
    <row r="78" spans="1:12" s="44" customFormat="1">
      <c r="A78" s="41"/>
      <c r="B78" s="13">
        <v>6869</v>
      </c>
      <c r="C78" s="34" t="s">
        <v>1483</v>
      </c>
      <c r="D78" s="32" t="s">
        <v>767</v>
      </c>
      <c r="E78" s="26" t="s">
        <v>1079</v>
      </c>
      <c r="F78" s="21" t="s">
        <v>105</v>
      </c>
      <c r="G78" s="24">
        <v>24</v>
      </c>
      <c r="H78" s="88">
        <v>26364</v>
      </c>
      <c r="I78" s="56">
        <f t="shared" si="11"/>
        <v>29000.400000000001</v>
      </c>
      <c r="J78" s="88">
        <f t="shared" si="12"/>
        <v>632736</v>
      </c>
      <c r="K78" s="84">
        <f t="shared" si="13"/>
        <v>696009.60000000009</v>
      </c>
      <c r="L78" s="43"/>
    </row>
    <row r="79" spans="1:12" s="44" customFormat="1">
      <c r="A79" s="41"/>
      <c r="B79" s="13">
        <v>6869</v>
      </c>
      <c r="C79" s="34" t="s">
        <v>1483</v>
      </c>
      <c r="D79" s="32" t="s">
        <v>767</v>
      </c>
      <c r="E79" s="26" t="s">
        <v>1514</v>
      </c>
      <c r="F79" s="21" t="s">
        <v>105</v>
      </c>
      <c r="G79" s="24">
        <v>12</v>
      </c>
      <c r="H79" s="88">
        <v>16818</v>
      </c>
      <c r="I79" s="56">
        <f t="shared" si="11"/>
        <v>18499.800000000003</v>
      </c>
      <c r="J79" s="88">
        <f t="shared" si="12"/>
        <v>201816</v>
      </c>
      <c r="K79" s="84">
        <f t="shared" si="13"/>
        <v>221997.60000000003</v>
      </c>
      <c r="L79" s="43"/>
    </row>
    <row r="80" spans="1:12" s="44" customFormat="1">
      <c r="A80" s="41"/>
      <c r="B80" s="13">
        <v>4444</v>
      </c>
      <c r="C80" s="34" t="s">
        <v>1486</v>
      </c>
      <c r="D80" s="32" t="s">
        <v>296</v>
      </c>
      <c r="E80" s="35" t="s">
        <v>297</v>
      </c>
      <c r="F80" s="36" t="s">
        <v>105</v>
      </c>
      <c r="G80" s="37">
        <v>16</v>
      </c>
      <c r="H80" s="88">
        <v>30909</v>
      </c>
      <c r="I80" s="56">
        <f t="shared" si="11"/>
        <v>33999.9</v>
      </c>
      <c r="J80" s="88">
        <f t="shared" si="12"/>
        <v>494544</v>
      </c>
      <c r="K80" s="84">
        <f t="shared" si="13"/>
        <v>543998.4</v>
      </c>
      <c r="L80" s="43"/>
    </row>
    <row r="81" spans="1:12" s="44" customFormat="1">
      <c r="A81" s="41"/>
      <c r="B81" s="13">
        <f t="shared" ref="B81:D83" si="14">B80</f>
        <v>4444</v>
      </c>
      <c r="C81" s="34" t="str">
        <f t="shared" si="14"/>
        <v>08/08</v>
      </c>
      <c r="D81" s="32" t="str">
        <f t="shared" si="14"/>
        <v>việt hen</v>
      </c>
      <c r="E81" s="35" t="s">
        <v>316</v>
      </c>
      <c r="F81" s="36" t="s">
        <v>105</v>
      </c>
      <c r="G81" s="37">
        <v>16</v>
      </c>
      <c r="H81" s="88">
        <v>30909</v>
      </c>
      <c r="I81" s="56">
        <f t="shared" si="11"/>
        <v>33999.9</v>
      </c>
      <c r="J81" s="88">
        <f t="shared" si="12"/>
        <v>494544</v>
      </c>
      <c r="K81" s="84">
        <f t="shared" si="13"/>
        <v>543998.4</v>
      </c>
      <c r="L81" s="43"/>
    </row>
    <row r="82" spans="1:12" s="44" customFormat="1">
      <c r="A82" s="41"/>
      <c r="B82" s="13">
        <f t="shared" si="14"/>
        <v>4444</v>
      </c>
      <c r="C82" s="34" t="str">
        <f t="shared" si="14"/>
        <v>08/08</v>
      </c>
      <c r="D82" s="32" t="str">
        <f t="shared" si="14"/>
        <v>việt hen</v>
      </c>
      <c r="E82" s="35" t="s">
        <v>588</v>
      </c>
      <c r="F82" s="36" t="s">
        <v>105</v>
      </c>
      <c r="G82" s="24">
        <v>4</v>
      </c>
      <c r="H82" s="88">
        <v>30909</v>
      </c>
      <c r="I82" s="56">
        <f t="shared" si="11"/>
        <v>33999.9</v>
      </c>
      <c r="J82" s="88">
        <f t="shared" si="12"/>
        <v>123636</v>
      </c>
      <c r="K82" s="84">
        <f t="shared" si="13"/>
        <v>135999.6</v>
      </c>
      <c r="L82" s="43"/>
    </row>
    <row r="83" spans="1:12" s="44" customFormat="1">
      <c r="A83" s="41"/>
      <c r="B83" s="13">
        <f t="shared" si="14"/>
        <v>4444</v>
      </c>
      <c r="C83" s="34" t="str">
        <f t="shared" si="14"/>
        <v>08/08</v>
      </c>
      <c r="D83" s="32" t="str">
        <f t="shared" si="14"/>
        <v>việt hen</v>
      </c>
      <c r="E83" s="35" t="s">
        <v>588</v>
      </c>
      <c r="F83" s="36" t="s">
        <v>105</v>
      </c>
      <c r="G83" s="24">
        <v>12</v>
      </c>
      <c r="H83" s="88"/>
      <c r="I83" s="56">
        <f t="shared" si="11"/>
        <v>0</v>
      </c>
      <c r="J83" s="88">
        <f t="shared" si="12"/>
        <v>0</v>
      </c>
      <c r="K83" s="84">
        <f t="shared" si="13"/>
        <v>0</v>
      </c>
      <c r="L83" s="43"/>
    </row>
    <row r="84" spans="1:12" s="44" customFormat="1">
      <c r="A84" s="41"/>
      <c r="B84" s="13">
        <v>8779</v>
      </c>
      <c r="C84" s="34" t="s">
        <v>1486</v>
      </c>
      <c r="D84" s="32" t="s">
        <v>111</v>
      </c>
      <c r="E84" s="35" t="s">
        <v>112</v>
      </c>
      <c r="F84" s="36" t="s">
        <v>40</v>
      </c>
      <c r="G84" s="24">
        <v>150</v>
      </c>
      <c r="H84" s="88">
        <v>24091</v>
      </c>
      <c r="I84" s="56">
        <f t="shared" si="11"/>
        <v>26500.100000000002</v>
      </c>
      <c r="J84" s="88">
        <f t="shared" si="12"/>
        <v>3613650</v>
      </c>
      <c r="K84" s="84">
        <f t="shared" si="13"/>
        <v>3975015.0000000005</v>
      </c>
      <c r="L84" s="43"/>
    </row>
    <row r="85" spans="1:12" s="44" customFormat="1">
      <c r="A85" s="41"/>
      <c r="B85" s="13">
        <f t="shared" ref="B85:D86" si="15">B84</f>
        <v>8779</v>
      </c>
      <c r="C85" s="34" t="str">
        <f t="shared" si="15"/>
        <v>08/08</v>
      </c>
      <c r="D85" s="32" t="str">
        <f t="shared" si="15"/>
        <v>tuấn lộc ph</v>
      </c>
      <c r="E85" s="35" t="s">
        <v>724</v>
      </c>
      <c r="F85" s="36" t="s">
        <v>87</v>
      </c>
      <c r="G85" s="24">
        <v>100</v>
      </c>
      <c r="H85" s="88">
        <v>15455</v>
      </c>
      <c r="I85" s="56">
        <f t="shared" si="11"/>
        <v>17000.5</v>
      </c>
      <c r="J85" s="88">
        <f t="shared" si="12"/>
        <v>1545500</v>
      </c>
      <c r="K85" s="84">
        <f t="shared" si="13"/>
        <v>1700050</v>
      </c>
      <c r="L85" s="43"/>
    </row>
    <row r="86" spans="1:12" s="44" customFormat="1">
      <c r="A86" s="41"/>
      <c r="B86" s="13">
        <f t="shared" si="15"/>
        <v>8779</v>
      </c>
      <c r="C86" s="34" t="str">
        <f t="shared" si="15"/>
        <v>08/08</v>
      </c>
      <c r="D86" s="32" t="str">
        <f t="shared" si="15"/>
        <v>tuấn lộc ph</v>
      </c>
      <c r="E86" s="35" t="s">
        <v>1511</v>
      </c>
      <c r="F86" s="36" t="s">
        <v>40</v>
      </c>
      <c r="G86" s="24">
        <v>10</v>
      </c>
      <c r="H86" s="88">
        <v>54545</v>
      </c>
      <c r="I86" s="56">
        <f t="shared" si="11"/>
        <v>59999.500000000007</v>
      </c>
      <c r="J86" s="88">
        <f t="shared" si="12"/>
        <v>545450</v>
      </c>
      <c r="K86" s="84">
        <f t="shared" si="13"/>
        <v>599995.00000000012</v>
      </c>
      <c r="L86" s="43"/>
    </row>
    <row r="87" spans="1:12" s="44" customFormat="1">
      <c r="A87" s="41"/>
      <c r="B87" s="13">
        <v>4257</v>
      </c>
      <c r="C87" s="34" t="s">
        <v>1486</v>
      </c>
      <c r="D87" s="32" t="s">
        <v>42</v>
      </c>
      <c r="E87" s="35" t="s">
        <v>1375</v>
      </c>
      <c r="F87" s="36" t="s">
        <v>44</v>
      </c>
      <c r="G87" s="24">
        <v>500</v>
      </c>
      <c r="H87" s="88">
        <v>4545</v>
      </c>
      <c r="I87" s="56">
        <f t="shared" si="11"/>
        <v>4999.5</v>
      </c>
      <c r="J87" s="88">
        <f t="shared" si="12"/>
        <v>2272500</v>
      </c>
      <c r="K87" s="84">
        <f t="shared" si="13"/>
        <v>2499750</v>
      </c>
      <c r="L87" s="43"/>
    </row>
    <row r="88" spans="1:12" s="44" customFormat="1">
      <c r="A88" s="41"/>
      <c r="B88" s="13">
        <v>235316</v>
      </c>
      <c r="C88" s="34" t="s">
        <v>1486</v>
      </c>
      <c r="D88" s="32" t="s">
        <v>156</v>
      </c>
      <c r="E88" s="26" t="s">
        <v>630</v>
      </c>
      <c r="F88" s="36" t="s">
        <v>383</v>
      </c>
      <c r="G88" s="24">
        <v>24</v>
      </c>
      <c r="H88" s="88">
        <v>37918.25</v>
      </c>
      <c r="I88" s="56">
        <f t="shared" si="11"/>
        <v>41710.075000000004</v>
      </c>
      <c r="J88" s="88">
        <f t="shared" si="12"/>
        <v>910038</v>
      </c>
      <c r="K88" s="84">
        <f t="shared" si="13"/>
        <v>1001041.8</v>
      </c>
      <c r="L88" s="43"/>
    </row>
    <row r="89" spans="1:12" s="44" customFormat="1">
      <c r="A89" s="41"/>
      <c r="B89" s="13">
        <f t="shared" ref="B89:D92" si="16">B88</f>
        <v>235316</v>
      </c>
      <c r="C89" s="34" t="str">
        <f t="shared" si="16"/>
        <v>08/08</v>
      </c>
      <c r="D89" s="32" t="str">
        <f t="shared" si="16"/>
        <v>tiên tiến</v>
      </c>
      <c r="E89" s="26" t="s">
        <v>161</v>
      </c>
      <c r="F89" s="21" t="s">
        <v>383</v>
      </c>
      <c r="G89" s="24">
        <v>24</v>
      </c>
      <c r="H89" s="88">
        <v>37918.25</v>
      </c>
      <c r="I89" s="56">
        <f t="shared" si="11"/>
        <v>41710.075000000004</v>
      </c>
      <c r="J89" s="88">
        <f t="shared" si="12"/>
        <v>910038</v>
      </c>
      <c r="K89" s="84">
        <f t="shared" si="13"/>
        <v>1001041.8</v>
      </c>
      <c r="L89" s="43"/>
    </row>
    <row r="90" spans="1:12" s="44" customFormat="1">
      <c r="A90" s="41"/>
      <c r="B90" s="13">
        <f t="shared" si="16"/>
        <v>235316</v>
      </c>
      <c r="C90" s="34" t="str">
        <f t="shared" si="16"/>
        <v>08/08</v>
      </c>
      <c r="D90" s="32" t="str">
        <f t="shared" si="16"/>
        <v>tiên tiến</v>
      </c>
      <c r="E90" s="26" t="s">
        <v>891</v>
      </c>
      <c r="F90" s="21" t="s">
        <v>105</v>
      </c>
      <c r="G90" s="24">
        <v>36</v>
      </c>
      <c r="H90" s="88">
        <v>36154.81</v>
      </c>
      <c r="I90" s="56">
        <f t="shared" si="11"/>
        <v>39770.290999999997</v>
      </c>
      <c r="J90" s="88">
        <f t="shared" si="12"/>
        <v>1301573.1599999999</v>
      </c>
      <c r="K90" s="84">
        <f t="shared" si="13"/>
        <v>1431730.4759999998</v>
      </c>
      <c r="L90" s="43"/>
    </row>
    <row r="91" spans="1:12" s="44" customFormat="1">
      <c r="A91" s="41"/>
      <c r="B91" s="13">
        <f t="shared" si="16"/>
        <v>235316</v>
      </c>
      <c r="C91" s="34" t="str">
        <f t="shared" si="16"/>
        <v>08/08</v>
      </c>
      <c r="D91" s="32" t="str">
        <f t="shared" si="16"/>
        <v>tiên tiến</v>
      </c>
      <c r="E91" s="35" t="s">
        <v>162</v>
      </c>
      <c r="F91" s="21" t="s">
        <v>105</v>
      </c>
      <c r="G91" s="24">
        <v>36</v>
      </c>
      <c r="H91" s="88">
        <v>26013.47</v>
      </c>
      <c r="I91" s="56">
        <f t="shared" si="11"/>
        <v>28614.817000000003</v>
      </c>
      <c r="J91" s="88">
        <f t="shared" si="12"/>
        <v>936484.92</v>
      </c>
      <c r="K91" s="84">
        <f t="shared" si="13"/>
        <v>1030133.4120000001</v>
      </c>
      <c r="L91" s="43"/>
    </row>
    <row r="92" spans="1:12" s="44" customFormat="1">
      <c r="A92" s="41"/>
      <c r="B92" s="13">
        <f t="shared" si="16"/>
        <v>235316</v>
      </c>
      <c r="C92" s="34" t="str">
        <f t="shared" si="16"/>
        <v>08/08</v>
      </c>
      <c r="D92" s="32" t="str">
        <f t="shared" si="16"/>
        <v>tiên tiến</v>
      </c>
      <c r="E92" s="26" t="s">
        <v>1526</v>
      </c>
      <c r="F92" s="21" t="s">
        <v>105</v>
      </c>
      <c r="G92" s="24">
        <v>36</v>
      </c>
      <c r="H92" s="88">
        <v>16754.810000000001</v>
      </c>
      <c r="I92" s="56">
        <f t="shared" si="11"/>
        <v>18430.291000000005</v>
      </c>
      <c r="J92" s="88">
        <f t="shared" si="12"/>
        <v>603173.16</v>
      </c>
      <c r="K92" s="84">
        <f t="shared" si="13"/>
        <v>663490.47600000014</v>
      </c>
      <c r="L92" s="43"/>
    </row>
    <row r="93" spans="1:12" s="44" customFormat="1">
      <c r="A93" s="41"/>
      <c r="B93" s="13">
        <v>12449</v>
      </c>
      <c r="C93" s="34" t="s">
        <v>1488</v>
      </c>
      <c r="D93" s="32" t="s">
        <v>25</v>
      </c>
      <c r="E93" s="26" t="s">
        <v>26</v>
      </c>
      <c r="F93" s="21" t="s">
        <v>27</v>
      </c>
      <c r="G93" s="24">
        <v>5</v>
      </c>
      <c r="H93" s="88">
        <v>97500</v>
      </c>
      <c r="I93" s="56">
        <f t="shared" si="11"/>
        <v>107250.00000000001</v>
      </c>
      <c r="J93" s="88">
        <f t="shared" si="12"/>
        <v>487500</v>
      </c>
      <c r="K93" s="84">
        <f t="shared" si="13"/>
        <v>536250.00000000012</v>
      </c>
      <c r="L93" s="43"/>
    </row>
    <row r="94" spans="1:12" s="44" customFormat="1">
      <c r="A94" s="41"/>
      <c r="B94" s="25">
        <v>923</v>
      </c>
      <c r="C94" s="34" t="s">
        <v>1488</v>
      </c>
      <c r="D94" s="255" t="s">
        <v>1536</v>
      </c>
      <c r="E94" s="26" t="s">
        <v>1489</v>
      </c>
      <c r="F94" s="21" t="s">
        <v>36</v>
      </c>
      <c r="G94" s="24">
        <v>3</v>
      </c>
      <c r="H94" s="88">
        <v>1135000</v>
      </c>
      <c r="I94" s="56">
        <f t="shared" si="11"/>
        <v>1248500</v>
      </c>
      <c r="J94" s="88">
        <f t="shared" si="12"/>
        <v>3405000</v>
      </c>
      <c r="K94" s="84">
        <f t="shared" si="13"/>
        <v>3745500</v>
      </c>
      <c r="L94" s="43"/>
    </row>
    <row r="95" spans="1:12" s="44" customFormat="1">
      <c r="A95" s="41"/>
      <c r="B95" s="25">
        <v>923</v>
      </c>
      <c r="C95" s="34" t="s">
        <v>1488</v>
      </c>
      <c r="D95" s="255" t="s">
        <v>1536</v>
      </c>
      <c r="E95" s="35" t="s">
        <v>1537</v>
      </c>
      <c r="F95" s="36" t="s">
        <v>1538</v>
      </c>
      <c r="G95" s="24">
        <v>1</v>
      </c>
      <c r="H95" s="88">
        <v>90909</v>
      </c>
      <c r="I95" s="56">
        <f t="shared" si="11"/>
        <v>99999.900000000009</v>
      </c>
      <c r="J95" s="88">
        <f t="shared" si="12"/>
        <v>90909</v>
      </c>
      <c r="K95" s="84">
        <f t="shared" si="13"/>
        <v>99999.900000000009</v>
      </c>
      <c r="L95" s="43"/>
    </row>
    <row r="96" spans="1:12" s="44" customFormat="1">
      <c r="A96" s="41"/>
      <c r="B96" s="13">
        <v>1092</v>
      </c>
      <c r="C96" s="34" t="s">
        <v>1491</v>
      </c>
      <c r="D96" s="32" t="s">
        <v>120</v>
      </c>
      <c r="E96" s="26" t="s">
        <v>1515</v>
      </c>
      <c r="F96" s="21" t="s">
        <v>83</v>
      </c>
      <c r="G96" s="24">
        <v>200</v>
      </c>
      <c r="H96" s="88">
        <v>1566.9</v>
      </c>
      <c r="I96" s="56">
        <f t="shared" si="11"/>
        <v>1723.5900000000001</v>
      </c>
      <c r="J96" s="88">
        <f t="shared" si="12"/>
        <v>313380</v>
      </c>
      <c r="K96" s="84">
        <f t="shared" si="13"/>
        <v>344718</v>
      </c>
      <c r="L96" s="43"/>
    </row>
    <row r="97" spans="1:12" s="44" customFormat="1">
      <c r="A97" s="41"/>
      <c r="B97" s="13">
        <v>1091</v>
      </c>
      <c r="C97" s="34" t="s">
        <v>1491</v>
      </c>
      <c r="D97" s="32" t="s">
        <v>120</v>
      </c>
      <c r="E97" s="26" t="s">
        <v>123</v>
      </c>
      <c r="F97" s="21" t="s">
        <v>83</v>
      </c>
      <c r="G97" s="24">
        <v>160</v>
      </c>
      <c r="H97" s="88">
        <v>5318.19</v>
      </c>
      <c r="I97" s="56">
        <f t="shared" si="11"/>
        <v>5850.009</v>
      </c>
      <c r="J97" s="88">
        <f t="shared" si="12"/>
        <v>850910.39999999991</v>
      </c>
      <c r="K97" s="84">
        <f t="shared" si="13"/>
        <v>936001.44</v>
      </c>
      <c r="L97" s="43"/>
    </row>
    <row r="98" spans="1:12" s="44" customFormat="1">
      <c r="A98" s="41"/>
      <c r="B98" s="13">
        <f t="shared" ref="B98:D104" si="17">B97</f>
        <v>1091</v>
      </c>
      <c r="C98" s="34" t="str">
        <f t="shared" si="17"/>
        <v>10/08</v>
      </c>
      <c r="D98" s="32" t="str">
        <f t="shared" si="17"/>
        <v>chuẩn việt</v>
      </c>
      <c r="E98" s="26" t="s">
        <v>121</v>
      </c>
      <c r="F98" s="21" t="s">
        <v>83</v>
      </c>
      <c r="G98" s="24">
        <v>350</v>
      </c>
      <c r="H98" s="88">
        <v>4172.76</v>
      </c>
      <c r="I98" s="56">
        <f t="shared" si="11"/>
        <v>4590.036000000001</v>
      </c>
      <c r="J98" s="88">
        <f t="shared" si="12"/>
        <v>1460466</v>
      </c>
      <c r="K98" s="84">
        <f t="shared" si="13"/>
        <v>1606512.6000000003</v>
      </c>
      <c r="L98" s="43"/>
    </row>
    <row r="99" spans="1:12" s="44" customFormat="1">
      <c r="A99" s="41"/>
      <c r="B99" s="13">
        <f t="shared" si="17"/>
        <v>1091</v>
      </c>
      <c r="C99" s="34" t="str">
        <f t="shared" si="17"/>
        <v>10/08</v>
      </c>
      <c r="D99" s="32" t="str">
        <f t="shared" si="17"/>
        <v>chuẩn việt</v>
      </c>
      <c r="E99" s="26" t="s">
        <v>244</v>
      </c>
      <c r="F99" s="21" t="s">
        <v>83</v>
      </c>
      <c r="G99" s="24">
        <v>80</v>
      </c>
      <c r="H99" s="88">
        <v>2945.43</v>
      </c>
      <c r="I99" s="56">
        <f t="shared" si="11"/>
        <v>3239.973</v>
      </c>
      <c r="J99" s="88">
        <f t="shared" si="12"/>
        <v>235634.4</v>
      </c>
      <c r="K99" s="84">
        <f t="shared" si="13"/>
        <v>259197.84</v>
      </c>
      <c r="L99" s="43"/>
    </row>
    <row r="100" spans="1:12" s="44" customFormat="1">
      <c r="A100" s="41"/>
      <c r="B100" s="13">
        <f t="shared" si="17"/>
        <v>1091</v>
      </c>
      <c r="C100" s="34" t="str">
        <f t="shared" si="17"/>
        <v>10/08</v>
      </c>
      <c r="D100" s="32" t="str">
        <f t="shared" si="17"/>
        <v>chuẩn việt</v>
      </c>
      <c r="E100" s="26" t="s">
        <v>127</v>
      </c>
      <c r="F100" s="21" t="s">
        <v>83</v>
      </c>
      <c r="G100" s="24">
        <v>2800</v>
      </c>
      <c r="H100" s="88">
        <v>1881.81</v>
      </c>
      <c r="I100" s="56">
        <f t="shared" si="11"/>
        <v>2069.991</v>
      </c>
      <c r="J100" s="88">
        <f t="shared" si="12"/>
        <v>5269068</v>
      </c>
      <c r="K100" s="84">
        <f t="shared" si="13"/>
        <v>5795974.7999999998</v>
      </c>
      <c r="L100" s="43"/>
    </row>
    <row r="101" spans="1:12" s="44" customFormat="1">
      <c r="A101" s="41"/>
      <c r="B101" s="13">
        <f t="shared" si="17"/>
        <v>1091</v>
      </c>
      <c r="C101" s="34" t="str">
        <f t="shared" si="17"/>
        <v>10/08</v>
      </c>
      <c r="D101" s="32" t="str">
        <f t="shared" si="17"/>
        <v>chuẩn việt</v>
      </c>
      <c r="E101" s="26" t="s">
        <v>243</v>
      </c>
      <c r="F101" s="21" t="s">
        <v>83</v>
      </c>
      <c r="G101" s="24">
        <v>200</v>
      </c>
      <c r="H101" s="88">
        <v>2372.7600000000002</v>
      </c>
      <c r="I101" s="56">
        <f t="shared" si="11"/>
        <v>2610.0360000000005</v>
      </c>
      <c r="J101" s="88">
        <f t="shared" si="12"/>
        <v>474552.00000000006</v>
      </c>
      <c r="K101" s="84">
        <f t="shared" si="13"/>
        <v>522007.20000000013</v>
      </c>
      <c r="L101" s="43"/>
    </row>
    <row r="102" spans="1:12" s="44" customFormat="1">
      <c r="A102" s="41"/>
      <c r="B102" s="13">
        <f t="shared" si="17"/>
        <v>1091</v>
      </c>
      <c r="C102" s="34" t="str">
        <f t="shared" si="17"/>
        <v>10/08</v>
      </c>
      <c r="D102" s="32" t="str">
        <f t="shared" si="17"/>
        <v>chuẩn việt</v>
      </c>
      <c r="E102" s="26" t="s">
        <v>125</v>
      </c>
      <c r="F102" s="21" t="s">
        <v>83</v>
      </c>
      <c r="G102" s="24">
        <v>100</v>
      </c>
      <c r="H102" s="88">
        <v>5072.76</v>
      </c>
      <c r="I102" s="56">
        <f t="shared" si="11"/>
        <v>5580.036000000001</v>
      </c>
      <c r="J102" s="88">
        <f t="shared" si="12"/>
        <v>507276</v>
      </c>
      <c r="K102" s="84">
        <f t="shared" si="13"/>
        <v>558003.60000000009</v>
      </c>
      <c r="L102" s="43"/>
    </row>
    <row r="103" spans="1:12" s="44" customFormat="1">
      <c r="A103" s="41"/>
      <c r="B103" s="13">
        <f t="shared" si="17"/>
        <v>1091</v>
      </c>
      <c r="C103" s="34" t="str">
        <f t="shared" si="17"/>
        <v>10/08</v>
      </c>
      <c r="D103" s="32" t="str">
        <f t="shared" si="17"/>
        <v>chuẩn việt</v>
      </c>
      <c r="E103" s="26" t="s">
        <v>1516</v>
      </c>
      <c r="F103" s="21" t="s">
        <v>36</v>
      </c>
      <c r="G103" s="24">
        <v>200</v>
      </c>
      <c r="H103" s="88">
        <v>1227.24</v>
      </c>
      <c r="I103" s="56">
        <f t="shared" si="11"/>
        <v>1349.9640000000002</v>
      </c>
      <c r="J103" s="88">
        <f t="shared" si="12"/>
        <v>245448</v>
      </c>
      <c r="K103" s="84">
        <f t="shared" si="13"/>
        <v>269992.80000000005</v>
      </c>
      <c r="L103" s="43"/>
    </row>
    <row r="104" spans="1:12" s="44" customFormat="1">
      <c r="A104" s="41"/>
      <c r="B104" s="13">
        <f t="shared" si="17"/>
        <v>1091</v>
      </c>
      <c r="C104" s="34" t="str">
        <f t="shared" si="17"/>
        <v>10/08</v>
      </c>
      <c r="D104" s="32" t="str">
        <f t="shared" si="17"/>
        <v>chuẩn việt</v>
      </c>
      <c r="E104" s="26" t="s">
        <v>1059</v>
      </c>
      <c r="F104" s="21" t="s">
        <v>83</v>
      </c>
      <c r="G104" s="24">
        <v>60</v>
      </c>
      <c r="H104" s="88">
        <v>2951.72</v>
      </c>
      <c r="I104" s="56">
        <f t="shared" si="11"/>
        <v>3246.8919999999998</v>
      </c>
      <c r="J104" s="88">
        <f t="shared" si="12"/>
        <v>177103.19999999998</v>
      </c>
      <c r="K104" s="84">
        <f t="shared" si="13"/>
        <v>194813.52</v>
      </c>
      <c r="L104" s="43"/>
    </row>
    <row r="105" spans="1:12" s="44" customFormat="1">
      <c r="A105" s="41"/>
      <c r="B105" s="13">
        <v>12469</v>
      </c>
      <c r="C105" s="34" t="s">
        <v>1491</v>
      </c>
      <c r="D105" s="32" t="s">
        <v>25</v>
      </c>
      <c r="E105" s="26" t="s">
        <v>29</v>
      </c>
      <c r="F105" s="21" t="s">
        <v>27</v>
      </c>
      <c r="G105" s="24">
        <v>480</v>
      </c>
      <c r="H105" s="88">
        <v>6050</v>
      </c>
      <c r="I105" s="56">
        <f t="shared" si="11"/>
        <v>6655.0000000000009</v>
      </c>
      <c r="J105" s="88">
        <f t="shared" si="12"/>
        <v>2904000</v>
      </c>
      <c r="K105" s="84">
        <f t="shared" si="13"/>
        <v>3194400.0000000005</v>
      </c>
      <c r="L105" s="43"/>
    </row>
    <row r="106" spans="1:12" s="44" customFormat="1">
      <c r="A106" s="41"/>
      <c r="B106" s="13">
        <v>12469</v>
      </c>
      <c r="C106" s="34" t="s">
        <v>1491</v>
      </c>
      <c r="D106" s="32" t="s">
        <v>25</v>
      </c>
      <c r="E106" s="26" t="s">
        <v>784</v>
      </c>
      <c r="F106" s="21" t="s">
        <v>27</v>
      </c>
      <c r="G106" s="24">
        <v>120</v>
      </c>
      <c r="H106" s="88">
        <v>6050</v>
      </c>
      <c r="I106" s="56">
        <f t="shared" si="11"/>
        <v>6655.0000000000009</v>
      </c>
      <c r="J106" s="88">
        <f t="shared" si="12"/>
        <v>726000</v>
      </c>
      <c r="K106" s="84">
        <f t="shared" si="13"/>
        <v>798600.00000000012</v>
      </c>
      <c r="L106" s="43"/>
    </row>
    <row r="107" spans="1:12">
      <c r="A107" s="41"/>
      <c r="B107" s="13">
        <v>12469</v>
      </c>
      <c r="C107" s="34" t="s">
        <v>1491</v>
      </c>
      <c r="D107" s="32" t="s">
        <v>25</v>
      </c>
      <c r="E107" s="26" t="s">
        <v>1186</v>
      </c>
      <c r="F107" s="21" t="s">
        <v>27</v>
      </c>
      <c r="G107" s="24">
        <v>5</v>
      </c>
      <c r="H107" s="88">
        <v>8000</v>
      </c>
      <c r="I107" s="56">
        <f t="shared" si="11"/>
        <v>8800</v>
      </c>
      <c r="J107" s="88">
        <f t="shared" si="12"/>
        <v>40000</v>
      </c>
      <c r="K107" s="84">
        <f t="shared" si="13"/>
        <v>44000</v>
      </c>
    </row>
    <row r="108" spans="1:12">
      <c r="A108" s="41"/>
      <c r="B108" s="13">
        <v>12469</v>
      </c>
      <c r="C108" s="34" t="s">
        <v>1491</v>
      </c>
      <c r="D108" s="32" t="s">
        <v>25</v>
      </c>
      <c r="E108" s="26" t="s">
        <v>1522</v>
      </c>
      <c r="F108" s="21" t="s">
        <v>27</v>
      </c>
      <c r="G108" s="24">
        <v>10</v>
      </c>
      <c r="H108" s="88">
        <v>13300</v>
      </c>
      <c r="I108" s="56">
        <f t="shared" si="11"/>
        <v>14630.000000000002</v>
      </c>
      <c r="J108" s="88">
        <f t="shared" si="12"/>
        <v>133000</v>
      </c>
      <c r="K108" s="84">
        <f t="shared" si="13"/>
        <v>146300.00000000003</v>
      </c>
    </row>
    <row r="109" spans="1:12">
      <c r="A109" s="41"/>
      <c r="B109" s="13">
        <v>1405</v>
      </c>
      <c r="C109" s="34" t="s">
        <v>1491</v>
      </c>
      <c r="D109" s="32" t="s">
        <v>1188</v>
      </c>
      <c r="E109" s="26" t="s">
        <v>1189</v>
      </c>
      <c r="F109" s="21" t="s">
        <v>181</v>
      </c>
      <c r="G109" s="24">
        <v>40</v>
      </c>
      <c r="H109" s="88">
        <v>40454</v>
      </c>
      <c r="I109" s="56">
        <f t="shared" si="11"/>
        <v>44499.4</v>
      </c>
      <c r="J109" s="88">
        <f t="shared" si="12"/>
        <v>1618160</v>
      </c>
      <c r="K109" s="84">
        <f t="shared" si="13"/>
        <v>1779976</v>
      </c>
    </row>
    <row r="110" spans="1:12">
      <c r="A110" s="41"/>
      <c r="B110" s="13">
        <v>1405</v>
      </c>
      <c r="C110" s="34" t="s">
        <v>1491</v>
      </c>
      <c r="D110" s="32" t="s">
        <v>1188</v>
      </c>
      <c r="E110" s="26" t="s">
        <v>1540</v>
      </c>
      <c r="F110" s="21" t="s">
        <v>181</v>
      </c>
      <c r="G110" s="24">
        <v>60</v>
      </c>
      <c r="H110" s="88">
        <v>45454</v>
      </c>
      <c r="I110" s="56">
        <f t="shared" si="11"/>
        <v>49999.4</v>
      </c>
      <c r="J110" s="88">
        <f t="shared" si="12"/>
        <v>2727240</v>
      </c>
      <c r="K110" s="84">
        <f t="shared" si="13"/>
        <v>2999964</v>
      </c>
    </row>
    <row r="111" spans="1:12">
      <c r="A111" s="41"/>
      <c r="B111" s="13">
        <v>14823</v>
      </c>
      <c r="C111" s="34" t="s">
        <v>1493</v>
      </c>
      <c r="D111" s="32" t="s">
        <v>88</v>
      </c>
      <c r="E111" s="26" t="s">
        <v>308</v>
      </c>
      <c r="F111" s="21" t="s">
        <v>36</v>
      </c>
      <c r="G111" s="24">
        <v>10</v>
      </c>
      <c r="H111" s="88">
        <v>43637</v>
      </c>
      <c r="I111" s="56">
        <f t="shared" si="11"/>
        <v>48000.700000000004</v>
      </c>
      <c r="J111" s="88">
        <f t="shared" si="12"/>
        <v>436370</v>
      </c>
      <c r="K111" s="84">
        <f t="shared" si="13"/>
        <v>480007.00000000006</v>
      </c>
    </row>
    <row r="112" spans="1:12">
      <c r="A112" s="41"/>
      <c r="B112" s="13">
        <v>1783</v>
      </c>
      <c r="C112" s="34" t="s">
        <v>1493</v>
      </c>
      <c r="D112" s="32" t="s">
        <v>199</v>
      </c>
      <c r="E112" s="35" t="s">
        <v>399</v>
      </c>
      <c r="F112" s="36" t="s">
        <v>188</v>
      </c>
      <c r="G112" s="37">
        <v>500</v>
      </c>
      <c r="H112" s="88">
        <v>6580</v>
      </c>
      <c r="I112" s="56">
        <f t="shared" si="11"/>
        <v>7238.0000000000009</v>
      </c>
      <c r="J112" s="88">
        <f t="shared" si="12"/>
        <v>3290000</v>
      </c>
      <c r="K112" s="84">
        <f t="shared" si="13"/>
        <v>3619000.0000000005</v>
      </c>
    </row>
    <row r="113" spans="1:11">
      <c r="A113" s="41"/>
      <c r="B113" s="13">
        <v>1783</v>
      </c>
      <c r="C113" s="34" t="s">
        <v>1493</v>
      </c>
      <c r="D113" s="32" t="s">
        <v>199</v>
      </c>
      <c r="E113" s="35" t="s">
        <v>1559</v>
      </c>
      <c r="F113" s="36" t="s">
        <v>188</v>
      </c>
      <c r="G113" s="37">
        <v>1000</v>
      </c>
      <c r="H113" s="88">
        <v>3418</v>
      </c>
      <c r="I113" s="56">
        <f t="shared" si="11"/>
        <v>3759.8</v>
      </c>
      <c r="J113" s="88">
        <f t="shared" si="12"/>
        <v>3418000</v>
      </c>
      <c r="K113" s="84">
        <f t="shared" si="13"/>
        <v>3759800</v>
      </c>
    </row>
    <row r="114" spans="1:11">
      <c r="A114" s="41"/>
      <c r="B114" s="13">
        <v>1783</v>
      </c>
      <c r="C114" s="34" t="s">
        <v>1493</v>
      </c>
      <c r="D114" s="32" t="s">
        <v>199</v>
      </c>
      <c r="E114" s="35" t="s">
        <v>1560</v>
      </c>
      <c r="F114" s="36" t="s">
        <v>188</v>
      </c>
      <c r="G114" s="37">
        <v>1000</v>
      </c>
      <c r="H114" s="88">
        <v>3461</v>
      </c>
      <c r="I114" s="56">
        <f t="shared" si="11"/>
        <v>3807.1000000000004</v>
      </c>
      <c r="J114" s="88">
        <f t="shared" si="12"/>
        <v>3461000</v>
      </c>
      <c r="K114" s="84">
        <f t="shared" si="13"/>
        <v>3807100.0000000005</v>
      </c>
    </row>
    <row r="115" spans="1:11">
      <c r="A115" s="41"/>
      <c r="B115" s="25">
        <v>50491</v>
      </c>
      <c r="C115" s="34" t="s">
        <v>1495</v>
      </c>
      <c r="D115" s="255" t="s">
        <v>323</v>
      </c>
      <c r="E115" s="26" t="s">
        <v>1517</v>
      </c>
      <c r="F115" s="21" t="s">
        <v>36</v>
      </c>
      <c r="G115" s="24">
        <v>4</v>
      </c>
      <c r="H115" s="88">
        <v>66364</v>
      </c>
      <c r="I115" s="56">
        <f t="shared" si="11"/>
        <v>73000.400000000009</v>
      </c>
      <c r="J115" s="88">
        <f t="shared" si="12"/>
        <v>265456</v>
      </c>
      <c r="K115" s="84">
        <f t="shared" si="13"/>
        <v>292001.60000000003</v>
      </c>
    </row>
    <row r="116" spans="1:11">
      <c r="A116" s="41"/>
      <c r="B116" s="13">
        <v>2462</v>
      </c>
      <c r="C116" s="34" t="s">
        <v>1495</v>
      </c>
      <c r="D116" s="32" t="s">
        <v>69</v>
      </c>
      <c r="E116" s="35" t="s">
        <v>1518</v>
      </c>
      <c r="F116" s="36" t="s">
        <v>71</v>
      </c>
      <c r="G116" s="24">
        <v>555.5</v>
      </c>
      <c r="H116" s="88">
        <v>17429.014999999999</v>
      </c>
      <c r="I116" s="56">
        <f t="shared" si="11"/>
        <v>19171.916499999999</v>
      </c>
      <c r="J116" s="88">
        <f t="shared" si="12"/>
        <v>9681817.8324999996</v>
      </c>
      <c r="K116" s="84">
        <f t="shared" si="13"/>
        <v>10649999.61575</v>
      </c>
    </row>
    <row r="117" spans="1:11">
      <c r="A117" s="41"/>
      <c r="B117" s="13">
        <v>2462</v>
      </c>
      <c r="C117" s="34" t="s">
        <v>1495</v>
      </c>
      <c r="D117" s="32" t="s">
        <v>69</v>
      </c>
      <c r="E117" s="35" t="s">
        <v>755</v>
      </c>
      <c r="F117" s="36" t="s">
        <v>71</v>
      </c>
      <c r="G117" s="24">
        <v>127.7</v>
      </c>
      <c r="H117" s="88">
        <v>17441.449000000001</v>
      </c>
      <c r="I117" s="56">
        <f t="shared" si="11"/>
        <v>19185.593900000003</v>
      </c>
      <c r="J117" s="88">
        <f t="shared" si="12"/>
        <v>2227273.0373</v>
      </c>
      <c r="K117" s="84">
        <f t="shared" si="13"/>
        <v>2450000.3410300007</v>
      </c>
    </row>
    <row r="118" spans="1:11">
      <c r="A118" s="41"/>
      <c r="B118" s="13">
        <v>50592</v>
      </c>
      <c r="C118" s="34" t="s">
        <v>1495</v>
      </c>
      <c r="D118" s="32" t="s">
        <v>323</v>
      </c>
      <c r="E118" s="26" t="s">
        <v>1519</v>
      </c>
      <c r="F118" s="24" t="s">
        <v>36</v>
      </c>
      <c r="G118" s="24">
        <v>10</v>
      </c>
      <c r="H118" s="88">
        <v>19091</v>
      </c>
      <c r="I118" s="56">
        <f t="shared" si="11"/>
        <v>21000.100000000002</v>
      </c>
      <c r="J118" s="88">
        <f t="shared" si="12"/>
        <v>190910</v>
      </c>
      <c r="K118" s="84">
        <f t="shared" si="13"/>
        <v>210001.00000000003</v>
      </c>
    </row>
    <row r="119" spans="1:11">
      <c r="A119" s="41"/>
      <c r="B119" s="13">
        <v>50592</v>
      </c>
      <c r="C119" s="34" t="s">
        <v>1495</v>
      </c>
      <c r="D119" s="32" t="s">
        <v>323</v>
      </c>
      <c r="E119" s="26" t="s">
        <v>1520</v>
      </c>
      <c r="F119" s="24" t="s">
        <v>36</v>
      </c>
      <c r="G119" s="24">
        <v>4</v>
      </c>
      <c r="H119" s="88">
        <v>43182</v>
      </c>
      <c r="I119" s="56">
        <f t="shared" si="11"/>
        <v>47500.200000000004</v>
      </c>
      <c r="J119" s="88">
        <f t="shared" si="12"/>
        <v>172728</v>
      </c>
      <c r="K119" s="84">
        <f t="shared" si="13"/>
        <v>190000.80000000002</v>
      </c>
    </row>
    <row r="120" spans="1:11">
      <c r="A120" s="41"/>
      <c r="B120" s="13">
        <v>50592</v>
      </c>
      <c r="C120" s="34" t="s">
        <v>1495</v>
      </c>
      <c r="D120" s="32" t="s">
        <v>323</v>
      </c>
      <c r="E120" s="35" t="s">
        <v>1521</v>
      </c>
      <c r="F120" s="21" t="s">
        <v>36</v>
      </c>
      <c r="G120" s="24">
        <v>4</v>
      </c>
      <c r="H120" s="88">
        <v>67273</v>
      </c>
      <c r="I120" s="56">
        <f t="shared" si="11"/>
        <v>74000.3</v>
      </c>
      <c r="J120" s="88">
        <f t="shared" si="12"/>
        <v>269092</v>
      </c>
      <c r="K120" s="84">
        <f t="shared" si="13"/>
        <v>296001.2</v>
      </c>
    </row>
    <row r="121" spans="1:11">
      <c r="A121" s="41"/>
      <c r="B121" s="13">
        <v>1129</v>
      </c>
      <c r="C121" s="34" t="s">
        <v>1495</v>
      </c>
      <c r="D121" s="32" t="s">
        <v>120</v>
      </c>
      <c r="E121" s="35" t="s">
        <v>127</v>
      </c>
      <c r="F121" s="36" t="s">
        <v>83</v>
      </c>
      <c r="G121" s="37">
        <v>1200</v>
      </c>
      <c r="H121" s="88">
        <v>1986.4</v>
      </c>
      <c r="I121" s="56">
        <f t="shared" si="11"/>
        <v>2185.0400000000004</v>
      </c>
      <c r="J121" s="88">
        <f t="shared" si="12"/>
        <v>2383680</v>
      </c>
      <c r="K121" s="84">
        <f t="shared" si="13"/>
        <v>2622048.0000000005</v>
      </c>
    </row>
    <row r="122" spans="1:11">
      <c r="A122" s="41"/>
      <c r="B122" s="13">
        <f t="shared" ref="B122:D129" si="18">B121</f>
        <v>1129</v>
      </c>
      <c r="C122" s="34" t="str">
        <f t="shared" si="18"/>
        <v>12/08</v>
      </c>
      <c r="D122" s="32" t="str">
        <f t="shared" si="18"/>
        <v>chuẩn việt</v>
      </c>
      <c r="E122" s="35" t="s">
        <v>1310</v>
      </c>
      <c r="F122" s="36" t="s">
        <v>83</v>
      </c>
      <c r="G122" s="37">
        <v>840</v>
      </c>
      <c r="H122" s="88">
        <v>1813.6</v>
      </c>
      <c r="I122" s="56">
        <f t="shared" si="11"/>
        <v>1994.96</v>
      </c>
      <c r="J122" s="88">
        <f t="shared" si="12"/>
        <v>1523424</v>
      </c>
      <c r="K122" s="84">
        <f t="shared" si="13"/>
        <v>1675766.4000000001</v>
      </c>
    </row>
    <row r="123" spans="1:11">
      <c r="A123" s="41"/>
      <c r="B123" s="13">
        <f t="shared" si="18"/>
        <v>1129</v>
      </c>
      <c r="C123" s="34" t="str">
        <f t="shared" si="18"/>
        <v>12/08</v>
      </c>
      <c r="D123" s="32" t="str">
        <f t="shared" si="18"/>
        <v>chuẩn việt</v>
      </c>
      <c r="E123" s="35" t="s">
        <v>1432</v>
      </c>
      <c r="F123" s="36" t="s">
        <v>83</v>
      </c>
      <c r="G123" s="37">
        <v>360</v>
      </c>
      <c r="H123" s="88">
        <v>1209.0999999999999</v>
      </c>
      <c r="I123" s="56">
        <f t="shared" si="11"/>
        <v>1330.01</v>
      </c>
      <c r="J123" s="88">
        <f t="shared" si="12"/>
        <v>435275.99999999994</v>
      </c>
      <c r="K123" s="84">
        <f t="shared" si="13"/>
        <v>478803.6</v>
      </c>
    </row>
    <row r="124" spans="1:11">
      <c r="A124" s="41"/>
      <c r="B124" s="13">
        <f t="shared" si="18"/>
        <v>1129</v>
      </c>
      <c r="C124" s="34" t="str">
        <f t="shared" si="18"/>
        <v>12/08</v>
      </c>
      <c r="D124" s="32" t="str">
        <f t="shared" si="18"/>
        <v>chuẩn việt</v>
      </c>
      <c r="E124" s="35" t="s">
        <v>286</v>
      </c>
      <c r="F124" s="36" t="s">
        <v>83</v>
      </c>
      <c r="G124" s="37">
        <v>380</v>
      </c>
      <c r="H124" s="88">
        <v>3109.1</v>
      </c>
      <c r="I124" s="56">
        <f t="shared" si="11"/>
        <v>3420.01</v>
      </c>
      <c r="J124" s="88">
        <f t="shared" si="12"/>
        <v>1181458</v>
      </c>
      <c r="K124" s="84">
        <f t="shared" si="13"/>
        <v>1299603.8</v>
      </c>
    </row>
    <row r="125" spans="1:11">
      <c r="A125" s="41"/>
      <c r="B125" s="13">
        <f t="shared" si="18"/>
        <v>1129</v>
      </c>
      <c r="C125" s="34" t="str">
        <f t="shared" si="18"/>
        <v>12/08</v>
      </c>
      <c r="D125" s="32" t="str">
        <f t="shared" si="18"/>
        <v>chuẩn việt</v>
      </c>
      <c r="E125" s="35" t="s">
        <v>1562</v>
      </c>
      <c r="F125" s="36" t="s">
        <v>83</v>
      </c>
      <c r="G125" s="37">
        <v>280</v>
      </c>
      <c r="H125" s="88">
        <v>2159.1</v>
      </c>
      <c r="I125" s="56">
        <f t="shared" si="11"/>
        <v>2375.0100000000002</v>
      </c>
      <c r="J125" s="88">
        <f t="shared" si="12"/>
        <v>604548</v>
      </c>
      <c r="K125" s="84">
        <f t="shared" si="13"/>
        <v>665002.80000000005</v>
      </c>
    </row>
    <row r="126" spans="1:11">
      <c r="A126" s="41"/>
      <c r="B126" s="13">
        <f t="shared" si="18"/>
        <v>1129</v>
      </c>
      <c r="C126" s="34" t="str">
        <f t="shared" si="18"/>
        <v>12/08</v>
      </c>
      <c r="D126" s="32" t="str">
        <f t="shared" si="18"/>
        <v>chuẩn việt</v>
      </c>
      <c r="E126" s="35" t="s">
        <v>698</v>
      </c>
      <c r="F126" s="36" t="s">
        <v>83</v>
      </c>
      <c r="G126" s="37">
        <v>165</v>
      </c>
      <c r="H126" s="88">
        <v>2159.1</v>
      </c>
      <c r="I126" s="56">
        <f t="shared" si="11"/>
        <v>2375.0100000000002</v>
      </c>
      <c r="J126" s="88">
        <f t="shared" si="12"/>
        <v>356251.5</v>
      </c>
      <c r="K126" s="84">
        <f t="shared" si="13"/>
        <v>391876.65</v>
      </c>
    </row>
    <row r="127" spans="1:11">
      <c r="A127" s="41"/>
      <c r="B127" s="13">
        <f t="shared" si="18"/>
        <v>1129</v>
      </c>
      <c r="C127" s="34" t="str">
        <f t="shared" si="18"/>
        <v>12/08</v>
      </c>
      <c r="D127" s="32" t="str">
        <f t="shared" si="18"/>
        <v>chuẩn việt</v>
      </c>
      <c r="E127" s="35" t="s">
        <v>1565</v>
      </c>
      <c r="F127" s="36" t="s">
        <v>656</v>
      </c>
      <c r="G127" s="37">
        <v>50</v>
      </c>
      <c r="H127" s="88">
        <v>8636.4</v>
      </c>
      <c r="I127" s="56">
        <f t="shared" si="11"/>
        <v>9500.0400000000009</v>
      </c>
      <c r="J127" s="88">
        <f t="shared" si="12"/>
        <v>431820</v>
      </c>
      <c r="K127" s="84">
        <f t="shared" si="13"/>
        <v>475002.00000000006</v>
      </c>
    </row>
    <row r="128" spans="1:11">
      <c r="A128" s="41"/>
      <c r="B128" s="13">
        <f t="shared" si="18"/>
        <v>1129</v>
      </c>
      <c r="C128" s="34" t="str">
        <f t="shared" si="18"/>
        <v>12/08</v>
      </c>
      <c r="D128" s="32" t="str">
        <f t="shared" si="18"/>
        <v>chuẩn việt</v>
      </c>
      <c r="E128" s="35" t="s">
        <v>1435</v>
      </c>
      <c r="F128" s="36" t="s">
        <v>656</v>
      </c>
      <c r="G128" s="37">
        <v>20</v>
      </c>
      <c r="H128" s="88">
        <v>22454.5</v>
      </c>
      <c r="I128" s="56">
        <f t="shared" si="11"/>
        <v>24699.95</v>
      </c>
      <c r="J128" s="88">
        <f t="shared" si="12"/>
        <v>449090</v>
      </c>
      <c r="K128" s="84">
        <f t="shared" si="13"/>
        <v>493999</v>
      </c>
    </row>
    <row r="129" spans="1:11">
      <c r="A129" s="41"/>
      <c r="B129" s="13">
        <f t="shared" si="18"/>
        <v>1129</v>
      </c>
      <c r="C129" s="34" t="str">
        <f t="shared" si="18"/>
        <v>12/08</v>
      </c>
      <c r="D129" s="32" t="str">
        <f t="shared" si="18"/>
        <v>chuẩn việt</v>
      </c>
      <c r="E129" s="35" t="s">
        <v>389</v>
      </c>
      <c r="F129" s="36" t="s">
        <v>83</v>
      </c>
      <c r="G129" s="37">
        <v>420</v>
      </c>
      <c r="H129" s="88">
        <v>3281.8</v>
      </c>
      <c r="I129" s="56">
        <f t="shared" si="11"/>
        <v>3609.9800000000005</v>
      </c>
      <c r="J129" s="88">
        <f t="shared" si="12"/>
        <v>1378356</v>
      </c>
      <c r="K129" s="84">
        <f t="shared" si="13"/>
        <v>1516191.6</v>
      </c>
    </row>
    <row r="130" spans="1:11">
      <c r="A130" s="41"/>
      <c r="B130" s="13">
        <v>167</v>
      </c>
      <c r="C130" s="34" t="s">
        <v>1495</v>
      </c>
      <c r="D130" s="32" t="s">
        <v>1606</v>
      </c>
      <c r="E130" s="35" t="s">
        <v>1607</v>
      </c>
      <c r="F130" s="36" t="s">
        <v>181</v>
      </c>
      <c r="G130" s="37">
        <v>233</v>
      </c>
      <c r="H130" s="88">
        <v>42014</v>
      </c>
      <c r="I130" s="56">
        <f t="shared" si="11"/>
        <v>46215.4</v>
      </c>
      <c r="J130" s="88">
        <f t="shared" si="12"/>
        <v>9789262</v>
      </c>
      <c r="K130" s="84">
        <f t="shared" si="13"/>
        <v>10768188.200000001</v>
      </c>
    </row>
    <row r="131" spans="1:11">
      <c r="A131" s="41"/>
      <c r="B131" s="13">
        <f t="shared" ref="B131:D133" si="19">B130</f>
        <v>167</v>
      </c>
      <c r="C131" s="34" t="str">
        <f t="shared" si="19"/>
        <v>12/08</v>
      </c>
      <c r="D131" s="32" t="str">
        <f t="shared" si="19"/>
        <v>quốc toàn phát</v>
      </c>
      <c r="E131" s="35" t="s">
        <v>1608</v>
      </c>
      <c r="F131" s="36" t="s">
        <v>181</v>
      </c>
      <c r="G131" s="37">
        <v>50</v>
      </c>
      <c r="H131" s="88">
        <v>21007</v>
      </c>
      <c r="I131" s="56">
        <f t="shared" si="11"/>
        <v>23107.7</v>
      </c>
      <c r="J131" s="88">
        <f t="shared" si="12"/>
        <v>1050350</v>
      </c>
      <c r="K131" s="84">
        <f t="shared" si="13"/>
        <v>1155385</v>
      </c>
    </row>
    <row r="132" spans="1:11">
      <c r="A132" s="41"/>
      <c r="B132" s="13">
        <f t="shared" si="19"/>
        <v>167</v>
      </c>
      <c r="C132" s="34" t="str">
        <f t="shared" si="19"/>
        <v>12/08</v>
      </c>
      <c r="D132" s="32" t="str">
        <f t="shared" si="19"/>
        <v>quốc toàn phát</v>
      </c>
      <c r="E132" s="35" t="s">
        <v>1609</v>
      </c>
      <c r="F132" s="36" t="s">
        <v>181</v>
      </c>
      <c r="G132" s="37">
        <v>60</v>
      </c>
      <c r="H132" s="88">
        <v>21500</v>
      </c>
      <c r="I132" s="56">
        <f t="shared" si="11"/>
        <v>23650.000000000004</v>
      </c>
      <c r="J132" s="88">
        <f t="shared" si="12"/>
        <v>1290000</v>
      </c>
      <c r="K132" s="84">
        <f t="shared" si="13"/>
        <v>1419000.0000000002</v>
      </c>
    </row>
    <row r="133" spans="1:11">
      <c r="A133" s="41"/>
      <c r="B133" s="13">
        <f t="shared" si="19"/>
        <v>167</v>
      </c>
      <c r="C133" s="34" t="str">
        <f t="shared" si="19"/>
        <v>12/08</v>
      </c>
      <c r="D133" s="32" t="str">
        <f t="shared" si="19"/>
        <v>quốc toàn phát</v>
      </c>
      <c r="E133" s="35" t="s">
        <v>1610</v>
      </c>
      <c r="F133" s="36" t="s">
        <v>181</v>
      </c>
      <c r="G133" s="37">
        <v>15</v>
      </c>
      <c r="H133" s="88">
        <v>85000</v>
      </c>
      <c r="I133" s="56">
        <f t="shared" si="11"/>
        <v>93500.000000000015</v>
      </c>
      <c r="J133" s="88">
        <f t="shared" si="12"/>
        <v>1275000</v>
      </c>
      <c r="K133" s="84">
        <f t="shared" si="13"/>
        <v>1402500.0000000002</v>
      </c>
    </row>
    <row r="134" spans="1:11">
      <c r="A134" s="41"/>
      <c r="B134" s="13">
        <v>4297</v>
      </c>
      <c r="C134" s="34" t="s">
        <v>1496</v>
      </c>
      <c r="D134" s="32" t="s">
        <v>42</v>
      </c>
      <c r="E134" s="26" t="s">
        <v>1525</v>
      </c>
      <c r="F134" s="21" t="s">
        <v>44</v>
      </c>
      <c r="G134" s="37">
        <v>10</v>
      </c>
      <c r="H134" s="88">
        <v>104545</v>
      </c>
      <c r="I134" s="56">
        <f t="shared" si="11"/>
        <v>114999.50000000001</v>
      </c>
      <c r="J134" s="88">
        <f t="shared" si="12"/>
        <v>1045450</v>
      </c>
      <c r="K134" s="84">
        <f t="shared" si="13"/>
        <v>1149995.0000000002</v>
      </c>
    </row>
    <row r="135" spans="1:11">
      <c r="A135" s="41"/>
      <c r="B135" s="13">
        <v>1140</v>
      </c>
      <c r="C135" s="34" t="s">
        <v>1500</v>
      </c>
      <c r="D135" s="32" t="s">
        <v>25</v>
      </c>
      <c r="E135" s="26" t="s">
        <v>1431</v>
      </c>
      <c r="F135" s="21" t="s">
        <v>83</v>
      </c>
      <c r="G135" s="24">
        <v>120</v>
      </c>
      <c r="H135" s="88">
        <v>1718.19</v>
      </c>
      <c r="I135" s="56">
        <f t="shared" si="11"/>
        <v>1890.0090000000002</v>
      </c>
      <c r="J135" s="88">
        <f t="shared" si="12"/>
        <v>206182.80000000002</v>
      </c>
      <c r="K135" s="84">
        <f t="shared" si="13"/>
        <v>226801.08000000002</v>
      </c>
    </row>
    <row r="136" spans="1:11">
      <c r="A136" s="41"/>
      <c r="B136" s="13">
        <f t="shared" ref="B136:D142" si="20">B135</f>
        <v>1140</v>
      </c>
      <c r="C136" s="34" t="str">
        <f t="shared" si="20"/>
        <v>15/08</v>
      </c>
      <c r="D136" s="32" t="str">
        <f t="shared" si="20"/>
        <v>thu nguyệt</v>
      </c>
      <c r="E136" s="35" t="s">
        <v>242</v>
      </c>
      <c r="F136" s="36" t="s">
        <v>83</v>
      </c>
      <c r="G136" s="24">
        <v>50</v>
      </c>
      <c r="H136" s="88">
        <v>11863.64</v>
      </c>
      <c r="I136" s="56">
        <f t="shared" si="11"/>
        <v>13050.004000000001</v>
      </c>
      <c r="J136" s="88">
        <f t="shared" si="12"/>
        <v>593182</v>
      </c>
      <c r="K136" s="84">
        <f t="shared" si="13"/>
        <v>652500.20000000007</v>
      </c>
    </row>
    <row r="137" spans="1:11">
      <c r="A137" s="41"/>
      <c r="B137" s="13">
        <f t="shared" si="20"/>
        <v>1140</v>
      </c>
      <c r="C137" s="34" t="str">
        <f t="shared" si="20"/>
        <v>15/08</v>
      </c>
      <c r="D137" s="32" t="str">
        <f t="shared" si="20"/>
        <v>thu nguyệt</v>
      </c>
      <c r="E137" s="35" t="s">
        <v>283</v>
      </c>
      <c r="F137" s="36" t="s">
        <v>83</v>
      </c>
      <c r="G137" s="24">
        <v>200</v>
      </c>
      <c r="H137" s="88">
        <v>1472.73</v>
      </c>
      <c r="I137" s="56">
        <f t="shared" si="11"/>
        <v>1620.0030000000002</v>
      </c>
      <c r="J137" s="88">
        <f t="shared" si="12"/>
        <v>294546</v>
      </c>
      <c r="K137" s="84">
        <f t="shared" si="13"/>
        <v>324000.60000000003</v>
      </c>
    </row>
    <row r="138" spans="1:11">
      <c r="A138" s="41"/>
      <c r="B138" s="13">
        <f t="shared" si="20"/>
        <v>1140</v>
      </c>
      <c r="C138" s="34" t="str">
        <f t="shared" si="20"/>
        <v>15/08</v>
      </c>
      <c r="D138" s="32" t="str">
        <f t="shared" si="20"/>
        <v>thu nguyệt</v>
      </c>
      <c r="E138" s="35" t="s">
        <v>128</v>
      </c>
      <c r="F138" s="36" t="s">
        <v>83</v>
      </c>
      <c r="G138" s="24">
        <v>200</v>
      </c>
      <c r="H138" s="88">
        <v>1800</v>
      </c>
      <c r="I138" s="56">
        <f t="shared" si="11"/>
        <v>1980.0000000000002</v>
      </c>
      <c r="J138" s="88">
        <f t="shared" si="12"/>
        <v>360000</v>
      </c>
      <c r="K138" s="84">
        <f t="shared" si="13"/>
        <v>396000.00000000006</v>
      </c>
    </row>
    <row r="139" spans="1:11">
      <c r="A139" s="41"/>
      <c r="B139" s="13">
        <f t="shared" si="20"/>
        <v>1140</v>
      </c>
      <c r="C139" s="34" t="str">
        <f t="shared" si="20"/>
        <v>15/08</v>
      </c>
      <c r="D139" s="32" t="str">
        <f t="shared" si="20"/>
        <v>thu nguyệt</v>
      </c>
      <c r="E139" s="35" t="s">
        <v>127</v>
      </c>
      <c r="F139" s="36" t="s">
        <v>83</v>
      </c>
      <c r="G139" s="24">
        <v>200</v>
      </c>
      <c r="H139" s="88">
        <v>1881.81</v>
      </c>
      <c r="I139" s="56">
        <f t="shared" ref="I139:I202" si="21">H139*1.1</f>
        <v>2069.991</v>
      </c>
      <c r="J139" s="88">
        <f t="shared" ref="J139:J202" si="22">H139*G139</f>
        <v>376362</v>
      </c>
      <c r="K139" s="84">
        <f t="shared" si="13"/>
        <v>413998.2</v>
      </c>
    </row>
    <row r="140" spans="1:11">
      <c r="A140" s="41"/>
      <c r="B140" s="13">
        <f t="shared" si="20"/>
        <v>1140</v>
      </c>
      <c r="C140" s="34" t="str">
        <f t="shared" si="20"/>
        <v>15/08</v>
      </c>
      <c r="D140" s="32" t="str">
        <f t="shared" si="20"/>
        <v>thu nguyệt</v>
      </c>
      <c r="E140" s="35" t="s">
        <v>1523</v>
      </c>
      <c r="F140" s="36" t="s">
        <v>83</v>
      </c>
      <c r="G140" s="24">
        <v>140</v>
      </c>
      <c r="H140" s="88">
        <v>2314.3000000000002</v>
      </c>
      <c r="I140" s="56">
        <f t="shared" si="21"/>
        <v>2545.7300000000005</v>
      </c>
      <c r="J140" s="88">
        <f t="shared" si="22"/>
        <v>324002</v>
      </c>
      <c r="K140" s="84">
        <f t="shared" ref="K140:K203" si="23">I140*G140</f>
        <v>356402.20000000007</v>
      </c>
    </row>
    <row r="141" spans="1:11">
      <c r="A141" s="41"/>
      <c r="B141" s="13">
        <f t="shared" si="20"/>
        <v>1140</v>
      </c>
      <c r="C141" s="34" t="str">
        <f t="shared" si="20"/>
        <v>15/08</v>
      </c>
      <c r="D141" s="32" t="str">
        <f t="shared" si="20"/>
        <v>thu nguyệt</v>
      </c>
      <c r="E141" s="26" t="s">
        <v>1524</v>
      </c>
      <c r="F141" s="21" t="s">
        <v>83</v>
      </c>
      <c r="G141" s="24">
        <v>20</v>
      </c>
      <c r="H141" s="88">
        <v>3027.25</v>
      </c>
      <c r="I141" s="56">
        <f t="shared" si="21"/>
        <v>3329.9750000000004</v>
      </c>
      <c r="J141" s="88">
        <f t="shared" si="22"/>
        <v>60545</v>
      </c>
      <c r="K141" s="84">
        <f t="shared" si="23"/>
        <v>66599.5</v>
      </c>
    </row>
    <row r="142" spans="1:11">
      <c r="A142" s="41"/>
      <c r="B142" s="13">
        <f t="shared" si="20"/>
        <v>1140</v>
      </c>
      <c r="C142" s="34" t="str">
        <f t="shared" si="20"/>
        <v>15/08</v>
      </c>
      <c r="D142" s="32" t="str">
        <f t="shared" si="20"/>
        <v>thu nguyệt</v>
      </c>
      <c r="E142" s="26" t="s">
        <v>197</v>
      </c>
      <c r="F142" s="21" t="s">
        <v>83</v>
      </c>
      <c r="G142" s="24">
        <v>125</v>
      </c>
      <c r="H142" s="88">
        <v>4172.76</v>
      </c>
      <c r="I142" s="56">
        <f t="shared" si="21"/>
        <v>4590.036000000001</v>
      </c>
      <c r="J142" s="88">
        <f t="shared" si="22"/>
        <v>521595</v>
      </c>
      <c r="K142" s="84">
        <f t="shared" si="23"/>
        <v>573754.50000000012</v>
      </c>
    </row>
    <row r="143" spans="1:11">
      <c r="A143" s="41"/>
      <c r="B143" s="13">
        <v>2711</v>
      </c>
      <c r="C143" s="34" t="s">
        <v>1500</v>
      </c>
      <c r="D143" s="32" t="s">
        <v>101</v>
      </c>
      <c r="E143" s="26" t="s">
        <v>1527</v>
      </c>
      <c r="F143" s="21" t="s">
        <v>103</v>
      </c>
      <c r="G143" s="24">
        <v>24</v>
      </c>
      <c r="H143" s="88">
        <v>68956</v>
      </c>
      <c r="I143" s="56">
        <f t="shared" si="21"/>
        <v>75851.600000000006</v>
      </c>
      <c r="J143" s="88">
        <f t="shared" si="22"/>
        <v>1654944</v>
      </c>
      <c r="K143" s="84">
        <f t="shared" si="23"/>
        <v>1820438.4000000001</v>
      </c>
    </row>
    <row r="144" spans="1:11">
      <c r="A144" s="41"/>
      <c r="B144" s="13">
        <f t="shared" ref="B144:D149" si="24">B143</f>
        <v>2711</v>
      </c>
      <c r="C144" s="34" t="str">
        <f t="shared" si="24"/>
        <v>15/08</v>
      </c>
      <c r="D144" s="32" t="str">
        <f t="shared" si="24"/>
        <v>phạm anh</v>
      </c>
      <c r="E144" s="35" t="s">
        <v>1073</v>
      </c>
      <c r="F144" s="36" t="s">
        <v>105</v>
      </c>
      <c r="G144" s="36">
        <v>2</v>
      </c>
      <c r="H144" s="88">
        <v>27689</v>
      </c>
      <c r="I144" s="56">
        <f t="shared" si="21"/>
        <v>30457.9</v>
      </c>
      <c r="J144" s="88">
        <f t="shared" si="22"/>
        <v>55378</v>
      </c>
      <c r="K144" s="84">
        <f t="shared" si="23"/>
        <v>60915.8</v>
      </c>
    </row>
    <row r="145" spans="1:11">
      <c r="A145" s="41"/>
      <c r="B145" s="13">
        <f t="shared" si="24"/>
        <v>2711</v>
      </c>
      <c r="C145" s="34" t="str">
        <f t="shared" si="24"/>
        <v>15/08</v>
      </c>
      <c r="D145" s="32" t="str">
        <f t="shared" si="24"/>
        <v>phạm anh</v>
      </c>
      <c r="E145" s="35" t="s">
        <v>1072</v>
      </c>
      <c r="F145" s="36" t="s">
        <v>105</v>
      </c>
      <c r="G145" s="37">
        <v>2</v>
      </c>
      <c r="H145" s="88">
        <v>27689</v>
      </c>
      <c r="I145" s="56">
        <f t="shared" si="21"/>
        <v>30457.9</v>
      </c>
      <c r="J145" s="88">
        <f t="shared" si="22"/>
        <v>55378</v>
      </c>
      <c r="K145" s="84">
        <f t="shared" si="23"/>
        <v>60915.8</v>
      </c>
    </row>
    <row r="146" spans="1:11">
      <c r="A146" s="41"/>
      <c r="B146" s="13">
        <f t="shared" si="24"/>
        <v>2711</v>
      </c>
      <c r="C146" s="34" t="str">
        <f t="shared" si="24"/>
        <v>15/08</v>
      </c>
      <c r="D146" s="32" t="str">
        <f t="shared" si="24"/>
        <v>phạm anh</v>
      </c>
      <c r="E146" s="35" t="s">
        <v>1381</v>
      </c>
      <c r="F146" s="36" t="s">
        <v>105</v>
      </c>
      <c r="G146" s="37">
        <v>1</v>
      </c>
      <c r="H146" s="88">
        <v>27689</v>
      </c>
      <c r="I146" s="56">
        <f t="shared" si="21"/>
        <v>30457.9</v>
      </c>
      <c r="J146" s="88">
        <f t="shared" si="22"/>
        <v>27689</v>
      </c>
      <c r="K146" s="84">
        <f t="shared" si="23"/>
        <v>30457.9</v>
      </c>
    </row>
    <row r="147" spans="1:11">
      <c r="A147" s="41"/>
      <c r="B147" s="13">
        <f t="shared" si="24"/>
        <v>2711</v>
      </c>
      <c r="C147" s="34" t="str">
        <f t="shared" si="24"/>
        <v>15/08</v>
      </c>
      <c r="D147" s="32" t="str">
        <f t="shared" si="24"/>
        <v>phạm anh</v>
      </c>
      <c r="E147" s="35" t="s">
        <v>1528</v>
      </c>
      <c r="F147" s="36" t="s">
        <v>105</v>
      </c>
      <c r="G147" s="37">
        <v>1</v>
      </c>
      <c r="H147" s="88">
        <v>27689</v>
      </c>
      <c r="I147" s="56">
        <f t="shared" si="21"/>
        <v>30457.9</v>
      </c>
      <c r="J147" s="88">
        <f t="shared" si="22"/>
        <v>27689</v>
      </c>
      <c r="K147" s="84">
        <f t="shared" si="23"/>
        <v>30457.9</v>
      </c>
    </row>
    <row r="148" spans="1:11">
      <c r="A148" s="41"/>
      <c r="B148" s="13">
        <f t="shared" si="24"/>
        <v>2711</v>
      </c>
      <c r="C148" s="34" t="str">
        <f t="shared" si="24"/>
        <v>15/08</v>
      </c>
      <c r="D148" s="32" t="str">
        <f t="shared" si="24"/>
        <v>phạm anh</v>
      </c>
      <c r="E148" s="35" t="s">
        <v>107</v>
      </c>
      <c r="F148" s="36" t="s">
        <v>105</v>
      </c>
      <c r="G148" s="37">
        <v>22</v>
      </c>
      <c r="H148" s="88"/>
      <c r="I148" s="56">
        <f t="shared" si="21"/>
        <v>0</v>
      </c>
      <c r="J148" s="88">
        <f t="shared" si="22"/>
        <v>0</v>
      </c>
      <c r="K148" s="84">
        <f t="shared" si="23"/>
        <v>0</v>
      </c>
    </row>
    <row r="149" spans="1:11">
      <c r="A149" s="41"/>
      <c r="B149" s="13">
        <f t="shared" si="24"/>
        <v>2711</v>
      </c>
      <c r="C149" s="34" t="str">
        <f t="shared" si="24"/>
        <v>15/08</v>
      </c>
      <c r="D149" s="32" t="str">
        <f t="shared" si="24"/>
        <v>phạm anh</v>
      </c>
      <c r="E149" s="35" t="s">
        <v>318</v>
      </c>
      <c r="F149" s="36" t="s">
        <v>105</v>
      </c>
      <c r="G149" s="37">
        <v>1</v>
      </c>
      <c r="H149" s="88"/>
      <c r="I149" s="56">
        <f t="shared" si="21"/>
        <v>0</v>
      </c>
      <c r="J149" s="88">
        <f t="shared" si="22"/>
        <v>0</v>
      </c>
      <c r="K149" s="84">
        <f t="shared" si="23"/>
        <v>0</v>
      </c>
    </row>
    <row r="150" spans="1:11">
      <c r="A150" s="41"/>
      <c r="B150" s="13">
        <v>1916</v>
      </c>
      <c r="C150" s="34" t="s">
        <v>1500</v>
      </c>
      <c r="D150" s="32" t="s">
        <v>199</v>
      </c>
      <c r="E150" s="35" t="s">
        <v>1223</v>
      </c>
      <c r="F150" s="36" t="s">
        <v>188</v>
      </c>
      <c r="G150" s="37">
        <v>100</v>
      </c>
      <c r="H150" s="88">
        <v>22047</v>
      </c>
      <c r="I150" s="56">
        <f t="shared" si="21"/>
        <v>24251.7</v>
      </c>
      <c r="J150" s="88">
        <f t="shared" si="22"/>
        <v>2204700</v>
      </c>
      <c r="K150" s="84">
        <f t="shared" si="23"/>
        <v>2425170</v>
      </c>
    </row>
    <row r="151" spans="1:11">
      <c r="A151" s="41"/>
      <c r="B151" s="13">
        <f t="shared" ref="B151:D153" si="25">B150</f>
        <v>1916</v>
      </c>
      <c r="C151" s="34" t="str">
        <f t="shared" si="25"/>
        <v>15/08</v>
      </c>
      <c r="D151" s="32" t="str">
        <f t="shared" si="25"/>
        <v>tiến phát</v>
      </c>
      <c r="E151" s="35" t="s">
        <v>1556</v>
      </c>
      <c r="F151" s="36" t="s">
        <v>188</v>
      </c>
      <c r="G151" s="37">
        <v>2000</v>
      </c>
      <c r="H151" s="88">
        <v>2265</v>
      </c>
      <c r="I151" s="56">
        <f t="shared" si="21"/>
        <v>2491.5</v>
      </c>
      <c r="J151" s="88">
        <f t="shared" si="22"/>
        <v>4530000</v>
      </c>
      <c r="K151" s="84">
        <f t="shared" si="23"/>
        <v>4983000</v>
      </c>
    </row>
    <row r="152" spans="1:11">
      <c r="A152" s="41"/>
      <c r="B152" s="13">
        <f t="shared" si="25"/>
        <v>1916</v>
      </c>
      <c r="C152" s="34" t="str">
        <f t="shared" si="25"/>
        <v>15/08</v>
      </c>
      <c r="D152" s="32" t="str">
        <f t="shared" si="25"/>
        <v>tiến phát</v>
      </c>
      <c r="E152" s="35" t="s">
        <v>1557</v>
      </c>
      <c r="F152" s="36" t="s">
        <v>188</v>
      </c>
      <c r="G152" s="37">
        <v>200</v>
      </c>
      <c r="H152" s="88">
        <v>2803</v>
      </c>
      <c r="I152" s="56">
        <f t="shared" si="21"/>
        <v>3083.3</v>
      </c>
      <c r="J152" s="88">
        <f t="shared" si="22"/>
        <v>560600</v>
      </c>
      <c r="K152" s="84">
        <f t="shared" si="23"/>
        <v>616660</v>
      </c>
    </row>
    <row r="153" spans="1:11">
      <c r="A153" s="41"/>
      <c r="B153" s="13">
        <f t="shared" si="25"/>
        <v>1916</v>
      </c>
      <c r="C153" s="34" t="str">
        <f t="shared" si="25"/>
        <v>15/08</v>
      </c>
      <c r="D153" s="32" t="str">
        <f t="shared" si="25"/>
        <v>tiến phát</v>
      </c>
      <c r="E153" s="35" t="s">
        <v>1558</v>
      </c>
      <c r="F153" s="36" t="s">
        <v>188</v>
      </c>
      <c r="G153" s="37">
        <v>1450</v>
      </c>
      <c r="H153" s="88">
        <v>3675</v>
      </c>
      <c r="I153" s="56">
        <f t="shared" si="21"/>
        <v>4042.5000000000005</v>
      </c>
      <c r="J153" s="88">
        <f t="shared" si="22"/>
        <v>5328750</v>
      </c>
      <c r="K153" s="84">
        <f t="shared" si="23"/>
        <v>5861625.0000000009</v>
      </c>
    </row>
    <row r="154" spans="1:11">
      <c r="A154" s="41"/>
      <c r="B154" s="25">
        <v>1532</v>
      </c>
      <c r="C154" s="34" t="s">
        <v>1501</v>
      </c>
      <c r="D154" s="32" t="s">
        <v>47</v>
      </c>
      <c r="E154" s="35" t="s">
        <v>1529</v>
      </c>
      <c r="F154" s="36" t="s">
        <v>87</v>
      </c>
      <c r="G154" s="24">
        <v>1</v>
      </c>
      <c r="H154" s="88">
        <v>127273</v>
      </c>
      <c r="I154" s="56">
        <f t="shared" si="21"/>
        <v>140000.30000000002</v>
      </c>
      <c r="J154" s="88">
        <f t="shared" si="22"/>
        <v>127273</v>
      </c>
      <c r="K154" s="84">
        <f t="shared" si="23"/>
        <v>140000.30000000002</v>
      </c>
    </row>
    <row r="155" spans="1:11">
      <c r="A155" s="41"/>
      <c r="B155" s="25">
        <v>1532</v>
      </c>
      <c r="C155" s="34" t="s">
        <v>1501</v>
      </c>
      <c r="D155" s="32" t="s">
        <v>47</v>
      </c>
      <c r="E155" s="35" t="s">
        <v>1530</v>
      </c>
      <c r="F155" s="36" t="s">
        <v>87</v>
      </c>
      <c r="G155" s="24">
        <v>1</v>
      </c>
      <c r="H155" s="88">
        <v>127273</v>
      </c>
      <c r="I155" s="56">
        <f t="shared" si="21"/>
        <v>140000.30000000002</v>
      </c>
      <c r="J155" s="88">
        <f t="shared" si="22"/>
        <v>127273</v>
      </c>
      <c r="K155" s="84">
        <f t="shared" si="23"/>
        <v>140000.30000000002</v>
      </c>
    </row>
    <row r="156" spans="1:11">
      <c r="A156" s="41"/>
      <c r="B156" s="25">
        <v>1532</v>
      </c>
      <c r="C156" s="34" t="s">
        <v>1501</v>
      </c>
      <c r="D156" s="32" t="s">
        <v>47</v>
      </c>
      <c r="E156" s="35" t="s">
        <v>1531</v>
      </c>
      <c r="F156" s="36" t="s">
        <v>87</v>
      </c>
      <c r="G156" s="24">
        <v>1</v>
      </c>
      <c r="H156" s="88">
        <v>127273</v>
      </c>
      <c r="I156" s="56">
        <f t="shared" si="21"/>
        <v>140000.30000000002</v>
      </c>
      <c r="J156" s="88">
        <f t="shared" si="22"/>
        <v>127273</v>
      </c>
      <c r="K156" s="84">
        <f t="shared" si="23"/>
        <v>140000.30000000002</v>
      </c>
    </row>
    <row r="157" spans="1:11">
      <c r="A157" s="41"/>
      <c r="B157" s="13">
        <v>668</v>
      </c>
      <c r="C157" s="34" t="s">
        <v>1501</v>
      </c>
      <c r="D157" s="32" t="s">
        <v>1453</v>
      </c>
      <c r="E157" s="26" t="s">
        <v>1532</v>
      </c>
      <c r="F157" s="21" t="s">
        <v>83</v>
      </c>
      <c r="G157" s="24">
        <v>6</v>
      </c>
      <c r="H157" s="88">
        <v>38455</v>
      </c>
      <c r="I157" s="56">
        <f t="shared" si="21"/>
        <v>42300.5</v>
      </c>
      <c r="J157" s="88">
        <f t="shared" si="22"/>
        <v>230730</v>
      </c>
      <c r="K157" s="84">
        <f t="shared" si="23"/>
        <v>253803</v>
      </c>
    </row>
    <row r="158" spans="1:11">
      <c r="A158" s="41"/>
      <c r="B158" s="25">
        <f t="shared" ref="B158:D160" si="26">B157</f>
        <v>668</v>
      </c>
      <c r="C158" s="34" t="str">
        <f t="shared" si="26"/>
        <v>16/08</v>
      </c>
      <c r="D158" s="32" t="str">
        <f t="shared" si="26"/>
        <v>phúc mã</v>
      </c>
      <c r="E158" s="35" t="s">
        <v>1533</v>
      </c>
      <c r="F158" s="36" t="s">
        <v>83</v>
      </c>
      <c r="G158" s="24">
        <v>12</v>
      </c>
      <c r="H158" s="88">
        <v>17182</v>
      </c>
      <c r="I158" s="56">
        <f t="shared" si="21"/>
        <v>18900.2</v>
      </c>
      <c r="J158" s="88">
        <f t="shared" si="22"/>
        <v>206184</v>
      </c>
      <c r="K158" s="84">
        <f t="shared" si="23"/>
        <v>226802.40000000002</v>
      </c>
    </row>
    <row r="159" spans="1:11">
      <c r="A159" s="41"/>
      <c r="B159" s="25">
        <f t="shared" si="26"/>
        <v>668</v>
      </c>
      <c r="C159" s="34" t="str">
        <f t="shared" si="26"/>
        <v>16/08</v>
      </c>
      <c r="D159" s="32" t="str">
        <f t="shared" si="26"/>
        <v>phúc mã</v>
      </c>
      <c r="E159" s="35" t="s">
        <v>1534</v>
      </c>
      <c r="F159" s="36" t="s">
        <v>83</v>
      </c>
      <c r="G159" s="24">
        <v>12</v>
      </c>
      <c r="H159" s="88">
        <v>18818</v>
      </c>
      <c r="I159" s="56">
        <f t="shared" si="21"/>
        <v>20699.800000000003</v>
      </c>
      <c r="J159" s="88">
        <f t="shared" si="22"/>
        <v>225816</v>
      </c>
      <c r="K159" s="84">
        <f t="shared" si="23"/>
        <v>248397.60000000003</v>
      </c>
    </row>
    <row r="160" spans="1:11">
      <c r="A160" s="41"/>
      <c r="B160" s="25">
        <f t="shared" si="26"/>
        <v>668</v>
      </c>
      <c r="C160" s="34" t="str">
        <f t="shared" si="26"/>
        <v>16/08</v>
      </c>
      <c r="D160" s="32" t="str">
        <f t="shared" si="26"/>
        <v>phúc mã</v>
      </c>
      <c r="E160" s="35" t="s">
        <v>1535</v>
      </c>
      <c r="F160" s="36" t="s">
        <v>224</v>
      </c>
      <c r="G160" s="24">
        <v>12</v>
      </c>
      <c r="H160" s="88">
        <v>26182</v>
      </c>
      <c r="I160" s="56">
        <f t="shared" si="21"/>
        <v>28800.2</v>
      </c>
      <c r="J160" s="88">
        <f t="shared" si="22"/>
        <v>314184</v>
      </c>
      <c r="K160" s="84">
        <f t="shared" si="23"/>
        <v>345602.4</v>
      </c>
    </row>
    <row r="161" spans="1:11">
      <c r="A161" s="41"/>
      <c r="B161" s="13">
        <v>399</v>
      </c>
      <c r="C161" s="34" t="s">
        <v>1501</v>
      </c>
      <c r="D161" s="32" t="s">
        <v>1047</v>
      </c>
      <c r="E161" s="26" t="s">
        <v>1539</v>
      </c>
      <c r="F161" s="21" t="s">
        <v>36</v>
      </c>
      <c r="G161" s="24">
        <v>1</v>
      </c>
      <c r="H161" s="88">
        <v>1431818</v>
      </c>
      <c r="I161" s="56">
        <f t="shared" si="21"/>
        <v>1574999.8</v>
      </c>
      <c r="J161" s="88">
        <f t="shared" si="22"/>
        <v>1431818</v>
      </c>
      <c r="K161" s="84">
        <f t="shared" si="23"/>
        <v>1574999.8</v>
      </c>
    </row>
    <row r="162" spans="1:11">
      <c r="A162" s="41"/>
      <c r="B162" s="13">
        <v>8513</v>
      </c>
      <c r="C162" s="34" t="s">
        <v>1501</v>
      </c>
      <c r="D162" s="32" t="s">
        <v>84</v>
      </c>
      <c r="E162" s="35" t="s">
        <v>1611</v>
      </c>
      <c r="F162" s="36" t="s">
        <v>36</v>
      </c>
      <c r="G162" s="37">
        <v>600</v>
      </c>
      <c r="H162" s="88">
        <v>10174.74</v>
      </c>
      <c r="I162" s="56">
        <f t="shared" si="21"/>
        <v>11192.214</v>
      </c>
      <c r="J162" s="88">
        <f t="shared" si="22"/>
        <v>6104844</v>
      </c>
      <c r="K162" s="84">
        <f t="shared" si="23"/>
        <v>6715328.4000000004</v>
      </c>
    </row>
    <row r="163" spans="1:11">
      <c r="A163" s="41"/>
      <c r="B163" s="13">
        <f t="shared" ref="B163:D167" si="27">B162</f>
        <v>8513</v>
      </c>
      <c r="C163" s="34" t="str">
        <f t="shared" si="27"/>
        <v>16/08</v>
      </c>
      <c r="D163" s="32" t="str">
        <f t="shared" si="27"/>
        <v>hảo vọng</v>
      </c>
      <c r="E163" s="35" t="s">
        <v>86</v>
      </c>
      <c r="F163" s="36" t="s">
        <v>87</v>
      </c>
      <c r="G163" s="37">
        <v>2400</v>
      </c>
      <c r="H163" s="88">
        <v>1754.37</v>
      </c>
      <c r="I163" s="56">
        <f t="shared" si="21"/>
        <v>1929.807</v>
      </c>
      <c r="J163" s="88">
        <f t="shared" si="22"/>
        <v>4210488</v>
      </c>
      <c r="K163" s="84">
        <f t="shared" si="23"/>
        <v>4631536.8</v>
      </c>
    </row>
    <row r="164" spans="1:11">
      <c r="A164" s="41"/>
      <c r="B164" s="13">
        <f t="shared" si="27"/>
        <v>8513</v>
      </c>
      <c r="C164" s="34" t="str">
        <f t="shared" si="27"/>
        <v>16/08</v>
      </c>
      <c r="D164" s="32" t="str">
        <f t="shared" si="27"/>
        <v>hảo vọng</v>
      </c>
      <c r="E164" s="35" t="s">
        <v>805</v>
      </c>
      <c r="F164" s="36" t="s">
        <v>36</v>
      </c>
      <c r="G164" s="37">
        <v>100</v>
      </c>
      <c r="H164" s="88">
        <v>20807.009999999998</v>
      </c>
      <c r="I164" s="56">
        <f t="shared" si="21"/>
        <v>22887.710999999999</v>
      </c>
      <c r="J164" s="88">
        <f t="shared" si="22"/>
        <v>2080700.9999999998</v>
      </c>
      <c r="K164" s="84">
        <f t="shared" si="23"/>
        <v>2288771.1</v>
      </c>
    </row>
    <row r="165" spans="1:11">
      <c r="A165" s="41"/>
      <c r="B165" s="13">
        <f t="shared" si="27"/>
        <v>8513</v>
      </c>
      <c r="C165" s="34" t="str">
        <f t="shared" si="27"/>
        <v>16/08</v>
      </c>
      <c r="D165" s="32" t="str">
        <f t="shared" si="27"/>
        <v>hảo vọng</v>
      </c>
      <c r="E165" s="35" t="s">
        <v>1617</v>
      </c>
      <c r="F165" s="36" t="s">
        <v>36</v>
      </c>
      <c r="G165" s="37">
        <v>1200</v>
      </c>
      <c r="H165" s="88">
        <v>1336.23</v>
      </c>
      <c r="I165" s="56">
        <f t="shared" si="21"/>
        <v>1469.8530000000001</v>
      </c>
      <c r="J165" s="88">
        <f t="shared" si="22"/>
        <v>1603476</v>
      </c>
      <c r="K165" s="84">
        <f t="shared" si="23"/>
        <v>1763823.6</v>
      </c>
    </row>
    <row r="166" spans="1:11">
      <c r="A166" s="41"/>
      <c r="B166" s="13">
        <f t="shared" si="27"/>
        <v>8513</v>
      </c>
      <c r="C166" s="34" t="str">
        <f t="shared" si="27"/>
        <v>16/08</v>
      </c>
      <c r="D166" s="32" t="str">
        <f t="shared" si="27"/>
        <v>hảo vọng</v>
      </c>
      <c r="E166" s="35" t="s">
        <v>654</v>
      </c>
      <c r="F166" s="36" t="s">
        <v>36</v>
      </c>
      <c r="G166" s="37">
        <v>100</v>
      </c>
      <c r="H166" s="88">
        <v>4081.02</v>
      </c>
      <c r="I166" s="56">
        <f t="shared" si="21"/>
        <v>4489.1220000000003</v>
      </c>
      <c r="J166" s="88">
        <f t="shared" si="22"/>
        <v>408102</v>
      </c>
      <c r="K166" s="84">
        <f t="shared" si="23"/>
        <v>448912.2</v>
      </c>
    </row>
    <row r="167" spans="1:11">
      <c r="A167" s="41"/>
      <c r="B167" s="13">
        <f t="shared" si="27"/>
        <v>8513</v>
      </c>
      <c r="C167" s="34" t="str">
        <f t="shared" si="27"/>
        <v>16/08</v>
      </c>
      <c r="D167" s="32" t="str">
        <f t="shared" si="27"/>
        <v>hảo vọng</v>
      </c>
      <c r="E167" s="35" t="s">
        <v>1612</v>
      </c>
      <c r="F167" s="36" t="s">
        <v>27</v>
      </c>
      <c r="G167" s="37">
        <v>300</v>
      </c>
      <c r="H167" s="88">
        <v>8333.51</v>
      </c>
      <c r="I167" s="56">
        <f t="shared" si="21"/>
        <v>9166.8610000000008</v>
      </c>
      <c r="J167" s="88">
        <f t="shared" si="22"/>
        <v>2500053</v>
      </c>
      <c r="K167" s="84">
        <f t="shared" si="23"/>
        <v>2750058.3000000003</v>
      </c>
    </row>
    <row r="168" spans="1:11">
      <c r="A168" s="41"/>
      <c r="B168" s="13">
        <v>8370</v>
      </c>
      <c r="C168" s="34" t="s">
        <v>1541</v>
      </c>
      <c r="D168" s="32" t="s">
        <v>48</v>
      </c>
      <c r="E168" s="35" t="s">
        <v>568</v>
      </c>
      <c r="F168" s="36" t="s">
        <v>27</v>
      </c>
      <c r="G168" s="36">
        <v>120</v>
      </c>
      <c r="H168" s="88">
        <v>6727</v>
      </c>
      <c r="I168" s="56">
        <f t="shared" si="21"/>
        <v>7399.7000000000007</v>
      </c>
      <c r="J168" s="88">
        <f t="shared" si="22"/>
        <v>807240</v>
      </c>
      <c r="K168" s="84">
        <f t="shared" si="23"/>
        <v>887964.00000000012</v>
      </c>
    </row>
    <row r="169" spans="1:11">
      <c r="A169" s="41"/>
      <c r="B169" s="13">
        <f t="shared" ref="B169:D172" si="28">B168</f>
        <v>8370</v>
      </c>
      <c r="C169" s="34" t="str">
        <f t="shared" si="28"/>
        <v>17/08</v>
      </c>
      <c r="D169" s="32" t="str">
        <f t="shared" si="28"/>
        <v>đại dương</v>
      </c>
      <c r="E169" s="39" t="s">
        <v>579</v>
      </c>
      <c r="F169" s="36" t="s">
        <v>27</v>
      </c>
      <c r="G169" s="36">
        <v>30</v>
      </c>
      <c r="H169" s="88">
        <v>2454.5300000000002</v>
      </c>
      <c r="I169" s="56">
        <f t="shared" si="21"/>
        <v>2699.9830000000006</v>
      </c>
      <c r="J169" s="88">
        <f t="shared" si="22"/>
        <v>73635.900000000009</v>
      </c>
      <c r="K169" s="84">
        <f t="shared" si="23"/>
        <v>80999.49000000002</v>
      </c>
    </row>
    <row r="170" spans="1:11">
      <c r="A170" s="41"/>
      <c r="B170" s="13">
        <f t="shared" si="28"/>
        <v>8370</v>
      </c>
      <c r="C170" s="34" t="str">
        <f t="shared" si="28"/>
        <v>17/08</v>
      </c>
      <c r="D170" s="32" t="str">
        <f t="shared" si="28"/>
        <v>đại dương</v>
      </c>
      <c r="E170" s="35" t="s">
        <v>578</v>
      </c>
      <c r="F170" s="36" t="s">
        <v>27</v>
      </c>
      <c r="G170" s="36">
        <v>60</v>
      </c>
      <c r="H170" s="88">
        <v>5681.82</v>
      </c>
      <c r="I170" s="56">
        <f t="shared" si="21"/>
        <v>6250.0020000000004</v>
      </c>
      <c r="J170" s="88">
        <f t="shared" si="22"/>
        <v>340909.19999999995</v>
      </c>
      <c r="K170" s="84">
        <f t="shared" si="23"/>
        <v>375000.12</v>
      </c>
    </row>
    <row r="171" spans="1:11">
      <c r="A171" s="41"/>
      <c r="B171" s="13">
        <f t="shared" si="28"/>
        <v>8370</v>
      </c>
      <c r="C171" s="34" t="str">
        <f t="shared" si="28"/>
        <v>17/08</v>
      </c>
      <c r="D171" s="32" t="str">
        <f t="shared" si="28"/>
        <v>đại dương</v>
      </c>
      <c r="E171" s="35" t="s">
        <v>1054</v>
      </c>
      <c r="F171" s="36" t="s">
        <v>27</v>
      </c>
      <c r="G171" s="36">
        <v>24</v>
      </c>
      <c r="H171" s="88">
        <v>4863.63</v>
      </c>
      <c r="I171" s="56">
        <f t="shared" si="21"/>
        <v>5349.9930000000004</v>
      </c>
      <c r="J171" s="88">
        <f t="shared" si="22"/>
        <v>116727.12</v>
      </c>
      <c r="K171" s="84">
        <f t="shared" si="23"/>
        <v>128399.83200000001</v>
      </c>
    </row>
    <row r="172" spans="1:11">
      <c r="A172" s="41"/>
      <c r="B172" s="13">
        <f t="shared" si="28"/>
        <v>8370</v>
      </c>
      <c r="C172" s="34" t="str">
        <f t="shared" si="28"/>
        <v>17/08</v>
      </c>
      <c r="D172" s="32" t="str">
        <f t="shared" si="28"/>
        <v>đại dương</v>
      </c>
      <c r="E172" s="35" t="s">
        <v>1542</v>
      </c>
      <c r="F172" s="36" t="s">
        <v>27</v>
      </c>
      <c r="G172" s="36">
        <v>6</v>
      </c>
      <c r="H172" s="88">
        <v>9727.33</v>
      </c>
      <c r="I172" s="56">
        <f t="shared" si="21"/>
        <v>10700.063</v>
      </c>
      <c r="J172" s="88">
        <f t="shared" si="22"/>
        <v>58363.979999999996</v>
      </c>
      <c r="K172" s="84">
        <f t="shared" si="23"/>
        <v>64200.377999999997</v>
      </c>
    </row>
    <row r="173" spans="1:11">
      <c r="A173" s="41"/>
      <c r="B173" s="13">
        <v>14804</v>
      </c>
      <c r="C173" s="34" t="s">
        <v>1541</v>
      </c>
      <c r="D173" s="32" t="s">
        <v>229</v>
      </c>
      <c r="E173" s="35" t="s">
        <v>1044</v>
      </c>
      <c r="F173" s="36" t="s">
        <v>36</v>
      </c>
      <c r="G173" s="36">
        <v>20</v>
      </c>
      <c r="H173" s="88">
        <v>74545</v>
      </c>
      <c r="I173" s="56">
        <f t="shared" si="21"/>
        <v>81999.5</v>
      </c>
      <c r="J173" s="88">
        <f t="shared" si="22"/>
        <v>1490900</v>
      </c>
      <c r="K173" s="84">
        <f t="shared" si="23"/>
        <v>1639990</v>
      </c>
    </row>
    <row r="174" spans="1:11">
      <c r="A174" s="41"/>
      <c r="B174" s="13">
        <v>1469</v>
      </c>
      <c r="C174" s="34" t="s">
        <v>1541</v>
      </c>
      <c r="D174" s="32" t="s">
        <v>1188</v>
      </c>
      <c r="E174" s="35" t="s">
        <v>1540</v>
      </c>
      <c r="F174" s="36" t="s">
        <v>181</v>
      </c>
      <c r="G174" s="36">
        <v>60</v>
      </c>
      <c r="H174" s="88">
        <v>45454</v>
      </c>
      <c r="I174" s="56">
        <f t="shared" si="21"/>
        <v>49999.4</v>
      </c>
      <c r="J174" s="88">
        <f t="shared" si="22"/>
        <v>2727240</v>
      </c>
      <c r="K174" s="84">
        <f t="shared" si="23"/>
        <v>2999964</v>
      </c>
    </row>
    <row r="175" spans="1:11">
      <c r="A175" s="41"/>
      <c r="B175" s="13">
        <v>2024</v>
      </c>
      <c r="C175" s="34" t="s">
        <v>1541</v>
      </c>
      <c r="D175" s="32" t="s">
        <v>199</v>
      </c>
      <c r="E175" s="35" t="s">
        <v>1561</v>
      </c>
      <c r="F175" s="36" t="s">
        <v>188</v>
      </c>
      <c r="G175" s="37">
        <v>4000</v>
      </c>
      <c r="H175" s="88">
        <v>1581</v>
      </c>
      <c r="I175" s="56">
        <f t="shared" si="21"/>
        <v>1739.1000000000001</v>
      </c>
      <c r="J175" s="88">
        <f t="shared" si="22"/>
        <v>6324000</v>
      </c>
      <c r="K175" s="84">
        <f t="shared" si="23"/>
        <v>6956400.0000000009</v>
      </c>
    </row>
    <row r="176" spans="1:11">
      <c r="A176" s="41"/>
      <c r="B176" s="13">
        <v>2024</v>
      </c>
      <c r="C176" s="34" t="s">
        <v>1541</v>
      </c>
      <c r="D176" s="32" t="s">
        <v>199</v>
      </c>
      <c r="E176" s="35" t="s">
        <v>1556</v>
      </c>
      <c r="F176" s="36" t="s">
        <v>188</v>
      </c>
      <c r="G176" s="37">
        <v>3200</v>
      </c>
      <c r="H176" s="88">
        <v>2265</v>
      </c>
      <c r="I176" s="56">
        <f t="shared" si="21"/>
        <v>2491.5</v>
      </c>
      <c r="J176" s="88">
        <f t="shared" si="22"/>
        <v>7248000</v>
      </c>
      <c r="K176" s="84">
        <f t="shared" si="23"/>
        <v>7972800</v>
      </c>
    </row>
    <row r="177" spans="1:11">
      <c r="A177" s="41"/>
      <c r="B177" s="13">
        <v>12737</v>
      </c>
      <c r="C177" s="34" t="s">
        <v>1551</v>
      </c>
      <c r="D177" s="32" t="s">
        <v>25</v>
      </c>
      <c r="E177" s="35" t="s">
        <v>26</v>
      </c>
      <c r="F177" s="36" t="s">
        <v>27</v>
      </c>
      <c r="G177" s="37">
        <v>40</v>
      </c>
      <c r="H177" s="88">
        <v>97500</v>
      </c>
      <c r="I177" s="56">
        <f t="shared" si="21"/>
        <v>107250.00000000001</v>
      </c>
      <c r="J177" s="88">
        <f t="shared" si="22"/>
        <v>3900000</v>
      </c>
      <c r="K177" s="84">
        <f t="shared" si="23"/>
        <v>4290000.0000000009</v>
      </c>
    </row>
    <row r="178" spans="1:11">
      <c r="A178" s="41"/>
      <c r="B178" s="13">
        <v>1205</v>
      </c>
      <c r="C178" s="34" t="s">
        <v>1551</v>
      </c>
      <c r="D178" s="32" t="s">
        <v>120</v>
      </c>
      <c r="E178" s="35" t="s">
        <v>127</v>
      </c>
      <c r="F178" s="36" t="s">
        <v>83</v>
      </c>
      <c r="G178" s="37">
        <v>360</v>
      </c>
      <c r="H178" s="88">
        <v>1986.4</v>
      </c>
      <c r="I178" s="56">
        <f t="shared" si="21"/>
        <v>2185.0400000000004</v>
      </c>
      <c r="J178" s="88">
        <f t="shared" si="22"/>
        <v>715104</v>
      </c>
      <c r="K178" s="84">
        <f t="shared" si="23"/>
        <v>786614.40000000014</v>
      </c>
    </row>
    <row r="179" spans="1:11">
      <c r="A179" s="41"/>
      <c r="B179" s="13">
        <f t="shared" ref="B179:D185" si="29">B178</f>
        <v>1205</v>
      </c>
      <c r="C179" s="34" t="str">
        <f t="shared" si="29"/>
        <v>18/08</v>
      </c>
      <c r="D179" s="32" t="str">
        <f t="shared" si="29"/>
        <v>chuẩn việt</v>
      </c>
      <c r="E179" s="35" t="s">
        <v>125</v>
      </c>
      <c r="F179" s="36" t="s">
        <v>83</v>
      </c>
      <c r="G179" s="37">
        <v>480</v>
      </c>
      <c r="H179" s="88">
        <v>5354.5</v>
      </c>
      <c r="I179" s="56">
        <f t="shared" si="21"/>
        <v>5889.9500000000007</v>
      </c>
      <c r="J179" s="88">
        <f t="shared" si="22"/>
        <v>2570160</v>
      </c>
      <c r="K179" s="84">
        <f t="shared" si="23"/>
        <v>2827176.0000000005</v>
      </c>
    </row>
    <row r="180" spans="1:11">
      <c r="A180" s="41"/>
      <c r="B180" s="13">
        <f t="shared" si="29"/>
        <v>1205</v>
      </c>
      <c r="C180" s="34" t="str">
        <f t="shared" si="29"/>
        <v>18/08</v>
      </c>
      <c r="D180" s="32" t="str">
        <f t="shared" si="29"/>
        <v>chuẩn việt</v>
      </c>
      <c r="E180" s="35" t="s">
        <v>197</v>
      </c>
      <c r="F180" s="36" t="s">
        <v>83</v>
      </c>
      <c r="G180" s="37">
        <v>400</v>
      </c>
      <c r="H180" s="88">
        <v>4404.5</v>
      </c>
      <c r="I180" s="56">
        <f t="shared" si="21"/>
        <v>4844.9500000000007</v>
      </c>
      <c r="J180" s="88">
        <f t="shared" si="22"/>
        <v>1761800</v>
      </c>
      <c r="K180" s="84">
        <f t="shared" si="23"/>
        <v>1937980.0000000002</v>
      </c>
    </row>
    <row r="181" spans="1:11">
      <c r="A181" s="41"/>
      <c r="B181" s="13">
        <f t="shared" si="29"/>
        <v>1205</v>
      </c>
      <c r="C181" s="34" t="str">
        <f t="shared" si="29"/>
        <v>18/08</v>
      </c>
      <c r="D181" s="32" t="str">
        <f t="shared" si="29"/>
        <v>chuẩn việt</v>
      </c>
      <c r="E181" s="35" t="s">
        <v>1563</v>
      </c>
      <c r="F181" s="36" t="s">
        <v>36</v>
      </c>
      <c r="G181" s="37">
        <v>140</v>
      </c>
      <c r="H181" s="88">
        <v>3368.2</v>
      </c>
      <c r="I181" s="56">
        <f t="shared" si="21"/>
        <v>3705.02</v>
      </c>
      <c r="J181" s="88">
        <f t="shared" si="22"/>
        <v>471548</v>
      </c>
      <c r="K181" s="84">
        <f t="shared" si="23"/>
        <v>518702.8</v>
      </c>
    </row>
    <row r="182" spans="1:11">
      <c r="A182" s="41"/>
      <c r="B182" s="13">
        <f t="shared" si="29"/>
        <v>1205</v>
      </c>
      <c r="C182" s="34" t="str">
        <f t="shared" si="29"/>
        <v>18/08</v>
      </c>
      <c r="D182" s="32" t="str">
        <f t="shared" si="29"/>
        <v>chuẩn việt</v>
      </c>
      <c r="E182" s="35" t="s">
        <v>1564</v>
      </c>
      <c r="F182" s="36" t="s">
        <v>83</v>
      </c>
      <c r="G182" s="37">
        <v>400</v>
      </c>
      <c r="H182" s="88">
        <v>3454.5</v>
      </c>
      <c r="I182" s="56">
        <f t="shared" si="21"/>
        <v>3799.9500000000003</v>
      </c>
      <c r="J182" s="88">
        <f t="shared" si="22"/>
        <v>1381800</v>
      </c>
      <c r="K182" s="84">
        <f t="shared" si="23"/>
        <v>1519980</v>
      </c>
    </row>
    <row r="183" spans="1:11">
      <c r="A183" s="41"/>
      <c r="B183" s="13">
        <f t="shared" si="29"/>
        <v>1205</v>
      </c>
      <c r="C183" s="34" t="str">
        <f t="shared" si="29"/>
        <v>18/08</v>
      </c>
      <c r="D183" s="32" t="str">
        <f t="shared" si="29"/>
        <v>chuẩn việt</v>
      </c>
      <c r="E183" s="35" t="s">
        <v>1431</v>
      </c>
      <c r="F183" s="36" t="s">
        <v>83</v>
      </c>
      <c r="G183" s="37">
        <v>420</v>
      </c>
      <c r="H183" s="88">
        <v>1813.6</v>
      </c>
      <c r="I183" s="56">
        <f t="shared" si="21"/>
        <v>1994.96</v>
      </c>
      <c r="J183" s="88">
        <f t="shared" si="22"/>
        <v>761712</v>
      </c>
      <c r="K183" s="84">
        <f t="shared" si="23"/>
        <v>837883.20000000007</v>
      </c>
    </row>
    <row r="184" spans="1:11">
      <c r="A184" s="41"/>
      <c r="B184" s="13">
        <f t="shared" si="29"/>
        <v>1205</v>
      </c>
      <c r="C184" s="34" t="str">
        <f t="shared" si="29"/>
        <v>18/08</v>
      </c>
      <c r="D184" s="32" t="str">
        <f t="shared" si="29"/>
        <v>chuẩn việt</v>
      </c>
      <c r="E184" s="35" t="s">
        <v>244</v>
      </c>
      <c r="F184" s="36" t="s">
        <v>83</v>
      </c>
      <c r="G184" s="37">
        <v>240</v>
      </c>
      <c r="H184" s="88">
        <v>3109.1</v>
      </c>
      <c r="I184" s="56">
        <f t="shared" si="21"/>
        <v>3420.01</v>
      </c>
      <c r="J184" s="88">
        <f t="shared" si="22"/>
        <v>746184</v>
      </c>
      <c r="K184" s="84">
        <f t="shared" si="23"/>
        <v>820802.4</v>
      </c>
    </row>
    <row r="185" spans="1:11">
      <c r="A185" s="41"/>
      <c r="B185" s="13">
        <f t="shared" si="29"/>
        <v>1205</v>
      </c>
      <c r="C185" s="34" t="str">
        <f t="shared" si="29"/>
        <v>18/08</v>
      </c>
      <c r="D185" s="32" t="str">
        <f t="shared" si="29"/>
        <v>chuẩn việt</v>
      </c>
      <c r="E185" s="35" t="s">
        <v>286</v>
      </c>
      <c r="F185" s="36" t="s">
        <v>83</v>
      </c>
      <c r="G185" s="37">
        <v>300</v>
      </c>
      <c r="H185" s="88">
        <v>3454.5</v>
      </c>
      <c r="I185" s="56">
        <f t="shared" si="21"/>
        <v>3799.9500000000003</v>
      </c>
      <c r="J185" s="88">
        <f t="shared" si="22"/>
        <v>1036350</v>
      </c>
      <c r="K185" s="84">
        <f t="shared" si="23"/>
        <v>1139985</v>
      </c>
    </row>
    <row r="186" spans="1:11">
      <c r="A186" s="41"/>
      <c r="B186" s="13">
        <v>18200</v>
      </c>
      <c r="C186" s="34" t="s">
        <v>1543</v>
      </c>
      <c r="D186" s="32" t="s">
        <v>31</v>
      </c>
      <c r="E186" s="35" t="s">
        <v>148</v>
      </c>
      <c r="F186" s="36" t="s">
        <v>19</v>
      </c>
      <c r="G186" s="36">
        <v>5</v>
      </c>
      <c r="H186" s="88">
        <v>230000</v>
      </c>
      <c r="I186" s="56">
        <f t="shared" si="21"/>
        <v>253000.00000000003</v>
      </c>
      <c r="J186" s="88">
        <f t="shared" si="22"/>
        <v>1150000</v>
      </c>
      <c r="K186" s="84">
        <f t="shared" si="23"/>
        <v>1265000.0000000002</v>
      </c>
    </row>
    <row r="187" spans="1:11">
      <c r="A187" s="41"/>
      <c r="B187" s="13">
        <v>18142</v>
      </c>
      <c r="C187" s="34" t="s">
        <v>1543</v>
      </c>
      <c r="D187" s="32" t="s">
        <v>31</v>
      </c>
      <c r="E187" s="35" t="s">
        <v>834</v>
      </c>
      <c r="F187" s="36" t="s">
        <v>19</v>
      </c>
      <c r="G187" s="36">
        <v>5</v>
      </c>
      <c r="H187" s="88">
        <v>142500</v>
      </c>
      <c r="I187" s="56">
        <f t="shared" si="21"/>
        <v>156750</v>
      </c>
      <c r="J187" s="88">
        <f t="shared" si="22"/>
        <v>712500</v>
      </c>
      <c r="K187" s="84">
        <f t="shared" si="23"/>
        <v>783750</v>
      </c>
    </row>
    <row r="188" spans="1:11">
      <c r="A188" s="41"/>
      <c r="B188" s="13">
        <f t="shared" ref="B188:D191" si="30">B187</f>
        <v>18142</v>
      </c>
      <c r="C188" s="34" t="str">
        <f t="shared" si="30"/>
        <v>19/08</v>
      </c>
      <c r="D188" s="32" t="str">
        <f t="shared" si="30"/>
        <v>liên sơn</v>
      </c>
      <c r="E188" s="35" t="s">
        <v>658</v>
      </c>
      <c r="F188" s="36" t="s">
        <v>19</v>
      </c>
      <c r="G188" s="36">
        <v>1</v>
      </c>
      <c r="H188" s="88">
        <v>228000</v>
      </c>
      <c r="I188" s="56">
        <f t="shared" si="21"/>
        <v>250800.00000000003</v>
      </c>
      <c r="J188" s="88">
        <f t="shared" si="22"/>
        <v>228000</v>
      </c>
      <c r="K188" s="84">
        <f t="shared" si="23"/>
        <v>250800.00000000003</v>
      </c>
    </row>
    <row r="189" spans="1:11">
      <c r="A189" s="41"/>
      <c r="B189" s="13">
        <f t="shared" si="30"/>
        <v>18142</v>
      </c>
      <c r="C189" s="34" t="str">
        <f t="shared" si="30"/>
        <v>19/08</v>
      </c>
      <c r="D189" s="32" t="str">
        <f t="shared" si="30"/>
        <v>liên sơn</v>
      </c>
      <c r="E189" s="35" t="s">
        <v>32</v>
      </c>
      <c r="F189" s="36" t="s">
        <v>19</v>
      </c>
      <c r="G189" s="36">
        <v>2</v>
      </c>
      <c r="H189" s="88">
        <v>228000</v>
      </c>
      <c r="I189" s="56">
        <f t="shared" si="21"/>
        <v>250800.00000000003</v>
      </c>
      <c r="J189" s="88">
        <f t="shared" si="22"/>
        <v>456000</v>
      </c>
      <c r="K189" s="84">
        <f t="shared" si="23"/>
        <v>501600.00000000006</v>
      </c>
    </row>
    <row r="190" spans="1:11">
      <c r="A190" s="41"/>
      <c r="B190" s="13">
        <f t="shared" si="30"/>
        <v>18142</v>
      </c>
      <c r="C190" s="34" t="str">
        <f t="shared" si="30"/>
        <v>19/08</v>
      </c>
      <c r="D190" s="32" t="str">
        <f t="shared" si="30"/>
        <v>liên sơn</v>
      </c>
      <c r="E190" s="35" t="s">
        <v>150</v>
      </c>
      <c r="F190" s="36" t="s">
        <v>19</v>
      </c>
      <c r="G190" s="36">
        <v>9</v>
      </c>
      <c r="H190" s="88">
        <v>228000</v>
      </c>
      <c r="I190" s="56">
        <f t="shared" si="21"/>
        <v>250800.00000000003</v>
      </c>
      <c r="J190" s="88">
        <f t="shared" si="22"/>
        <v>2052000</v>
      </c>
      <c r="K190" s="84">
        <f t="shared" si="23"/>
        <v>2257200.0000000005</v>
      </c>
    </row>
    <row r="191" spans="1:11">
      <c r="A191" s="41"/>
      <c r="B191" s="13">
        <f t="shared" si="30"/>
        <v>18142</v>
      </c>
      <c r="C191" s="34" t="str">
        <f t="shared" si="30"/>
        <v>19/08</v>
      </c>
      <c r="D191" s="32" t="str">
        <f t="shared" si="30"/>
        <v>liên sơn</v>
      </c>
      <c r="E191" s="35" t="s">
        <v>151</v>
      </c>
      <c r="F191" s="36" t="s">
        <v>19</v>
      </c>
      <c r="G191" s="36">
        <v>3</v>
      </c>
      <c r="H191" s="88">
        <v>228000</v>
      </c>
      <c r="I191" s="56">
        <f t="shared" si="21"/>
        <v>250800.00000000003</v>
      </c>
      <c r="J191" s="88">
        <f t="shared" si="22"/>
        <v>684000</v>
      </c>
      <c r="K191" s="84">
        <f t="shared" si="23"/>
        <v>752400.00000000012</v>
      </c>
    </row>
    <row r="192" spans="1:11">
      <c r="A192" s="41"/>
      <c r="B192" s="13">
        <v>12743</v>
      </c>
      <c r="C192" s="34" t="s">
        <v>1543</v>
      </c>
      <c r="D192" s="32" t="s">
        <v>25</v>
      </c>
      <c r="E192" s="35" t="s">
        <v>785</v>
      </c>
      <c r="F192" s="36" t="s">
        <v>27</v>
      </c>
      <c r="G192" s="37">
        <v>120</v>
      </c>
      <c r="H192" s="88">
        <v>5200</v>
      </c>
      <c r="I192" s="56">
        <f t="shared" si="21"/>
        <v>5720.0000000000009</v>
      </c>
      <c r="J192" s="88">
        <f t="shared" si="22"/>
        <v>624000</v>
      </c>
      <c r="K192" s="84">
        <f t="shared" si="23"/>
        <v>686400.00000000012</v>
      </c>
    </row>
    <row r="193" spans="1:11">
      <c r="A193" s="41"/>
      <c r="B193" s="13">
        <v>12743</v>
      </c>
      <c r="C193" s="34" t="s">
        <v>1543</v>
      </c>
      <c r="D193" s="32" t="s">
        <v>25</v>
      </c>
      <c r="E193" s="35" t="s">
        <v>1378</v>
      </c>
      <c r="F193" s="36" t="s">
        <v>27</v>
      </c>
      <c r="G193" s="37">
        <v>24</v>
      </c>
      <c r="H193" s="88">
        <v>3775</v>
      </c>
      <c r="I193" s="56">
        <f t="shared" si="21"/>
        <v>4152.5</v>
      </c>
      <c r="J193" s="88">
        <f t="shared" si="22"/>
        <v>90600</v>
      </c>
      <c r="K193" s="84">
        <f t="shared" si="23"/>
        <v>99660</v>
      </c>
    </row>
    <row r="194" spans="1:11">
      <c r="A194" s="41"/>
      <c r="B194" s="13">
        <v>1233</v>
      </c>
      <c r="C194" s="34" t="s">
        <v>1543</v>
      </c>
      <c r="D194" s="32" t="s">
        <v>120</v>
      </c>
      <c r="E194" s="35" t="s">
        <v>285</v>
      </c>
      <c r="F194" s="36" t="s">
        <v>83</v>
      </c>
      <c r="G194" s="37">
        <v>960</v>
      </c>
      <c r="H194" s="88">
        <v>3195.5</v>
      </c>
      <c r="I194" s="56">
        <f t="shared" si="21"/>
        <v>3515.05</v>
      </c>
      <c r="J194" s="88">
        <f t="shared" si="22"/>
        <v>3067680</v>
      </c>
      <c r="K194" s="84">
        <f t="shared" si="23"/>
        <v>3374448</v>
      </c>
    </row>
    <row r="195" spans="1:11">
      <c r="A195" s="41"/>
      <c r="B195" s="13">
        <f t="shared" ref="B195:D202" si="31">B194</f>
        <v>1233</v>
      </c>
      <c r="C195" s="34" t="str">
        <f t="shared" si="31"/>
        <v>19/08</v>
      </c>
      <c r="D195" s="32" t="str">
        <f t="shared" si="31"/>
        <v>chuẩn việt</v>
      </c>
      <c r="E195" s="35" t="s">
        <v>381</v>
      </c>
      <c r="F195" s="36" t="s">
        <v>83</v>
      </c>
      <c r="G195" s="36">
        <v>700</v>
      </c>
      <c r="H195" s="88">
        <v>3022.7</v>
      </c>
      <c r="I195" s="56">
        <f t="shared" si="21"/>
        <v>3324.9700000000003</v>
      </c>
      <c r="J195" s="88">
        <f t="shared" si="22"/>
        <v>2115890</v>
      </c>
      <c r="K195" s="84">
        <f t="shared" si="23"/>
        <v>2327479</v>
      </c>
    </row>
    <row r="196" spans="1:11">
      <c r="A196" s="41"/>
      <c r="B196" s="13">
        <f t="shared" si="31"/>
        <v>1233</v>
      </c>
      <c r="C196" s="34" t="str">
        <f t="shared" si="31"/>
        <v>19/08</v>
      </c>
      <c r="D196" s="32" t="str">
        <f t="shared" si="31"/>
        <v>chuẩn việt</v>
      </c>
      <c r="E196" s="35" t="s">
        <v>127</v>
      </c>
      <c r="F196" s="36" t="s">
        <v>83</v>
      </c>
      <c r="G196" s="36">
        <v>1200</v>
      </c>
      <c r="H196" s="88">
        <v>1986.4</v>
      </c>
      <c r="I196" s="56">
        <f t="shared" si="21"/>
        <v>2185.0400000000004</v>
      </c>
      <c r="J196" s="88">
        <f t="shared" si="22"/>
        <v>2383680</v>
      </c>
      <c r="K196" s="84">
        <f t="shared" si="23"/>
        <v>2622048.0000000005</v>
      </c>
    </row>
    <row r="197" spans="1:11">
      <c r="A197" s="41"/>
      <c r="B197" s="13">
        <f t="shared" si="31"/>
        <v>1233</v>
      </c>
      <c r="C197" s="34" t="str">
        <f t="shared" si="31"/>
        <v>19/08</v>
      </c>
      <c r="D197" s="32" t="str">
        <f t="shared" si="31"/>
        <v>chuẩn việt</v>
      </c>
      <c r="E197" s="35" t="s">
        <v>696</v>
      </c>
      <c r="F197" s="36" t="s">
        <v>83</v>
      </c>
      <c r="G197" s="36">
        <v>400</v>
      </c>
      <c r="H197" s="88">
        <v>3368.2</v>
      </c>
      <c r="I197" s="56">
        <f t="shared" si="21"/>
        <v>3705.02</v>
      </c>
      <c r="J197" s="88">
        <f t="shared" si="22"/>
        <v>1347280</v>
      </c>
      <c r="K197" s="84">
        <f t="shared" si="23"/>
        <v>1482008</v>
      </c>
    </row>
    <row r="198" spans="1:11">
      <c r="A198" s="41"/>
      <c r="B198" s="13">
        <f t="shared" si="31"/>
        <v>1233</v>
      </c>
      <c r="C198" s="34" t="str">
        <f t="shared" si="31"/>
        <v>19/08</v>
      </c>
      <c r="D198" s="32" t="str">
        <f t="shared" si="31"/>
        <v>chuẩn việt</v>
      </c>
      <c r="E198" s="35" t="s">
        <v>126</v>
      </c>
      <c r="F198" s="36" t="s">
        <v>83</v>
      </c>
      <c r="G198" s="37">
        <v>850</v>
      </c>
      <c r="H198" s="88">
        <v>1036.4000000000001</v>
      </c>
      <c r="I198" s="56">
        <f t="shared" si="21"/>
        <v>1140.0400000000002</v>
      </c>
      <c r="J198" s="88">
        <f t="shared" si="22"/>
        <v>880940.00000000012</v>
      </c>
      <c r="K198" s="84">
        <f t="shared" si="23"/>
        <v>969034.00000000012</v>
      </c>
    </row>
    <row r="199" spans="1:11">
      <c r="A199" s="41"/>
      <c r="B199" s="13">
        <f t="shared" si="31"/>
        <v>1233</v>
      </c>
      <c r="C199" s="34" t="str">
        <f t="shared" si="31"/>
        <v>19/08</v>
      </c>
      <c r="D199" s="32" t="str">
        <f t="shared" si="31"/>
        <v>chuẩn việt</v>
      </c>
      <c r="E199" s="35" t="s">
        <v>1431</v>
      </c>
      <c r="F199" s="36" t="s">
        <v>83</v>
      </c>
      <c r="G199" s="37">
        <v>600</v>
      </c>
      <c r="H199" s="88">
        <v>1813.6</v>
      </c>
      <c r="I199" s="56">
        <f t="shared" si="21"/>
        <v>1994.96</v>
      </c>
      <c r="J199" s="88">
        <f t="shared" si="22"/>
        <v>1088160</v>
      </c>
      <c r="K199" s="84">
        <f t="shared" si="23"/>
        <v>1196976</v>
      </c>
    </row>
    <row r="200" spans="1:11">
      <c r="A200" s="41"/>
      <c r="B200" s="13">
        <f t="shared" si="31"/>
        <v>1233</v>
      </c>
      <c r="C200" s="34" t="str">
        <f t="shared" si="31"/>
        <v>19/08</v>
      </c>
      <c r="D200" s="32" t="str">
        <f t="shared" si="31"/>
        <v>chuẩn việt</v>
      </c>
      <c r="E200" s="35" t="s">
        <v>197</v>
      </c>
      <c r="F200" s="36" t="s">
        <v>83</v>
      </c>
      <c r="G200" s="37">
        <v>720</v>
      </c>
      <c r="H200" s="88">
        <v>4404.5</v>
      </c>
      <c r="I200" s="56">
        <f t="shared" si="21"/>
        <v>4844.9500000000007</v>
      </c>
      <c r="J200" s="88">
        <f t="shared" si="22"/>
        <v>3171240</v>
      </c>
      <c r="K200" s="84">
        <f t="shared" si="23"/>
        <v>3488364.0000000005</v>
      </c>
    </row>
    <row r="201" spans="1:11">
      <c r="A201" s="41"/>
      <c r="B201" s="13">
        <f t="shared" si="31"/>
        <v>1233</v>
      </c>
      <c r="C201" s="34" t="str">
        <f t="shared" si="31"/>
        <v>19/08</v>
      </c>
      <c r="D201" s="32" t="str">
        <f t="shared" si="31"/>
        <v>chuẩn việt</v>
      </c>
      <c r="E201" s="35" t="s">
        <v>699</v>
      </c>
      <c r="F201" s="36" t="s">
        <v>224</v>
      </c>
      <c r="G201" s="37">
        <v>480</v>
      </c>
      <c r="H201" s="88">
        <v>1986.4</v>
      </c>
      <c r="I201" s="56">
        <f t="shared" si="21"/>
        <v>2185.0400000000004</v>
      </c>
      <c r="J201" s="88">
        <f t="shared" si="22"/>
        <v>953472</v>
      </c>
      <c r="K201" s="84">
        <f t="shared" si="23"/>
        <v>1048819.2000000002</v>
      </c>
    </row>
    <row r="202" spans="1:11">
      <c r="A202" s="41"/>
      <c r="B202" s="13">
        <f t="shared" si="31"/>
        <v>1233</v>
      </c>
      <c r="C202" s="34" t="str">
        <f t="shared" si="31"/>
        <v>19/08</v>
      </c>
      <c r="D202" s="32" t="str">
        <f t="shared" si="31"/>
        <v>chuẩn việt</v>
      </c>
      <c r="E202" s="35" t="s">
        <v>121</v>
      </c>
      <c r="F202" s="36" t="s">
        <v>83</v>
      </c>
      <c r="G202" s="37">
        <v>720</v>
      </c>
      <c r="H202" s="88">
        <v>4404.5</v>
      </c>
      <c r="I202" s="56">
        <f t="shared" si="21"/>
        <v>4844.9500000000007</v>
      </c>
      <c r="J202" s="88">
        <f t="shared" si="22"/>
        <v>3171240</v>
      </c>
      <c r="K202" s="84">
        <f t="shared" si="23"/>
        <v>3488364.0000000005</v>
      </c>
    </row>
    <row r="203" spans="1:11">
      <c r="A203" s="41"/>
      <c r="B203" s="13">
        <v>1893</v>
      </c>
      <c r="C203" s="34" t="s">
        <v>1543</v>
      </c>
      <c r="D203" s="32" t="s">
        <v>183</v>
      </c>
      <c r="E203" s="35" t="s">
        <v>1570</v>
      </c>
      <c r="F203" s="36" t="s">
        <v>83</v>
      </c>
      <c r="G203" s="37">
        <v>60</v>
      </c>
      <c r="H203" s="88">
        <v>4750</v>
      </c>
      <c r="I203" s="56">
        <f t="shared" ref="I203:I266" si="32">H203*1.1</f>
        <v>5225</v>
      </c>
      <c r="J203" s="88">
        <f t="shared" ref="J203:J266" si="33">H203*G203</f>
        <v>285000</v>
      </c>
      <c r="K203" s="84">
        <f t="shared" si="23"/>
        <v>313500</v>
      </c>
    </row>
    <row r="204" spans="1:11">
      <c r="A204" s="41"/>
      <c r="B204" s="13">
        <f t="shared" ref="B204:B234" si="34">B203</f>
        <v>1893</v>
      </c>
      <c r="C204" s="34" t="str">
        <f t="shared" ref="C204:C234" si="35">C203</f>
        <v>19/08</v>
      </c>
      <c r="D204" s="32" t="str">
        <f t="shared" ref="D204:D234" si="36">D203</f>
        <v>thanh thuận</v>
      </c>
      <c r="E204" s="35" t="s">
        <v>1571</v>
      </c>
      <c r="F204" s="36" t="s">
        <v>83</v>
      </c>
      <c r="G204" s="37">
        <v>100</v>
      </c>
      <c r="H204" s="88">
        <v>1641</v>
      </c>
      <c r="I204" s="56">
        <f t="shared" si="32"/>
        <v>1805.1000000000001</v>
      </c>
      <c r="J204" s="88">
        <f t="shared" si="33"/>
        <v>164100</v>
      </c>
      <c r="K204" s="84">
        <f t="shared" ref="K204:K267" si="37">I204*G204</f>
        <v>180510</v>
      </c>
    </row>
    <row r="205" spans="1:11">
      <c r="A205" s="41"/>
      <c r="B205" s="13">
        <f t="shared" si="34"/>
        <v>1893</v>
      </c>
      <c r="C205" s="34" t="str">
        <f t="shared" si="35"/>
        <v>19/08</v>
      </c>
      <c r="D205" s="32" t="str">
        <f t="shared" si="36"/>
        <v>thanh thuận</v>
      </c>
      <c r="E205" s="35" t="s">
        <v>1572</v>
      </c>
      <c r="F205" s="36" t="s">
        <v>83</v>
      </c>
      <c r="G205" s="37">
        <v>40</v>
      </c>
      <c r="H205" s="88">
        <v>5355</v>
      </c>
      <c r="I205" s="56">
        <f t="shared" si="32"/>
        <v>5890.5000000000009</v>
      </c>
      <c r="J205" s="88">
        <f t="shared" si="33"/>
        <v>214200</v>
      </c>
      <c r="K205" s="84">
        <f t="shared" si="37"/>
        <v>235620.00000000003</v>
      </c>
    </row>
    <row r="206" spans="1:11">
      <c r="A206" s="41"/>
      <c r="B206" s="13">
        <f t="shared" si="34"/>
        <v>1893</v>
      </c>
      <c r="C206" s="34" t="str">
        <f t="shared" si="35"/>
        <v>19/08</v>
      </c>
      <c r="D206" s="32" t="str">
        <f t="shared" si="36"/>
        <v>thanh thuận</v>
      </c>
      <c r="E206" s="35" t="s">
        <v>272</v>
      </c>
      <c r="F206" s="36" t="s">
        <v>181</v>
      </c>
      <c r="G206" s="37">
        <v>10</v>
      </c>
      <c r="H206" s="88">
        <v>58636</v>
      </c>
      <c r="I206" s="56">
        <f t="shared" si="32"/>
        <v>64499.600000000006</v>
      </c>
      <c r="J206" s="88">
        <f t="shared" si="33"/>
        <v>586360</v>
      </c>
      <c r="K206" s="84">
        <f t="shared" si="37"/>
        <v>644996</v>
      </c>
    </row>
    <row r="207" spans="1:11">
      <c r="A207" s="41"/>
      <c r="B207" s="13">
        <f t="shared" si="34"/>
        <v>1893</v>
      </c>
      <c r="C207" s="34" t="str">
        <f t="shared" si="35"/>
        <v>19/08</v>
      </c>
      <c r="D207" s="32" t="str">
        <f t="shared" si="36"/>
        <v>thanh thuận</v>
      </c>
      <c r="E207" s="35" t="s">
        <v>1573</v>
      </c>
      <c r="F207" s="36" t="s">
        <v>83</v>
      </c>
      <c r="G207" s="37">
        <v>40</v>
      </c>
      <c r="H207" s="88">
        <v>1555</v>
      </c>
      <c r="I207" s="56">
        <f t="shared" si="32"/>
        <v>1710.5000000000002</v>
      </c>
      <c r="J207" s="88">
        <f t="shared" si="33"/>
        <v>62200</v>
      </c>
      <c r="K207" s="84">
        <f t="shared" si="37"/>
        <v>68420.000000000015</v>
      </c>
    </row>
    <row r="208" spans="1:11">
      <c r="A208" s="41"/>
      <c r="B208" s="13">
        <f t="shared" si="34"/>
        <v>1893</v>
      </c>
      <c r="C208" s="34" t="str">
        <f t="shared" si="35"/>
        <v>19/08</v>
      </c>
      <c r="D208" s="32" t="str">
        <f t="shared" si="36"/>
        <v>thanh thuận</v>
      </c>
      <c r="E208" s="35" t="s">
        <v>1574</v>
      </c>
      <c r="F208" s="36" t="s">
        <v>142</v>
      </c>
      <c r="G208" s="37">
        <v>100</v>
      </c>
      <c r="H208" s="88">
        <v>1636</v>
      </c>
      <c r="I208" s="56">
        <f t="shared" si="32"/>
        <v>1799.6000000000001</v>
      </c>
      <c r="J208" s="88">
        <f t="shared" si="33"/>
        <v>163600</v>
      </c>
      <c r="K208" s="84">
        <f t="shared" si="37"/>
        <v>179960</v>
      </c>
    </row>
    <row r="209" spans="1:11">
      <c r="A209" s="41"/>
      <c r="B209" s="13">
        <f t="shared" si="34"/>
        <v>1893</v>
      </c>
      <c r="C209" s="34" t="str">
        <f t="shared" si="35"/>
        <v>19/08</v>
      </c>
      <c r="D209" s="32" t="str">
        <f t="shared" si="36"/>
        <v>thanh thuận</v>
      </c>
      <c r="E209" s="35" t="s">
        <v>1125</v>
      </c>
      <c r="F209" s="36" t="s">
        <v>142</v>
      </c>
      <c r="G209" s="37">
        <v>100</v>
      </c>
      <c r="H209" s="88">
        <v>2905</v>
      </c>
      <c r="I209" s="56">
        <f t="shared" si="32"/>
        <v>3195.5000000000005</v>
      </c>
      <c r="J209" s="88">
        <f t="shared" si="33"/>
        <v>290500</v>
      </c>
      <c r="K209" s="84">
        <f t="shared" si="37"/>
        <v>319550.00000000006</v>
      </c>
    </row>
    <row r="210" spans="1:11">
      <c r="A210" s="41"/>
      <c r="B210" s="13">
        <f t="shared" si="34"/>
        <v>1893</v>
      </c>
      <c r="C210" s="34" t="str">
        <f t="shared" si="35"/>
        <v>19/08</v>
      </c>
      <c r="D210" s="32" t="str">
        <f t="shared" si="36"/>
        <v>thanh thuận</v>
      </c>
      <c r="E210" s="35" t="s">
        <v>274</v>
      </c>
      <c r="F210" s="36" t="s">
        <v>142</v>
      </c>
      <c r="G210" s="37">
        <v>100</v>
      </c>
      <c r="H210" s="88">
        <v>5809</v>
      </c>
      <c r="I210" s="56">
        <f t="shared" si="32"/>
        <v>6389.9000000000005</v>
      </c>
      <c r="J210" s="88">
        <f t="shared" si="33"/>
        <v>580900</v>
      </c>
      <c r="K210" s="84">
        <f t="shared" si="37"/>
        <v>638990</v>
      </c>
    </row>
    <row r="211" spans="1:11">
      <c r="A211" s="41"/>
      <c r="B211" s="13">
        <f t="shared" si="34"/>
        <v>1893</v>
      </c>
      <c r="C211" s="34" t="str">
        <f t="shared" si="35"/>
        <v>19/08</v>
      </c>
      <c r="D211" s="32" t="str">
        <f t="shared" si="36"/>
        <v>thanh thuận</v>
      </c>
      <c r="E211" s="26" t="s">
        <v>1575</v>
      </c>
      <c r="F211" s="24" t="s">
        <v>36</v>
      </c>
      <c r="G211" s="24">
        <v>40</v>
      </c>
      <c r="H211" s="88">
        <v>22500</v>
      </c>
      <c r="I211" s="56">
        <f t="shared" si="32"/>
        <v>24750.000000000004</v>
      </c>
      <c r="J211" s="88">
        <f t="shared" si="33"/>
        <v>900000</v>
      </c>
      <c r="K211" s="84">
        <f t="shared" si="37"/>
        <v>990000.00000000012</v>
      </c>
    </row>
    <row r="212" spans="1:11">
      <c r="A212" s="41"/>
      <c r="B212" s="13">
        <f t="shared" si="34"/>
        <v>1893</v>
      </c>
      <c r="C212" s="34" t="str">
        <f t="shared" si="35"/>
        <v>19/08</v>
      </c>
      <c r="D212" s="32" t="str">
        <f t="shared" si="36"/>
        <v>thanh thuận</v>
      </c>
      <c r="E212" s="26" t="s">
        <v>123</v>
      </c>
      <c r="F212" s="24" t="s">
        <v>83</v>
      </c>
      <c r="G212" s="24">
        <v>10</v>
      </c>
      <c r="H212" s="88">
        <v>5732</v>
      </c>
      <c r="I212" s="56">
        <f t="shared" si="32"/>
        <v>6305.2000000000007</v>
      </c>
      <c r="J212" s="88">
        <f t="shared" si="33"/>
        <v>57320</v>
      </c>
      <c r="K212" s="84">
        <f t="shared" si="37"/>
        <v>63052.000000000007</v>
      </c>
    </row>
    <row r="213" spans="1:11">
      <c r="A213" s="41"/>
      <c r="B213" s="13">
        <f t="shared" si="34"/>
        <v>1893</v>
      </c>
      <c r="C213" s="34" t="str">
        <f t="shared" si="35"/>
        <v>19/08</v>
      </c>
      <c r="D213" s="32" t="str">
        <f t="shared" si="36"/>
        <v>thanh thuận</v>
      </c>
      <c r="E213" s="26" t="s">
        <v>1576</v>
      </c>
      <c r="F213" s="21" t="s">
        <v>36</v>
      </c>
      <c r="G213" s="24">
        <v>5</v>
      </c>
      <c r="H213" s="88">
        <v>17636</v>
      </c>
      <c r="I213" s="56">
        <f t="shared" si="32"/>
        <v>19399.600000000002</v>
      </c>
      <c r="J213" s="88">
        <f t="shared" si="33"/>
        <v>88180</v>
      </c>
      <c r="K213" s="84">
        <f t="shared" si="37"/>
        <v>96998.000000000015</v>
      </c>
    </row>
    <row r="214" spans="1:11">
      <c r="A214" s="41"/>
      <c r="B214" s="13">
        <f t="shared" si="34"/>
        <v>1893</v>
      </c>
      <c r="C214" s="34" t="str">
        <f t="shared" si="35"/>
        <v>19/08</v>
      </c>
      <c r="D214" s="32" t="str">
        <f t="shared" si="36"/>
        <v>thanh thuận</v>
      </c>
      <c r="E214" s="26" t="s">
        <v>1577</v>
      </c>
      <c r="F214" s="21" t="s">
        <v>142</v>
      </c>
      <c r="G214" s="24">
        <v>100</v>
      </c>
      <c r="H214" s="88">
        <v>3182</v>
      </c>
      <c r="I214" s="56">
        <f t="shared" si="32"/>
        <v>3500.2000000000003</v>
      </c>
      <c r="J214" s="88">
        <f t="shared" si="33"/>
        <v>318200</v>
      </c>
      <c r="K214" s="84">
        <f t="shared" si="37"/>
        <v>350020</v>
      </c>
    </row>
    <row r="215" spans="1:11">
      <c r="A215" s="41"/>
      <c r="B215" s="13">
        <f t="shared" si="34"/>
        <v>1893</v>
      </c>
      <c r="C215" s="34" t="str">
        <f t="shared" si="35"/>
        <v>19/08</v>
      </c>
      <c r="D215" s="32" t="str">
        <f t="shared" si="36"/>
        <v>thanh thuận</v>
      </c>
      <c r="E215" s="26" t="s">
        <v>1578</v>
      </c>
      <c r="F215" s="21" t="s">
        <v>142</v>
      </c>
      <c r="G215" s="24">
        <v>50</v>
      </c>
      <c r="H215" s="88">
        <v>6364</v>
      </c>
      <c r="I215" s="56">
        <f t="shared" si="32"/>
        <v>7000.4000000000005</v>
      </c>
      <c r="J215" s="88">
        <f t="shared" si="33"/>
        <v>318200</v>
      </c>
      <c r="K215" s="84">
        <f t="shared" si="37"/>
        <v>350020</v>
      </c>
    </row>
    <row r="216" spans="1:11">
      <c r="A216" s="41"/>
      <c r="B216" s="13">
        <f t="shared" si="34"/>
        <v>1893</v>
      </c>
      <c r="C216" s="34" t="str">
        <f t="shared" si="35"/>
        <v>19/08</v>
      </c>
      <c r="D216" s="32" t="str">
        <f t="shared" si="36"/>
        <v>thanh thuận</v>
      </c>
      <c r="E216" s="35" t="s">
        <v>1579</v>
      </c>
      <c r="F216" s="36" t="s">
        <v>142</v>
      </c>
      <c r="G216" s="37">
        <v>20</v>
      </c>
      <c r="H216" s="88">
        <v>26618</v>
      </c>
      <c r="I216" s="56">
        <f t="shared" si="32"/>
        <v>29279.800000000003</v>
      </c>
      <c r="J216" s="88">
        <f t="shared" si="33"/>
        <v>532360</v>
      </c>
      <c r="K216" s="84">
        <f t="shared" si="37"/>
        <v>585596</v>
      </c>
    </row>
    <row r="217" spans="1:11">
      <c r="A217" s="41"/>
      <c r="B217" s="13">
        <f t="shared" si="34"/>
        <v>1893</v>
      </c>
      <c r="C217" s="34" t="str">
        <f t="shared" si="35"/>
        <v>19/08</v>
      </c>
      <c r="D217" s="32" t="str">
        <f t="shared" si="36"/>
        <v>thanh thuận</v>
      </c>
      <c r="E217" s="26" t="s">
        <v>1580</v>
      </c>
      <c r="F217" s="21" t="s">
        <v>142</v>
      </c>
      <c r="G217" s="24">
        <v>25</v>
      </c>
      <c r="H217" s="88">
        <v>15884</v>
      </c>
      <c r="I217" s="56">
        <f t="shared" si="32"/>
        <v>17472.400000000001</v>
      </c>
      <c r="J217" s="88">
        <f t="shared" si="33"/>
        <v>397100</v>
      </c>
      <c r="K217" s="84">
        <f t="shared" si="37"/>
        <v>436810.00000000006</v>
      </c>
    </row>
    <row r="218" spans="1:11">
      <c r="A218" s="41"/>
      <c r="B218" s="13">
        <f t="shared" si="34"/>
        <v>1893</v>
      </c>
      <c r="C218" s="34" t="str">
        <f t="shared" si="35"/>
        <v>19/08</v>
      </c>
      <c r="D218" s="32" t="str">
        <f t="shared" si="36"/>
        <v>thanh thuận</v>
      </c>
      <c r="E218" s="35" t="s">
        <v>1581</v>
      </c>
      <c r="F218" s="36" t="s">
        <v>142</v>
      </c>
      <c r="G218" s="24">
        <v>50</v>
      </c>
      <c r="H218" s="88">
        <v>11782</v>
      </c>
      <c r="I218" s="56">
        <f t="shared" si="32"/>
        <v>12960.2</v>
      </c>
      <c r="J218" s="88">
        <f t="shared" si="33"/>
        <v>589100</v>
      </c>
      <c r="K218" s="84">
        <f t="shared" si="37"/>
        <v>648010</v>
      </c>
    </row>
    <row r="219" spans="1:11">
      <c r="A219" s="41"/>
      <c r="B219" s="13">
        <f t="shared" si="34"/>
        <v>1893</v>
      </c>
      <c r="C219" s="34" t="str">
        <f t="shared" si="35"/>
        <v>19/08</v>
      </c>
      <c r="D219" s="32" t="str">
        <f t="shared" si="36"/>
        <v>thanh thuận</v>
      </c>
      <c r="E219" s="35" t="s">
        <v>373</v>
      </c>
      <c r="F219" s="36" t="s">
        <v>142</v>
      </c>
      <c r="G219" s="24">
        <v>50</v>
      </c>
      <c r="H219" s="88">
        <v>4818</v>
      </c>
      <c r="I219" s="56">
        <f t="shared" si="32"/>
        <v>5299.8</v>
      </c>
      <c r="J219" s="88">
        <f t="shared" si="33"/>
        <v>240900</v>
      </c>
      <c r="K219" s="84">
        <f t="shared" si="37"/>
        <v>264990</v>
      </c>
    </row>
    <row r="220" spans="1:11">
      <c r="A220" s="41"/>
      <c r="B220" s="13">
        <f t="shared" si="34"/>
        <v>1893</v>
      </c>
      <c r="C220" s="34" t="str">
        <f t="shared" si="35"/>
        <v>19/08</v>
      </c>
      <c r="D220" s="32" t="str">
        <f t="shared" si="36"/>
        <v>thanh thuận</v>
      </c>
      <c r="E220" s="35" t="s">
        <v>1582</v>
      </c>
      <c r="F220" s="36" t="s">
        <v>36</v>
      </c>
      <c r="G220" s="37">
        <v>40</v>
      </c>
      <c r="H220" s="88">
        <v>23000</v>
      </c>
      <c r="I220" s="56">
        <f t="shared" si="32"/>
        <v>25300.000000000004</v>
      </c>
      <c r="J220" s="88">
        <f t="shared" si="33"/>
        <v>920000</v>
      </c>
      <c r="K220" s="84">
        <f t="shared" si="37"/>
        <v>1012000.0000000001</v>
      </c>
    </row>
    <row r="221" spans="1:11">
      <c r="A221" s="41"/>
      <c r="B221" s="13">
        <f t="shared" si="34"/>
        <v>1893</v>
      </c>
      <c r="C221" s="34" t="str">
        <f t="shared" si="35"/>
        <v>19/08</v>
      </c>
      <c r="D221" s="32" t="str">
        <f t="shared" si="36"/>
        <v>thanh thuận</v>
      </c>
      <c r="E221" s="35" t="s">
        <v>1571</v>
      </c>
      <c r="F221" s="36" t="s">
        <v>83</v>
      </c>
      <c r="G221" s="37">
        <v>200</v>
      </c>
      <c r="H221" s="88">
        <v>1589</v>
      </c>
      <c r="I221" s="56">
        <f t="shared" si="32"/>
        <v>1747.9</v>
      </c>
      <c r="J221" s="88">
        <f t="shared" si="33"/>
        <v>317800</v>
      </c>
      <c r="K221" s="84">
        <f t="shared" si="37"/>
        <v>349580</v>
      </c>
    </row>
    <row r="222" spans="1:11">
      <c r="A222" s="41"/>
      <c r="B222" s="13">
        <f t="shared" si="34"/>
        <v>1893</v>
      </c>
      <c r="C222" s="34" t="str">
        <f t="shared" si="35"/>
        <v>19/08</v>
      </c>
      <c r="D222" s="32" t="str">
        <f t="shared" si="36"/>
        <v>thanh thuận</v>
      </c>
      <c r="E222" s="35" t="s">
        <v>192</v>
      </c>
      <c r="F222" s="36" t="s">
        <v>181</v>
      </c>
      <c r="G222" s="37">
        <v>15</v>
      </c>
      <c r="H222" s="88">
        <v>46364</v>
      </c>
      <c r="I222" s="56">
        <f t="shared" si="32"/>
        <v>51000.4</v>
      </c>
      <c r="J222" s="88">
        <f t="shared" si="33"/>
        <v>695460</v>
      </c>
      <c r="K222" s="84">
        <f t="shared" si="37"/>
        <v>765006</v>
      </c>
    </row>
    <row r="223" spans="1:11">
      <c r="A223" s="41"/>
      <c r="B223" s="13">
        <f t="shared" si="34"/>
        <v>1893</v>
      </c>
      <c r="C223" s="34" t="str">
        <f t="shared" si="35"/>
        <v>19/08</v>
      </c>
      <c r="D223" s="32" t="str">
        <f t="shared" si="36"/>
        <v>thanh thuận</v>
      </c>
      <c r="E223" s="35" t="s">
        <v>1583</v>
      </c>
      <c r="F223" s="36" t="s">
        <v>181</v>
      </c>
      <c r="G223" s="37">
        <v>10</v>
      </c>
      <c r="H223" s="88">
        <v>46364</v>
      </c>
      <c r="I223" s="56">
        <f t="shared" si="32"/>
        <v>51000.4</v>
      </c>
      <c r="J223" s="88">
        <f t="shared" si="33"/>
        <v>463640</v>
      </c>
      <c r="K223" s="84">
        <f t="shared" si="37"/>
        <v>510004</v>
      </c>
    </row>
    <row r="224" spans="1:11">
      <c r="A224" s="41"/>
      <c r="B224" s="13">
        <f t="shared" si="34"/>
        <v>1893</v>
      </c>
      <c r="C224" s="34" t="str">
        <f t="shared" si="35"/>
        <v>19/08</v>
      </c>
      <c r="D224" s="32" t="str">
        <f t="shared" si="36"/>
        <v>thanh thuận</v>
      </c>
      <c r="E224" s="35" t="s">
        <v>1584</v>
      </c>
      <c r="F224" s="36" t="s">
        <v>142</v>
      </c>
      <c r="G224" s="37">
        <v>50</v>
      </c>
      <c r="H224" s="88">
        <v>9491</v>
      </c>
      <c r="I224" s="56">
        <f t="shared" si="32"/>
        <v>10440.1</v>
      </c>
      <c r="J224" s="88">
        <f t="shared" si="33"/>
        <v>474550</v>
      </c>
      <c r="K224" s="84">
        <f t="shared" si="37"/>
        <v>522005</v>
      </c>
    </row>
    <row r="225" spans="1:11">
      <c r="A225" s="41"/>
      <c r="B225" s="13">
        <f t="shared" si="34"/>
        <v>1893</v>
      </c>
      <c r="C225" s="34" t="str">
        <f t="shared" si="35"/>
        <v>19/08</v>
      </c>
      <c r="D225" s="32" t="str">
        <f t="shared" si="36"/>
        <v>thanh thuận</v>
      </c>
      <c r="E225" s="35" t="s">
        <v>192</v>
      </c>
      <c r="F225" s="36" t="s">
        <v>181</v>
      </c>
      <c r="G225" s="37">
        <v>10</v>
      </c>
      <c r="H225" s="88">
        <v>46364</v>
      </c>
      <c r="I225" s="56">
        <f t="shared" si="32"/>
        <v>51000.4</v>
      </c>
      <c r="J225" s="88">
        <f t="shared" si="33"/>
        <v>463640</v>
      </c>
      <c r="K225" s="84">
        <f t="shared" si="37"/>
        <v>510004</v>
      </c>
    </row>
    <row r="226" spans="1:11">
      <c r="A226" s="41"/>
      <c r="B226" s="13">
        <f t="shared" si="34"/>
        <v>1893</v>
      </c>
      <c r="C226" s="34" t="str">
        <f t="shared" si="35"/>
        <v>19/08</v>
      </c>
      <c r="D226" s="32" t="str">
        <f t="shared" si="36"/>
        <v>thanh thuận</v>
      </c>
      <c r="E226" s="35" t="s">
        <v>269</v>
      </c>
      <c r="F226" s="36" t="s">
        <v>181</v>
      </c>
      <c r="G226" s="37">
        <v>5</v>
      </c>
      <c r="H226" s="88">
        <v>94545</v>
      </c>
      <c r="I226" s="56">
        <f t="shared" si="32"/>
        <v>103999.50000000001</v>
      </c>
      <c r="J226" s="88">
        <f t="shared" si="33"/>
        <v>472725</v>
      </c>
      <c r="K226" s="84">
        <f t="shared" si="37"/>
        <v>519997.50000000006</v>
      </c>
    </row>
    <row r="227" spans="1:11">
      <c r="A227" s="41"/>
      <c r="B227" s="13">
        <f t="shared" si="34"/>
        <v>1893</v>
      </c>
      <c r="C227" s="34" t="str">
        <f t="shared" si="35"/>
        <v>19/08</v>
      </c>
      <c r="D227" s="32" t="str">
        <f t="shared" si="36"/>
        <v>thanh thuận</v>
      </c>
      <c r="E227" s="35" t="s">
        <v>1573</v>
      </c>
      <c r="F227" s="36" t="s">
        <v>83</v>
      </c>
      <c r="G227" s="37">
        <v>53</v>
      </c>
      <c r="H227" s="88">
        <v>1587</v>
      </c>
      <c r="I227" s="56">
        <f t="shared" si="32"/>
        <v>1745.7</v>
      </c>
      <c r="J227" s="88">
        <f t="shared" si="33"/>
        <v>84111</v>
      </c>
      <c r="K227" s="84">
        <f t="shared" si="37"/>
        <v>92522.1</v>
      </c>
    </row>
    <row r="228" spans="1:11">
      <c r="A228" s="41"/>
      <c r="B228" s="13">
        <f t="shared" si="34"/>
        <v>1893</v>
      </c>
      <c r="C228" s="34" t="str">
        <f t="shared" si="35"/>
        <v>19/08</v>
      </c>
      <c r="D228" s="32" t="str">
        <f t="shared" si="36"/>
        <v>thanh thuận</v>
      </c>
      <c r="E228" s="35" t="s">
        <v>286</v>
      </c>
      <c r="F228" s="36" t="s">
        <v>83</v>
      </c>
      <c r="G228" s="37">
        <v>30</v>
      </c>
      <c r="H228" s="88">
        <v>3175</v>
      </c>
      <c r="I228" s="56">
        <f t="shared" si="32"/>
        <v>3492.5000000000005</v>
      </c>
      <c r="J228" s="88">
        <f t="shared" si="33"/>
        <v>95250</v>
      </c>
      <c r="K228" s="84">
        <f t="shared" si="37"/>
        <v>104775.00000000001</v>
      </c>
    </row>
    <row r="229" spans="1:11">
      <c r="A229" s="41"/>
      <c r="B229" s="13">
        <f t="shared" si="34"/>
        <v>1893</v>
      </c>
      <c r="C229" s="34" t="str">
        <f t="shared" si="35"/>
        <v>19/08</v>
      </c>
      <c r="D229" s="32" t="str">
        <f t="shared" si="36"/>
        <v>thanh thuận</v>
      </c>
      <c r="E229" s="35" t="s">
        <v>400</v>
      </c>
      <c r="F229" s="36" t="s">
        <v>142</v>
      </c>
      <c r="G229" s="37">
        <v>30</v>
      </c>
      <c r="H229" s="88">
        <v>20073</v>
      </c>
      <c r="I229" s="56">
        <f t="shared" si="32"/>
        <v>22080.300000000003</v>
      </c>
      <c r="J229" s="88">
        <f t="shared" si="33"/>
        <v>602190</v>
      </c>
      <c r="K229" s="84">
        <f t="shared" si="37"/>
        <v>662409.00000000012</v>
      </c>
    </row>
    <row r="230" spans="1:11">
      <c r="A230" s="41"/>
      <c r="B230" s="13">
        <f t="shared" si="34"/>
        <v>1893</v>
      </c>
      <c r="C230" s="34" t="str">
        <f t="shared" si="35"/>
        <v>19/08</v>
      </c>
      <c r="D230" s="32" t="str">
        <f t="shared" si="36"/>
        <v>thanh thuận</v>
      </c>
      <c r="E230" s="35" t="s">
        <v>282</v>
      </c>
      <c r="F230" s="36" t="s">
        <v>181</v>
      </c>
      <c r="G230" s="37">
        <v>50</v>
      </c>
      <c r="H230" s="88">
        <v>44091</v>
      </c>
      <c r="I230" s="56">
        <f t="shared" si="32"/>
        <v>48500.100000000006</v>
      </c>
      <c r="J230" s="88">
        <f t="shared" si="33"/>
        <v>2204550</v>
      </c>
      <c r="K230" s="84">
        <f t="shared" si="37"/>
        <v>2425005.0000000005</v>
      </c>
    </row>
    <row r="231" spans="1:11">
      <c r="A231" s="41"/>
      <c r="B231" s="13">
        <f t="shared" si="34"/>
        <v>1893</v>
      </c>
      <c r="C231" s="34" t="str">
        <f t="shared" si="35"/>
        <v>19/08</v>
      </c>
      <c r="D231" s="32" t="str">
        <f t="shared" si="36"/>
        <v>thanh thuận</v>
      </c>
      <c r="E231" s="35" t="s">
        <v>1059</v>
      </c>
      <c r="F231" s="36" t="s">
        <v>83</v>
      </c>
      <c r="G231" s="37">
        <v>12</v>
      </c>
      <c r="H231" s="88">
        <v>3263</v>
      </c>
      <c r="I231" s="56">
        <f t="shared" si="32"/>
        <v>3589.3</v>
      </c>
      <c r="J231" s="88">
        <f t="shared" si="33"/>
        <v>39156</v>
      </c>
      <c r="K231" s="84">
        <f t="shared" si="37"/>
        <v>43071.600000000006</v>
      </c>
    </row>
    <row r="232" spans="1:11">
      <c r="A232" s="41"/>
      <c r="B232" s="13">
        <f t="shared" si="34"/>
        <v>1893</v>
      </c>
      <c r="C232" s="34" t="str">
        <f t="shared" si="35"/>
        <v>19/08</v>
      </c>
      <c r="D232" s="32" t="str">
        <f t="shared" si="36"/>
        <v>thanh thuận</v>
      </c>
      <c r="E232" s="35" t="s">
        <v>1585</v>
      </c>
      <c r="F232" s="36" t="s">
        <v>83</v>
      </c>
      <c r="G232" s="37">
        <v>12</v>
      </c>
      <c r="H232" s="88">
        <v>3527</v>
      </c>
      <c r="I232" s="56">
        <f t="shared" si="32"/>
        <v>3879.7000000000003</v>
      </c>
      <c r="J232" s="88">
        <f t="shared" si="33"/>
        <v>42324</v>
      </c>
      <c r="K232" s="84">
        <f t="shared" si="37"/>
        <v>46556.4</v>
      </c>
    </row>
    <row r="233" spans="1:11">
      <c r="A233" s="41"/>
      <c r="B233" s="13">
        <f t="shared" si="34"/>
        <v>1893</v>
      </c>
      <c r="C233" s="34" t="str">
        <f t="shared" si="35"/>
        <v>19/08</v>
      </c>
      <c r="D233" s="32" t="str">
        <f t="shared" si="36"/>
        <v>thanh thuận</v>
      </c>
      <c r="E233" s="35" t="s">
        <v>1586</v>
      </c>
      <c r="F233" s="36" t="s">
        <v>181</v>
      </c>
      <c r="G233" s="37">
        <v>10</v>
      </c>
      <c r="H233" s="88">
        <v>64545</v>
      </c>
      <c r="I233" s="56">
        <f t="shared" si="32"/>
        <v>70999.5</v>
      </c>
      <c r="J233" s="88">
        <f t="shared" si="33"/>
        <v>645450</v>
      </c>
      <c r="K233" s="84">
        <f t="shared" si="37"/>
        <v>709995</v>
      </c>
    </row>
    <row r="234" spans="1:11">
      <c r="A234" s="41"/>
      <c r="B234" s="13">
        <f t="shared" si="34"/>
        <v>1893</v>
      </c>
      <c r="C234" s="34" t="str">
        <f t="shared" si="35"/>
        <v>19/08</v>
      </c>
      <c r="D234" s="32" t="str">
        <f t="shared" si="36"/>
        <v>thanh thuận</v>
      </c>
      <c r="E234" s="35" t="s">
        <v>905</v>
      </c>
      <c r="F234" s="36" t="s">
        <v>181</v>
      </c>
      <c r="G234" s="37">
        <v>25</v>
      </c>
      <c r="H234" s="88">
        <v>55455</v>
      </c>
      <c r="I234" s="56">
        <f t="shared" si="32"/>
        <v>61000.500000000007</v>
      </c>
      <c r="J234" s="88">
        <f t="shared" si="33"/>
        <v>1386375</v>
      </c>
      <c r="K234" s="84">
        <f t="shared" si="37"/>
        <v>1525012.5000000002</v>
      </c>
    </row>
    <row r="235" spans="1:11">
      <c r="A235" s="41"/>
      <c r="B235" s="13">
        <v>2668</v>
      </c>
      <c r="C235" s="34" t="s">
        <v>1548</v>
      </c>
      <c r="D235" s="32" t="s">
        <v>69</v>
      </c>
      <c r="E235" s="35" t="s">
        <v>1549</v>
      </c>
      <c r="F235" s="36" t="s">
        <v>71</v>
      </c>
      <c r="G235" s="37">
        <v>383.1</v>
      </c>
      <c r="H235" s="88">
        <v>17441.446</v>
      </c>
      <c r="I235" s="56">
        <f t="shared" si="32"/>
        <v>19185.590600000003</v>
      </c>
      <c r="J235" s="88">
        <f t="shared" si="33"/>
        <v>6681817.9626000002</v>
      </c>
      <c r="K235" s="84">
        <f t="shared" si="37"/>
        <v>7349999.7588600013</v>
      </c>
    </row>
    <row r="236" spans="1:11">
      <c r="A236" s="41"/>
      <c r="B236" s="13">
        <v>2668</v>
      </c>
      <c r="C236" s="34" t="s">
        <v>1548</v>
      </c>
      <c r="D236" s="32" t="s">
        <v>69</v>
      </c>
      <c r="E236" s="35" t="s">
        <v>1550</v>
      </c>
      <c r="F236" s="36" t="s">
        <v>71</v>
      </c>
      <c r="G236" s="37">
        <v>111.7</v>
      </c>
      <c r="H236" s="88">
        <v>17498.173999999999</v>
      </c>
      <c r="I236" s="56">
        <f t="shared" si="32"/>
        <v>19247.991399999999</v>
      </c>
      <c r="J236" s="88">
        <f t="shared" si="33"/>
        <v>1954546.0358</v>
      </c>
      <c r="K236" s="84">
        <f t="shared" si="37"/>
        <v>2150000.6393800001</v>
      </c>
    </row>
    <row r="237" spans="1:11">
      <c r="A237" s="41"/>
      <c r="B237" s="13">
        <v>9479</v>
      </c>
      <c r="C237" s="34" t="s">
        <v>1544</v>
      </c>
      <c r="D237" s="32" t="s">
        <v>111</v>
      </c>
      <c r="E237" s="35" t="s">
        <v>112</v>
      </c>
      <c r="F237" s="36" t="s">
        <v>40</v>
      </c>
      <c r="G237" s="36">
        <v>50</v>
      </c>
      <c r="H237" s="88">
        <v>24818</v>
      </c>
      <c r="I237" s="56">
        <f t="shared" si="32"/>
        <v>27299.800000000003</v>
      </c>
      <c r="J237" s="88">
        <f t="shared" si="33"/>
        <v>1240900</v>
      </c>
      <c r="K237" s="84">
        <f t="shared" si="37"/>
        <v>1364990.0000000002</v>
      </c>
    </row>
    <row r="238" spans="1:11">
      <c r="A238" s="41"/>
      <c r="B238" s="13">
        <v>97</v>
      </c>
      <c r="C238" s="34" t="s">
        <v>1544</v>
      </c>
      <c r="D238" s="32" t="s">
        <v>64</v>
      </c>
      <c r="E238" s="26" t="s">
        <v>68</v>
      </c>
      <c r="F238" s="21" t="s">
        <v>66</v>
      </c>
      <c r="G238" s="36">
        <v>75</v>
      </c>
      <c r="H238" s="88">
        <v>20909</v>
      </c>
      <c r="I238" s="56">
        <f t="shared" si="32"/>
        <v>22999.9</v>
      </c>
      <c r="J238" s="88">
        <f t="shared" si="33"/>
        <v>1568175</v>
      </c>
      <c r="K238" s="84">
        <f t="shared" si="37"/>
        <v>1724992.5</v>
      </c>
    </row>
    <row r="239" spans="1:11">
      <c r="A239" s="41"/>
      <c r="B239" s="13">
        <f t="shared" ref="B239:D241" si="38">B238</f>
        <v>97</v>
      </c>
      <c r="C239" s="34" t="str">
        <f t="shared" si="38"/>
        <v>22/08</v>
      </c>
      <c r="D239" s="32" t="str">
        <f t="shared" si="38"/>
        <v>mai hoàng long</v>
      </c>
      <c r="E239" s="26" t="s">
        <v>65</v>
      </c>
      <c r="F239" s="36" t="s">
        <v>66</v>
      </c>
      <c r="G239" s="37">
        <v>45</v>
      </c>
      <c r="H239" s="88">
        <v>20909</v>
      </c>
      <c r="I239" s="56">
        <f t="shared" si="32"/>
        <v>22999.9</v>
      </c>
      <c r="J239" s="88">
        <f t="shared" si="33"/>
        <v>940905</v>
      </c>
      <c r="K239" s="84">
        <f t="shared" si="37"/>
        <v>1034995.5000000001</v>
      </c>
    </row>
    <row r="240" spans="1:11">
      <c r="A240" s="41"/>
      <c r="B240" s="13">
        <f t="shared" si="38"/>
        <v>97</v>
      </c>
      <c r="C240" s="34" t="str">
        <f t="shared" si="38"/>
        <v>22/08</v>
      </c>
      <c r="D240" s="32" t="str">
        <f t="shared" si="38"/>
        <v>mai hoàng long</v>
      </c>
      <c r="E240" s="26" t="s">
        <v>68</v>
      </c>
      <c r="F240" s="21" t="s">
        <v>66</v>
      </c>
      <c r="G240" s="37">
        <v>5</v>
      </c>
      <c r="H240" s="88"/>
      <c r="I240" s="56">
        <f t="shared" si="32"/>
        <v>0</v>
      </c>
      <c r="J240" s="88">
        <f t="shared" si="33"/>
        <v>0</v>
      </c>
      <c r="K240" s="84">
        <f t="shared" si="37"/>
        <v>0</v>
      </c>
    </row>
    <row r="241" spans="1:11">
      <c r="A241" s="41"/>
      <c r="B241" s="13">
        <f t="shared" si="38"/>
        <v>97</v>
      </c>
      <c r="C241" s="34" t="str">
        <f t="shared" si="38"/>
        <v>22/08</v>
      </c>
      <c r="D241" s="32" t="str">
        <f t="shared" si="38"/>
        <v>mai hoàng long</v>
      </c>
      <c r="E241" s="26" t="s">
        <v>65</v>
      </c>
      <c r="F241" s="36" t="s">
        <v>66</v>
      </c>
      <c r="G241" s="37">
        <v>3</v>
      </c>
      <c r="H241" s="88"/>
      <c r="I241" s="56">
        <f t="shared" si="32"/>
        <v>0</v>
      </c>
      <c r="J241" s="88">
        <f t="shared" si="33"/>
        <v>0</v>
      </c>
      <c r="K241" s="84">
        <f t="shared" si="37"/>
        <v>0</v>
      </c>
    </row>
    <row r="242" spans="1:11">
      <c r="A242" s="41"/>
      <c r="B242" s="13">
        <v>15419</v>
      </c>
      <c r="C242" s="34" t="s">
        <v>1544</v>
      </c>
      <c r="D242" s="32" t="s">
        <v>229</v>
      </c>
      <c r="E242" s="35" t="s">
        <v>1598</v>
      </c>
      <c r="F242" s="36" t="s">
        <v>36</v>
      </c>
      <c r="G242" s="37">
        <v>30</v>
      </c>
      <c r="H242" s="88">
        <v>80000</v>
      </c>
      <c r="I242" s="56">
        <f t="shared" si="32"/>
        <v>88000</v>
      </c>
      <c r="J242" s="88">
        <f t="shared" si="33"/>
        <v>2400000</v>
      </c>
      <c r="K242" s="84">
        <f t="shared" si="37"/>
        <v>2640000</v>
      </c>
    </row>
    <row r="243" spans="1:11">
      <c r="A243" s="41"/>
      <c r="B243" s="13">
        <v>1381</v>
      </c>
      <c r="C243" s="34" t="s">
        <v>1545</v>
      </c>
      <c r="D243" s="32" t="s">
        <v>617</v>
      </c>
      <c r="E243" s="35" t="s">
        <v>1546</v>
      </c>
      <c r="F243" s="36" t="s">
        <v>181</v>
      </c>
      <c r="G243" s="37">
        <v>52</v>
      </c>
      <c r="H243" s="88">
        <v>46154</v>
      </c>
      <c r="I243" s="56">
        <f t="shared" si="32"/>
        <v>50769.4</v>
      </c>
      <c r="J243" s="88">
        <f t="shared" si="33"/>
        <v>2400008</v>
      </c>
      <c r="K243" s="84">
        <f t="shared" si="37"/>
        <v>2640008.8000000003</v>
      </c>
    </row>
    <row r="244" spans="1:11">
      <c r="A244" s="41"/>
      <c r="B244" s="13">
        <v>18459</v>
      </c>
      <c r="C244" s="34" t="s">
        <v>1545</v>
      </c>
      <c r="D244" s="32" t="s">
        <v>31</v>
      </c>
      <c r="E244" s="35" t="s">
        <v>1566</v>
      </c>
      <c r="F244" s="36" t="s">
        <v>19</v>
      </c>
      <c r="G244" s="37">
        <v>20</v>
      </c>
      <c r="H244" s="88">
        <v>228000</v>
      </c>
      <c r="I244" s="56">
        <f t="shared" si="32"/>
        <v>250800.00000000003</v>
      </c>
      <c r="J244" s="88">
        <f t="shared" si="33"/>
        <v>4560000</v>
      </c>
      <c r="K244" s="84">
        <f t="shared" si="37"/>
        <v>5016000.0000000009</v>
      </c>
    </row>
    <row r="245" spans="1:11">
      <c r="A245" s="41"/>
      <c r="B245" s="13">
        <v>1564</v>
      </c>
      <c r="C245" s="34" t="s">
        <v>1547</v>
      </c>
      <c r="D245" s="32" t="s">
        <v>1188</v>
      </c>
      <c r="E245" s="35" t="s">
        <v>1540</v>
      </c>
      <c r="F245" s="36" t="s">
        <v>181</v>
      </c>
      <c r="G245" s="37">
        <v>60</v>
      </c>
      <c r="H245" s="88">
        <v>45454</v>
      </c>
      <c r="I245" s="56">
        <f t="shared" si="32"/>
        <v>49999.4</v>
      </c>
      <c r="J245" s="88">
        <f t="shared" si="33"/>
        <v>2727240</v>
      </c>
      <c r="K245" s="84">
        <f t="shared" si="37"/>
        <v>2999964</v>
      </c>
    </row>
    <row r="246" spans="1:11">
      <c r="A246" s="41"/>
      <c r="B246" s="13">
        <v>254</v>
      </c>
      <c r="C246" s="34" t="s">
        <v>1547</v>
      </c>
      <c r="D246" s="32" t="s">
        <v>38</v>
      </c>
      <c r="E246" s="35" t="s">
        <v>1552</v>
      </c>
      <c r="F246" s="36" t="s">
        <v>36</v>
      </c>
      <c r="G246" s="36">
        <v>6</v>
      </c>
      <c r="H246" s="88">
        <v>100500</v>
      </c>
      <c r="I246" s="56">
        <f t="shared" si="32"/>
        <v>110550.00000000001</v>
      </c>
      <c r="J246" s="88">
        <f t="shared" si="33"/>
        <v>603000</v>
      </c>
      <c r="K246" s="84">
        <f t="shared" si="37"/>
        <v>663300.00000000012</v>
      </c>
    </row>
    <row r="247" spans="1:11">
      <c r="A247" s="41"/>
      <c r="B247" s="13">
        <v>1280</v>
      </c>
      <c r="C247" s="34" t="s">
        <v>1547</v>
      </c>
      <c r="D247" s="32" t="s">
        <v>120</v>
      </c>
      <c r="E247" s="35" t="s">
        <v>127</v>
      </c>
      <c r="F247" s="36" t="s">
        <v>83</v>
      </c>
      <c r="G247" s="37">
        <v>1880</v>
      </c>
      <c r="H247" s="88">
        <v>1986.4</v>
      </c>
      <c r="I247" s="56">
        <f t="shared" si="32"/>
        <v>2185.0400000000004</v>
      </c>
      <c r="J247" s="88">
        <f t="shared" si="33"/>
        <v>3734432</v>
      </c>
      <c r="K247" s="84">
        <f t="shared" si="37"/>
        <v>4107875.2000000007</v>
      </c>
    </row>
    <row r="248" spans="1:11">
      <c r="A248" s="41"/>
      <c r="B248" s="13">
        <f t="shared" ref="B248:D255" si="39">B247</f>
        <v>1280</v>
      </c>
      <c r="C248" s="34" t="str">
        <f t="shared" si="39"/>
        <v>24/08</v>
      </c>
      <c r="D248" s="32" t="str">
        <f t="shared" si="39"/>
        <v>chuẩn việt</v>
      </c>
      <c r="E248" s="35" t="s">
        <v>244</v>
      </c>
      <c r="F248" s="36" t="s">
        <v>83</v>
      </c>
      <c r="G248" s="37">
        <v>960</v>
      </c>
      <c r="H248" s="88">
        <v>3109.1</v>
      </c>
      <c r="I248" s="56">
        <f t="shared" si="32"/>
        <v>3420.01</v>
      </c>
      <c r="J248" s="88">
        <f t="shared" si="33"/>
        <v>2984736</v>
      </c>
      <c r="K248" s="84">
        <f t="shared" si="37"/>
        <v>3283209.6</v>
      </c>
    </row>
    <row r="249" spans="1:11">
      <c r="A249" s="41"/>
      <c r="B249" s="13">
        <f t="shared" si="39"/>
        <v>1280</v>
      </c>
      <c r="C249" s="34" t="str">
        <f t="shared" si="39"/>
        <v>24/08</v>
      </c>
      <c r="D249" s="32" t="str">
        <f t="shared" si="39"/>
        <v>chuẩn việt</v>
      </c>
      <c r="E249" s="35" t="s">
        <v>284</v>
      </c>
      <c r="F249" s="36" t="s">
        <v>83</v>
      </c>
      <c r="G249" s="37">
        <v>700</v>
      </c>
      <c r="H249" s="88">
        <v>3454.5</v>
      </c>
      <c r="I249" s="56">
        <f t="shared" si="32"/>
        <v>3799.9500000000003</v>
      </c>
      <c r="J249" s="88">
        <f t="shared" si="33"/>
        <v>2418150</v>
      </c>
      <c r="K249" s="84">
        <f t="shared" si="37"/>
        <v>2659965</v>
      </c>
    </row>
    <row r="250" spans="1:11">
      <c r="A250" s="41"/>
      <c r="B250" s="13">
        <f t="shared" si="39"/>
        <v>1280</v>
      </c>
      <c r="C250" s="34" t="str">
        <f t="shared" si="39"/>
        <v>24/08</v>
      </c>
      <c r="D250" s="32" t="str">
        <f t="shared" si="39"/>
        <v>chuẩn việt</v>
      </c>
      <c r="E250" s="35" t="s">
        <v>1119</v>
      </c>
      <c r="F250" s="36" t="s">
        <v>87</v>
      </c>
      <c r="G250" s="37">
        <v>30</v>
      </c>
      <c r="H250" s="88">
        <v>12522.7</v>
      </c>
      <c r="I250" s="56">
        <f t="shared" si="32"/>
        <v>13774.970000000001</v>
      </c>
      <c r="J250" s="88">
        <f t="shared" si="33"/>
        <v>375681</v>
      </c>
      <c r="K250" s="84">
        <f t="shared" si="37"/>
        <v>413249.10000000003</v>
      </c>
    </row>
    <row r="251" spans="1:11">
      <c r="A251" s="41"/>
      <c r="B251" s="13">
        <f t="shared" si="39"/>
        <v>1280</v>
      </c>
      <c r="C251" s="34" t="str">
        <f t="shared" si="39"/>
        <v>24/08</v>
      </c>
      <c r="D251" s="32" t="str">
        <f t="shared" si="39"/>
        <v>chuẩn việt</v>
      </c>
      <c r="E251" s="35" t="s">
        <v>698</v>
      </c>
      <c r="F251" s="36" t="s">
        <v>83</v>
      </c>
      <c r="G251" s="37">
        <v>180</v>
      </c>
      <c r="H251" s="88">
        <v>2159.1</v>
      </c>
      <c r="I251" s="56">
        <f t="shared" si="32"/>
        <v>2375.0100000000002</v>
      </c>
      <c r="J251" s="88">
        <f t="shared" si="33"/>
        <v>388638</v>
      </c>
      <c r="K251" s="84">
        <f t="shared" si="37"/>
        <v>427501.80000000005</v>
      </c>
    </row>
    <row r="252" spans="1:11">
      <c r="A252" s="41"/>
      <c r="B252" s="13">
        <f t="shared" si="39"/>
        <v>1280</v>
      </c>
      <c r="C252" s="34" t="str">
        <f t="shared" si="39"/>
        <v>24/08</v>
      </c>
      <c r="D252" s="32" t="str">
        <f t="shared" si="39"/>
        <v>chuẩn việt</v>
      </c>
      <c r="E252" s="35" t="s">
        <v>1562</v>
      </c>
      <c r="F252" s="36" t="s">
        <v>83</v>
      </c>
      <c r="G252" s="37">
        <v>300</v>
      </c>
      <c r="H252" s="88">
        <v>2159.1</v>
      </c>
      <c r="I252" s="56">
        <f t="shared" si="32"/>
        <v>2375.0100000000002</v>
      </c>
      <c r="J252" s="88">
        <f t="shared" si="33"/>
        <v>647730</v>
      </c>
      <c r="K252" s="84">
        <f t="shared" si="37"/>
        <v>712503.00000000012</v>
      </c>
    </row>
    <row r="253" spans="1:11">
      <c r="A253" s="41"/>
      <c r="B253" s="13">
        <f t="shared" si="39"/>
        <v>1280</v>
      </c>
      <c r="C253" s="34" t="str">
        <f t="shared" si="39"/>
        <v>24/08</v>
      </c>
      <c r="D253" s="32" t="str">
        <f t="shared" si="39"/>
        <v>chuẩn việt</v>
      </c>
      <c r="E253" s="35" t="s">
        <v>286</v>
      </c>
      <c r="F253" s="36" t="s">
        <v>83</v>
      </c>
      <c r="G253" s="37">
        <v>800</v>
      </c>
      <c r="H253" s="88">
        <v>3109.1</v>
      </c>
      <c r="I253" s="56">
        <f t="shared" si="32"/>
        <v>3420.01</v>
      </c>
      <c r="J253" s="88">
        <f t="shared" si="33"/>
        <v>2487280</v>
      </c>
      <c r="K253" s="84">
        <f t="shared" si="37"/>
        <v>2736008</v>
      </c>
    </row>
    <row r="254" spans="1:11">
      <c r="A254" s="41"/>
      <c r="B254" s="13">
        <f t="shared" si="39"/>
        <v>1280</v>
      </c>
      <c r="C254" s="34" t="str">
        <f t="shared" si="39"/>
        <v>24/08</v>
      </c>
      <c r="D254" s="32" t="str">
        <f t="shared" si="39"/>
        <v>chuẩn việt</v>
      </c>
      <c r="E254" s="35" t="s">
        <v>888</v>
      </c>
      <c r="F254" s="36" t="s">
        <v>83</v>
      </c>
      <c r="G254" s="37">
        <v>600</v>
      </c>
      <c r="H254" s="88">
        <v>3281.8</v>
      </c>
      <c r="I254" s="56">
        <f t="shared" si="32"/>
        <v>3609.9800000000005</v>
      </c>
      <c r="J254" s="88">
        <f t="shared" si="33"/>
        <v>1969080</v>
      </c>
      <c r="K254" s="84">
        <f t="shared" si="37"/>
        <v>2165988.0000000005</v>
      </c>
    </row>
    <row r="255" spans="1:11">
      <c r="A255" s="41"/>
      <c r="B255" s="13">
        <f t="shared" si="39"/>
        <v>1280</v>
      </c>
      <c r="C255" s="34" t="str">
        <f t="shared" si="39"/>
        <v>24/08</v>
      </c>
      <c r="D255" s="32" t="str">
        <f t="shared" si="39"/>
        <v>chuẩn việt</v>
      </c>
      <c r="E255" s="35" t="s">
        <v>197</v>
      </c>
      <c r="F255" s="36" t="s">
        <v>83</v>
      </c>
      <c r="G255" s="37">
        <v>720</v>
      </c>
      <c r="H255" s="88">
        <v>4404.5</v>
      </c>
      <c r="I255" s="56">
        <f t="shared" si="32"/>
        <v>4844.9500000000007</v>
      </c>
      <c r="J255" s="88">
        <f t="shared" si="33"/>
        <v>3171240</v>
      </c>
      <c r="K255" s="84">
        <f t="shared" si="37"/>
        <v>3488364.0000000005</v>
      </c>
    </row>
    <row r="256" spans="1:11">
      <c r="A256" s="41"/>
      <c r="B256" s="13">
        <v>5789</v>
      </c>
      <c r="C256" s="34" t="s">
        <v>1553</v>
      </c>
      <c r="D256" s="32" t="s">
        <v>74</v>
      </c>
      <c r="E256" s="26" t="s">
        <v>75</v>
      </c>
      <c r="F256" s="21" t="s">
        <v>71</v>
      </c>
      <c r="G256" s="36">
        <v>136.36364</v>
      </c>
      <c r="H256" s="88">
        <v>18000</v>
      </c>
      <c r="I256" s="56">
        <f t="shared" si="32"/>
        <v>19800</v>
      </c>
      <c r="J256" s="88">
        <f t="shared" si="33"/>
        <v>2454545.52</v>
      </c>
      <c r="K256" s="84">
        <f t="shared" si="37"/>
        <v>2700000.0720000002</v>
      </c>
    </row>
    <row r="257" spans="1:11">
      <c r="A257" s="41"/>
      <c r="B257" s="13">
        <v>3071</v>
      </c>
      <c r="C257" s="34" t="s">
        <v>1067</v>
      </c>
      <c r="D257" s="32" t="s">
        <v>343</v>
      </c>
      <c r="E257" s="26" t="s">
        <v>1513</v>
      </c>
      <c r="F257" s="21" t="s">
        <v>36</v>
      </c>
      <c r="G257" s="24">
        <v>3</v>
      </c>
      <c r="H257" s="88">
        <v>159091</v>
      </c>
      <c r="I257" s="56">
        <f t="shared" si="32"/>
        <v>175000.1</v>
      </c>
      <c r="J257" s="88">
        <f t="shared" si="33"/>
        <v>477273</v>
      </c>
      <c r="K257" s="84">
        <f t="shared" si="37"/>
        <v>525000.30000000005</v>
      </c>
    </row>
    <row r="258" spans="1:11">
      <c r="A258" s="41"/>
      <c r="B258" s="13">
        <v>4393</v>
      </c>
      <c r="C258" s="34" t="s">
        <v>1567</v>
      </c>
      <c r="D258" s="32" t="s">
        <v>42</v>
      </c>
      <c r="E258" s="35" t="s">
        <v>1525</v>
      </c>
      <c r="F258" s="36" t="s">
        <v>44</v>
      </c>
      <c r="G258" s="37">
        <v>10</v>
      </c>
      <c r="H258" s="88">
        <v>104545</v>
      </c>
      <c r="I258" s="56">
        <f t="shared" si="32"/>
        <v>114999.50000000001</v>
      </c>
      <c r="J258" s="88">
        <f t="shared" si="33"/>
        <v>1045450</v>
      </c>
      <c r="K258" s="84">
        <f t="shared" si="37"/>
        <v>1149995.0000000002</v>
      </c>
    </row>
    <row r="259" spans="1:11">
      <c r="A259" s="41"/>
      <c r="B259" s="13">
        <v>7253</v>
      </c>
      <c r="C259" s="34" t="s">
        <v>1567</v>
      </c>
      <c r="D259" s="32" t="s">
        <v>767</v>
      </c>
      <c r="E259" s="35" t="s">
        <v>1291</v>
      </c>
      <c r="F259" s="36" t="s">
        <v>105</v>
      </c>
      <c r="G259" s="37">
        <v>36</v>
      </c>
      <c r="H259" s="88">
        <v>16818</v>
      </c>
      <c r="I259" s="56">
        <f t="shared" si="32"/>
        <v>18499.800000000003</v>
      </c>
      <c r="J259" s="88">
        <f t="shared" si="33"/>
        <v>605448</v>
      </c>
      <c r="K259" s="84">
        <f t="shared" si="37"/>
        <v>665992.80000000005</v>
      </c>
    </row>
    <row r="260" spans="1:11">
      <c r="A260" s="41"/>
      <c r="B260" s="13">
        <v>8804</v>
      </c>
      <c r="C260" s="34" t="s">
        <v>1554</v>
      </c>
      <c r="D260" s="32" t="s">
        <v>48</v>
      </c>
      <c r="E260" s="35" t="s">
        <v>1555</v>
      </c>
      <c r="F260" s="36" t="s">
        <v>27</v>
      </c>
      <c r="G260" s="37">
        <v>135</v>
      </c>
      <c r="H260" s="88">
        <v>10727</v>
      </c>
      <c r="I260" s="56">
        <f t="shared" si="32"/>
        <v>11799.7</v>
      </c>
      <c r="J260" s="88">
        <f t="shared" si="33"/>
        <v>1448145</v>
      </c>
      <c r="K260" s="84">
        <f t="shared" si="37"/>
        <v>1592959.5</v>
      </c>
    </row>
    <row r="261" spans="1:11">
      <c r="A261" s="41"/>
      <c r="B261" s="13">
        <v>3119</v>
      </c>
      <c r="C261" s="34" t="s">
        <v>1554</v>
      </c>
      <c r="D261" s="32" t="s">
        <v>793</v>
      </c>
      <c r="E261" s="35" t="s">
        <v>1569</v>
      </c>
      <c r="F261" s="36" t="s">
        <v>36</v>
      </c>
      <c r="G261" s="37">
        <v>682</v>
      </c>
      <c r="H261" s="88">
        <v>1400</v>
      </c>
      <c r="I261" s="56">
        <f t="shared" si="32"/>
        <v>1540.0000000000002</v>
      </c>
      <c r="J261" s="88">
        <f t="shared" si="33"/>
        <v>954800</v>
      </c>
      <c r="K261" s="84">
        <f t="shared" si="37"/>
        <v>1050280.0000000002</v>
      </c>
    </row>
    <row r="262" spans="1:11">
      <c r="A262" s="41"/>
      <c r="B262" s="13">
        <v>1978</v>
      </c>
      <c r="C262" s="34" t="s">
        <v>1587</v>
      </c>
      <c r="D262" s="32" t="s">
        <v>183</v>
      </c>
      <c r="E262" s="35" t="s">
        <v>585</v>
      </c>
      <c r="F262" s="36" t="s">
        <v>181</v>
      </c>
      <c r="G262" s="37">
        <v>25</v>
      </c>
      <c r="H262" s="88">
        <v>55455</v>
      </c>
      <c r="I262" s="56">
        <f t="shared" si="32"/>
        <v>61000.500000000007</v>
      </c>
      <c r="J262" s="88">
        <f t="shared" si="33"/>
        <v>1386375</v>
      </c>
      <c r="K262" s="84">
        <f t="shared" si="37"/>
        <v>1525012.5000000002</v>
      </c>
    </row>
    <row r="263" spans="1:11">
      <c r="A263" s="41"/>
      <c r="B263" s="13">
        <f t="shared" ref="B263:B272" si="40">B262</f>
        <v>1978</v>
      </c>
      <c r="C263" s="34" t="str">
        <f t="shared" ref="C263:C272" si="41">C262</f>
        <v>29/08</v>
      </c>
      <c r="D263" s="32" t="str">
        <f t="shared" ref="D263:D272" si="42">D262</f>
        <v>thanh thuận</v>
      </c>
      <c r="E263" s="35" t="s">
        <v>585</v>
      </c>
      <c r="F263" s="36" t="s">
        <v>181</v>
      </c>
      <c r="G263" s="37">
        <v>30</v>
      </c>
      <c r="H263" s="88">
        <v>55455</v>
      </c>
      <c r="I263" s="56">
        <f t="shared" si="32"/>
        <v>61000.500000000007</v>
      </c>
      <c r="J263" s="88">
        <f t="shared" si="33"/>
        <v>1663650</v>
      </c>
      <c r="K263" s="84">
        <f t="shared" si="37"/>
        <v>1830015.0000000002</v>
      </c>
    </row>
    <row r="264" spans="1:11">
      <c r="A264" s="41"/>
      <c r="B264" s="13">
        <f t="shared" si="40"/>
        <v>1978</v>
      </c>
      <c r="C264" s="34" t="str">
        <f t="shared" si="41"/>
        <v>29/08</v>
      </c>
      <c r="D264" s="32" t="str">
        <f t="shared" si="42"/>
        <v>thanh thuận</v>
      </c>
      <c r="E264" s="35" t="s">
        <v>1588</v>
      </c>
      <c r="F264" s="36" t="s">
        <v>181</v>
      </c>
      <c r="G264" s="37">
        <v>55</v>
      </c>
      <c r="H264" s="88">
        <v>64545</v>
      </c>
      <c r="I264" s="56">
        <f t="shared" si="32"/>
        <v>70999.5</v>
      </c>
      <c r="J264" s="88">
        <f t="shared" si="33"/>
        <v>3549975</v>
      </c>
      <c r="K264" s="84">
        <f t="shared" si="37"/>
        <v>3904972.5</v>
      </c>
    </row>
    <row r="265" spans="1:11">
      <c r="A265" s="41"/>
      <c r="B265" s="13">
        <f t="shared" si="40"/>
        <v>1978</v>
      </c>
      <c r="C265" s="34" t="str">
        <f t="shared" si="41"/>
        <v>29/08</v>
      </c>
      <c r="D265" s="32" t="str">
        <f t="shared" si="42"/>
        <v>thanh thuận</v>
      </c>
      <c r="E265" s="35" t="s">
        <v>1589</v>
      </c>
      <c r="F265" s="36" t="s">
        <v>188</v>
      </c>
      <c r="G265" s="37">
        <v>50</v>
      </c>
      <c r="H265" s="88">
        <v>6325</v>
      </c>
      <c r="I265" s="56">
        <f t="shared" si="32"/>
        <v>6957.5000000000009</v>
      </c>
      <c r="J265" s="88">
        <f t="shared" si="33"/>
        <v>316250</v>
      </c>
      <c r="K265" s="84">
        <f t="shared" si="37"/>
        <v>347875.00000000006</v>
      </c>
    </row>
    <row r="266" spans="1:11">
      <c r="A266" s="41"/>
      <c r="B266" s="13">
        <f t="shared" si="40"/>
        <v>1978</v>
      </c>
      <c r="C266" s="34" t="str">
        <f t="shared" si="41"/>
        <v>29/08</v>
      </c>
      <c r="D266" s="32" t="str">
        <f t="shared" si="42"/>
        <v>thanh thuận</v>
      </c>
      <c r="E266" s="35" t="s">
        <v>1590</v>
      </c>
      <c r="F266" s="36" t="s">
        <v>188</v>
      </c>
      <c r="G266" s="37">
        <v>100</v>
      </c>
      <c r="H266" s="88">
        <v>3163</v>
      </c>
      <c r="I266" s="56">
        <f t="shared" si="32"/>
        <v>3479.3</v>
      </c>
      <c r="J266" s="88">
        <f t="shared" si="33"/>
        <v>316300</v>
      </c>
      <c r="K266" s="84">
        <f t="shared" si="37"/>
        <v>347930</v>
      </c>
    </row>
    <row r="267" spans="1:11">
      <c r="A267" s="41"/>
      <c r="B267" s="13">
        <f t="shared" si="40"/>
        <v>1978</v>
      </c>
      <c r="C267" s="34" t="str">
        <f t="shared" si="41"/>
        <v>29/08</v>
      </c>
      <c r="D267" s="32" t="str">
        <f t="shared" si="42"/>
        <v>thanh thuận</v>
      </c>
      <c r="E267" s="35" t="s">
        <v>1591</v>
      </c>
      <c r="F267" s="36" t="s">
        <v>142</v>
      </c>
      <c r="G267" s="37">
        <v>400</v>
      </c>
      <c r="H267" s="88">
        <v>3200</v>
      </c>
      <c r="I267" s="56">
        <f t="shared" ref="I267:I284" si="43">H267*1.1</f>
        <v>3520.0000000000005</v>
      </c>
      <c r="J267" s="88">
        <f t="shared" ref="J267:J326" si="44">H267*G267</f>
        <v>1280000</v>
      </c>
      <c r="K267" s="84">
        <f t="shared" si="37"/>
        <v>1408000.0000000002</v>
      </c>
    </row>
    <row r="268" spans="1:11">
      <c r="A268" s="41"/>
      <c r="B268" s="13">
        <f t="shared" si="40"/>
        <v>1978</v>
      </c>
      <c r="C268" s="34" t="str">
        <f t="shared" si="41"/>
        <v>29/08</v>
      </c>
      <c r="D268" s="32" t="str">
        <f t="shared" si="42"/>
        <v>thanh thuận</v>
      </c>
      <c r="E268" s="35" t="s">
        <v>1592</v>
      </c>
      <c r="F268" s="36" t="s">
        <v>181</v>
      </c>
      <c r="G268" s="37">
        <v>30</v>
      </c>
      <c r="H268" s="88">
        <v>43364</v>
      </c>
      <c r="I268" s="56">
        <f t="shared" si="43"/>
        <v>47700.4</v>
      </c>
      <c r="J268" s="88">
        <f t="shared" si="44"/>
        <v>1300920</v>
      </c>
      <c r="K268" s="84">
        <f t="shared" ref="K268:K326" si="45">I268*G268</f>
        <v>1431012</v>
      </c>
    </row>
    <row r="269" spans="1:11">
      <c r="A269" s="41"/>
      <c r="B269" s="13">
        <f t="shared" si="40"/>
        <v>1978</v>
      </c>
      <c r="C269" s="34" t="str">
        <f t="shared" si="41"/>
        <v>29/08</v>
      </c>
      <c r="D269" s="32" t="str">
        <f t="shared" si="42"/>
        <v>thanh thuận</v>
      </c>
      <c r="E269" s="35" t="s">
        <v>1593</v>
      </c>
      <c r="F269" s="36" t="s">
        <v>36</v>
      </c>
      <c r="G269" s="37">
        <v>30</v>
      </c>
      <c r="H269" s="88">
        <v>23000</v>
      </c>
      <c r="I269" s="56">
        <f t="shared" si="43"/>
        <v>25300.000000000004</v>
      </c>
      <c r="J269" s="88">
        <f t="shared" si="44"/>
        <v>690000</v>
      </c>
      <c r="K269" s="84">
        <f t="shared" si="45"/>
        <v>759000.00000000012</v>
      </c>
    </row>
    <row r="270" spans="1:11">
      <c r="A270" s="41"/>
      <c r="B270" s="13">
        <f t="shared" si="40"/>
        <v>1978</v>
      </c>
      <c r="C270" s="34" t="str">
        <f t="shared" si="41"/>
        <v>29/08</v>
      </c>
      <c r="D270" s="32" t="str">
        <f t="shared" si="42"/>
        <v>thanh thuận</v>
      </c>
      <c r="E270" s="35" t="s">
        <v>1594</v>
      </c>
      <c r="F270" s="36" t="s">
        <v>36</v>
      </c>
      <c r="G270" s="37">
        <v>20</v>
      </c>
      <c r="H270" s="88">
        <v>22500</v>
      </c>
      <c r="I270" s="56">
        <f t="shared" si="43"/>
        <v>24750.000000000004</v>
      </c>
      <c r="J270" s="88">
        <f t="shared" si="44"/>
        <v>450000</v>
      </c>
      <c r="K270" s="84">
        <f t="shared" si="45"/>
        <v>495000.00000000006</v>
      </c>
    </row>
    <row r="271" spans="1:11">
      <c r="A271" s="41"/>
      <c r="B271" s="13">
        <f t="shared" si="40"/>
        <v>1978</v>
      </c>
      <c r="C271" s="34" t="str">
        <f t="shared" si="41"/>
        <v>29/08</v>
      </c>
      <c r="D271" s="32" t="str">
        <f t="shared" si="42"/>
        <v>thanh thuận</v>
      </c>
      <c r="E271" s="35" t="s">
        <v>1594</v>
      </c>
      <c r="F271" s="36" t="s">
        <v>36</v>
      </c>
      <c r="G271" s="37">
        <v>30</v>
      </c>
      <c r="H271" s="88">
        <v>22500</v>
      </c>
      <c r="I271" s="56">
        <f t="shared" si="43"/>
        <v>24750.000000000004</v>
      </c>
      <c r="J271" s="88">
        <f t="shared" si="44"/>
        <v>675000</v>
      </c>
      <c r="K271" s="84">
        <f t="shared" si="45"/>
        <v>742500.00000000012</v>
      </c>
    </row>
    <row r="272" spans="1:11">
      <c r="A272" s="41"/>
      <c r="B272" s="13">
        <f t="shared" si="40"/>
        <v>1978</v>
      </c>
      <c r="C272" s="34" t="str">
        <f t="shared" si="41"/>
        <v>29/08</v>
      </c>
      <c r="D272" s="32" t="str">
        <f t="shared" si="42"/>
        <v>thanh thuận</v>
      </c>
      <c r="E272" s="35" t="s">
        <v>400</v>
      </c>
      <c r="F272" s="36" t="s">
        <v>188</v>
      </c>
      <c r="G272" s="37">
        <v>35</v>
      </c>
      <c r="H272" s="88">
        <v>20073</v>
      </c>
      <c r="I272" s="56">
        <f t="shared" si="43"/>
        <v>22080.300000000003</v>
      </c>
      <c r="J272" s="88">
        <f t="shared" si="44"/>
        <v>702555</v>
      </c>
      <c r="K272" s="84">
        <f t="shared" si="45"/>
        <v>772810.50000000012</v>
      </c>
    </row>
    <row r="273" spans="1:11">
      <c r="A273" s="41"/>
      <c r="B273" s="13">
        <v>281</v>
      </c>
      <c r="C273" s="34" t="s">
        <v>1568</v>
      </c>
      <c r="D273" s="32" t="s">
        <v>246</v>
      </c>
      <c r="E273" s="35" t="s">
        <v>1171</v>
      </c>
      <c r="F273" s="36" t="s">
        <v>27</v>
      </c>
      <c r="G273" s="37">
        <v>30</v>
      </c>
      <c r="H273" s="88">
        <v>56000</v>
      </c>
      <c r="I273" s="56">
        <f t="shared" si="43"/>
        <v>61600.000000000007</v>
      </c>
      <c r="J273" s="88">
        <f t="shared" si="44"/>
        <v>1680000</v>
      </c>
      <c r="K273" s="84">
        <f t="shared" si="45"/>
        <v>1848000.0000000002</v>
      </c>
    </row>
    <row r="274" spans="1:11">
      <c r="A274" s="41"/>
      <c r="B274" s="13">
        <v>13142</v>
      </c>
      <c r="C274" s="34" t="s">
        <v>1568</v>
      </c>
      <c r="D274" s="32" t="s">
        <v>25</v>
      </c>
      <c r="E274" s="35" t="s">
        <v>26</v>
      </c>
      <c r="F274" s="36" t="s">
        <v>27</v>
      </c>
      <c r="G274" s="37">
        <v>40</v>
      </c>
      <c r="H274" s="88">
        <v>97500</v>
      </c>
      <c r="I274" s="56">
        <f t="shared" si="43"/>
        <v>107250.00000000001</v>
      </c>
      <c r="J274" s="88">
        <f t="shared" si="44"/>
        <v>3900000</v>
      </c>
      <c r="K274" s="84">
        <f t="shared" si="45"/>
        <v>4290000.0000000009</v>
      </c>
    </row>
    <row r="275" spans="1:11">
      <c r="A275" s="41"/>
      <c r="B275" s="13">
        <v>13142</v>
      </c>
      <c r="C275" s="34" t="s">
        <v>1568</v>
      </c>
      <c r="D275" s="32" t="s">
        <v>25</v>
      </c>
      <c r="E275" s="35" t="s">
        <v>29</v>
      </c>
      <c r="F275" s="36" t="s">
        <v>27</v>
      </c>
      <c r="G275" s="37">
        <v>120</v>
      </c>
      <c r="H275" s="88">
        <v>6050</v>
      </c>
      <c r="I275" s="56">
        <f t="shared" si="43"/>
        <v>6655.0000000000009</v>
      </c>
      <c r="J275" s="88">
        <f t="shared" si="44"/>
        <v>726000</v>
      </c>
      <c r="K275" s="84">
        <f t="shared" si="45"/>
        <v>798600.00000000012</v>
      </c>
    </row>
    <row r="276" spans="1:11">
      <c r="A276" s="41"/>
      <c r="B276" s="13">
        <v>450</v>
      </c>
      <c r="C276" s="34" t="s">
        <v>1568</v>
      </c>
      <c r="D276" s="32" t="s">
        <v>680</v>
      </c>
      <c r="E276" s="35" t="s">
        <v>1166</v>
      </c>
      <c r="F276" s="36" t="s">
        <v>142</v>
      </c>
      <c r="G276" s="37">
        <v>740</v>
      </c>
      <c r="H276" s="88">
        <v>3531</v>
      </c>
      <c r="I276" s="56">
        <f t="shared" si="43"/>
        <v>3884.1000000000004</v>
      </c>
      <c r="J276" s="88">
        <f t="shared" si="44"/>
        <v>2612940</v>
      </c>
      <c r="K276" s="84">
        <f t="shared" si="45"/>
        <v>2874234.0000000005</v>
      </c>
    </row>
    <row r="277" spans="1:11">
      <c r="A277" s="41"/>
      <c r="B277" s="13">
        <f t="shared" ref="B277:D284" si="46">B276</f>
        <v>450</v>
      </c>
      <c r="C277" s="34" t="str">
        <f t="shared" si="46"/>
        <v>30/08</v>
      </c>
      <c r="D277" s="32" t="str">
        <f t="shared" si="46"/>
        <v>ptvh</v>
      </c>
      <c r="E277" s="35" t="s">
        <v>1599</v>
      </c>
      <c r="F277" s="36" t="s">
        <v>142</v>
      </c>
      <c r="G277" s="37">
        <v>800</v>
      </c>
      <c r="H277" s="88">
        <v>6620</v>
      </c>
      <c r="I277" s="56">
        <f t="shared" si="43"/>
        <v>7282.0000000000009</v>
      </c>
      <c r="J277" s="88">
        <f t="shared" si="44"/>
        <v>5296000</v>
      </c>
      <c r="K277" s="84">
        <f t="shared" si="45"/>
        <v>5825600.0000000009</v>
      </c>
    </row>
    <row r="278" spans="1:11">
      <c r="A278" s="41"/>
      <c r="B278" s="13">
        <f t="shared" si="46"/>
        <v>450</v>
      </c>
      <c r="C278" s="34" t="str">
        <f t="shared" si="46"/>
        <v>30/08</v>
      </c>
      <c r="D278" s="32" t="str">
        <f t="shared" si="46"/>
        <v>ptvh</v>
      </c>
      <c r="E278" s="35" t="s">
        <v>1600</v>
      </c>
      <c r="F278" s="36" t="s">
        <v>1601</v>
      </c>
      <c r="G278" s="37">
        <v>30</v>
      </c>
      <c r="H278" s="88">
        <v>24838</v>
      </c>
      <c r="I278" s="56">
        <f t="shared" si="43"/>
        <v>27321.800000000003</v>
      </c>
      <c r="J278" s="88">
        <f t="shared" si="44"/>
        <v>745140</v>
      </c>
      <c r="K278" s="84">
        <f t="shared" si="45"/>
        <v>819654.00000000012</v>
      </c>
    </row>
    <row r="279" spans="1:11">
      <c r="A279" s="41"/>
      <c r="B279" s="13">
        <f t="shared" si="46"/>
        <v>450</v>
      </c>
      <c r="C279" s="34" t="str">
        <f t="shared" si="46"/>
        <v>30/08</v>
      </c>
      <c r="D279" s="32" t="str">
        <f t="shared" si="46"/>
        <v>ptvh</v>
      </c>
      <c r="E279" s="35" t="s">
        <v>1602</v>
      </c>
      <c r="F279" s="36" t="s">
        <v>142</v>
      </c>
      <c r="G279" s="37">
        <v>400</v>
      </c>
      <c r="H279" s="88">
        <v>2972</v>
      </c>
      <c r="I279" s="56">
        <f t="shared" si="43"/>
        <v>3269.2000000000003</v>
      </c>
      <c r="J279" s="88">
        <f t="shared" si="44"/>
        <v>1188800</v>
      </c>
      <c r="K279" s="84">
        <f t="shared" si="45"/>
        <v>1307680</v>
      </c>
    </row>
    <row r="280" spans="1:11">
      <c r="A280" s="41"/>
      <c r="B280" s="13">
        <f t="shared" si="46"/>
        <v>450</v>
      </c>
      <c r="C280" s="34" t="str">
        <f t="shared" si="46"/>
        <v>30/08</v>
      </c>
      <c r="D280" s="32" t="str">
        <f t="shared" si="46"/>
        <v>ptvh</v>
      </c>
      <c r="E280" s="35" t="s">
        <v>1603</v>
      </c>
      <c r="F280" s="36" t="s">
        <v>142</v>
      </c>
      <c r="G280" s="37">
        <v>400</v>
      </c>
      <c r="H280" s="88">
        <v>7102</v>
      </c>
      <c r="I280" s="56">
        <f t="shared" si="43"/>
        <v>7812.2000000000007</v>
      </c>
      <c r="J280" s="88">
        <f t="shared" si="44"/>
        <v>2840800</v>
      </c>
      <c r="K280" s="84">
        <f t="shared" si="45"/>
        <v>3124880.0000000005</v>
      </c>
    </row>
    <row r="281" spans="1:11">
      <c r="A281" s="41"/>
      <c r="B281" s="13">
        <f t="shared" si="46"/>
        <v>450</v>
      </c>
      <c r="C281" s="34" t="str">
        <f t="shared" si="46"/>
        <v>30/08</v>
      </c>
      <c r="D281" s="32" t="str">
        <f t="shared" si="46"/>
        <v>ptvh</v>
      </c>
      <c r="E281" s="35" t="s">
        <v>1604</v>
      </c>
      <c r="F281" s="36" t="s">
        <v>142</v>
      </c>
      <c r="G281" s="37">
        <v>100</v>
      </c>
      <c r="H281" s="88">
        <v>4873</v>
      </c>
      <c r="I281" s="56">
        <f t="shared" si="43"/>
        <v>5360.3</v>
      </c>
      <c r="J281" s="88">
        <f t="shared" si="44"/>
        <v>487300</v>
      </c>
      <c r="K281" s="84">
        <f t="shared" si="45"/>
        <v>536030</v>
      </c>
    </row>
    <row r="282" spans="1:11">
      <c r="A282" s="41"/>
      <c r="B282" s="13">
        <f t="shared" si="46"/>
        <v>450</v>
      </c>
      <c r="C282" s="34" t="str">
        <f t="shared" si="46"/>
        <v>30/08</v>
      </c>
      <c r="D282" s="32" t="str">
        <f t="shared" si="46"/>
        <v>ptvh</v>
      </c>
      <c r="E282" s="35" t="s">
        <v>685</v>
      </c>
      <c r="F282" s="36" t="s">
        <v>142</v>
      </c>
      <c r="G282" s="37">
        <v>500</v>
      </c>
      <c r="H282" s="88">
        <v>4009</v>
      </c>
      <c r="I282" s="56">
        <f t="shared" si="43"/>
        <v>4409.9000000000005</v>
      </c>
      <c r="J282" s="88">
        <f t="shared" si="44"/>
        <v>2004500</v>
      </c>
      <c r="K282" s="84">
        <f t="shared" si="45"/>
        <v>2204950.0000000005</v>
      </c>
    </row>
    <row r="283" spans="1:11">
      <c r="A283" s="41"/>
      <c r="B283" s="13">
        <f t="shared" si="46"/>
        <v>450</v>
      </c>
      <c r="C283" s="34" t="str">
        <f t="shared" si="46"/>
        <v>30/08</v>
      </c>
      <c r="D283" s="32" t="str">
        <f t="shared" si="46"/>
        <v>ptvh</v>
      </c>
      <c r="E283" s="35" t="s">
        <v>1605</v>
      </c>
      <c r="F283" s="36" t="s">
        <v>435</v>
      </c>
      <c r="G283" s="37">
        <v>600</v>
      </c>
      <c r="H283" s="88">
        <v>1587</v>
      </c>
      <c r="I283" s="56">
        <f t="shared" si="43"/>
        <v>1745.7</v>
      </c>
      <c r="J283" s="88">
        <f t="shared" si="44"/>
        <v>952200</v>
      </c>
      <c r="K283" s="84">
        <f t="shared" si="45"/>
        <v>1047420</v>
      </c>
    </row>
    <row r="284" spans="1:11">
      <c r="A284" s="41"/>
      <c r="B284" s="13">
        <f t="shared" si="46"/>
        <v>450</v>
      </c>
      <c r="C284" s="34" t="str">
        <f t="shared" si="46"/>
        <v>30/08</v>
      </c>
      <c r="D284" s="32" t="str">
        <f t="shared" si="46"/>
        <v>ptvh</v>
      </c>
      <c r="E284" s="35" t="s">
        <v>686</v>
      </c>
      <c r="F284" s="36" t="s">
        <v>142</v>
      </c>
      <c r="G284" s="37">
        <v>200</v>
      </c>
      <c r="H284" s="88">
        <v>5305</v>
      </c>
      <c r="I284" s="56">
        <f t="shared" si="43"/>
        <v>5835.5000000000009</v>
      </c>
      <c r="J284" s="88">
        <f t="shared" si="44"/>
        <v>1061000</v>
      </c>
      <c r="K284" s="84">
        <f t="shared" si="45"/>
        <v>1167100.0000000002</v>
      </c>
    </row>
    <row r="285" spans="1:11">
      <c r="A285" s="41"/>
      <c r="B285" s="13">
        <v>55877</v>
      </c>
      <c r="C285" s="34" t="s">
        <v>1595</v>
      </c>
      <c r="D285" s="32" t="s">
        <v>265</v>
      </c>
      <c r="E285" s="35" t="s">
        <v>363</v>
      </c>
      <c r="F285" s="36" t="s">
        <v>36</v>
      </c>
      <c r="G285" s="37">
        <v>24</v>
      </c>
      <c r="H285" s="88">
        <v>20500</v>
      </c>
      <c r="I285" s="56">
        <v>0</v>
      </c>
      <c r="J285" s="88">
        <f t="shared" si="44"/>
        <v>492000</v>
      </c>
      <c r="K285" s="84">
        <f t="shared" si="45"/>
        <v>0</v>
      </c>
    </row>
    <row r="286" spans="1:11">
      <c r="A286" s="41"/>
      <c r="B286" s="13">
        <f t="shared" ref="B286:D288" si="47">B285</f>
        <v>55877</v>
      </c>
      <c r="C286" s="34" t="str">
        <f t="shared" si="47"/>
        <v>31/08</v>
      </c>
      <c r="D286" s="32" t="str">
        <f t="shared" si="47"/>
        <v>chấn long</v>
      </c>
      <c r="E286" s="35" t="s">
        <v>1596</v>
      </c>
      <c r="F286" s="36" t="s">
        <v>36</v>
      </c>
      <c r="G286" s="37">
        <v>10</v>
      </c>
      <c r="H286" s="88">
        <v>45200</v>
      </c>
      <c r="I286" s="56">
        <v>0</v>
      </c>
      <c r="J286" s="88">
        <f t="shared" si="44"/>
        <v>452000</v>
      </c>
      <c r="K286" s="84">
        <f t="shared" si="45"/>
        <v>0</v>
      </c>
    </row>
    <row r="287" spans="1:11">
      <c r="A287" s="41"/>
      <c r="B287" s="13">
        <f t="shared" si="47"/>
        <v>55877</v>
      </c>
      <c r="C287" s="34" t="str">
        <f t="shared" si="47"/>
        <v>31/08</v>
      </c>
      <c r="D287" s="32" t="str">
        <f t="shared" si="47"/>
        <v>chấn long</v>
      </c>
      <c r="E287" s="35" t="s">
        <v>1597</v>
      </c>
      <c r="F287" s="36" t="s">
        <v>87</v>
      </c>
      <c r="G287" s="37">
        <v>60</v>
      </c>
      <c r="H287" s="88">
        <v>15200</v>
      </c>
      <c r="I287" s="56">
        <v>0</v>
      </c>
      <c r="J287" s="88">
        <f t="shared" si="44"/>
        <v>912000</v>
      </c>
      <c r="K287" s="84">
        <f t="shared" si="45"/>
        <v>0</v>
      </c>
    </row>
    <row r="288" spans="1:11">
      <c r="A288" s="41"/>
      <c r="B288" s="13">
        <f t="shared" si="47"/>
        <v>55877</v>
      </c>
      <c r="C288" s="34" t="str">
        <f t="shared" si="47"/>
        <v>31/08</v>
      </c>
      <c r="D288" s="32" t="str">
        <f t="shared" si="47"/>
        <v>chấn long</v>
      </c>
      <c r="E288" s="35" t="s">
        <v>933</v>
      </c>
      <c r="F288" s="36" t="s">
        <v>36</v>
      </c>
      <c r="G288" s="37">
        <v>50</v>
      </c>
      <c r="H288" s="88">
        <v>3700</v>
      </c>
      <c r="I288" s="56">
        <v>0</v>
      </c>
      <c r="J288" s="88">
        <f t="shared" si="44"/>
        <v>185000</v>
      </c>
      <c r="K288" s="84">
        <f t="shared" si="45"/>
        <v>0</v>
      </c>
    </row>
    <row r="289" spans="1:11">
      <c r="A289" s="41"/>
      <c r="B289" s="13">
        <v>1661</v>
      </c>
      <c r="C289" s="34" t="s">
        <v>1595</v>
      </c>
      <c r="D289" s="32" t="s">
        <v>1188</v>
      </c>
      <c r="E289" s="35" t="s">
        <v>1540</v>
      </c>
      <c r="F289" s="36" t="s">
        <v>181</v>
      </c>
      <c r="G289" s="37">
        <v>100</v>
      </c>
      <c r="H289" s="88">
        <v>45454</v>
      </c>
      <c r="I289" s="56">
        <f t="shared" ref="I289:I326" si="48">H289*1.1</f>
        <v>49999.4</v>
      </c>
      <c r="J289" s="88">
        <f t="shared" si="44"/>
        <v>4545400</v>
      </c>
      <c r="K289" s="84">
        <f t="shared" si="45"/>
        <v>4999940</v>
      </c>
    </row>
    <row r="290" spans="1:11">
      <c r="A290" s="41"/>
      <c r="B290" s="13"/>
      <c r="C290" s="34"/>
      <c r="D290" s="32"/>
      <c r="E290" s="35"/>
      <c r="F290" s="36"/>
      <c r="G290" s="37"/>
      <c r="H290" s="88"/>
      <c r="I290" s="56">
        <f t="shared" si="48"/>
        <v>0</v>
      </c>
      <c r="J290" s="88">
        <f t="shared" si="44"/>
        <v>0</v>
      </c>
      <c r="K290" s="84">
        <f t="shared" si="45"/>
        <v>0</v>
      </c>
    </row>
    <row r="291" spans="1:11">
      <c r="A291" s="41"/>
      <c r="B291" s="13"/>
      <c r="C291" s="34"/>
      <c r="D291" s="32"/>
      <c r="E291" s="35"/>
      <c r="F291" s="36"/>
      <c r="G291" s="37"/>
      <c r="H291" s="88"/>
      <c r="I291" s="56">
        <f t="shared" si="48"/>
        <v>0</v>
      </c>
      <c r="J291" s="88">
        <f t="shared" si="44"/>
        <v>0</v>
      </c>
      <c r="K291" s="84">
        <f t="shared" si="45"/>
        <v>0</v>
      </c>
    </row>
    <row r="292" spans="1:11">
      <c r="A292" s="41"/>
      <c r="B292" s="13"/>
      <c r="C292" s="34"/>
      <c r="D292" s="32"/>
      <c r="E292" s="35"/>
      <c r="F292" s="36"/>
      <c r="G292" s="37"/>
      <c r="H292" s="88"/>
      <c r="I292" s="56">
        <f t="shared" si="48"/>
        <v>0</v>
      </c>
      <c r="J292" s="88">
        <f t="shared" si="44"/>
        <v>0</v>
      </c>
      <c r="K292" s="84">
        <f t="shared" si="45"/>
        <v>0</v>
      </c>
    </row>
    <row r="293" spans="1:11">
      <c r="A293" s="41"/>
      <c r="B293" s="13"/>
      <c r="C293" s="34"/>
      <c r="D293" s="32"/>
      <c r="E293" s="35"/>
      <c r="F293" s="36"/>
      <c r="G293" s="37"/>
      <c r="H293" s="88"/>
      <c r="I293" s="56">
        <f t="shared" si="48"/>
        <v>0</v>
      </c>
      <c r="J293" s="88">
        <f t="shared" si="44"/>
        <v>0</v>
      </c>
      <c r="K293" s="84">
        <f t="shared" si="45"/>
        <v>0</v>
      </c>
    </row>
    <row r="294" spans="1:11">
      <c r="A294" s="41"/>
      <c r="B294" s="13"/>
      <c r="C294" s="34"/>
      <c r="D294" s="32"/>
      <c r="E294" s="35"/>
      <c r="F294" s="36"/>
      <c r="G294" s="37"/>
      <c r="H294" s="88"/>
      <c r="I294" s="56">
        <f t="shared" si="48"/>
        <v>0</v>
      </c>
      <c r="J294" s="88">
        <f t="shared" si="44"/>
        <v>0</v>
      </c>
      <c r="K294" s="84">
        <f t="shared" si="45"/>
        <v>0</v>
      </c>
    </row>
    <row r="295" spans="1:11">
      <c r="A295" s="41"/>
      <c r="B295" s="13"/>
      <c r="C295" s="34"/>
      <c r="D295" s="32"/>
      <c r="E295" s="35"/>
      <c r="F295" s="36"/>
      <c r="G295" s="37"/>
      <c r="H295" s="88"/>
      <c r="I295" s="56">
        <f t="shared" si="48"/>
        <v>0</v>
      </c>
      <c r="J295" s="88">
        <f t="shared" si="44"/>
        <v>0</v>
      </c>
      <c r="K295" s="84">
        <f t="shared" si="45"/>
        <v>0</v>
      </c>
    </row>
    <row r="296" spans="1:11">
      <c r="A296" s="41"/>
      <c r="B296" s="13"/>
      <c r="C296" s="34"/>
      <c r="D296" s="32"/>
      <c r="E296" s="35"/>
      <c r="F296" s="36"/>
      <c r="G296" s="37"/>
      <c r="H296" s="88"/>
      <c r="I296" s="56">
        <f t="shared" si="48"/>
        <v>0</v>
      </c>
      <c r="J296" s="88">
        <f t="shared" si="44"/>
        <v>0</v>
      </c>
      <c r="K296" s="84">
        <f t="shared" si="45"/>
        <v>0</v>
      </c>
    </row>
    <row r="297" spans="1:11">
      <c r="A297" s="41"/>
      <c r="B297" s="13"/>
      <c r="C297" s="34"/>
      <c r="D297" s="32"/>
      <c r="E297" s="35"/>
      <c r="F297" s="36"/>
      <c r="G297" s="37"/>
      <c r="H297" s="88"/>
      <c r="I297" s="56">
        <f t="shared" si="48"/>
        <v>0</v>
      </c>
      <c r="J297" s="88">
        <f t="shared" si="44"/>
        <v>0</v>
      </c>
      <c r="K297" s="84">
        <f t="shared" si="45"/>
        <v>0</v>
      </c>
    </row>
    <row r="298" spans="1:11">
      <c r="A298" s="41"/>
      <c r="B298" s="13"/>
      <c r="C298" s="34"/>
      <c r="D298" s="32"/>
      <c r="E298" s="35"/>
      <c r="F298" s="36"/>
      <c r="G298" s="37"/>
      <c r="H298" s="88"/>
      <c r="I298" s="56">
        <f t="shared" si="48"/>
        <v>0</v>
      </c>
      <c r="J298" s="88">
        <f t="shared" si="44"/>
        <v>0</v>
      </c>
      <c r="K298" s="84">
        <f t="shared" si="45"/>
        <v>0</v>
      </c>
    </row>
    <row r="299" spans="1:11">
      <c r="A299" s="41"/>
      <c r="B299" s="13"/>
      <c r="C299" s="34"/>
      <c r="D299" s="32"/>
      <c r="E299" s="35"/>
      <c r="F299" s="36"/>
      <c r="G299" s="37"/>
      <c r="H299" s="88"/>
      <c r="I299" s="56">
        <f t="shared" si="48"/>
        <v>0</v>
      </c>
      <c r="J299" s="88">
        <f t="shared" si="44"/>
        <v>0</v>
      </c>
      <c r="K299" s="84">
        <f t="shared" si="45"/>
        <v>0</v>
      </c>
    </row>
    <row r="300" spans="1:11">
      <c r="A300" s="41"/>
      <c r="B300" s="13"/>
      <c r="C300" s="34"/>
      <c r="D300" s="32"/>
      <c r="E300" s="35"/>
      <c r="F300" s="36"/>
      <c r="G300" s="37"/>
      <c r="H300" s="88"/>
      <c r="I300" s="56">
        <f t="shared" si="48"/>
        <v>0</v>
      </c>
      <c r="J300" s="88">
        <f t="shared" si="44"/>
        <v>0</v>
      </c>
      <c r="K300" s="84">
        <f t="shared" si="45"/>
        <v>0</v>
      </c>
    </row>
    <row r="301" spans="1:11">
      <c r="A301" s="41"/>
      <c r="B301" s="13"/>
      <c r="C301" s="34"/>
      <c r="D301" s="32"/>
      <c r="E301" s="35"/>
      <c r="F301" s="36"/>
      <c r="G301" s="37"/>
      <c r="H301" s="88"/>
      <c r="I301" s="56">
        <f t="shared" si="48"/>
        <v>0</v>
      </c>
      <c r="J301" s="88">
        <f t="shared" si="44"/>
        <v>0</v>
      </c>
      <c r="K301" s="84">
        <f t="shared" si="45"/>
        <v>0</v>
      </c>
    </row>
    <row r="302" spans="1:11">
      <c r="A302" s="41"/>
      <c r="B302" s="13"/>
      <c r="C302" s="34"/>
      <c r="D302" s="32"/>
      <c r="E302" s="35"/>
      <c r="F302" s="36"/>
      <c r="G302" s="37"/>
      <c r="H302" s="88"/>
      <c r="I302" s="56">
        <f t="shared" si="48"/>
        <v>0</v>
      </c>
      <c r="J302" s="88">
        <f t="shared" si="44"/>
        <v>0</v>
      </c>
      <c r="K302" s="84">
        <f t="shared" si="45"/>
        <v>0</v>
      </c>
    </row>
    <row r="303" spans="1:11">
      <c r="A303" s="41"/>
      <c r="B303" s="13"/>
      <c r="C303" s="34"/>
      <c r="D303" s="32"/>
      <c r="E303" s="35"/>
      <c r="F303" s="36"/>
      <c r="G303" s="37"/>
      <c r="H303" s="88"/>
      <c r="I303" s="56">
        <f t="shared" si="48"/>
        <v>0</v>
      </c>
      <c r="J303" s="88">
        <f t="shared" si="44"/>
        <v>0</v>
      </c>
      <c r="K303" s="84">
        <f t="shared" si="45"/>
        <v>0</v>
      </c>
    </row>
    <row r="304" spans="1:11">
      <c r="A304" s="41"/>
      <c r="B304" s="13"/>
      <c r="C304" s="34"/>
      <c r="D304" s="32"/>
      <c r="E304" s="35"/>
      <c r="F304" s="36"/>
      <c r="G304" s="37"/>
      <c r="H304" s="88"/>
      <c r="I304" s="56">
        <f t="shared" si="48"/>
        <v>0</v>
      </c>
      <c r="J304" s="88">
        <f t="shared" si="44"/>
        <v>0</v>
      </c>
      <c r="K304" s="84">
        <f t="shared" si="45"/>
        <v>0</v>
      </c>
    </row>
    <row r="305" spans="1:11">
      <c r="A305" s="41"/>
      <c r="B305" s="13"/>
      <c r="C305" s="34"/>
      <c r="D305" s="32"/>
      <c r="E305" s="35"/>
      <c r="F305" s="36"/>
      <c r="G305" s="37"/>
      <c r="H305" s="88"/>
      <c r="I305" s="56">
        <f t="shared" si="48"/>
        <v>0</v>
      </c>
      <c r="J305" s="88">
        <f t="shared" si="44"/>
        <v>0</v>
      </c>
      <c r="K305" s="84">
        <f t="shared" si="45"/>
        <v>0</v>
      </c>
    </row>
    <row r="306" spans="1:11">
      <c r="A306" s="41"/>
      <c r="B306" s="13"/>
      <c r="C306" s="34"/>
      <c r="D306" s="32"/>
      <c r="E306" s="35"/>
      <c r="F306" s="36"/>
      <c r="G306" s="37"/>
      <c r="H306" s="88"/>
      <c r="I306" s="56">
        <f t="shared" si="48"/>
        <v>0</v>
      </c>
      <c r="J306" s="88">
        <f t="shared" si="44"/>
        <v>0</v>
      </c>
      <c r="K306" s="84">
        <f t="shared" si="45"/>
        <v>0</v>
      </c>
    </row>
    <row r="307" spans="1:11">
      <c r="A307" s="41"/>
      <c r="B307" s="13"/>
      <c r="C307" s="34"/>
      <c r="D307" s="32"/>
      <c r="E307" s="35"/>
      <c r="F307" s="36"/>
      <c r="G307" s="37"/>
      <c r="H307" s="88"/>
      <c r="I307" s="56">
        <f t="shared" si="48"/>
        <v>0</v>
      </c>
      <c r="J307" s="88">
        <f t="shared" si="44"/>
        <v>0</v>
      </c>
      <c r="K307" s="84">
        <f t="shared" si="45"/>
        <v>0</v>
      </c>
    </row>
    <row r="308" spans="1:11">
      <c r="A308" s="41"/>
      <c r="B308" s="13"/>
      <c r="C308" s="34"/>
      <c r="D308" s="32"/>
      <c r="E308" s="35"/>
      <c r="F308" s="36"/>
      <c r="G308" s="37"/>
      <c r="H308" s="88"/>
      <c r="I308" s="56">
        <f t="shared" si="48"/>
        <v>0</v>
      </c>
      <c r="J308" s="88">
        <f t="shared" si="44"/>
        <v>0</v>
      </c>
      <c r="K308" s="84">
        <f t="shared" si="45"/>
        <v>0</v>
      </c>
    </row>
    <row r="309" spans="1:11">
      <c r="A309" s="41"/>
      <c r="B309" s="13"/>
      <c r="C309" s="34"/>
      <c r="D309" s="32"/>
      <c r="E309" s="35"/>
      <c r="F309" s="36"/>
      <c r="G309" s="37"/>
      <c r="H309" s="88"/>
      <c r="I309" s="56">
        <f t="shared" si="48"/>
        <v>0</v>
      </c>
      <c r="J309" s="88">
        <f t="shared" si="44"/>
        <v>0</v>
      </c>
      <c r="K309" s="84">
        <f t="shared" si="45"/>
        <v>0</v>
      </c>
    </row>
    <row r="310" spans="1:11">
      <c r="A310" s="41"/>
      <c r="B310" s="13"/>
      <c r="C310" s="34"/>
      <c r="D310" s="32"/>
      <c r="E310" s="35"/>
      <c r="F310" s="36"/>
      <c r="G310" s="37"/>
      <c r="H310" s="88"/>
      <c r="I310" s="56">
        <f t="shared" si="48"/>
        <v>0</v>
      </c>
      <c r="J310" s="88">
        <f t="shared" si="44"/>
        <v>0</v>
      </c>
      <c r="K310" s="84">
        <f t="shared" si="45"/>
        <v>0</v>
      </c>
    </row>
    <row r="311" spans="1:11">
      <c r="A311" s="41"/>
      <c r="B311" s="13"/>
      <c r="C311" s="34"/>
      <c r="D311" s="32"/>
      <c r="E311" s="35"/>
      <c r="F311" s="36"/>
      <c r="G311" s="37"/>
      <c r="H311" s="88"/>
      <c r="I311" s="56">
        <f t="shared" si="48"/>
        <v>0</v>
      </c>
      <c r="J311" s="88">
        <f t="shared" si="44"/>
        <v>0</v>
      </c>
      <c r="K311" s="84">
        <f t="shared" si="45"/>
        <v>0</v>
      </c>
    </row>
    <row r="312" spans="1:11">
      <c r="A312" s="41"/>
      <c r="B312" s="13"/>
      <c r="C312" s="34"/>
      <c r="D312" s="32"/>
      <c r="E312" s="35"/>
      <c r="F312" s="36"/>
      <c r="G312" s="37"/>
      <c r="H312" s="88"/>
      <c r="I312" s="56">
        <f t="shared" si="48"/>
        <v>0</v>
      </c>
      <c r="J312" s="88">
        <f t="shared" si="44"/>
        <v>0</v>
      </c>
      <c r="K312" s="84">
        <f t="shared" si="45"/>
        <v>0</v>
      </c>
    </row>
    <row r="313" spans="1:11">
      <c r="A313" s="41"/>
      <c r="B313" s="13"/>
      <c r="C313" s="34"/>
      <c r="D313" s="32"/>
      <c r="E313" s="35"/>
      <c r="F313" s="36"/>
      <c r="G313" s="37"/>
      <c r="H313" s="88"/>
      <c r="I313" s="56">
        <f t="shared" si="48"/>
        <v>0</v>
      </c>
      <c r="J313" s="88">
        <f t="shared" si="44"/>
        <v>0</v>
      </c>
      <c r="K313" s="84">
        <f t="shared" si="45"/>
        <v>0</v>
      </c>
    </row>
    <row r="314" spans="1:11">
      <c r="A314" s="41"/>
      <c r="B314" s="13"/>
      <c r="C314" s="34"/>
      <c r="D314" s="32"/>
      <c r="E314" s="35"/>
      <c r="F314" s="36"/>
      <c r="G314" s="37"/>
      <c r="H314" s="88"/>
      <c r="I314" s="56">
        <f t="shared" si="48"/>
        <v>0</v>
      </c>
      <c r="J314" s="88">
        <f t="shared" si="44"/>
        <v>0</v>
      </c>
      <c r="K314" s="84">
        <f t="shared" si="45"/>
        <v>0</v>
      </c>
    </row>
    <row r="315" spans="1:11">
      <c r="A315" s="41"/>
      <c r="B315" s="13"/>
      <c r="C315" s="34"/>
      <c r="D315" s="32"/>
      <c r="E315" s="35"/>
      <c r="F315" s="36"/>
      <c r="G315" s="37"/>
      <c r="H315" s="88"/>
      <c r="I315" s="56">
        <f t="shared" si="48"/>
        <v>0</v>
      </c>
      <c r="J315" s="88">
        <f t="shared" si="44"/>
        <v>0</v>
      </c>
      <c r="K315" s="84">
        <f t="shared" si="45"/>
        <v>0</v>
      </c>
    </row>
    <row r="316" spans="1:11">
      <c r="A316" s="73"/>
      <c r="B316" s="80"/>
      <c r="C316" s="75"/>
      <c r="D316" s="74"/>
      <c r="E316" s="76"/>
      <c r="F316" s="77"/>
      <c r="G316" s="78"/>
      <c r="H316" s="89"/>
      <c r="I316" s="56">
        <f t="shared" si="48"/>
        <v>0</v>
      </c>
      <c r="J316" s="88">
        <f t="shared" si="44"/>
        <v>0</v>
      </c>
      <c r="K316" s="84">
        <f t="shared" si="45"/>
        <v>0</v>
      </c>
    </row>
    <row r="317" spans="1:11">
      <c r="A317" s="41"/>
      <c r="B317" s="13"/>
      <c r="C317" s="41"/>
      <c r="D317" s="32"/>
      <c r="E317" s="35"/>
      <c r="F317" s="37"/>
      <c r="G317" s="37"/>
      <c r="H317" s="90"/>
      <c r="I317" s="56">
        <f t="shared" si="48"/>
        <v>0</v>
      </c>
      <c r="J317" s="88">
        <f t="shared" si="44"/>
        <v>0</v>
      </c>
      <c r="K317" s="84">
        <f t="shared" si="45"/>
        <v>0</v>
      </c>
    </row>
    <row r="318" spans="1:11">
      <c r="A318" s="41"/>
      <c r="B318" s="13"/>
      <c r="C318" s="41"/>
      <c r="D318" s="32"/>
      <c r="E318" s="35"/>
      <c r="F318" s="37"/>
      <c r="G318" s="35"/>
      <c r="H318" s="88"/>
      <c r="I318" s="56">
        <f t="shared" si="48"/>
        <v>0</v>
      </c>
      <c r="J318" s="88">
        <f t="shared" si="44"/>
        <v>0</v>
      </c>
      <c r="K318" s="84">
        <f t="shared" si="45"/>
        <v>0</v>
      </c>
    </row>
    <row r="319" spans="1:11">
      <c r="A319" s="41"/>
      <c r="B319" s="13"/>
      <c r="C319" s="41"/>
      <c r="D319" s="32"/>
      <c r="E319" s="35"/>
      <c r="F319" s="37"/>
      <c r="G319" s="35"/>
      <c r="H319" s="88"/>
      <c r="I319" s="56">
        <f t="shared" si="48"/>
        <v>0</v>
      </c>
      <c r="J319" s="88">
        <f t="shared" si="44"/>
        <v>0</v>
      </c>
      <c r="K319" s="84">
        <f t="shared" si="45"/>
        <v>0</v>
      </c>
    </row>
    <row r="320" spans="1:11">
      <c r="A320" s="41"/>
      <c r="B320" s="13"/>
      <c r="C320" s="41"/>
      <c r="D320" s="32"/>
      <c r="E320" s="35"/>
      <c r="F320" s="37"/>
      <c r="G320" s="35"/>
      <c r="H320" s="88"/>
      <c r="I320" s="56">
        <f t="shared" si="48"/>
        <v>0</v>
      </c>
      <c r="J320" s="88">
        <f t="shared" si="44"/>
        <v>0</v>
      </c>
      <c r="K320" s="84">
        <f t="shared" si="45"/>
        <v>0</v>
      </c>
    </row>
    <row r="321" spans="1:11">
      <c r="A321" s="41"/>
      <c r="B321" s="13"/>
      <c r="C321" s="41"/>
      <c r="D321" s="32"/>
      <c r="E321" s="35"/>
      <c r="F321" s="37"/>
      <c r="G321" s="35"/>
      <c r="H321" s="91"/>
      <c r="I321" s="56">
        <f t="shared" si="48"/>
        <v>0</v>
      </c>
      <c r="J321" s="88">
        <f t="shared" si="44"/>
        <v>0</v>
      </c>
      <c r="K321" s="84">
        <f t="shared" si="45"/>
        <v>0</v>
      </c>
    </row>
    <row r="322" spans="1:11">
      <c r="A322" s="41"/>
      <c r="B322" s="13"/>
      <c r="C322" s="41"/>
      <c r="D322" s="32"/>
      <c r="E322" s="32"/>
      <c r="F322" s="41"/>
      <c r="G322" s="32"/>
      <c r="H322" s="92"/>
      <c r="I322" s="56">
        <f t="shared" si="48"/>
        <v>0</v>
      </c>
      <c r="J322" s="88">
        <f t="shared" si="44"/>
        <v>0</v>
      </c>
      <c r="K322" s="84">
        <f t="shared" si="45"/>
        <v>0</v>
      </c>
    </row>
    <row r="323" spans="1:11">
      <c r="A323" s="41"/>
      <c r="B323" s="13"/>
      <c r="C323" s="41"/>
      <c r="D323" s="32"/>
      <c r="E323" s="32"/>
      <c r="F323" s="41"/>
      <c r="G323" s="32"/>
      <c r="H323" s="92"/>
      <c r="I323" s="56">
        <f t="shared" si="48"/>
        <v>0</v>
      </c>
      <c r="J323" s="88">
        <f t="shared" si="44"/>
        <v>0</v>
      </c>
      <c r="K323" s="84">
        <f t="shared" si="45"/>
        <v>0</v>
      </c>
    </row>
    <row r="324" spans="1:11">
      <c r="A324" s="41"/>
      <c r="B324" s="13"/>
      <c r="C324" s="41"/>
      <c r="D324" s="32"/>
      <c r="E324" s="32"/>
      <c r="F324" s="41"/>
      <c r="G324" s="32"/>
      <c r="H324" s="93"/>
      <c r="I324" s="56">
        <f t="shared" si="48"/>
        <v>0</v>
      </c>
      <c r="J324" s="88">
        <f t="shared" si="44"/>
        <v>0</v>
      </c>
      <c r="K324" s="84">
        <f t="shared" si="45"/>
        <v>0</v>
      </c>
    </row>
    <row r="325" spans="1:11">
      <c r="A325" s="41"/>
      <c r="B325" s="13"/>
      <c r="C325" s="41"/>
      <c r="D325" s="32"/>
      <c r="E325" s="32"/>
      <c r="F325" s="41"/>
      <c r="G325" s="32"/>
      <c r="H325" s="93"/>
      <c r="I325" s="56">
        <f t="shared" si="48"/>
        <v>0</v>
      </c>
      <c r="J325" s="88">
        <f t="shared" si="44"/>
        <v>0</v>
      </c>
      <c r="K325" s="84">
        <f t="shared" si="45"/>
        <v>0</v>
      </c>
    </row>
    <row r="326" spans="1:11">
      <c r="A326" s="41"/>
      <c r="B326" s="13"/>
      <c r="C326" s="41"/>
      <c r="D326" s="32"/>
      <c r="E326" s="32"/>
      <c r="F326" s="41"/>
      <c r="G326" s="32"/>
      <c r="H326" s="93"/>
      <c r="I326" s="56">
        <f t="shared" si="48"/>
        <v>0</v>
      </c>
      <c r="J326" s="88">
        <f t="shared" si="44"/>
        <v>0</v>
      </c>
      <c r="K326" s="84">
        <f t="shared" si="45"/>
        <v>0</v>
      </c>
    </row>
    <row r="327" spans="1:11">
      <c r="D327" s="43"/>
    </row>
    <row r="328" spans="1:11">
      <c r="D328" s="43"/>
    </row>
    <row r="329" spans="1:11">
      <c r="D329" s="43"/>
    </row>
    <row r="330" spans="1:11">
      <c r="D330" s="43"/>
    </row>
    <row r="331" spans="1:11">
      <c r="D331" s="43"/>
    </row>
    <row r="332" spans="1:11">
      <c r="D332" s="43"/>
    </row>
  </sheetData>
  <autoFilter ref="A10:K326">
    <filterColumn colId="3"/>
  </autoFilter>
  <sortState ref="A11:J326">
    <sortCondition ref="C11:C326"/>
  </sortState>
  <mergeCells count="3">
    <mergeCell ref="A1:F2"/>
    <mergeCell ref="A3:F3"/>
    <mergeCell ref="A7:J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44"/>
  <sheetViews>
    <sheetView topLeftCell="A58" workbookViewId="0">
      <selection activeCell="L82" sqref="L82"/>
    </sheetView>
  </sheetViews>
  <sheetFormatPr defaultRowHeight="15.75"/>
  <cols>
    <col min="1" max="1" width="9.140625" style="4"/>
    <col min="2" max="2" width="9.140625" style="248"/>
    <col min="3" max="3" width="15.5703125" style="4" customWidth="1"/>
    <col min="4" max="4" width="19.85546875" style="7" customWidth="1"/>
    <col min="5" max="5" width="32.7109375" style="2" customWidth="1"/>
    <col min="6" max="6" width="10.28515625" style="4" customWidth="1"/>
    <col min="7" max="7" width="9.140625" style="4"/>
    <col min="8" max="8" width="12.28515625" style="2" customWidth="1"/>
    <col min="9" max="9" width="16.28515625" style="2" customWidth="1"/>
    <col min="10" max="10" width="9.140625" style="3"/>
    <col min="11" max="16384" width="9.140625" style="2"/>
  </cols>
  <sheetData>
    <row r="1" spans="1:11">
      <c r="A1" s="307" t="s">
        <v>0</v>
      </c>
      <c r="B1" s="307"/>
      <c r="C1" s="307"/>
      <c r="D1" s="307"/>
      <c r="E1" s="307"/>
      <c r="F1" s="307"/>
    </row>
    <row r="2" spans="1:11">
      <c r="A2" s="307"/>
      <c r="B2" s="307"/>
      <c r="C2" s="307"/>
      <c r="D2" s="307"/>
      <c r="E2" s="307"/>
      <c r="F2" s="307"/>
    </row>
    <row r="3" spans="1:11">
      <c r="A3" s="307" t="s">
        <v>1</v>
      </c>
      <c r="B3" s="307"/>
      <c r="C3" s="307"/>
      <c r="D3" s="307"/>
      <c r="E3" s="307"/>
      <c r="F3" s="307"/>
    </row>
    <row r="4" spans="1:11">
      <c r="A4" s="307" t="s">
        <v>2</v>
      </c>
      <c r="B4" s="307"/>
      <c r="D4" s="5"/>
      <c r="E4" s="284"/>
      <c r="H4" s="9"/>
    </row>
    <row r="5" spans="1:11">
      <c r="G5" s="281"/>
    </row>
    <row r="6" spans="1:11">
      <c r="G6" s="281"/>
    </row>
    <row r="7" spans="1:11">
      <c r="A7" s="308" t="s">
        <v>14</v>
      </c>
      <c r="B7" s="308"/>
      <c r="C7" s="308"/>
      <c r="D7" s="308"/>
      <c r="E7" s="308"/>
      <c r="F7" s="308"/>
      <c r="G7" s="308"/>
      <c r="H7" s="308"/>
      <c r="I7" s="308"/>
    </row>
    <row r="8" spans="1:11">
      <c r="A8" s="308"/>
      <c r="B8" s="308"/>
      <c r="C8" s="308"/>
      <c r="D8" s="308"/>
      <c r="E8" s="308"/>
      <c r="F8" s="308"/>
      <c r="G8" s="308"/>
      <c r="H8" s="308"/>
      <c r="I8" s="308"/>
    </row>
    <row r="10" spans="1:11">
      <c r="A10" s="27" t="s">
        <v>4</v>
      </c>
      <c r="B10" s="57" t="s">
        <v>5</v>
      </c>
      <c r="C10" s="27" t="s">
        <v>6</v>
      </c>
      <c r="D10" s="27" t="s">
        <v>15</v>
      </c>
      <c r="E10" s="27" t="s">
        <v>8</v>
      </c>
      <c r="F10" s="27" t="s">
        <v>9</v>
      </c>
      <c r="G10" s="11" t="s">
        <v>10</v>
      </c>
      <c r="H10" s="58" t="s">
        <v>11</v>
      </c>
      <c r="I10" s="27" t="s">
        <v>13</v>
      </c>
    </row>
    <row r="11" spans="1:11" s="3" customFormat="1">
      <c r="A11" s="259"/>
      <c r="B11" s="291">
        <v>722</v>
      </c>
      <c r="C11" s="272" t="s">
        <v>1469</v>
      </c>
      <c r="D11" s="261" t="s">
        <v>1470</v>
      </c>
      <c r="E11" s="262" t="s">
        <v>1312</v>
      </c>
      <c r="F11" s="263"/>
      <c r="G11" s="263"/>
      <c r="H11" s="18"/>
      <c r="I11" s="283">
        <v>759500</v>
      </c>
      <c r="K11" s="2"/>
    </row>
    <row r="12" spans="1:11" s="3" customFormat="1">
      <c r="A12" s="259"/>
      <c r="B12" s="291">
        <v>723</v>
      </c>
      <c r="C12" s="272" t="s">
        <v>1469</v>
      </c>
      <c r="D12" s="264" t="s">
        <v>922</v>
      </c>
      <c r="E12" s="262" t="s">
        <v>1312</v>
      </c>
      <c r="F12" s="263"/>
      <c r="G12" s="263"/>
      <c r="H12" s="18"/>
      <c r="I12" s="283">
        <v>2385000</v>
      </c>
      <c r="K12" s="2"/>
    </row>
    <row r="13" spans="1:11" s="3" customFormat="1">
      <c r="A13" s="259"/>
      <c r="B13" s="291">
        <v>724</v>
      </c>
      <c r="C13" s="272" t="s">
        <v>1469</v>
      </c>
      <c r="D13" s="264" t="s">
        <v>1471</v>
      </c>
      <c r="E13" s="262" t="s">
        <v>1312</v>
      </c>
      <c r="F13" s="263"/>
      <c r="G13" s="263"/>
      <c r="H13" s="18"/>
      <c r="I13" s="283">
        <v>1256000</v>
      </c>
      <c r="K13" s="2"/>
    </row>
    <row r="14" spans="1:11" s="3" customFormat="1">
      <c r="A14" s="259"/>
      <c r="B14" s="291">
        <v>725</v>
      </c>
      <c r="C14" s="272" t="s">
        <v>1469</v>
      </c>
      <c r="D14" s="264" t="s">
        <v>1265</v>
      </c>
      <c r="E14" s="262" t="s">
        <v>1312</v>
      </c>
      <c r="F14" s="263"/>
      <c r="G14" s="263"/>
      <c r="H14" s="18"/>
      <c r="I14" s="283">
        <v>1482900</v>
      </c>
      <c r="K14" s="2"/>
    </row>
    <row r="15" spans="1:11" s="3" customFormat="1">
      <c r="A15" s="259"/>
      <c r="B15" s="291">
        <v>726</v>
      </c>
      <c r="C15" s="272" t="s">
        <v>1469</v>
      </c>
      <c r="D15" s="264" t="s">
        <v>896</v>
      </c>
      <c r="E15" s="265" t="s">
        <v>1312</v>
      </c>
      <c r="F15" s="266"/>
      <c r="G15" s="263"/>
      <c r="H15" s="18"/>
      <c r="I15" s="283">
        <v>1274600</v>
      </c>
      <c r="K15" s="2"/>
    </row>
    <row r="16" spans="1:11" s="3" customFormat="1">
      <c r="A16" s="259"/>
      <c r="B16" s="291">
        <v>727</v>
      </c>
      <c r="C16" s="272" t="s">
        <v>1472</v>
      </c>
      <c r="D16" s="264" t="s">
        <v>492</v>
      </c>
      <c r="E16" s="262" t="s">
        <v>1312</v>
      </c>
      <c r="F16" s="263"/>
      <c r="G16" s="263"/>
      <c r="H16" s="18"/>
      <c r="I16" s="283">
        <v>2775000</v>
      </c>
      <c r="K16" s="2"/>
    </row>
    <row r="17" spans="1:11" s="3" customFormat="1">
      <c r="A17" s="259"/>
      <c r="B17" s="291">
        <v>728</v>
      </c>
      <c r="C17" s="272" t="s">
        <v>1472</v>
      </c>
      <c r="D17" s="264" t="s">
        <v>419</v>
      </c>
      <c r="E17" s="265" t="s">
        <v>1312</v>
      </c>
      <c r="F17" s="266"/>
      <c r="G17" s="267"/>
      <c r="H17" s="268"/>
      <c r="I17" s="283">
        <v>5886770</v>
      </c>
      <c r="K17" s="2"/>
    </row>
    <row r="18" spans="1:11" s="3" customFormat="1">
      <c r="A18" s="259"/>
      <c r="B18" s="291">
        <v>729</v>
      </c>
      <c r="C18" s="272" t="s">
        <v>1472</v>
      </c>
      <c r="D18" s="264" t="s">
        <v>1473</v>
      </c>
      <c r="E18" s="269" t="s">
        <v>489</v>
      </c>
      <c r="F18" s="259" t="s">
        <v>36</v>
      </c>
      <c r="G18" s="259">
        <v>28</v>
      </c>
      <c r="H18" s="269">
        <v>1500</v>
      </c>
      <c r="I18" s="283">
        <f t="shared" ref="I18:I75" si="0">H18*G18</f>
        <v>42000</v>
      </c>
      <c r="K18" s="2"/>
    </row>
    <row r="19" spans="1:11" s="3" customFormat="1">
      <c r="A19" s="259"/>
      <c r="B19" s="291">
        <f t="shared" ref="B19:D19" si="1">B18</f>
        <v>729</v>
      </c>
      <c r="C19" s="272" t="str">
        <f t="shared" si="1"/>
        <v>02/08</v>
      </c>
      <c r="D19" s="264" t="str">
        <f t="shared" si="1"/>
        <v>united realtors</v>
      </c>
      <c r="E19" s="262" t="s">
        <v>267</v>
      </c>
      <c r="F19" s="263" t="s">
        <v>83</v>
      </c>
      <c r="G19" s="270">
        <v>1</v>
      </c>
      <c r="H19" s="271">
        <v>15000</v>
      </c>
      <c r="I19" s="283">
        <f t="shared" si="0"/>
        <v>15000</v>
      </c>
      <c r="K19" s="2"/>
    </row>
    <row r="20" spans="1:11" s="3" customFormat="1">
      <c r="A20" s="259"/>
      <c r="B20" s="291">
        <f t="shared" ref="B20:B22" si="2">B19</f>
        <v>729</v>
      </c>
      <c r="C20" s="272" t="str">
        <f t="shared" ref="C20:C22" si="3">C19</f>
        <v>02/08</v>
      </c>
      <c r="D20" s="264" t="str">
        <f t="shared" ref="D20:D22" si="4">D19</f>
        <v>united realtors</v>
      </c>
      <c r="E20" s="262" t="s">
        <v>418</v>
      </c>
      <c r="F20" s="263" t="s">
        <v>27</v>
      </c>
      <c r="G20" s="263">
        <v>2</v>
      </c>
      <c r="H20" s="18">
        <v>3800</v>
      </c>
      <c r="I20" s="283">
        <f t="shared" si="0"/>
        <v>7600</v>
      </c>
      <c r="K20" s="2"/>
    </row>
    <row r="21" spans="1:11" s="3" customFormat="1">
      <c r="A21" s="259"/>
      <c r="B21" s="291">
        <f t="shared" si="2"/>
        <v>729</v>
      </c>
      <c r="C21" s="272" t="str">
        <f t="shared" si="3"/>
        <v>02/08</v>
      </c>
      <c r="D21" s="264" t="str">
        <f t="shared" si="4"/>
        <v>united realtors</v>
      </c>
      <c r="E21" s="262" t="s">
        <v>411</v>
      </c>
      <c r="F21" s="263" t="s">
        <v>181</v>
      </c>
      <c r="G21" s="263">
        <v>15</v>
      </c>
      <c r="H21" s="18">
        <v>75000</v>
      </c>
      <c r="I21" s="283">
        <f t="shared" si="0"/>
        <v>1125000</v>
      </c>
      <c r="K21" s="2"/>
    </row>
    <row r="22" spans="1:11" s="3" customFormat="1">
      <c r="A22" s="259"/>
      <c r="B22" s="291">
        <f t="shared" si="2"/>
        <v>729</v>
      </c>
      <c r="C22" s="272" t="str">
        <f t="shared" si="3"/>
        <v>02/08</v>
      </c>
      <c r="D22" s="264" t="str">
        <f t="shared" si="4"/>
        <v>united realtors</v>
      </c>
      <c r="E22" s="262" t="s">
        <v>441</v>
      </c>
      <c r="F22" s="263" t="s">
        <v>83</v>
      </c>
      <c r="G22" s="263">
        <v>5</v>
      </c>
      <c r="H22" s="18">
        <v>5500</v>
      </c>
      <c r="I22" s="283">
        <f t="shared" si="0"/>
        <v>27500</v>
      </c>
      <c r="K22" s="2"/>
    </row>
    <row r="23" spans="1:11" s="3" customFormat="1">
      <c r="A23" s="259"/>
      <c r="B23" s="291">
        <v>730</v>
      </c>
      <c r="C23" s="272" t="s">
        <v>1474</v>
      </c>
      <c r="D23" s="264" t="s">
        <v>703</v>
      </c>
      <c r="E23" s="262" t="s">
        <v>1312</v>
      </c>
      <c r="F23" s="263"/>
      <c r="G23" s="263"/>
      <c r="H23" s="18"/>
      <c r="I23" s="283">
        <v>8682200</v>
      </c>
      <c r="K23" s="2"/>
    </row>
    <row r="24" spans="1:11" s="3" customFormat="1">
      <c r="A24" s="259"/>
      <c r="B24" s="291">
        <v>731</v>
      </c>
      <c r="C24" s="272" t="s">
        <v>1474</v>
      </c>
      <c r="D24" s="264" t="s">
        <v>916</v>
      </c>
      <c r="E24" s="265" t="s">
        <v>1312</v>
      </c>
      <c r="F24" s="266"/>
      <c r="G24" s="266"/>
      <c r="H24" s="283"/>
      <c r="I24" s="283">
        <v>2086000</v>
      </c>
      <c r="K24" s="2"/>
    </row>
    <row r="25" spans="1:11" s="3" customFormat="1">
      <c r="A25" s="259"/>
      <c r="B25" s="291">
        <v>732</v>
      </c>
      <c r="C25" s="272" t="s">
        <v>1474</v>
      </c>
      <c r="D25" s="264" t="s">
        <v>1475</v>
      </c>
      <c r="E25" s="265" t="s">
        <v>1312</v>
      </c>
      <c r="F25" s="266"/>
      <c r="G25" s="266"/>
      <c r="H25" s="283"/>
      <c r="I25" s="283">
        <v>468600</v>
      </c>
      <c r="K25" s="2"/>
    </row>
    <row r="26" spans="1:11" s="3" customFormat="1">
      <c r="A26" s="259"/>
      <c r="B26" s="291">
        <v>733</v>
      </c>
      <c r="C26" s="272" t="s">
        <v>1474</v>
      </c>
      <c r="D26" s="264" t="s">
        <v>1476</v>
      </c>
      <c r="E26" s="265" t="s">
        <v>1477</v>
      </c>
      <c r="F26" s="266" t="s">
        <v>36</v>
      </c>
      <c r="G26" s="266">
        <v>30</v>
      </c>
      <c r="H26" s="283">
        <v>500</v>
      </c>
      <c r="I26" s="283">
        <f t="shared" si="0"/>
        <v>15000</v>
      </c>
      <c r="K26" s="2"/>
    </row>
    <row r="27" spans="1:11" s="3" customFormat="1">
      <c r="A27" s="259"/>
      <c r="B27" s="291">
        <f t="shared" ref="B27:D27" si="5">B26</f>
        <v>733</v>
      </c>
      <c r="C27" s="272" t="str">
        <f t="shared" si="5"/>
        <v>03/08</v>
      </c>
      <c r="D27" s="264" t="str">
        <f t="shared" si="5"/>
        <v>btq</v>
      </c>
      <c r="E27" s="265" t="s">
        <v>418</v>
      </c>
      <c r="F27" s="266" t="s">
        <v>27</v>
      </c>
      <c r="G27" s="266">
        <v>4</v>
      </c>
      <c r="H27" s="283">
        <v>10800</v>
      </c>
      <c r="I27" s="283">
        <f t="shared" si="0"/>
        <v>43200</v>
      </c>
      <c r="K27" s="2"/>
    </row>
    <row r="28" spans="1:11" s="3" customFormat="1">
      <c r="A28" s="259"/>
      <c r="B28" s="291">
        <f t="shared" ref="B28:B29" si="6">B27</f>
        <v>733</v>
      </c>
      <c r="C28" s="272" t="str">
        <f t="shared" ref="C28:C29" si="7">C27</f>
        <v>03/08</v>
      </c>
      <c r="D28" s="264" t="str">
        <f t="shared" ref="D28:D29" si="8">D27</f>
        <v>btq</v>
      </c>
      <c r="E28" s="273" t="s">
        <v>1478</v>
      </c>
      <c r="F28" s="274" t="s">
        <v>36</v>
      </c>
      <c r="G28" s="266">
        <v>30</v>
      </c>
      <c r="H28" s="283">
        <v>4500</v>
      </c>
      <c r="I28" s="283">
        <f t="shared" si="0"/>
        <v>135000</v>
      </c>
      <c r="K28" s="2"/>
    </row>
    <row r="29" spans="1:11" s="3" customFormat="1">
      <c r="A29" s="259"/>
      <c r="B29" s="291">
        <f t="shared" si="6"/>
        <v>733</v>
      </c>
      <c r="C29" s="272" t="str">
        <f t="shared" si="7"/>
        <v>03/08</v>
      </c>
      <c r="D29" s="264" t="str">
        <f t="shared" si="8"/>
        <v>btq</v>
      </c>
      <c r="E29" s="273" t="s">
        <v>411</v>
      </c>
      <c r="F29" s="274" t="s">
        <v>181</v>
      </c>
      <c r="G29" s="266">
        <v>5</v>
      </c>
      <c r="H29" s="283">
        <v>55000</v>
      </c>
      <c r="I29" s="283">
        <f t="shared" si="0"/>
        <v>275000</v>
      </c>
      <c r="K29" s="2"/>
    </row>
    <row r="30" spans="1:11" s="3" customFormat="1">
      <c r="A30" s="259"/>
      <c r="B30" s="291">
        <v>734</v>
      </c>
      <c r="C30" s="272" t="s">
        <v>1479</v>
      </c>
      <c r="D30" s="264" t="s">
        <v>920</v>
      </c>
      <c r="E30" s="273" t="s">
        <v>1312</v>
      </c>
      <c r="F30" s="274"/>
      <c r="G30" s="266"/>
      <c r="H30" s="283"/>
      <c r="I30" s="283">
        <v>7605400</v>
      </c>
      <c r="K30" s="2"/>
    </row>
    <row r="31" spans="1:11" s="3" customFormat="1">
      <c r="A31" s="259"/>
      <c r="B31" s="291">
        <v>735</v>
      </c>
      <c r="C31" s="272" t="s">
        <v>1479</v>
      </c>
      <c r="D31" s="264" t="s">
        <v>1480</v>
      </c>
      <c r="E31" s="273" t="s">
        <v>1312</v>
      </c>
      <c r="F31" s="274"/>
      <c r="G31" s="266"/>
      <c r="H31" s="283"/>
      <c r="I31" s="283">
        <v>1213700</v>
      </c>
      <c r="K31" s="2"/>
    </row>
    <row r="32" spans="1:11" s="3" customFormat="1">
      <c r="A32" s="259"/>
      <c r="B32" s="291">
        <v>736</v>
      </c>
      <c r="C32" s="272" t="s">
        <v>1479</v>
      </c>
      <c r="D32" s="264" t="s">
        <v>543</v>
      </c>
      <c r="E32" s="273" t="s">
        <v>1312</v>
      </c>
      <c r="F32" s="274"/>
      <c r="G32" s="266"/>
      <c r="H32" s="283"/>
      <c r="I32" s="283">
        <v>518620</v>
      </c>
      <c r="K32" s="2"/>
    </row>
    <row r="33" spans="1:11" s="3" customFormat="1">
      <c r="A33" s="259"/>
      <c r="B33" s="291">
        <v>737</v>
      </c>
      <c r="C33" s="272" t="s">
        <v>1479</v>
      </c>
      <c r="D33" s="264" t="s">
        <v>963</v>
      </c>
      <c r="E33" s="273" t="s">
        <v>1481</v>
      </c>
      <c r="F33" s="274" t="s">
        <v>36</v>
      </c>
      <c r="G33" s="266">
        <v>1</v>
      </c>
      <c r="H33" s="283">
        <v>135000</v>
      </c>
      <c r="I33" s="283">
        <f t="shared" si="0"/>
        <v>135000</v>
      </c>
      <c r="K33" s="2"/>
    </row>
    <row r="34" spans="1:11" s="3" customFormat="1">
      <c r="A34" s="259"/>
      <c r="B34" s="291">
        <v>737</v>
      </c>
      <c r="C34" s="272" t="s">
        <v>1479</v>
      </c>
      <c r="D34" s="264" t="s">
        <v>963</v>
      </c>
      <c r="E34" s="273" t="s">
        <v>928</v>
      </c>
      <c r="F34" s="274" t="s">
        <v>36</v>
      </c>
      <c r="G34" s="266">
        <v>2</v>
      </c>
      <c r="H34" s="283">
        <v>39000</v>
      </c>
      <c r="I34" s="283">
        <f t="shared" si="0"/>
        <v>78000</v>
      </c>
      <c r="K34" s="2"/>
    </row>
    <row r="35" spans="1:11" s="3" customFormat="1">
      <c r="A35" s="259"/>
      <c r="B35" s="291">
        <v>738</v>
      </c>
      <c r="C35" s="272" t="s">
        <v>1482</v>
      </c>
      <c r="D35" s="264" t="s">
        <v>543</v>
      </c>
      <c r="E35" s="273" t="s">
        <v>1312</v>
      </c>
      <c r="F35" s="274"/>
      <c r="G35" s="266"/>
      <c r="H35" s="283"/>
      <c r="I35" s="283">
        <v>10046900</v>
      </c>
      <c r="K35" s="2"/>
    </row>
    <row r="36" spans="1:11" s="3" customFormat="1">
      <c r="A36" s="259"/>
      <c r="B36" s="291">
        <v>739</v>
      </c>
      <c r="C36" s="272" t="s">
        <v>1482</v>
      </c>
      <c r="D36" s="264" t="s">
        <v>498</v>
      </c>
      <c r="E36" s="273" t="s">
        <v>418</v>
      </c>
      <c r="F36" s="274" t="s">
        <v>27</v>
      </c>
      <c r="G36" s="266">
        <v>60</v>
      </c>
      <c r="H36" s="283">
        <v>15500</v>
      </c>
      <c r="I36" s="283">
        <f t="shared" si="0"/>
        <v>930000</v>
      </c>
      <c r="K36" s="2"/>
    </row>
    <row r="37" spans="1:11" s="3" customFormat="1">
      <c r="A37" s="259"/>
      <c r="B37" s="291">
        <v>740</v>
      </c>
      <c r="C37" s="272" t="s">
        <v>1482</v>
      </c>
      <c r="D37" s="264" t="s">
        <v>964</v>
      </c>
      <c r="E37" s="273" t="s">
        <v>1312</v>
      </c>
      <c r="F37" s="274"/>
      <c r="G37" s="266"/>
      <c r="H37" s="283"/>
      <c r="I37" s="283">
        <v>9000000</v>
      </c>
      <c r="K37" s="2"/>
    </row>
    <row r="38" spans="1:11" s="3" customFormat="1">
      <c r="A38" s="259"/>
      <c r="B38" s="291">
        <v>741</v>
      </c>
      <c r="C38" s="272" t="s">
        <v>1482</v>
      </c>
      <c r="D38" s="264" t="s">
        <v>929</v>
      </c>
      <c r="E38" s="273" t="s">
        <v>1263</v>
      </c>
      <c r="F38" s="274" t="s">
        <v>181</v>
      </c>
      <c r="G38" s="266">
        <v>15</v>
      </c>
      <c r="H38" s="283">
        <v>56000</v>
      </c>
      <c r="I38" s="283">
        <f t="shared" si="0"/>
        <v>840000</v>
      </c>
      <c r="K38" s="2"/>
    </row>
    <row r="39" spans="1:11" s="3" customFormat="1">
      <c r="A39" s="259"/>
      <c r="B39" s="291">
        <v>741</v>
      </c>
      <c r="C39" s="272" t="s">
        <v>1482</v>
      </c>
      <c r="D39" s="264" t="s">
        <v>929</v>
      </c>
      <c r="E39" s="273" t="s">
        <v>742</v>
      </c>
      <c r="F39" s="274" t="s">
        <v>142</v>
      </c>
      <c r="G39" s="266">
        <v>2</v>
      </c>
      <c r="H39" s="283">
        <v>38000</v>
      </c>
      <c r="I39" s="283">
        <f t="shared" si="0"/>
        <v>76000</v>
      </c>
      <c r="K39" s="2"/>
    </row>
    <row r="40" spans="1:11" s="3" customFormat="1">
      <c r="A40" s="259"/>
      <c r="B40" s="291">
        <v>742</v>
      </c>
      <c r="C40" s="272" t="s">
        <v>1483</v>
      </c>
      <c r="D40" s="264" t="s">
        <v>416</v>
      </c>
      <c r="E40" s="273" t="s">
        <v>1312</v>
      </c>
      <c r="F40" s="274"/>
      <c r="G40" s="266"/>
      <c r="H40" s="283"/>
      <c r="I40" s="283">
        <v>3958600</v>
      </c>
      <c r="K40" s="2"/>
    </row>
    <row r="41" spans="1:11" s="3" customFormat="1">
      <c r="A41" s="259"/>
      <c r="B41" s="291">
        <v>743</v>
      </c>
      <c r="C41" s="272" t="s">
        <v>1483</v>
      </c>
      <c r="D41" s="264" t="s">
        <v>712</v>
      </c>
      <c r="E41" s="273" t="s">
        <v>1312</v>
      </c>
      <c r="F41" s="274"/>
      <c r="G41" s="266"/>
      <c r="H41" s="283"/>
      <c r="I41" s="283">
        <v>2181500</v>
      </c>
      <c r="K41" s="2"/>
    </row>
    <row r="42" spans="1:11" s="3" customFormat="1">
      <c r="A42" s="259"/>
      <c r="B42" s="291">
        <v>744</v>
      </c>
      <c r="C42" s="272" t="s">
        <v>1483</v>
      </c>
      <c r="D42" s="264" t="s">
        <v>927</v>
      </c>
      <c r="E42" s="273" t="s">
        <v>464</v>
      </c>
      <c r="F42" s="274" t="s">
        <v>87</v>
      </c>
      <c r="G42" s="266">
        <v>24</v>
      </c>
      <c r="H42" s="283">
        <v>3800</v>
      </c>
      <c r="I42" s="283">
        <f t="shared" si="0"/>
        <v>91200</v>
      </c>
      <c r="K42" s="2"/>
    </row>
    <row r="43" spans="1:11" s="3" customFormat="1">
      <c r="A43" s="259"/>
      <c r="B43" s="291">
        <f t="shared" ref="B43:D43" si="9">B42</f>
        <v>744</v>
      </c>
      <c r="C43" s="272" t="str">
        <f t="shared" si="9"/>
        <v>06/08</v>
      </c>
      <c r="D43" s="264" t="str">
        <f t="shared" si="9"/>
        <v>tín thăng</v>
      </c>
      <c r="E43" s="273" t="s">
        <v>464</v>
      </c>
      <c r="F43" s="274" t="s">
        <v>87</v>
      </c>
      <c r="G43" s="266">
        <v>36</v>
      </c>
      <c r="H43" s="283">
        <v>6460</v>
      </c>
      <c r="I43" s="283">
        <f t="shared" si="0"/>
        <v>232560</v>
      </c>
      <c r="K43" s="2"/>
    </row>
    <row r="44" spans="1:11" s="3" customFormat="1">
      <c r="A44" s="259"/>
      <c r="B44" s="291">
        <f t="shared" ref="B44:B50" si="10">B43</f>
        <v>744</v>
      </c>
      <c r="C44" s="272" t="str">
        <f t="shared" ref="C44:C50" si="11">C43</f>
        <v>06/08</v>
      </c>
      <c r="D44" s="264" t="str">
        <f t="shared" ref="D44:D50" si="12">D43</f>
        <v>tín thăng</v>
      </c>
      <c r="E44" s="265" t="s">
        <v>434</v>
      </c>
      <c r="F44" s="266" t="s">
        <v>435</v>
      </c>
      <c r="G44" s="266">
        <v>1</v>
      </c>
      <c r="H44" s="283">
        <v>38000</v>
      </c>
      <c r="I44" s="283">
        <f t="shared" si="0"/>
        <v>38000</v>
      </c>
      <c r="K44" s="2"/>
    </row>
    <row r="45" spans="1:11" s="3" customFormat="1">
      <c r="A45" s="259"/>
      <c r="B45" s="291">
        <f t="shared" si="10"/>
        <v>744</v>
      </c>
      <c r="C45" s="272" t="str">
        <f t="shared" si="11"/>
        <v>06/08</v>
      </c>
      <c r="D45" s="264" t="str">
        <f t="shared" si="12"/>
        <v>tín thăng</v>
      </c>
      <c r="E45" s="265" t="s">
        <v>411</v>
      </c>
      <c r="F45" s="266" t="s">
        <v>181</v>
      </c>
      <c r="G45" s="266">
        <v>20</v>
      </c>
      <c r="H45" s="283">
        <v>73000</v>
      </c>
      <c r="I45" s="283">
        <f t="shared" si="0"/>
        <v>1460000</v>
      </c>
      <c r="K45" s="2"/>
    </row>
    <row r="46" spans="1:11" s="3" customFormat="1">
      <c r="A46" s="259"/>
      <c r="B46" s="291">
        <f t="shared" si="10"/>
        <v>744</v>
      </c>
      <c r="C46" s="272" t="str">
        <f t="shared" si="11"/>
        <v>06/08</v>
      </c>
      <c r="D46" s="264" t="str">
        <f t="shared" si="12"/>
        <v>tín thăng</v>
      </c>
      <c r="E46" s="265" t="s">
        <v>411</v>
      </c>
      <c r="F46" s="266" t="s">
        <v>181</v>
      </c>
      <c r="G46" s="266">
        <v>20</v>
      </c>
      <c r="H46" s="283">
        <v>37050</v>
      </c>
      <c r="I46" s="283">
        <f t="shared" si="0"/>
        <v>741000</v>
      </c>
      <c r="K46" s="2"/>
    </row>
    <row r="47" spans="1:11" s="3" customFormat="1">
      <c r="A47" s="259"/>
      <c r="B47" s="291">
        <f t="shared" si="10"/>
        <v>744</v>
      </c>
      <c r="C47" s="272" t="str">
        <f t="shared" si="11"/>
        <v>06/08</v>
      </c>
      <c r="D47" s="264" t="str">
        <f t="shared" si="12"/>
        <v>tín thăng</v>
      </c>
      <c r="E47" s="265" t="s">
        <v>508</v>
      </c>
      <c r="F47" s="266" t="s">
        <v>142</v>
      </c>
      <c r="G47" s="266">
        <v>50</v>
      </c>
      <c r="H47" s="283">
        <v>5890</v>
      </c>
      <c r="I47" s="283">
        <f t="shared" si="0"/>
        <v>294500</v>
      </c>
      <c r="K47" s="2"/>
    </row>
    <row r="48" spans="1:11" s="3" customFormat="1">
      <c r="A48" s="259"/>
      <c r="B48" s="291">
        <f t="shared" si="10"/>
        <v>744</v>
      </c>
      <c r="C48" s="272" t="str">
        <f t="shared" si="11"/>
        <v>06/08</v>
      </c>
      <c r="D48" s="264" t="str">
        <f t="shared" si="12"/>
        <v>tín thăng</v>
      </c>
      <c r="E48" s="265" t="s">
        <v>713</v>
      </c>
      <c r="F48" s="266" t="s">
        <v>87</v>
      </c>
      <c r="G48" s="266">
        <v>40</v>
      </c>
      <c r="H48" s="283">
        <v>2850</v>
      </c>
      <c r="I48" s="283">
        <f t="shared" si="0"/>
        <v>114000</v>
      </c>
      <c r="K48" s="2"/>
    </row>
    <row r="49" spans="1:11" s="3" customFormat="1">
      <c r="A49" s="259"/>
      <c r="B49" s="291">
        <f t="shared" si="10"/>
        <v>744</v>
      </c>
      <c r="C49" s="272" t="str">
        <f t="shared" si="11"/>
        <v>06/08</v>
      </c>
      <c r="D49" s="264" t="str">
        <f t="shared" si="12"/>
        <v>tín thăng</v>
      </c>
      <c r="E49" s="265" t="s">
        <v>457</v>
      </c>
      <c r="F49" s="266" t="s">
        <v>87</v>
      </c>
      <c r="G49" s="266">
        <v>10</v>
      </c>
      <c r="H49" s="283">
        <v>2565</v>
      </c>
      <c r="I49" s="283">
        <f t="shared" si="0"/>
        <v>25650</v>
      </c>
      <c r="K49" s="2"/>
    </row>
    <row r="50" spans="1:11" s="3" customFormat="1">
      <c r="A50" s="259"/>
      <c r="B50" s="291">
        <f t="shared" si="10"/>
        <v>744</v>
      </c>
      <c r="C50" s="272" t="str">
        <f t="shared" si="11"/>
        <v>06/08</v>
      </c>
      <c r="D50" s="264" t="str">
        <f t="shared" si="12"/>
        <v>tín thăng</v>
      </c>
      <c r="E50" s="265" t="s">
        <v>1484</v>
      </c>
      <c r="F50" s="266" t="s">
        <v>36</v>
      </c>
      <c r="G50" s="266">
        <v>10</v>
      </c>
      <c r="H50" s="283">
        <v>13300</v>
      </c>
      <c r="I50" s="283">
        <f t="shared" si="0"/>
        <v>133000</v>
      </c>
      <c r="K50" s="2"/>
    </row>
    <row r="51" spans="1:11" s="3" customFormat="1">
      <c r="A51" s="259"/>
      <c r="B51" s="291">
        <v>745</v>
      </c>
      <c r="C51" s="272" t="s">
        <v>1451</v>
      </c>
      <c r="D51" s="264" t="s">
        <v>1485</v>
      </c>
      <c r="E51" s="265" t="s">
        <v>1312</v>
      </c>
      <c r="F51" s="266"/>
      <c r="G51" s="266"/>
      <c r="H51" s="283"/>
      <c r="I51" s="283">
        <v>4634480</v>
      </c>
      <c r="K51" s="2"/>
    </row>
    <row r="52" spans="1:11" s="3" customFormat="1">
      <c r="A52" s="259"/>
      <c r="B52" s="291">
        <v>746</v>
      </c>
      <c r="C52" s="272" t="s">
        <v>1451</v>
      </c>
      <c r="D52" s="264" t="s">
        <v>896</v>
      </c>
      <c r="E52" s="265" t="s">
        <v>411</v>
      </c>
      <c r="F52" s="266" t="s">
        <v>181</v>
      </c>
      <c r="G52" s="266">
        <v>20</v>
      </c>
      <c r="H52" s="283">
        <v>41000</v>
      </c>
      <c r="I52" s="283">
        <f t="shared" si="0"/>
        <v>820000</v>
      </c>
      <c r="K52" s="2"/>
    </row>
    <row r="53" spans="1:11" s="3" customFormat="1">
      <c r="A53" s="259"/>
      <c r="B53" s="291">
        <f t="shared" ref="B53:D53" si="13">B52</f>
        <v>746</v>
      </c>
      <c r="C53" s="272" t="str">
        <f t="shared" si="13"/>
        <v>07/08</v>
      </c>
      <c r="D53" s="264" t="str">
        <f t="shared" si="13"/>
        <v>minh sao</v>
      </c>
      <c r="E53" s="265" t="s">
        <v>464</v>
      </c>
      <c r="F53" s="266" t="s">
        <v>87</v>
      </c>
      <c r="G53" s="266">
        <v>10</v>
      </c>
      <c r="H53" s="283">
        <v>3700</v>
      </c>
      <c r="I53" s="283">
        <f t="shared" si="0"/>
        <v>37000</v>
      </c>
      <c r="K53" s="2"/>
    </row>
    <row r="54" spans="1:11" s="3" customFormat="1">
      <c r="A54" s="259"/>
      <c r="B54" s="291">
        <f t="shared" ref="B54:B56" si="14">B53</f>
        <v>746</v>
      </c>
      <c r="C54" s="272" t="str">
        <f t="shared" ref="C54:C56" si="15">C53</f>
        <v>07/08</v>
      </c>
      <c r="D54" s="264" t="str">
        <f t="shared" ref="D54:D56" si="16">D53</f>
        <v>minh sao</v>
      </c>
      <c r="E54" s="269" t="s">
        <v>464</v>
      </c>
      <c r="F54" s="259" t="s">
        <v>87</v>
      </c>
      <c r="G54" s="259">
        <v>10</v>
      </c>
      <c r="H54" s="283">
        <v>4000</v>
      </c>
      <c r="I54" s="283">
        <f t="shared" si="0"/>
        <v>40000</v>
      </c>
      <c r="K54" s="2"/>
    </row>
    <row r="55" spans="1:11" s="3" customFormat="1">
      <c r="A55" s="259"/>
      <c r="B55" s="291">
        <f t="shared" si="14"/>
        <v>746</v>
      </c>
      <c r="C55" s="272" t="str">
        <f t="shared" si="15"/>
        <v>07/08</v>
      </c>
      <c r="D55" s="264" t="str">
        <f t="shared" si="16"/>
        <v>minh sao</v>
      </c>
      <c r="E55" s="269" t="s">
        <v>486</v>
      </c>
      <c r="F55" s="259" t="s">
        <v>87</v>
      </c>
      <c r="G55" s="266">
        <v>2</v>
      </c>
      <c r="H55" s="283">
        <v>15000</v>
      </c>
      <c r="I55" s="283">
        <f t="shared" si="0"/>
        <v>30000</v>
      </c>
      <c r="K55" s="2"/>
    </row>
    <row r="56" spans="1:11" s="3" customFormat="1">
      <c r="A56" s="259"/>
      <c r="B56" s="291">
        <f t="shared" si="14"/>
        <v>746</v>
      </c>
      <c r="C56" s="272" t="str">
        <f t="shared" si="15"/>
        <v>07/08</v>
      </c>
      <c r="D56" s="264" t="str">
        <f t="shared" si="16"/>
        <v>minh sao</v>
      </c>
      <c r="E56" s="265" t="s">
        <v>1297</v>
      </c>
      <c r="F56" s="266" t="s">
        <v>435</v>
      </c>
      <c r="G56" s="266">
        <v>8</v>
      </c>
      <c r="H56" s="283">
        <v>7600</v>
      </c>
      <c r="I56" s="283">
        <f t="shared" si="0"/>
        <v>60800</v>
      </c>
      <c r="K56" s="2"/>
    </row>
    <row r="57" spans="1:11" s="3" customFormat="1">
      <c r="A57" s="259"/>
      <c r="B57" s="291">
        <v>747</v>
      </c>
      <c r="C57" s="272" t="s">
        <v>1486</v>
      </c>
      <c r="D57" s="264" t="s">
        <v>543</v>
      </c>
      <c r="E57" s="265" t="s">
        <v>1358</v>
      </c>
      <c r="F57" s="266" t="s">
        <v>71</v>
      </c>
      <c r="G57" s="266">
        <v>10</v>
      </c>
      <c r="H57" s="283">
        <v>37000</v>
      </c>
      <c r="I57" s="283">
        <f t="shared" si="0"/>
        <v>370000</v>
      </c>
      <c r="K57" s="2"/>
    </row>
    <row r="58" spans="1:11" s="3" customFormat="1">
      <c r="A58" s="259"/>
      <c r="B58" s="291">
        <v>748</v>
      </c>
      <c r="C58" s="272" t="s">
        <v>1486</v>
      </c>
      <c r="D58" s="264" t="s">
        <v>952</v>
      </c>
      <c r="E58" s="265" t="s">
        <v>1312</v>
      </c>
      <c r="F58" s="266"/>
      <c r="G58" s="266"/>
      <c r="H58" s="283"/>
      <c r="I58" s="283">
        <v>4519500</v>
      </c>
      <c r="K58" s="2"/>
    </row>
    <row r="59" spans="1:11" s="3" customFormat="1">
      <c r="A59" s="259"/>
      <c r="B59" s="291">
        <v>749</v>
      </c>
      <c r="C59" s="272" t="s">
        <v>1486</v>
      </c>
      <c r="D59" s="264" t="s">
        <v>1487</v>
      </c>
      <c r="E59" s="265" t="s">
        <v>1312</v>
      </c>
      <c r="F59" s="266"/>
      <c r="G59" s="266"/>
      <c r="H59" s="283"/>
      <c r="I59" s="283">
        <v>3311100</v>
      </c>
      <c r="K59" s="2"/>
    </row>
    <row r="60" spans="1:11" s="3" customFormat="1">
      <c r="A60" s="259"/>
      <c r="B60" s="291">
        <v>750</v>
      </c>
      <c r="C60" s="272" t="s">
        <v>1488</v>
      </c>
      <c r="D60" s="264" t="s">
        <v>703</v>
      </c>
      <c r="E60" s="265" t="s">
        <v>1489</v>
      </c>
      <c r="F60" s="266" t="s">
        <v>36</v>
      </c>
      <c r="G60" s="266">
        <v>3</v>
      </c>
      <c r="H60" s="283">
        <v>1520000</v>
      </c>
      <c r="I60" s="283">
        <f t="shared" si="0"/>
        <v>4560000</v>
      </c>
      <c r="K60" s="2"/>
    </row>
    <row r="61" spans="1:11" s="3" customFormat="1">
      <c r="A61" s="259"/>
      <c r="B61" s="291">
        <v>751</v>
      </c>
      <c r="C61" s="272" t="s">
        <v>1488</v>
      </c>
      <c r="D61" s="264" t="s">
        <v>1490</v>
      </c>
      <c r="E61" s="265" t="s">
        <v>1312</v>
      </c>
      <c r="F61" s="266"/>
      <c r="G61" s="266"/>
      <c r="H61" s="283"/>
      <c r="I61" s="283">
        <v>2307100</v>
      </c>
      <c r="K61" s="2"/>
    </row>
    <row r="62" spans="1:11" s="3" customFormat="1">
      <c r="A62" s="259"/>
      <c r="B62" s="291">
        <v>752</v>
      </c>
      <c r="C62" s="272" t="s">
        <v>1488</v>
      </c>
      <c r="D62" s="264" t="s">
        <v>494</v>
      </c>
      <c r="E62" s="265" t="s">
        <v>1312</v>
      </c>
      <c r="F62" s="266"/>
      <c r="G62" s="266"/>
      <c r="H62" s="283"/>
      <c r="I62" s="283">
        <v>3071100</v>
      </c>
      <c r="K62" s="2"/>
    </row>
    <row r="63" spans="1:11" s="3" customFormat="1">
      <c r="A63" s="259"/>
      <c r="B63" s="291">
        <v>753</v>
      </c>
      <c r="C63" s="272" t="s">
        <v>1491</v>
      </c>
      <c r="D63" s="264" t="s">
        <v>469</v>
      </c>
      <c r="E63" s="265" t="s">
        <v>1312</v>
      </c>
      <c r="F63" s="266"/>
      <c r="G63" s="266"/>
      <c r="H63" s="283"/>
      <c r="I63" s="283">
        <v>3973800</v>
      </c>
      <c r="K63" s="2"/>
    </row>
    <row r="64" spans="1:11" s="3" customFormat="1">
      <c r="A64" s="259"/>
      <c r="B64" s="291">
        <v>754</v>
      </c>
      <c r="C64" s="272" t="s">
        <v>1491</v>
      </c>
      <c r="D64" s="264" t="s">
        <v>1485</v>
      </c>
      <c r="E64" s="265" t="s">
        <v>445</v>
      </c>
      <c r="F64" s="266" t="s">
        <v>36</v>
      </c>
      <c r="G64" s="266">
        <v>20</v>
      </c>
      <c r="H64" s="283">
        <v>1520</v>
      </c>
      <c r="I64" s="283">
        <f t="shared" si="0"/>
        <v>30400</v>
      </c>
      <c r="K64" s="2"/>
    </row>
    <row r="65" spans="1:11" s="3" customFormat="1">
      <c r="A65" s="259"/>
      <c r="B65" s="291">
        <f t="shared" ref="B65:D65" si="17">B64</f>
        <v>754</v>
      </c>
      <c r="C65" s="272" t="str">
        <f t="shared" si="17"/>
        <v>10/08</v>
      </c>
      <c r="D65" s="264" t="str">
        <f t="shared" si="17"/>
        <v>quốc tế sài gòn</v>
      </c>
      <c r="E65" s="265" t="s">
        <v>495</v>
      </c>
      <c r="F65" s="266" t="s">
        <v>435</v>
      </c>
      <c r="G65" s="266">
        <v>1</v>
      </c>
      <c r="H65" s="283">
        <v>35150</v>
      </c>
      <c r="I65" s="283">
        <f t="shared" si="0"/>
        <v>35150</v>
      </c>
      <c r="K65" s="2"/>
    </row>
    <row r="66" spans="1:11" s="3" customFormat="1">
      <c r="A66" s="259"/>
      <c r="B66" s="291">
        <f t="shared" ref="B66:B71" si="18">B65</f>
        <v>754</v>
      </c>
      <c r="C66" s="272" t="str">
        <f t="shared" ref="C66:C71" si="19">C65</f>
        <v>10/08</v>
      </c>
      <c r="D66" s="264" t="str">
        <f t="shared" ref="D66:D71" si="20">D65</f>
        <v>quốc tế sài gòn</v>
      </c>
      <c r="E66" s="265" t="s">
        <v>1154</v>
      </c>
      <c r="F66" s="266" t="s">
        <v>435</v>
      </c>
      <c r="G66" s="266">
        <v>1</v>
      </c>
      <c r="H66" s="283">
        <v>58900</v>
      </c>
      <c r="I66" s="283">
        <f t="shared" si="0"/>
        <v>58900</v>
      </c>
      <c r="K66" s="2"/>
    </row>
    <row r="67" spans="1:11" s="3" customFormat="1">
      <c r="A67" s="259"/>
      <c r="B67" s="291">
        <f t="shared" si="18"/>
        <v>754</v>
      </c>
      <c r="C67" s="272" t="str">
        <f t="shared" si="19"/>
        <v>10/08</v>
      </c>
      <c r="D67" s="264" t="str">
        <f t="shared" si="20"/>
        <v>quốc tế sài gòn</v>
      </c>
      <c r="E67" s="265" t="s">
        <v>418</v>
      </c>
      <c r="F67" s="266" t="s">
        <v>27</v>
      </c>
      <c r="G67" s="266">
        <v>3</v>
      </c>
      <c r="H67" s="283">
        <v>11400</v>
      </c>
      <c r="I67" s="283">
        <f t="shared" si="0"/>
        <v>34200</v>
      </c>
      <c r="K67" s="2"/>
    </row>
    <row r="68" spans="1:11" s="3" customFormat="1">
      <c r="A68" s="259"/>
      <c r="B68" s="291">
        <f t="shared" si="18"/>
        <v>754</v>
      </c>
      <c r="C68" s="272" t="str">
        <f t="shared" si="19"/>
        <v>10/08</v>
      </c>
      <c r="D68" s="264" t="str">
        <f t="shared" si="20"/>
        <v>quốc tế sài gòn</v>
      </c>
      <c r="E68" s="265" t="s">
        <v>414</v>
      </c>
      <c r="F68" s="266" t="s">
        <v>36</v>
      </c>
      <c r="G68" s="266">
        <v>1</v>
      </c>
      <c r="H68" s="283">
        <v>389500</v>
      </c>
      <c r="I68" s="283">
        <f t="shared" si="0"/>
        <v>389500</v>
      </c>
      <c r="K68" s="2"/>
    </row>
    <row r="69" spans="1:11" s="3" customFormat="1">
      <c r="A69" s="259"/>
      <c r="B69" s="291">
        <f t="shared" si="18"/>
        <v>754</v>
      </c>
      <c r="C69" s="272" t="str">
        <f t="shared" si="19"/>
        <v>10/08</v>
      </c>
      <c r="D69" s="264" t="str">
        <f t="shared" si="20"/>
        <v>quốc tế sài gòn</v>
      </c>
      <c r="E69" s="265" t="s">
        <v>713</v>
      </c>
      <c r="F69" s="266" t="s">
        <v>87</v>
      </c>
      <c r="G69" s="266">
        <v>1</v>
      </c>
      <c r="H69" s="283">
        <v>10450</v>
      </c>
      <c r="I69" s="283">
        <f t="shared" si="0"/>
        <v>10450</v>
      </c>
      <c r="K69" s="2"/>
    </row>
    <row r="70" spans="1:11" s="3" customFormat="1">
      <c r="A70" s="259"/>
      <c r="B70" s="291">
        <f t="shared" si="18"/>
        <v>754</v>
      </c>
      <c r="C70" s="272" t="str">
        <f t="shared" si="19"/>
        <v>10/08</v>
      </c>
      <c r="D70" s="264" t="str">
        <f t="shared" si="20"/>
        <v>quốc tế sài gòn</v>
      </c>
      <c r="E70" s="265" t="s">
        <v>713</v>
      </c>
      <c r="F70" s="266" t="s">
        <v>87</v>
      </c>
      <c r="G70" s="266">
        <v>1</v>
      </c>
      <c r="H70" s="283">
        <v>14725</v>
      </c>
      <c r="I70" s="283">
        <f t="shared" si="0"/>
        <v>14725</v>
      </c>
      <c r="K70" s="2"/>
    </row>
    <row r="71" spans="1:11" s="3" customFormat="1">
      <c r="A71" s="259"/>
      <c r="B71" s="291">
        <f t="shared" si="18"/>
        <v>754</v>
      </c>
      <c r="C71" s="272" t="str">
        <f t="shared" si="19"/>
        <v>10/08</v>
      </c>
      <c r="D71" s="264" t="str">
        <f t="shared" si="20"/>
        <v>quốc tế sài gòn</v>
      </c>
      <c r="E71" s="265" t="s">
        <v>1492</v>
      </c>
      <c r="F71" s="266" t="s">
        <v>36</v>
      </c>
      <c r="G71" s="266">
        <v>8</v>
      </c>
      <c r="H71" s="283">
        <v>21850</v>
      </c>
      <c r="I71" s="283">
        <f t="shared" si="0"/>
        <v>174800</v>
      </c>
      <c r="K71" s="2"/>
    </row>
    <row r="72" spans="1:11" s="3" customFormat="1">
      <c r="A72" s="259"/>
      <c r="B72" s="291">
        <v>755</v>
      </c>
      <c r="C72" s="272" t="s">
        <v>1491</v>
      </c>
      <c r="D72" s="264" t="s">
        <v>485</v>
      </c>
      <c r="E72" s="265" t="s">
        <v>1312</v>
      </c>
      <c r="F72" s="266"/>
      <c r="G72" s="266"/>
      <c r="H72" s="283"/>
      <c r="I72" s="283">
        <v>3303800</v>
      </c>
      <c r="K72" s="2"/>
    </row>
    <row r="73" spans="1:11" s="3" customFormat="1">
      <c r="A73" s="259"/>
      <c r="B73" s="291">
        <v>756</v>
      </c>
      <c r="C73" s="272" t="s">
        <v>1493</v>
      </c>
      <c r="D73" s="264" t="s">
        <v>425</v>
      </c>
      <c r="E73" s="265" t="s">
        <v>1312</v>
      </c>
      <c r="F73" s="266"/>
      <c r="G73" s="266"/>
      <c r="H73" s="283"/>
      <c r="I73" s="283">
        <v>4530400</v>
      </c>
      <c r="K73" s="2"/>
    </row>
    <row r="74" spans="1:11" s="3" customFormat="1">
      <c r="A74" s="259"/>
      <c r="B74" s="291">
        <v>757</v>
      </c>
      <c r="C74" s="272" t="s">
        <v>1493</v>
      </c>
      <c r="D74" s="264" t="s">
        <v>425</v>
      </c>
      <c r="E74" s="265" t="s">
        <v>513</v>
      </c>
      <c r="F74" s="266" t="s">
        <v>383</v>
      </c>
      <c r="G74" s="266">
        <v>50</v>
      </c>
      <c r="H74" s="283">
        <v>3100</v>
      </c>
      <c r="I74" s="283">
        <f t="shared" si="0"/>
        <v>155000</v>
      </c>
      <c r="K74" s="2"/>
    </row>
    <row r="75" spans="1:11" s="3" customFormat="1">
      <c r="A75" s="259"/>
      <c r="B75" s="291">
        <v>757</v>
      </c>
      <c r="C75" s="272" t="s">
        <v>1493</v>
      </c>
      <c r="D75" s="264" t="s">
        <v>425</v>
      </c>
      <c r="E75" s="265" t="s">
        <v>481</v>
      </c>
      <c r="F75" s="266" t="s">
        <v>83</v>
      </c>
      <c r="G75" s="266">
        <v>50</v>
      </c>
      <c r="H75" s="283">
        <v>3200</v>
      </c>
      <c r="I75" s="283">
        <f t="shared" si="0"/>
        <v>160000</v>
      </c>
      <c r="K75" s="2"/>
    </row>
    <row r="76" spans="1:11" s="3" customFormat="1">
      <c r="A76" s="259"/>
      <c r="B76" s="291">
        <v>757</v>
      </c>
      <c r="C76" s="272" t="s">
        <v>1493</v>
      </c>
      <c r="D76" s="264" t="s">
        <v>425</v>
      </c>
      <c r="E76" s="265" t="s">
        <v>1494</v>
      </c>
      <c r="F76" s="266" t="s">
        <v>36</v>
      </c>
      <c r="G76" s="266">
        <v>50</v>
      </c>
      <c r="H76" s="283">
        <v>2500</v>
      </c>
      <c r="I76" s="283">
        <f t="shared" ref="I76:I132" si="21">H76*G76</f>
        <v>125000</v>
      </c>
      <c r="K76" s="2"/>
    </row>
    <row r="77" spans="1:11" s="3" customFormat="1">
      <c r="A77" s="259"/>
      <c r="B77" s="291">
        <v>758</v>
      </c>
      <c r="C77" s="272" t="s">
        <v>1493</v>
      </c>
      <c r="D77" s="264" t="s">
        <v>936</v>
      </c>
      <c r="E77" s="265" t="s">
        <v>1312</v>
      </c>
      <c r="F77" s="266"/>
      <c r="G77" s="266"/>
      <c r="H77" s="283"/>
      <c r="I77" s="283">
        <v>4341500</v>
      </c>
      <c r="K77" s="2"/>
    </row>
    <row r="78" spans="1:11" s="3" customFormat="1">
      <c r="A78" s="259"/>
      <c r="B78" s="291">
        <v>759</v>
      </c>
      <c r="C78" s="272" t="s">
        <v>1495</v>
      </c>
      <c r="D78" s="264" t="s">
        <v>952</v>
      </c>
      <c r="E78" s="265" t="s">
        <v>504</v>
      </c>
      <c r="F78" s="266" t="s">
        <v>181</v>
      </c>
      <c r="G78" s="266">
        <v>5</v>
      </c>
      <c r="H78" s="283">
        <v>58000</v>
      </c>
      <c r="I78" s="283">
        <f t="shared" si="21"/>
        <v>290000</v>
      </c>
      <c r="K78" s="2"/>
    </row>
    <row r="79" spans="1:11" s="3" customFormat="1">
      <c r="A79" s="259"/>
      <c r="B79" s="291">
        <v>759</v>
      </c>
      <c r="C79" s="272" t="s">
        <v>1495</v>
      </c>
      <c r="D79" s="264" t="s">
        <v>952</v>
      </c>
      <c r="E79" s="265" t="s">
        <v>411</v>
      </c>
      <c r="F79" s="266" t="s">
        <v>181</v>
      </c>
      <c r="G79" s="266">
        <v>5</v>
      </c>
      <c r="H79" s="283">
        <v>24000</v>
      </c>
      <c r="I79" s="283">
        <f t="shared" si="21"/>
        <v>120000</v>
      </c>
      <c r="K79" s="2"/>
    </row>
    <row r="80" spans="1:11" s="3" customFormat="1">
      <c r="A80" s="259"/>
      <c r="B80" s="291">
        <v>760</v>
      </c>
      <c r="C80" s="272" t="s">
        <v>1495</v>
      </c>
      <c r="D80" s="264" t="s">
        <v>735</v>
      </c>
      <c r="E80" s="265" t="s">
        <v>1312</v>
      </c>
      <c r="F80" s="266"/>
      <c r="G80" s="266"/>
      <c r="H80" s="283"/>
      <c r="I80" s="283">
        <v>16134700</v>
      </c>
      <c r="K80" s="2"/>
    </row>
    <row r="81" spans="1:11" s="3" customFormat="1">
      <c r="A81" s="259"/>
      <c r="B81" s="291">
        <v>761</v>
      </c>
      <c r="C81" s="272" t="s">
        <v>1495</v>
      </c>
      <c r="D81" s="264" t="s">
        <v>487</v>
      </c>
      <c r="E81" s="265" t="s">
        <v>1312</v>
      </c>
      <c r="F81" s="266"/>
      <c r="G81" s="266"/>
      <c r="H81" s="283"/>
      <c r="I81" s="283">
        <v>2693700</v>
      </c>
      <c r="K81" s="2"/>
    </row>
    <row r="82" spans="1:11" s="3" customFormat="1">
      <c r="A82" s="259"/>
      <c r="B82" s="291">
        <v>762</v>
      </c>
      <c r="C82" s="272" t="s">
        <v>1495</v>
      </c>
      <c r="D82" s="264" t="s">
        <v>487</v>
      </c>
      <c r="E82" s="265" t="s">
        <v>411</v>
      </c>
      <c r="F82" s="266" t="s">
        <v>181</v>
      </c>
      <c r="G82" s="266">
        <v>40</v>
      </c>
      <c r="H82" s="283">
        <v>48000</v>
      </c>
      <c r="I82" s="283">
        <f t="shared" si="21"/>
        <v>1920000</v>
      </c>
      <c r="K82" s="2"/>
    </row>
    <row r="83" spans="1:11" s="3" customFormat="1">
      <c r="A83" s="259"/>
      <c r="B83" s="291">
        <v>763</v>
      </c>
      <c r="C83" s="272" t="s">
        <v>1496</v>
      </c>
      <c r="D83" s="264" t="s">
        <v>1497</v>
      </c>
      <c r="E83" s="265" t="s">
        <v>1312</v>
      </c>
      <c r="F83" s="266"/>
      <c r="G83" s="266"/>
      <c r="H83" s="283"/>
      <c r="I83" s="283">
        <v>381100</v>
      </c>
      <c r="K83" s="2"/>
    </row>
    <row r="84" spans="1:11" s="3" customFormat="1">
      <c r="A84" s="259"/>
      <c r="B84" s="291">
        <v>764</v>
      </c>
      <c r="C84" s="272" t="s">
        <v>1496</v>
      </c>
      <c r="D84" s="264" t="s">
        <v>935</v>
      </c>
      <c r="E84" s="269" t="s">
        <v>1312</v>
      </c>
      <c r="F84" s="259"/>
      <c r="G84" s="276"/>
      <c r="H84" s="269"/>
      <c r="I84" s="283">
        <v>7705880</v>
      </c>
      <c r="K84" s="2"/>
    </row>
    <row r="85" spans="1:11" s="3" customFormat="1">
      <c r="A85" s="277"/>
      <c r="B85" s="291">
        <v>765</v>
      </c>
      <c r="C85" s="272" t="s">
        <v>1496</v>
      </c>
      <c r="D85" s="278" t="s">
        <v>420</v>
      </c>
      <c r="E85" s="279" t="s">
        <v>491</v>
      </c>
      <c r="F85" s="259" t="s">
        <v>27</v>
      </c>
      <c r="G85" s="276">
        <v>40</v>
      </c>
      <c r="H85" s="280">
        <v>152000</v>
      </c>
      <c r="I85" s="283">
        <f t="shared" si="21"/>
        <v>6080000</v>
      </c>
      <c r="K85" s="2"/>
    </row>
    <row r="86" spans="1:11" s="3" customFormat="1">
      <c r="A86" s="259"/>
      <c r="B86" s="291">
        <v>766</v>
      </c>
      <c r="C86" s="272" t="s">
        <v>1498</v>
      </c>
      <c r="D86" s="264" t="s">
        <v>472</v>
      </c>
      <c r="E86" s="269" t="s">
        <v>1312</v>
      </c>
      <c r="F86" s="259"/>
      <c r="G86" s="276"/>
      <c r="H86" s="269"/>
      <c r="I86" s="283">
        <v>1611630</v>
      </c>
      <c r="K86" s="2"/>
    </row>
    <row r="87" spans="1:11" s="3" customFormat="1">
      <c r="A87" s="259"/>
      <c r="B87" s="291">
        <v>767</v>
      </c>
      <c r="C87" s="272" t="s">
        <v>1498</v>
      </c>
      <c r="D87" s="264" t="s">
        <v>423</v>
      </c>
      <c r="E87" s="269" t="s">
        <v>574</v>
      </c>
      <c r="F87" s="259" t="s">
        <v>27</v>
      </c>
      <c r="G87" s="276">
        <v>30</v>
      </c>
      <c r="H87" s="269">
        <v>5000</v>
      </c>
      <c r="I87" s="283">
        <f t="shared" si="21"/>
        <v>150000</v>
      </c>
      <c r="K87" s="2"/>
    </row>
    <row r="88" spans="1:11" s="3" customFormat="1">
      <c r="A88" s="259"/>
      <c r="B88" s="291">
        <f t="shared" ref="B88:D88" si="22">B87</f>
        <v>767</v>
      </c>
      <c r="C88" s="272" t="str">
        <f t="shared" si="22"/>
        <v>14/08</v>
      </c>
      <c r="D88" s="264" t="str">
        <f t="shared" si="22"/>
        <v>an phước</v>
      </c>
      <c r="E88" s="269" t="s">
        <v>579</v>
      </c>
      <c r="F88" s="259" t="s">
        <v>27</v>
      </c>
      <c r="G88" s="276">
        <v>270</v>
      </c>
      <c r="H88" s="269">
        <v>4000</v>
      </c>
      <c r="I88" s="283">
        <f t="shared" si="21"/>
        <v>1080000</v>
      </c>
      <c r="K88" s="2"/>
    </row>
    <row r="89" spans="1:11" s="3" customFormat="1">
      <c r="A89" s="259"/>
      <c r="B89" s="291">
        <f t="shared" ref="B89:B91" si="23">B88</f>
        <v>767</v>
      </c>
      <c r="C89" s="272" t="str">
        <f t="shared" ref="C89:C91" si="24">C88</f>
        <v>14/08</v>
      </c>
      <c r="D89" s="264" t="str">
        <f t="shared" ref="D89:D91" si="25">D88</f>
        <v>an phước</v>
      </c>
      <c r="E89" s="269" t="s">
        <v>578</v>
      </c>
      <c r="F89" s="259" t="s">
        <v>27</v>
      </c>
      <c r="G89" s="276">
        <v>132</v>
      </c>
      <c r="H89" s="269">
        <v>8545</v>
      </c>
      <c r="I89" s="283">
        <f t="shared" si="21"/>
        <v>1127940</v>
      </c>
      <c r="K89" s="2"/>
    </row>
    <row r="90" spans="1:11" s="3" customFormat="1">
      <c r="A90" s="259"/>
      <c r="B90" s="291">
        <f t="shared" si="23"/>
        <v>767</v>
      </c>
      <c r="C90" s="272" t="str">
        <f t="shared" si="24"/>
        <v>14/08</v>
      </c>
      <c r="D90" s="264" t="str">
        <f t="shared" si="25"/>
        <v>an phước</v>
      </c>
      <c r="E90" s="269" t="s">
        <v>582</v>
      </c>
      <c r="F90" s="259" t="s">
        <v>27</v>
      </c>
      <c r="G90" s="276">
        <v>18</v>
      </c>
      <c r="H90" s="269">
        <v>7182</v>
      </c>
      <c r="I90" s="283">
        <f t="shared" si="21"/>
        <v>129276</v>
      </c>
      <c r="K90" s="2"/>
    </row>
    <row r="91" spans="1:11" s="3" customFormat="1">
      <c r="A91" s="259"/>
      <c r="B91" s="291">
        <f t="shared" si="23"/>
        <v>767</v>
      </c>
      <c r="C91" s="272" t="str">
        <f t="shared" si="24"/>
        <v>14/08</v>
      </c>
      <c r="D91" s="264" t="str">
        <f t="shared" si="25"/>
        <v>an phước</v>
      </c>
      <c r="E91" s="269" t="s">
        <v>577</v>
      </c>
      <c r="F91" s="259" t="s">
        <v>27</v>
      </c>
      <c r="G91" s="276">
        <v>220</v>
      </c>
      <c r="H91" s="269">
        <v>14500</v>
      </c>
      <c r="I91" s="283">
        <f t="shared" si="21"/>
        <v>3190000</v>
      </c>
      <c r="K91" s="2"/>
    </row>
    <row r="92" spans="1:11" s="3" customFormat="1">
      <c r="A92" s="259"/>
      <c r="B92" s="291">
        <v>768</v>
      </c>
      <c r="C92" s="272" t="s">
        <v>1498</v>
      </c>
      <c r="D92" s="264" t="s">
        <v>423</v>
      </c>
      <c r="E92" s="269" t="s">
        <v>581</v>
      </c>
      <c r="F92" s="259" t="s">
        <v>27</v>
      </c>
      <c r="G92" s="276">
        <v>120</v>
      </c>
      <c r="H92" s="269">
        <v>4500</v>
      </c>
      <c r="I92" s="283">
        <f t="shared" si="21"/>
        <v>540000</v>
      </c>
      <c r="K92" s="2"/>
    </row>
    <row r="93" spans="1:11" s="3" customFormat="1">
      <c r="A93" s="259"/>
      <c r="B93" s="291">
        <f t="shared" ref="B93:D93" si="26">B92</f>
        <v>768</v>
      </c>
      <c r="C93" s="272" t="str">
        <f t="shared" si="26"/>
        <v>14/08</v>
      </c>
      <c r="D93" s="264" t="str">
        <f t="shared" si="26"/>
        <v>an phước</v>
      </c>
      <c r="E93" s="269" t="s">
        <v>571</v>
      </c>
      <c r="F93" s="259" t="s">
        <v>27</v>
      </c>
      <c r="G93" s="276">
        <v>126</v>
      </c>
      <c r="H93" s="269">
        <v>4909</v>
      </c>
      <c r="I93" s="283">
        <f t="shared" si="21"/>
        <v>618534</v>
      </c>
      <c r="K93" s="2"/>
    </row>
    <row r="94" spans="1:11" s="3" customFormat="1">
      <c r="A94" s="259"/>
      <c r="B94" s="291">
        <f t="shared" ref="B94:B98" si="27">B93</f>
        <v>768</v>
      </c>
      <c r="C94" s="272" t="str">
        <f t="shared" ref="C94:C98" si="28">C93</f>
        <v>14/08</v>
      </c>
      <c r="D94" s="264" t="str">
        <f t="shared" ref="D94:D98" si="29">D93</f>
        <v>an phước</v>
      </c>
      <c r="E94" s="269" t="s">
        <v>1499</v>
      </c>
      <c r="F94" s="259" t="s">
        <v>27</v>
      </c>
      <c r="G94" s="276">
        <v>100</v>
      </c>
      <c r="H94" s="269">
        <v>16000</v>
      </c>
      <c r="I94" s="283">
        <f t="shared" si="21"/>
        <v>1600000</v>
      </c>
      <c r="K94" s="2"/>
    </row>
    <row r="95" spans="1:11" s="3" customFormat="1">
      <c r="A95" s="259"/>
      <c r="B95" s="291">
        <f t="shared" si="27"/>
        <v>768</v>
      </c>
      <c r="C95" s="272" t="str">
        <f t="shared" si="28"/>
        <v>14/08</v>
      </c>
      <c r="D95" s="264" t="str">
        <f t="shared" si="29"/>
        <v>an phước</v>
      </c>
      <c r="E95" s="269" t="s">
        <v>568</v>
      </c>
      <c r="F95" s="259" t="s">
        <v>27</v>
      </c>
      <c r="G95" s="276">
        <v>170</v>
      </c>
      <c r="H95" s="269">
        <v>11400</v>
      </c>
      <c r="I95" s="283">
        <f t="shared" si="21"/>
        <v>1938000</v>
      </c>
      <c r="K95" s="2"/>
    </row>
    <row r="96" spans="1:11" s="3" customFormat="1">
      <c r="A96" s="259"/>
      <c r="B96" s="291">
        <f t="shared" si="27"/>
        <v>768</v>
      </c>
      <c r="C96" s="272" t="str">
        <f t="shared" si="28"/>
        <v>14/08</v>
      </c>
      <c r="D96" s="264" t="str">
        <f t="shared" si="29"/>
        <v>an phước</v>
      </c>
      <c r="E96" s="269" t="s">
        <v>573</v>
      </c>
      <c r="F96" s="259" t="s">
        <v>27</v>
      </c>
      <c r="G96" s="276">
        <v>13</v>
      </c>
      <c r="H96" s="269">
        <v>22500</v>
      </c>
      <c r="I96" s="283">
        <f t="shared" si="21"/>
        <v>292500</v>
      </c>
      <c r="K96" s="2"/>
    </row>
    <row r="97" spans="1:11" s="3" customFormat="1">
      <c r="A97" s="259"/>
      <c r="B97" s="291">
        <f t="shared" si="27"/>
        <v>768</v>
      </c>
      <c r="C97" s="272" t="str">
        <f t="shared" si="28"/>
        <v>14/08</v>
      </c>
      <c r="D97" s="264" t="str">
        <f t="shared" si="29"/>
        <v>an phước</v>
      </c>
      <c r="E97" s="269" t="s">
        <v>641</v>
      </c>
      <c r="F97" s="259" t="s">
        <v>27</v>
      </c>
      <c r="G97" s="276">
        <v>28</v>
      </c>
      <c r="H97" s="269">
        <v>10909</v>
      </c>
      <c r="I97" s="283">
        <f t="shared" si="21"/>
        <v>305452</v>
      </c>
      <c r="K97" s="2"/>
    </row>
    <row r="98" spans="1:11" s="3" customFormat="1">
      <c r="A98" s="259"/>
      <c r="B98" s="291">
        <f t="shared" si="27"/>
        <v>768</v>
      </c>
      <c r="C98" s="272" t="str">
        <f t="shared" si="28"/>
        <v>14/08</v>
      </c>
      <c r="D98" s="264" t="str">
        <f t="shared" si="29"/>
        <v>an phước</v>
      </c>
      <c r="E98" s="269" t="s">
        <v>580</v>
      </c>
      <c r="F98" s="259" t="s">
        <v>27</v>
      </c>
      <c r="G98" s="276">
        <v>72</v>
      </c>
      <c r="H98" s="269">
        <v>5636</v>
      </c>
      <c r="I98" s="283">
        <f t="shared" si="21"/>
        <v>405792</v>
      </c>
      <c r="K98" s="2"/>
    </row>
    <row r="99" spans="1:11" s="3" customFormat="1">
      <c r="A99" s="259"/>
      <c r="B99" s="291">
        <v>769</v>
      </c>
      <c r="C99" s="272" t="s">
        <v>1500</v>
      </c>
      <c r="D99" s="264" t="s">
        <v>980</v>
      </c>
      <c r="E99" s="265" t="s">
        <v>1312</v>
      </c>
      <c r="F99" s="266"/>
      <c r="G99" s="276"/>
      <c r="H99" s="269"/>
      <c r="I99" s="292">
        <v>1649200</v>
      </c>
      <c r="K99" s="2"/>
    </row>
    <row r="100" spans="1:11" s="3" customFormat="1">
      <c r="A100" s="259"/>
      <c r="B100" s="291">
        <v>770</v>
      </c>
      <c r="C100" s="272" t="s">
        <v>1500</v>
      </c>
      <c r="D100" s="264" t="s">
        <v>938</v>
      </c>
      <c r="E100" s="265"/>
      <c r="F100" s="266"/>
      <c r="G100" s="276"/>
      <c r="H100" s="269"/>
      <c r="I100" s="283">
        <f t="shared" si="21"/>
        <v>0</v>
      </c>
      <c r="K100" s="2"/>
    </row>
    <row r="101" spans="1:11" s="3" customFormat="1">
      <c r="A101" s="259"/>
      <c r="B101" s="291">
        <v>771</v>
      </c>
      <c r="C101" s="272" t="s">
        <v>1500</v>
      </c>
      <c r="D101" s="264" t="s">
        <v>969</v>
      </c>
      <c r="E101" s="269" t="s">
        <v>1312</v>
      </c>
      <c r="F101" s="259"/>
      <c r="G101" s="276"/>
      <c r="H101" s="269"/>
      <c r="I101" s="283">
        <v>5012600</v>
      </c>
      <c r="K101" s="2"/>
    </row>
    <row r="102" spans="1:11" s="3" customFormat="1">
      <c r="A102" s="259"/>
      <c r="B102" s="291">
        <v>772</v>
      </c>
      <c r="C102" s="272" t="s">
        <v>1500</v>
      </c>
      <c r="D102" s="264" t="s">
        <v>703</v>
      </c>
      <c r="E102" s="269" t="s">
        <v>1289</v>
      </c>
      <c r="F102" s="259" t="s">
        <v>71</v>
      </c>
      <c r="G102" s="276">
        <v>10</v>
      </c>
      <c r="H102" s="269">
        <v>93000</v>
      </c>
      <c r="I102" s="283">
        <f t="shared" si="21"/>
        <v>930000</v>
      </c>
      <c r="K102" s="2"/>
    </row>
    <row r="103" spans="1:11" s="3" customFormat="1">
      <c r="A103" s="259"/>
      <c r="B103" s="291">
        <v>773</v>
      </c>
      <c r="C103" s="272" t="s">
        <v>1501</v>
      </c>
      <c r="D103" s="264" t="s">
        <v>543</v>
      </c>
      <c r="E103" s="269" t="s">
        <v>1539</v>
      </c>
      <c r="F103" s="259" t="s">
        <v>36</v>
      </c>
      <c r="G103" s="276">
        <v>1</v>
      </c>
      <c r="H103" s="269">
        <v>1727273</v>
      </c>
      <c r="I103" s="283">
        <f t="shared" si="21"/>
        <v>1727273</v>
      </c>
      <c r="K103" s="2"/>
    </row>
    <row r="104" spans="1:11" s="3" customFormat="1">
      <c r="A104" s="259"/>
      <c r="B104" s="291">
        <v>774</v>
      </c>
      <c r="C104" s="272" t="s">
        <v>1501</v>
      </c>
      <c r="D104" s="264" t="s">
        <v>1283</v>
      </c>
      <c r="E104" s="265" t="s">
        <v>1312</v>
      </c>
      <c r="F104" s="259"/>
      <c r="G104" s="276"/>
      <c r="H104" s="269"/>
      <c r="I104" s="283">
        <v>2822900</v>
      </c>
      <c r="K104" s="2"/>
    </row>
    <row r="105" spans="1:11" s="3" customFormat="1">
      <c r="A105" s="259"/>
      <c r="B105" s="291">
        <v>775</v>
      </c>
      <c r="C105" s="272" t="s">
        <v>1501</v>
      </c>
      <c r="D105" s="264" t="s">
        <v>913</v>
      </c>
      <c r="E105" s="269" t="s">
        <v>1312</v>
      </c>
      <c r="F105" s="259"/>
      <c r="G105" s="259"/>
      <c r="H105" s="269"/>
      <c r="I105" s="283">
        <v>503600</v>
      </c>
      <c r="K105" s="2"/>
    </row>
    <row r="106" spans="1:11" s="3" customFormat="1">
      <c r="A106" s="259"/>
      <c r="B106" s="291">
        <v>776</v>
      </c>
      <c r="C106" s="272" t="s">
        <v>1541</v>
      </c>
      <c r="D106" s="264" t="s">
        <v>913</v>
      </c>
      <c r="E106" s="269" t="s">
        <v>1312</v>
      </c>
      <c r="F106" s="259"/>
      <c r="G106" s="259"/>
      <c r="H106" s="269"/>
      <c r="I106" s="283">
        <v>1070100</v>
      </c>
      <c r="K106" s="2"/>
    </row>
    <row r="107" spans="1:11">
      <c r="A107" s="259"/>
      <c r="B107" s="291">
        <v>777</v>
      </c>
      <c r="C107" s="272" t="s">
        <v>1541</v>
      </c>
      <c r="D107" s="264" t="s">
        <v>973</v>
      </c>
      <c r="E107" s="269" t="s">
        <v>1312</v>
      </c>
      <c r="F107" s="259"/>
      <c r="G107" s="259"/>
      <c r="H107" s="269"/>
      <c r="I107" s="283">
        <v>712000</v>
      </c>
    </row>
    <row r="108" spans="1:11">
      <c r="A108" s="259"/>
      <c r="B108" s="291">
        <v>778</v>
      </c>
      <c r="C108" s="272" t="s">
        <v>1541</v>
      </c>
      <c r="D108" s="264" t="s">
        <v>419</v>
      </c>
      <c r="E108" s="269" t="s">
        <v>1619</v>
      </c>
      <c r="F108" s="259" t="s">
        <v>36</v>
      </c>
      <c r="G108" s="259">
        <v>6</v>
      </c>
      <c r="H108" s="269">
        <v>171000</v>
      </c>
      <c r="I108" s="283">
        <f t="shared" si="21"/>
        <v>1026000</v>
      </c>
    </row>
    <row r="109" spans="1:11">
      <c r="A109" s="259"/>
      <c r="B109" s="291">
        <v>779</v>
      </c>
      <c r="C109" s="272" t="s">
        <v>1551</v>
      </c>
      <c r="D109" s="264" t="s">
        <v>419</v>
      </c>
      <c r="E109" s="269" t="s">
        <v>1358</v>
      </c>
      <c r="F109" s="259" t="s">
        <v>71</v>
      </c>
      <c r="G109" s="259">
        <v>30</v>
      </c>
      <c r="H109" s="269">
        <v>37050</v>
      </c>
      <c r="I109" s="283">
        <f t="shared" si="21"/>
        <v>1111500</v>
      </c>
    </row>
    <row r="110" spans="1:11">
      <c r="A110" s="259"/>
      <c r="B110" s="291">
        <v>779</v>
      </c>
      <c r="C110" s="272" t="s">
        <v>1551</v>
      </c>
      <c r="D110" s="264" t="s">
        <v>419</v>
      </c>
      <c r="E110" s="269" t="s">
        <v>1620</v>
      </c>
      <c r="F110" s="259" t="s">
        <v>71</v>
      </c>
      <c r="G110" s="259">
        <v>10</v>
      </c>
      <c r="H110" s="269">
        <v>33250</v>
      </c>
      <c r="I110" s="283">
        <f t="shared" si="21"/>
        <v>332500</v>
      </c>
    </row>
    <row r="111" spans="1:11">
      <c r="A111" s="259"/>
      <c r="B111" s="291">
        <v>780</v>
      </c>
      <c r="C111" s="272" t="s">
        <v>1551</v>
      </c>
      <c r="D111" s="264" t="s">
        <v>930</v>
      </c>
      <c r="E111" s="269" t="s">
        <v>1312</v>
      </c>
      <c r="F111" s="259"/>
      <c r="G111" s="259"/>
      <c r="H111" s="269"/>
      <c r="I111" s="283">
        <v>13864800</v>
      </c>
    </row>
    <row r="112" spans="1:11">
      <c r="A112" s="259"/>
      <c r="B112" s="291">
        <v>781</v>
      </c>
      <c r="C112" s="272" t="s">
        <v>1551</v>
      </c>
      <c r="D112" s="264" t="s">
        <v>777</v>
      </c>
      <c r="E112" s="269" t="s">
        <v>1312</v>
      </c>
      <c r="F112" s="259"/>
      <c r="G112" s="259"/>
      <c r="H112" s="269"/>
      <c r="I112" s="283">
        <v>3290500</v>
      </c>
    </row>
    <row r="113" spans="1:9">
      <c r="A113" s="259"/>
      <c r="B113" s="291">
        <v>782</v>
      </c>
      <c r="C113" s="272" t="s">
        <v>1543</v>
      </c>
      <c r="D113" s="264" t="s">
        <v>469</v>
      </c>
      <c r="E113" s="269" t="s">
        <v>1312</v>
      </c>
      <c r="F113" s="259"/>
      <c r="G113" s="259"/>
      <c r="H113" s="269"/>
      <c r="I113" s="283">
        <v>2072500</v>
      </c>
    </row>
    <row r="114" spans="1:9">
      <c r="A114" s="259"/>
      <c r="B114" s="291">
        <v>783</v>
      </c>
      <c r="C114" s="272" t="s">
        <v>1543</v>
      </c>
      <c r="D114" s="264" t="s">
        <v>479</v>
      </c>
      <c r="E114" s="269" t="s">
        <v>148</v>
      </c>
      <c r="F114" s="259" t="s">
        <v>19</v>
      </c>
      <c r="G114" s="259">
        <v>5</v>
      </c>
      <c r="H114" s="269">
        <v>280000</v>
      </c>
      <c r="I114" s="283">
        <f t="shared" si="21"/>
        <v>1400000</v>
      </c>
    </row>
    <row r="115" spans="1:9">
      <c r="A115" s="259"/>
      <c r="B115" s="291">
        <v>784</v>
      </c>
      <c r="C115" s="272" t="s">
        <v>1543</v>
      </c>
      <c r="D115" s="264" t="s">
        <v>720</v>
      </c>
      <c r="E115" s="269" t="s">
        <v>489</v>
      </c>
      <c r="F115" s="259" t="s">
        <v>36</v>
      </c>
      <c r="G115" s="259">
        <v>500</v>
      </c>
      <c r="H115" s="269">
        <v>1900</v>
      </c>
      <c r="I115" s="283">
        <f t="shared" si="21"/>
        <v>950000</v>
      </c>
    </row>
    <row r="116" spans="1:9">
      <c r="A116" s="259"/>
      <c r="B116" s="291">
        <v>785</v>
      </c>
      <c r="C116" s="272" t="s">
        <v>1543</v>
      </c>
      <c r="D116" s="264" t="s">
        <v>941</v>
      </c>
      <c r="E116" s="269" t="s">
        <v>411</v>
      </c>
      <c r="F116" s="259" t="s">
        <v>181</v>
      </c>
      <c r="G116" s="259">
        <v>10</v>
      </c>
      <c r="H116" s="269">
        <v>46000</v>
      </c>
      <c r="I116" s="283">
        <f t="shared" si="21"/>
        <v>460000</v>
      </c>
    </row>
    <row r="117" spans="1:9">
      <c r="A117" s="259"/>
      <c r="B117" s="291">
        <v>785</v>
      </c>
      <c r="C117" s="272" t="s">
        <v>1543</v>
      </c>
      <c r="D117" s="264" t="s">
        <v>941</v>
      </c>
      <c r="E117" s="269" t="s">
        <v>1279</v>
      </c>
      <c r="F117" s="259" t="s">
        <v>83</v>
      </c>
      <c r="G117" s="259">
        <v>1</v>
      </c>
      <c r="H117" s="269">
        <v>17000</v>
      </c>
      <c r="I117" s="283">
        <f t="shared" si="21"/>
        <v>17000</v>
      </c>
    </row>
    <row r="118" spans="1:9">
      <c r="A118" s="259"/>
      <c r="B118" s="291">
        <v>786</v>
      </c>
      <c r="C118" s="272" t="s">
        <v>1548</v>
      </c>
      <c r="D118" s="264" t="s">
        <v>1621</v>
      </c>
      <c r="E118" s="269" t="s">
        <v>505</v>
      </c>
      <c r="F118" s="259" t="s">
        <v>36</v>
      </c>
      <c r="G118" s="259">
        <v>4</v>
      </c>
      <c r="H118" s="269">
        <v>78000</v>
      </c>
      <c r="I118" s="283">
        <f t="shared" si="21"/>
        <v>312000</v>
      </c>
    </row>
    <row r="119" spans="1:9">
      <c r="A119" s="259"/>
      <c r="B119" s="291">
        <f t="shared" ref="B119:D119" si="30">B118</f>
        <v>786</v>
      </c>
      <c r="C119" s="272" t="str">
        <f t="shared" si="30"/>
        <v>20/08</v>
      </c>
      <c r="D119" s="264" t="str">
        <f t="shared" si="30"/>
        <v>bình nam bắc</v>
      </c>
      <c r="E119" s="269" t="s">
        <v>411</v>
      </c>
      <c r="F119" s="259" t="s">
        <v>181</v>
      </c>
      <c r="G119" s="259">
        <v>2</v>
      </c>
      <c r="H119" s="269">
        <v>69000</v>
      </c>
      <c r="I119" s="283">
        <f t="shared" si="21"/>
        <v>138000</v>
      </c>
    </row>
    <row r="120" spans="1:9">
      <c r="A120" s="259"/>
      <c r="B120" s="291">
        <f t="shared" ref="B120" si="31">B119</f>
        <v>786</v>
      </c>
      <c r="C120" s="272" t="str">
        <f t="shared" ref="C120" si="32">C119</f>
        <v>20/08</v>
      </c>
      <c r="D120" s="264" t="str">
        <f t="shared" ref="D120" si="33">D119</f>
        <v>bình nam bắc</v>
      </c>
      <c r="E120" s="269" t="s">
        <v>455</v>
      </c>
      <c r="F120" s="259" t="s">
        <v>435</v>
      </c>
      <c r="G120" s="259">
        <v>1</v>
      </c>
      <c r="H120" s="269">
        <v>11000</v>
      </c>
      <c r="I120" s="283">
        <f t="shared" si="21"/>
        <v>11000</v>
      </c>
    </row>
    <row r="121" spans="1:9">
      <c r="A121" s="259"/>
      <c r="B121" s="291">
        <v>787</v>
      </c>
      <c r="C121" s="272" t="s">
        <v>1548</v>
      </c>
      <c r="D121" s="264" t="s">
        <v>446</v>
      </c>
      <c r="E121" s="269" t="s">
        <v>1622</v>
      </c>
      <c r="F121" s="259" t="s">
        <v>36</v>
      </c>
      <c r="G121" s="259">
        <v>50</v>
      </c>
      <c r="H121" s="269">
        <v>5500</v>
      </c>
      <c r="I121" s="283">
        <f t="shared" si="21"/>
        <v>275000</v>
      </c>
    </row>
    <row r="122" spans="1:9">
      <c r="A122" s="259"/>
      <c r="B122" s="291">
        <v>787</v>
      </c>
      <c r="C122" s="272" t="s">
        <v>1548</v>
      </c>
      <c r="D122" s="264" t="s">
        <v>446</v>
      </c>
      <c r="E122" s="269" t="s">
        <v>1623</v>
      </c>
      <c r="F122" s="259" t="s">
        <v>36</v>
      </c>
      <c r="G122" s="259">
        <v>100</v>
      </c>
      <c r="H122" s="269">
        <v>7500</v>
      </c>
      <c r="I122" s="283">
        <f t="shared" si="21"/>
        <v>750000</v>
      </c>
    </row>
    <row r="123" spans="1:9">
      <c r="A123" s="259"/>
      <c r="B123" s="291">
        <v>788</v>
      </c>
      <c r="C123" s="272" t="s">
        <v>1548</v>
      </c>
      <c r="D123" s="264" t="s">
        <v>420</v>
      </c>
      <c r="E123" s="269" t="s">
        <v>491</v>
      </c>
      <c r="F123" s="259" t="s">
        <v>27</v>
      </c>
      <c r="G123" s="259">
        <v>40</v>
      </c>
      <c r="H123" s="269">
        <v>152000</v>
      </c>
      <c r="I123" s="283">
        <f t="shared" si="21"/>
        <v>6080000</v>
      </c>
    </row>
    <row r="124" spans="1:9">
      <c r="A124" s="259"/>
      <c r="B124" s="291">
        <v>789</v>
      </c>
      <c r="C124" s="272" t="s">
        <v>1624</v>
      </c>
      <c r="D124" s="264" t="s">
        <v>420</v>
      </c>
      <c r="E124" s="269" t="s">
        <v>421</v>
      </c>
      <c r="F124" s="259" t="s">
        <v>422</v>
      </c>
      <c r="G124" s="259">
        <v>10000</v>
      </c>
      <c r="H124" s="269">
        <v>410</v>
      </c>
      <c r="I124" s="283">
        <f t="shared" si="21"/>
        <v>4100000</v>
      </c>
    </row>
    <row r="125" spans="1:9">
      <c r="A125" s="259"/>
      <c r="B125" s="291">
        <v>790</v>
      </c>
      <c r="C125" s="272" t="s">
        <v>1624</v>
      </c>
      <c r="D125" s="264" t="s">
        <v>420</v>
      </c>
      <c r="E125" s="269" t="s">
        <v>1312</v>
      </c>
      <c r="F125" s="259"/>
      <c r="G125" s="259"/>
      <c r="H125" s="269"/>
      <c r="I125" s="283">
        <v>17020900</v>
      </c>
    </row>
    <row r="126" spans="1:9">
      <c r="A126" s="259"/>
      <c r="B126" s="291">
        <v>791</v>
      </c>
      <c r="C126" s="272" t="s">
        <v>1624</v>
      </c>
      <c r="D126" s="264" t="s">
        <v>420</v>
      </c>
      <c r="E126" s="269" t="s">
        <v>1312</v>
      </c>
      <c r="F126" s="259"/>
      <c r="G126" s="259"/>
      <c r="H126" s="269"/>
      <c r="I126" s="283">
        <v>3660000</v>
      </c>
    </row>
    <row r="127" spans="1:9">
      <c r="A127" s="259"/>
      <c r="B127" s="291">
        <v>792</v>
      </c>
      <c r="C127" s="272" t="s">
        <v>1544</v>
      </c>
      <c r="D127" s="264" t="s">
        <v>1625</v>
      </c>
      <c r="E127" s="269" t="s">
        <v>1312</v>
      </c>
      <c r="F127" s="259"/>
      <c r="G127" s="259"/>
      <c r="H127" s="269"/>
      <c r="I127" s="283">
        <v>4425900</v>
      </c>
    </row>
    <row r="128" spans="1:9">
      <c r="A128" s="259"/>
      <c r="B128" s="291">
        <v>793</v>
      </c>
      <c r="C128" s="272" t="s">
        <v>1544</v>
      </c>
      <c r="D128" s="264" t="s">
        <v>974</v>
      </c>
      <c r="E128" s="269" t="s">
        <v>411</v>
      </c>
      <c r="F128" s="259" t="s">
        <v>181</v>
      </c>
      <c r="G128" s="259">
        <v>10</v>
      </c>
      <c r="H128" s="269">
        <v>43500</v>
      </c>
      <c r="I128" s="283">
        <f t="shared" si="21"/>
        <v>435000</v>
      </c>
    </row>
    <row r="129" spans="1:9">
      <c r="A129" s="259"/>
      <c r="B129" s="291">
        <f t="shared" ref="B129:D129" si="34">B128</f>
        <v>793</v>
      </c>
      <c r="C129" s="272" t="str">
        <f t="shared" si="34"/>
        <v>22/08</v>
      </c>
      <c r="D129" s="264" t="str">
        <f t="shared" si="34"/>
        <v>bia</v>
      </c>
      <c r="E129" s="269" t="s">
        <v>445</v>
      </c>
      <c r="F129" s="259" t="s">
        <v>36</v>
      </c>
      <c r="G129" s="259">
        <v>10</v>
      </c>
      <c r="H129" s="269">
        <v>1615</v>
      </c>
      <c r="I129" s="283">
        <f t="shared" si="21"/>
        <v>16150</v>
      </c>
    </row>
    <row r="130" spans="1:9">
      <c r="A130" s="259"/>
      <c r="B130" s="291">
        <f t="shared" ref="B130:B132" si="35">B129</f>
        <v>793</v>
      </c>
      <c r="C130" s="272" t="str">
        <f t="shared" ref="C130:C132" si="36">C129</f>
        <v>22/08</v>
      </c>
      <c r="D130" s="264" t="str">
        <f t="shared" ref="D130:D132" si="37">D129</f>
        <v>bia</v>
      </c>
      <c r="E130" s="269" t="s">
        <v>433</v>
      </c>
      <c r="F130" s="259" t="s">
        <v>36</v>
      </c>
      <c r="G130" s="259">
        <v>10</v>
      </c>
      <c r="H130" s="269">
        <v>42750</v>
      </c>
      <c r="I130" s="283">
        <f t="shared" si="21"/>
        <v>427500</v>
      </c>
    </row>
    <row r="131" spans="1:9">
      <c r="A131" s="259"/>
      <c r="B131" s="291">
        <f t="shared" si="35"/>
        <v>793</v>
      </c>
      <c r="C131" s="272" t="str">
        <f t="shared" si="36"/>
        <v>22/08</v>
      </c>
      <c r="D131" s="264" t="str">
        <f t="shared" si="37"/>
        <v>bia</v>
      </c>
      <c r="E131" s="269" t="s">
        <v>1626</v>
      </c>
      <c r="F131" s="259" t="s">
        <v>87</v>
      </c>
      <c r="G131" s="259">
        <v>9</v>
      </c>
      <c r="H131" s="269">
        <v>45590</v>
      </c>
      <c r="I131" s="283">
        <f t="shared" si="21"/>
        <v>410310</v>
      </c>
    </row>
    <row r="132" spans="1:9">
      <c r="A132" s="259"/>
      <c r="B132" s="291">
        <f t="shared" si="35"/>
        <v>793</v>
      </c>
      <c r="C132" s="272" t="str">
        <f t="shared" si="36"/>
        <v>22/08</v>
      </c>
      <c r="D132" s="264" t="str">
        <f t="shared" si="37"/>
        <v>bia</v>
      </c>
      <c r="E132" s="269" t="s">
        <v>1627</v>
      </c>
      <c r="F132" s="259" t="s">
        <v>87</v>
      </c>
      <c r="G132" s="259">
        <v>3</v>
      </c>
      <c r="H132" s="269">
        <v>24250</v>
      </c>
      <c r="I132" s="283">
        <f t="shared" si="21"/>
        <v>72750</v>
      </c>
    </row>
    <row r="133" spans="1:9">
      <c r="A133" s="259"/>
      <c r="B133" s="291">
        <v>794</v>
      </c>
      <c r="C133" s="272" t="s">
        <v>1544</v>
      </c>
      <c r="D133" s="264" t="s">
        <v>910</v>
      </c>
      <c r="E133" s="269" t="s">
        <v>1312</v>
      </c>
      <c r="F133" s="259"/>
      <c r="G133" s="259"/>
      <c r="H133" s="269"/>
      <c r="I133" s="283">
        <v>1181000</v>
      </c>
    </row>
    <row r="134" spans="1:9">
      <c r="A134" s="259"/>
      <c r="B134" s="291">
        <v>795</v>
      </c>
      <c r="C134" s="272" t="s">
        <v>1544</v>
      </c>
      <c r="D134" s="264" t="s">
        <v>981</v>
      </c>
      <c r="E134" s="269" t="s">
        <v>1312</v>
      </c>
      <c r="F134" s="259"/>
      <c r="G134" s="259"/>
      <c r="H134" s="269"/>
      <c r="I134" s="283">
        <v>1000600</v>
      </c>
    </row>
    <row r="135" spans="1:9">
      <c r="A135" s="259"/>
      <c r="B135" s="291">
        <v>796</v>
      </c>
      <c r="C135" s="272" t="s">
        <v>1545</v>
      </c>
      <c r="D135" s="264" t="s">
        <v>983</v>
      </c>
      <c r="E135" s="269" t="s">
        <v>1312</v>
      </c>
      <c r="F135" s="259"/>
      <c r="G135" s="259"/>
      <c r="H135" s="269"/>
      <c r="I135" s="283">
        <v>40297000</v>
      </c>
    </row>
    <row r="136" spans="1:9">
      <c r="A136" s="259"/>
      <c r="B136" s="291">
        <v>797</v>
      </c>
      <c r="C136" s="272" t="s">
        <v>1545</v>
      </c>
      <c r="D136" s="264" t="s">
        <v>985</v>
      </c>
      <c r="E136" s="269" t="s">
        <v>1312</v>
      </c>
      <c r="F136" s="259"/>
      <c r="G136" s="259"/>
      <c r="H136" s="269"/>
      <c r="I136" s="283">
        <v>1387600</v>
      </c>
    </row>
    <row r="137" spans="1:9">
      <c r="A137" s="259"/>
      <c r="B137" s="291">
        <v>798</v>
      </c>
      <c r="C137" s="272" t="s">
        <v>1545</v>
      </c>
      <c r="D137" s="264" t="s">
        <v>1147</v>
      </c>
      <c r="E137" s="265" t="s">
        <v>1312</v>
      </c>
      <c r="F137" s="266"/>
      <c r="G137" s="266"/>
      <c r="H137" s="283"/>
      <c r="I137" s="283">
        <v>1366400</v>
      </c>
    </row>
    <row r="138" spans="1:9">
      <c r="A138" s="259"/>
      <c r="B138" s="291">
        <v>799</v>
      </c>
      <c r="C138" s="272" t="s">
        <v>1545</v>
      </c>
      <c r="D138" s="264" t="s">
        <v>446</v>
      </c>
      <c r="E138" s="265" t="s">
        <v>1312</v>
      </c>
      <c r="F138" s="266"/>
      <c r="G138" s="266"/>
      <c r="H138" s="283"/>
      <c r="I138" s="283">
        <v>3441700</v>
      </c>
    </row>
    <row r="139" spans="1:9">
      <c r="A139" s="259"/>
      <c r="B139" s="291">
        <v>800</v>
      </c>
      <c r="C139" s="272" t="s">
        <v>1547</v>
      </c>
      <c r="D139" s="264" t="s">
        <v>515</v>
      </c>
      <c r="E139" s="265" t="s">
        <v>1312</v>
      </c>
      <c r="F139" s="266"/>
      <c r="G139" s="266"/>
      <c r="H139" s="283"/>
      <c r="I139" s="283">
        <v>3090368</v>
      </c>
    </row>
    <row r="140" spans="1:9">
      <c r="A140" s="259"/>
      <c r="B140" s="291">
        <v>801</v>
      </c>
      <c r="C140" s="272" t="s">
        <v>1547</v>
      </c>
      <c r="D140" s="264" t="s">
        <v>466</v>
      </c>
      <c r="E140" s="269" t="s">
        <v>505</v>
      </c>
      <c r="F140" s="259" t="s">
        <v>36</v>
      </c>
      <c r="G140" s="259">
        <v>2</v>
      </c>
      <c r="H140" s="269">
        <v>140000</v>
      </c>
      <c r="I140" s="283">
        <f t="shared" ref="I140:I199" si="38">H140*G140</f>
        <v>280000</v>
      </c>
    </row>
    <row r="141" spans="1:9">
      <c r="A141" s="259"/>
      <c r="B141" s="291">
        <f t="shared" ref="B141:D141" si="39">B140</f>
        <v>801</v>
      </c>
      <c r="C141" s="272" t="str">
        <f t="shared" si="39"/>
        <v>24/08</v>
      </c>
      <c r="D141" s="264" t="str">
        <f t="shared" si="39"/>
        <v>trường tiền</v>
      </c>
      <c r="E141" s="269" t="s">
        <v>414</v>
      </c>
      <c r="F141" s="259" t="s">
        <v>36</v>
      </c>
      <c r="G141" s="259">
        <v>1</v>
      </c>
      <c r="H141" s="269">
        <v>26000</v>
      </c>
      <c r="I141" s="283">
        <f t="shared" si="38"/>
        <v>26000</v>
      </c>
    </row>
    <row r="142" spans="1:9">
      <c r="A142" s="259"/>
      <c r="B142" s="291">
        <f t="shared" ref="B142:B145" si="40">B141</f>
        <v>801</v>
      </c>
      <c r="C142" s="272" t="str">
        <f t="shared" ref="C142:C145" si="41">C141</f>
        <v>24/08</v>
      </c>
      <c r="D142" s="264" t="str">
        <f t="shared" ref="D142:D145" si="42">D141</f>
        <v>trường tiền</v>
      </c>
      <c r="E142" s="269" t="s">
        <v>481</v>
      </c>
      <c r="F142" s="259" t="s">
        <v>83</v>
      </c>
      <c r="G142" s="259">
        <v>1</v>
      </c>
      <c r="H142" s="269">
        <v>13000</v>
      </c>
      <c r="I142" s="283">
        <f t="shared" si="38"/>
        <v>13000</v>
      </c>
    </row>
    <row r="143" spans="1:9">
      <c r="A143" s="259"/>
      <c r="B143" s="291">
        <f t="shared" si="40"/>
        <v>801</v>
      </c>
      <c r="C143" s="272" t="str">
        <f t="shared" si="41"/>
        <v>24/08</v>
      </c>
      <c r="D143" s="264" t="str">
        <f t="shared" si="42"/>
        <v>trường tiền</v>
      </c>
      <c r="E143" s="269" t="s">
        <v>413</v>
      </c>
      <c r="F143" s="259" t="s">
        <v>83</v>
      </c>
      <c r="G143" s="259">
        <v>4</v>
      </c>
      <c r="H143" s="269">
        <v>12500</v>
      </c>
      <c r="I143" s="283">
        <f t="shared" si="38"/>
        <v>50000</v>
      </c>
    </row>
    <row r="144" spans="1:9">
      <c r="A144" s="259"/>
      <c r="B144" s="291">
        <f t="shared" si="40"/>
        <v>801</v>
      </c>
      <c r="C144" s="272" t="str">
        <f t="shared" si="41"/>
        <v>24/08</v>
      </c>
      <c r="D144" s="264" t="str">
        <f t="shared" si="42"/>
        <v>trường tiền</v>
      </c>
      <c r="E144" s="269" t="s">
        <v>475</v>
      </c>
      <c r="F144" s="259" t="s">
        <v>83</v>
      </c>
      <c r="G144" s="259">
        <v>20</v>
      </c>
      <c r="H144" s="269">
        <v>7200</v>
      </c>
      <c r="I144" s="283">
        <f t="shared" si="38"/>
        <v>144000</v>
      </c>
    </row>
    <row r="145" spans="1:9">
      <c r="A145" s="259"/>
      <c r="B145" s="291">
        <f t="shared" si="40"/>
        <v>801</v>
      </c>
      <c r="C145" s="272" t="str">
        <f t="shared" si="41"/>
        <v>24/08</v>
      </c>
      <c r="D145" s="264" t="str">
        <f t="shared" si="42"/>
        <v>trường tiền</v>
      </c>
      <c r="E145" s="269" t="s">
        <v>437</v>
      </c>
      <c r="F145" s="259" t="s">
        <v>83</v>
      </c>
      <c r="G145" s="259">
        <v>100</v>
      </c>
      <c r="H145" s="269">
        <v>2400</v>
      </c>
      <c r="I145" s="283">
        <f t="shared" si="38"/>
        <v>240000</v>
      </c>
    </row>
    <row r="146" spans="1:9">
      <c r="A146" s="259"/>
      <c r="B146" s="291">
        <v>802</v>
      </c>
      <c r="C146" s="272" t="s">
        <v>1547</v>
      </c>
      <c r="D146" s="264" t="s">
        <v>453</v>
      </c>
      <c r="E146" s="269" t="s">
        <v>1312</v>
      </c>
      <c r="F146" s="259"/>
      <c r="G146" s="259"/>
      <c r="H146" s="269"/>
      <c r="I146" s="283">
        <v>673200</v>
      </c>
    </row>
    <row r="147" spans="1:9">
      <c r="A147" s="259"/>
      <c r="B147" s="291">
        <v>803</v>
      </c>
      <c r="C147" s="272" t="s">
        <v>1547</v>
      </c>
      <c r="D147" s="264" t="s">
        <v>976</v>
      </c>
      <c r="E147" s="269" t="s">
        <v>1312</v>
      </c>
      <c r="F147" s="259"/>
      <c r="G147" s="259"/>
      <c r="H147" s="269"/>
      <c r="I147" s="283">
        <v>2897000</v>
      </c>
    </row>
    <row r="148" spans="1:9">
      <c r="A148" s="259"/>
      <c r="B148" s="291">
        <v>804</v>
      </c>
      <c r="C148" s="272" t="s">
        <v>1553</v>
      </c>
      <c r="D148" s="264" t="s">
        <v>1628</v>
      </c>
      <c r="E148" s="269" t="s">
        <v>1312</v>
      </c>
      <c r="F148" s="259"/>
      <c r="G148" s="259"/>
      <c r="H148" s="269"/>
      <c r="I148" s="283">
        <v>2243500</v>
      </c>
    </row>
    <row r="149" spans="1:9">
      <c r="A149" s="259"/>
      <c r="B149" s="291">
        <v>805</v>
      </c>
      <c r="C149" s="272" t="s">
        <v>1553</v>
      </c>
      <c r="D149" s="264" t="s">
        <v>506</v>
      </c>
      <c r="E149" s="269" t="s">
        <v>411</v>
      </c>
      <c r="F149" s="259" t="s">
        <v>181</v>
      </c>
      <c r="G149" s="259">
        <v>50</v>
      </c>
      <c r="H149" s="269">
        <v>64000</v>
      </c>
      <c r="I149" s="283">
        <f t="shared" si="38"/>
        <v>3200000</v>
      </c>
    </row>
    <row r="150" spans="1:9">
      <c r="A150" s="259"/>
      <c r="B150" s="291">
        <v>805</v>
      </c>
      <c r="C150" s="272" t="s">
        <v>1553</v>
      </c>
      <c r="D150" s="264" t="s">
        <v>506</v>
      </c>
      <c r="E150" s="269" t="s">
        <v>411</v>
      </c>
      <c r="F150" s="259" t="s">
        <v>181</v>
      </c>
      <c r="G150" s="259">
        <v>5</v>
      </c>
      <c r="H150" s="269">
        <v>27000</v>
      </c>
      <c r="I150" s="283">
        <f t="shared" si="38"/>
        <v>135000</v>
      </c>
    </row>
    <row r="151" spans="1:9">
      <c r="A151" s="259"/>
      <c r="B151" s="291">
        <v>806</v>
      </c>
      <c r="C151" s="272" t="s">
        <v>1553</v>
      </c>
      <c r="D151" s="264" t="s">
        <v>975</v>
      </c>
      <c r="E151" s="269" t="s">
        <v>504</v>
      </c>
      <c r="F151" s="259" t="s">
        <v>181</v>
      </c>
      <c r="G151" s="259">
        <v>15</v>
      </c>
      <c r="H151" s="269">
        <v>66500</v>
      </c>
      <c r="I151" s="283">
        <f t="shared" si="38"/>
        <v>997500</v>
      </c>
    </row>
    <row r="152" spans="1:9">
      <c r="A152" s="259"/>
      <c r="B152" s="291">
        <f t="shared" ref="B152:D152" si="43">B151</f>
        <v>806</v>
      </c>
      <c r="C152" s="272" t="str">
        <f t="shared" si="43"/>
        <v>25/08</v>
      </c>
      <c r="D152" s="264" t="str">
        <f t="shared" si="43"/>
        <v>hải vân</v>
      </c>
      <c r="E152" s="269" t="s">
        <v>433</v>
      </c>
      <c r="F152" s="259" t="s">
        <v>36</v>
      </c>
      <c r="G152" s="259">
        <v>20</v>
      </c>
      <c r="H152" s="269">
        <v>43500</v>
      </c>
      <c r="I152" s="283">
        <f t="shared" si="38"/>
        <v>870000</v>
      </c>
    </row>
    <row r="153" spans="1:9">
      <c r="A153" s="259"/>
      <c r="B153" s="291">
        <f t="shared" ref="B153:B156" si="44">B152</f>
        <v>806</v>
      </c>
      <c r="C153" s="272" t="str">
        <f t="shared" ref="C153:C156" si="45">C152</f>
        <v>25/08</v>
      </c>
      <c r="D153" s="264" t="str">
        <f t="shared" ref="D153:D156" si="46">D152</f>
        <v>hải vân</v>
      </c>
      <c r="E153" s="269" t="s">
        <v>418</v>
      </c>
      <c r="F153" s="259" t="s">
        <v>27</v>
      </c>
      <c r="G153" s="259">
        <v>5</v>
      </c>
      <c r="H153" s="269">
        <v>1700</v>
      </c>
      <c r="I153" s="283">
        <f t="shared" si="38"/>
        <v>8500</v>
      </c>
    </row>
    <row r="154" spans="1:9">
      <c r="A154" s="259"/>
      <c r="B154" s="291">
        <f t="shared" si="44"/>
        <v>806</v>
      </c>
      <c r="C154" s="272" t="str">
        <f t="shared" si="45"/>
        <v>25/08</v>
      </c>
      <c r="D154" s="264" t="str">
        <f t="shared" si="46"/>
        <v>hải vân</v>
      </c>
      <c r="E154" s="269" t="s">
        <v>710</v>
      </c>
      <c r="F154" s="259" t="s">
        <v>383</v>
      </c>
      <c r="G154" s="259">
        <v>10</v>
      </c>
      <c r="H154" s="269">
        <v>2600</v>
      </c>
      <c r="I154" s="283">
        <f t="shared" si="38"/>
        <v>26000</v>
      </c>
    </row>
    <row r="155" spans="1:9">
      <c r="A155" s="259"/>
      <c r="B155" s="291">
        <f t="shared" si="44"/>
        <v>806</v>
      </c>
      <c r="C155" s="272" t="str">
        <f t="shared" si="45"/>
        <v>25/08</v>
      </c>
      <c r="D155" s="264" t="str">
        <f t="shared" si="46"/>
        <v>hải vân</v>
      </c>
      <c r="E155" s="269" t="s">
        <v>495</v>
      </c>
      <c r="F155" s="259" t="s">
        <v>435</v>
      </c>
      <c r="G155" s="259">
        <v>1</v>
      </c>
      <c r="H155" s="269">
        <v>37000</v>
      </c>
      <c r="I155" s="283">
        <f t="shared" si="38"/>
        <v>37000</v>
      </c>
    </row>
    <row r="156" spans="1:9">
      <c r="A156" s="259"/>
      <c r="B156" s="291">
        <f t="shared" si="44"/>
        <v>806</v>
      </c>
      <c r="C156" s="272" t="str">
        <f t="shared" si="45"/>
        <v>25/08</v>
      </c>
      <c r="D156" s="264" t="str">
        <f t="shared" si="46"/>
        <v>hải vân</v>
      </c>
      <c r="E156" s="269" t="s">
        <v>454</v>
      </c>
      <c r="F156" s="259" t="s">
        <v>36</v>
      </c>
      <c r="G156" s="259">
        <v>1</v>
      </c>
      <c r="H156" s="269">
        <v>53000</v>
      </c>
      <c r="I156" s="283">
        <f t="shared" si="38"/>
        <v>53000</v>
      </c>
    </row>
    <row r="157" spans="1:9">
      <c r="A157" s="259"/>
      <c r="B157" s="291">
        <v>807</v>
      </c>
      <c r="C157" s="272" t="s">
        <v>1553</v>
      </c>
      <c r="D157" s="264" t="s">
        <v>1270</v>
      </c>
      <c r="E157" s="269" t="s">
        <v>1312</v>
      </c>
      <c r="F157" s="259"/>
      <c r="G157" s="259"/>
      <c r="H157" s="269"/>
      <c r="I157" s="283">
        <v>835500</v>
      </c>
    </row>
    <row r="158" spans="1:9">
      <c r="A158" s="259"/>
      <c r="B158" s="291">
        <v>808</v>
      </c>
      <c r="C158" s="272" t="s">
        <v>1567</v>
      </c>
      <c r="D158" s="264" t="s">
        <v>979</v>
      </c>
      <c r="E158" s="269" t="s">
        <v>1312</v>
      </c>
      <c r="F158" s="259"/>
      <c r="G158" s="259"/>
      <c r="H158" s="269"/>
      <c r="I158" s="283">
        <v>780000</v>
      </c>
    </row>
    <row r="159" spans="1:9">
      <c r="A159" s="259"/>
      <c r="B159" s="291">
        <v>809</v>
      </c>
      <c r="C159" s="272" t="s">
        <v>1567</v>
      </c>
      <c r="D159" s="264" t="s">
        <v>1144</v>
      </c>
      <c r="E159" s="269" t="s">
        <v>1312</v>
      </c>
      <c r="F159" s="259"/>
      <c r="G159" s="259"/>
      <c r="H159" s="269"/>
      <c r="I159" s="283">
        <v>1293000</v>
      </c>
    </row>
    <row r="160" spans="1:9">
      <c r="A160" s="259"/>
      <c r="B160" s="291">
        <v>810</v>
      </c>
      <c r="C160" s="272" t="s">
        <v>1567</v>
      </c>
      <c r="D160" s="264" t="s">
        <v>1145</v>
      </c>
      <c r="E160" s="269" t="s">
        <v>1312</v>
      </c>
      <c r="F160" s="259"/>
      <c r="G160" s="259"/>
      <c r="H160" s="269"/>
      <c r="I160" s="283">
        <v>3684800</v>
      </c>
    </row>
    <row r="161" spans="1:9">
      <c r="A161" s="259"/>
      <c r="B161" s="291">
        <v>811</v>
      </c>
      <c r="C161" s="272" t="s">
        <v>1567</v>
      </c>
      <c r="D161" s="264" t="s">
        <v>966</v>
      </c>
      <c r="E161" s="269" t="s">
        <v>1312</v>
      </c>
      <c r="F161" s="259"/>
      <c r="G161" s="259"/>
      <c r="H161" s="269"/>
      <c r="I161" s="283">
        <v>2837500</v>
      </c>
    </row>
    <row r="162" spans="1:9">
      <c r="A162" s="259"/>
      <c r="B162" s="291">
        <v>812</v>
      </c>
      <c r="C162" s="272" t="s">
        <v>1554</v>
      </c>
      <c r="D162" s="264" t="s">
        <v>1152</v>
      </c>
      <c r="E162" s="269" t="s">
        <v>1312</v>
      </c>
      <c r="F162" s="259"/>
      <c r="G162" s="259"/>
      <c r="H162" s="269"/>
      <c r="I162" s="283">
        <v>7519500</v>
      </c>
    </row>
    <row r="163" spans="1:9">
      <c r="A163" s="259"/>
      <c r="B163" s="291">
        <v>813</v>
      </c>
      <c r="C163" s="272" t="s">
        <v>1554</v>
      </c>
      <c r="D163" s="264" t="s">
        <v>1629</v>
      </c>
      <c r="E163" s="269" t="s">
        <v>443</v>
      </c>
      <c r="F163" s="259" t="s">
        <v>36</v>
      </c>
      <c r="G163" s="259">
        <v>15</v>
      </c>
      <c r="H163" s="269">
        <v>27000</v>
      </c>
      <c r="I163" s="283">
        <f t="shared" si="38"/>
        <v>405000</v>
      </c>
    </row>
    <row r="164" spans="1:9">
      <c r="A164" s="259"/>
      <c r="B164" s="291">
        <v>813</v>
      </c>
      <c r="C164" s="272" t="s">
        <v>1554</v>
      </c>
      <c r="D164" s="264" t="s">
        <v>1629</v>
      </c>
      <c r="E164" s="269" t="s">
        <v>411</v>
      </c>
      <c r="F164" s="259" t="s">
        <v>181</v>
      </c>
      <c r="G164" s="259">
        <v>15</v>
      </c>
      <c r="H164" s="269">
        <v>50000</v>
      </c>
      <c r="I164" s="283">
        <f t="shared" si="38"/>
        <v>750000</v>
      </c>
    </row>
    <row r="165" spans="1:9">
      <c r="A165" s="259"/>
      <c r="B165" s="291">
        <v>814</v>
      </c>
      <c r="C165" s="272" t="s">
        <v>1554</v>
      </c>
      <c r="D165" s="264" t="s">
        <v>1630</v>
      </c>
      <c r="E165" s="269" t="s">
        <v>1312</v>
      </c>
      <c r="F165" s="259"/>
      <c r="G165" s="259"/>
      <c r="H165" s="269"/>
      <c r="I165" s="283">
        <v>1402900</v>
      </c>
    </row>
    <row r="166" spans="1:9">
      <c r="A166" s="259"/>
      <c r="B166" s="291">
        <v>815</v>
      </c>
      <c r="C166" s="272" t="s">
        <v>1554</v>
      </c>
      <c r="D166" s="264" t="s">
        <v>984</v>
      </c>
      <c r="E166" s="269" t="s">
        <v>1312</v>
      </c>
      <c r="F166" s="259"/>
      <c r="G166" s="259"/>
      <c r="H166" s="269"/>
      <c r="I166" s="283">
        <v>824860</v>
      </c>
    </row>
    <row r="167" spans="1:9">
      <c r="A167" s="259"/>
      <c r="B167" s="291">
        <v>816</v>
      </c>
      <c r="C167" s="272" t="s">
        <v>1554</v>
      </c>
      <c r="D167" s="264" t="s">
        <v>984</v>
      </c>
      <c r="E167" s="269" t="s">
        <v>1312</v>
      </c>
      <c r="F167" s="259"/>
      <c r="G167" s="259"/>
      <c r="H167" s="269"/>
      <c r="I167" s="283">
        <v>5086000</v>
      </c>
    </row>
    <row r="168" spans="1:9">
      <c r="A168" s="259"/>
      <c r="B168" s="291">
        <v>817</v>
      </c>
      <c r="C168" s="272" t="s">
        <v>1631</v>
      </c>
      <c r="D168" s="264" t="s">
        <v>899</v>
      </c>
      <c r="E168" s="269" t="s">
        <v>713</v>
      </c>
      <c r="F168" s="259" t="s">
        <v>87</v>
      </c>
      <c r="G168" s="259">
        <v>40</v>
      </c>
      <c r="H168" s="269">
        <v>2400</v>
      </c>
      <c r="I168" s="283">
        <f t="shared" si="38"/>
        <v>96000</v>
      </c>
    </row>
    <row r="169" spans="1:9">
      <c r="A169" s="259"/>
      <c r="B169" s="291">
        <f t="shared" ref="B169:D169" si="47">B168</f>
        <v>817</v>
      </c>
      <c r="C169" s="272" t="str">
        <f t="shared" si="47"/>
        <v>28/08</v>
      </c>
      <c r="D169" s="264" t="str">
        <f t="shared" si="47"/>
        <v>sofitel</v>
      </c>
      <c r="E169" s="269" t="s">
        <v>1154</v>
      </c>
      <c r="F169" s="259" t="s">
        <v>435</v>
      </c>
      <c r="G169" s="259">
        <v>10</v>
      </c>
      <c r="H169" s="269">
        <v>7500</v>
      </c>
      <c r="I169" s="283">
        <f t="shared" si="38"/>
        <v>75000</v>
      </c>
    </row>
    <row r="170" spans="1:9">
      <c r="A170" s="259"/>
      <c r="B170" s="291">
        <f t="shared" ref="B170:B175" si="48">B169</f>
        <v>817</v>
      </c>
      <c r="C170" s="272" t="str">
        <f t="shared" ref="C170:C175" si="49">C169</f>
        <v>28/08</v>
      </c>
      <c r="D170" s="264" t="str">
        <f t="shared" ref="D170:D175" si="50">D169</f>
        <v>sofitel</v>
      </c>
      <c r="E170" s="269" t="s">
        <v>1632</v>
      </c>
      <c r="F170" s="259" t="s">
        <v>27</v>
      </c>
      <c r="G170" s="259">
        <v>10</v>
      </c>
      <c r="H170" s="269">
        <v>14000</v>
      </c>
      <c r="I170" s="283">
        <f t="shared" si="38"/>
        <v>140000</v>
      </c>
    </row>
    <row r="171" spans="1:9">
      <c r="A171" s="259"/>
      <c r="B171" s="291">
        <f t="shared" si="48"/>
        <v>817</v>
      </c>
      <c r="C171" s="272" t="str">
        <f t="shared" si="49"/>
        <v>28/08</v>
      </c>
      <c r="D171" s="264" t="str">
        <f t="shared" si="50"/>
        <v>sofitel</v>
      </c>
      <c r="E171" s="269" t="s">
        <v>1250</v>
      </c>
      <c r="F171" s="259" t="s">
        <v>83</v>
      </c>
      <c r="G171" s="259">
        <v>5</v>
      </c>
      <c r="H171" s="269">
        <v>2900</v>
      </c>
      <c r="I171" s="283">
        <f t="shared" si="38"/>
        <v>14500</v>
      </c>
    </row>
    <row r="172" spans="1:9">
      <c r="A172" s="259"/>
      <c r="B172" s="291">
        <f t="shared" si="48"/>
        <v>817</v>
      </c>
      <c r="C172" s="272" t="str">
        <f t="shared" si="49"/>
        <v>28/08</v>
      </c>
      <c r="D172" s="264" t="str">
        <f t="shared" si="50"/>
        <v>sofitel</v>
      </c>
      <c r="E172" s="269" t="s">
        <v>1288</v>
      </c>
      <c r="F172" s="259" t="s">
        <v>435</v>
      </c>
      <c r="G172" s="259">
        <v>5</v>
      </c>
      <c r="H172" s="269">
        <v>37000</v>
      </c>
      <c r="I172" s="283">
        <f t="shared" si="38"/>
        <v>185000</v>
      </c>
    </row>
    <row r="173" spans="1:9">
      <c r="A173" s="259"/>
      <c r="B173" s="291">
        <f t="shared" si="48"/>
        <v>817</v>
      </c>
      <c r="C173" s="272" t="str">
        <f t="shared" si="49"/>
        <v>28/08</v>
      </c>
      <c r="D173" s="264" t="str">
        <f t="shared" si="50"/>
        <v>sofitel</v>
      </c>
      <c r="E173" s="269" t="s">
        <v>413</v>
      </c>
      <c r="F173" s="259" t="s">
        <v>83</v>
      </c>
      <c r="G173" s="259">
        <v>24</v>
      </c>
      <c r="H173" s="269">
        <v>12500</v>
      </c>
      <c r="I173" s="283">
        <f t="shared" si="38"/>
        <v>300000</v>
      </c>
    </row>
    <row r="174" spans="1:9">
      <c r="A174" s="259"/>
      <c r="B174" s="291">
        <f t="shared" si="48"/>
        <v>817</v>
      </c>
      <c r="C174" s="272" t="str">
        <f t="shared" si="49"/>
        <v>28/08</v>
      </c>
      <c r="D174" s="264" t="str">
        <f t="shared" si="50"/>
        <v>sofitel</v>
      </c>
      <c r="E174" s="269" t="s">
        <v>1289</v>
      </c>
      <c r="F174" s="259" t="s">
        <v>40</v>
      </c>
      <c r="G174" s="259">
        <v>5</v>
      </c>
      <c r="H174" s="269">
        <v>37000</v>
      </c>
      <c r="I174" s="283">
        <f t="shared" si="38"/>
        <v>185000</v>
      </c>
    </row>
    <row r="175" spans="1:9">
      <c r="A175" s="259"/>
      <c r="B175" s="291">
        <f t="shared" si="48"/>
        <v>817</v>
      </c>
      <c r="C175" s="272" t="str">
        <f t="shared" si="49"/>
        <v>28/08</v>
      </c>
      <c r="D175" s="264" t="str">
        <f t="shared" si="50"/>
        <v>sofitel</v>
      </c>
      <c r="E175" s="269" t="s">
        <v>443</v>
      </c>
      <c r="F175" s="259" t="s">
        <v>36</v>
      </c>
      <c r="G175" s="259">
        <v>10</v>
      </c>
      <c r="H175" s="269">
        <v>19500</v>
      </c>
      <c r="I175" s="283">
        <f t="shared" si="38"/>
        <v>195000</v>
      </c>
    </row>
    <row r="176" spans="1:9">
      <c r="A176" s="259"/>
      <c r="B176" s="291">
        <v>818</v>
      </c>
      <c r="C176" s="272" t="s">
        <v>1631</v>
      </c>
      <c r="D176" s="264" t="s">
        <v>982</v>
      </c>
      <c r="E176" s="269" t="s">
        <v>1312</v>
      </c>
      <c r="F176" s="259"/>
      <c r="G176" s="259"/>
      <c r="H176" s="269"/>
      <c r="I176" s="283">
        <v>2768300</v>
      </c>
    </row>
    <row r="177" spans="1:9">
      <c r="A177" s="259"/>
      <c r="B177" s="291">
        <v>819</v>
      </c>
      <c r="C177" s="272" t="s">
        <v>1631</v>
      </c>
      <c r="D177" s="264" t="s">
        <v>949</v>
      </c>
      <c r="E177" s="269" t="s">
        <v>1290</v>
      </c>
      <c r="F177" s="259" t="s">
        <v>71</v>
      </c>
      <c r="G177" s="259">
        <v>10</v>
      </c>
      <c r="H177" s="269">
        <v>35000</v>
      </c>
      <c r="I177" s="283">
        <f t="shared" si="38"/>
        <v>350000</v>
      </c>
    </row>
    <row r="178" spans="1:9">
      <c r="A178" s="259"/>
      <c r="B178" s="291">
        <f t="shared" ref="B178:D178" si="51">B177</f>
        <v>819</v>
      </c>
      <c r="C178" s="272" t="str">
        <f t="shared" si="51"/>
        <v>28/08</v>
      </c>
      <c r="D178" s="264" t="str">
        <f t="shared" si="51"/>
        <v>citi</v>
      </c>
      <c r="E178" s="269" t="s">
        <v>411</v>
      </c>
      <c r="F178" s="259" t="s">
        <v>181</v>
      </c>
      <c r="G178" s="259">
        <v>3</v>
      </c>
      <c r="H178" s="269">
        <v>43000</v>
      </c>
      <c r="I178" s="283">
        <f t="shared" si="38"/>
        <v>129000</v>
      </c>
    </row>
    <row r="179" spans="1:9">
      <c r="A179" s="259"/>
      <c r="B179" s="291">
        <f t="shared" ref="B179:B181" si="52">B178</f>
        <v>819</v>
      </c>
      <c r="C179" s="272" t="str">
        <f t="shared" ref="C179:C181" si="53">C178</f>
        <v>28/08</v>
      </c>
      <c r="D179" s="264" t="str">
        <f t="shared" ref="D179:D181" si="54">D178</f>
        <v>citi</v>
      </c>
      <c r="E179" s="269" t="s">
        <v>1460</v>
      </c>
      <c r="F179" s="259" t="s">
        <v>40</v>
      </c>
      <c r="G179" s="259">
        <v>5</v>
      </c>
      <c r="H179" s="269">
        <v>23000</v>
      </c>
      <c r="I179" s="283">
        <f t="shared" si="38"/>
        <v>115000</v>
      </c>
    </row>
    <row r="180" spans="1:9">
      <c r="A180" s="259"/>
      <c r="B180" s="291">
        <f t="shared" si="52"/>
        <v>819</v>
      </c>
      <c r="C180" s="272" t="str">
        <f t="shared" si="53"/>
        <v>28/08</v>
      </c>
      <c r="D180" s="264" t="str">
        <f t="shared" si="54"/>
        <v>citi</v>
      </c>
      <c r="E180" s="269" t="s">
        <v>1291</v>
      </c>
      <c r="F180" s="259" t="s">
        <v>105</v>
      </c>
      <c r="G180" s="259">
        <v>5</v>
      </c>
      <c r="H180" s="269">
        <v>19500</v>
      </c>
      <c r="I180" s="283">
        <f t="shared" si="38"/>
        <v>97500</v>
      </c>
    </row>
    <row r="181" spans="1:9">
      <c r="A181" s="259"/>
      <c r="B181" s="291">
        <f t="shared" si="52"/>
        <v>819</v>
      </c>
      <c r="C181" s="272" t="str">
        <f t="shared" si="53"/>
        <v>28/08</v>
      </c>
      <c r="D181" s="264" t="str">
        <f t="shared" si="54"/>
        <v>citi</v>
      </c>
      <c r="E181" s="269" t="s">
        <v>437</v>
      </c>
      <c r="F181" s="259" t="s">
        <v>83</v>
      </c>
      <c r="G181" s="259">
        <v>12</v>
      </c>
      <c r="H181" s="269">
        <v>1800</v>
      </c>
      <c r="I181" s="283">
        <f t="shared" si="38"/>
        <v>21600</v>
      </c>
    </row>
    <row r="182" spans="1:9">
      <c r="A182" s="259"/>
      <c r="B182" s="291">
        <v>820</v>
      </c>
      <c r="C182" s="272" t="s">
        <v>1631</v>
      </c>
      <c r="D182" s="264" t="s">
        <v>1151</v>
      </c>
      <c r="E182" s="269" t="s">
        <v>1620</v>
      </c>
      <c r="F182" s="259" t="s">
        <v>71</v>
      </c>
      <c r="G182" s="259">
        <v>5</v>
      </c>
      <c r="H182" s="269">
        <v>33000</v>
      </c>
      <c r="I182" s="283">
        <f t="shared" si="38"/>
        <v>165000</v>
      </c>
    </row>
    <row r="183" spans="1:9">
      <c r="A183" s="259"/>
      <c r="B183" s="291">
        <f t="shared" ref="B183:D183" si="55">B182</f>
        <v>820</v>
      </c>
      <c r="C183" s="272" t="str">
        <f t="shared" si="55"/>
        <v>28/08</v>
      </c>
      <c r="D183" s="264" t="str">
        <f t="shared" si="55"/>
        <v>ngọc trai</v>
      </c>
      <c r="E183" s="269" t="s">
        <v>1358</v>
      </c>
      <c r="F183" s="259" t="s">
        <v>71</v>
      </c>
      <c r="G183" s="259">
        <v>5</v>
      </c>
      <c r="H183" s="269">
        <v>38000</v>
      </c>
      <c r="I183" s="283">
        <f t="shared" si="38"/>
        <v>190000</v>
      </c>
    </row>
    <row r="184" spans="1:9">
      <c r="A184" s="259"/>
      <c r="B184" s="291">
        <f t="shared" ref="B184:B185" si="56">B183</f>
        <v>820</v>
      </c>
      <c r="C184" s="272" t="str">
        <f t="shared" ref="C184:C185" si="57">C183</f>
        <v>28/08</v>
      </c>
      <c r="D184" s="264" t="str">
        <f t="shared" ref="D184:D185" si="58">D183</f>
        <v>ngọc trai</v>
      </c>
      <c r="E184" s="269" t="s">
        <v>481</v>
      </c>
      <c r="F184" s="259" t="s">
        <v>83</v>
      </c>
      <c r="G184" s="259">
        <v>5</v>
      </c>
      <c r="H184" s="269">
        <v>3200</v>
      </c>
      <c r="I184" s="283">
        <f t="shared" si="38"/>
        <v>16000</v>
      </c>
    </row>
    <row r="185" spans="1:9">
      <c r="A185" s="259"/>
      <c r="B185" s="291">
        <f t="shared" si="56"/>
        <v>820</v>
      </c>
      <c r="C185" s="272" t="str">
        <f t="shared" si="57"/>
        <v>28/08</v>
      </c>
      <c r="D185" s="264" t="str">
        <f t="shared" si="58"/>
        <v>ngọc trai</v>
      </c>
      <c r="E185" s="269" t="s">
        <v>1633</v>
      </c>
      <c r="F185" s="259" t="s">
        <v>36</v>
      </c>
      <c r="G185" s="259">
        <v>3</v>
      </c>
      <c r="H185" s="269">
        <v>92000</v>
      </c>
      <c r="I185" s="283">
        <f t="shared" si="38"/>
        <v>276000</v>
      </c>
    </row>
    <row r="186" spans="1:9">
      <c r="A186" s="259"/>
      <c r="B186" s="291">
        <v>821</v>
      </c>
      <c r="C186" s="272" t="s">
        <v>1631</v>
      </c>
      <c r="D186" s="264" t="s">
        <v>423</v>
      </c>
      <c r="E186" s="269" t="s">
        <v>1312</v>
      </c>
      <c r="F186" s="259"/>
      <c r="G186" s="259"/>
      <c r="H186" s="269"/>
      <c r="I186" s="283">
        <v>21970561</v>
      </c>
    </row>
    <row r="187" spans="1:9">
      <c r="A187" s="259"/>
      <c r="B187" s="291">
        <v>822</v>
      </c>
      <c r="C187" s="272" t="s">
        <v>1587</v>
      </c>
      <c r="D187" s="264" t="s">
        <v>420</v>
      </c>
      <c r="E187" s="269" t="s">
        <v>491</v>
      </c>
      <c r="F187" s="259" t="s">
        <v>27</v>
      </c>
      <c r="G187" s="259">
        <v>40</v>
      </c>
      <c r="H187" s="269">
        <v>152000</v>
      </c>
      <c r="I187" s="283">
        <f t="shared" si="38"/>
        <v>6080000</v>
      </c>
    </row>
    <row r="188" spans="1:9">
      <c r="A188" s="259"/>
      <c r="B188" s="291">
        <v>823</v>
      </c>
      <c r="C188" s="272" t="s">
        <v>1587</v>
      </c>
      <c r="D188" s="264" t="s">
        <v>717</v>
      </c>
      <c r="E188" s="269" t="s">
        <v>1634</v>
      </c>
      <c r="F188" s="259" t="s">
        <v>44</v>
      </c>
      <c r="G188" s="259">
        <v>10</v>
      </c>
      <c r="H188" s="269">
        <v>149000</v>
      </c>
      <c r="I188" s="283">
        <f t="shared" si="38"/>
        <v>1490000</v>
      </c>
    </row>
    <row r="189" spans="1:9">
      <c r="A189" s="259"/>
      <c r="B189" s="291">
        <v>823</v>
      </c>
      <c r="C189" s="272" t="s">
        <v>1587</v>
      </c>
      <c r="D189" s="264" t="s">
        <v>717</v>
      </c>
      <c r="E189" s="269" t="s">
        <v>1635</v>
      </c>
      <c r="F189" s="259" t="s">
        <v>435</v>
      </c>
      <c r="G189" s="259">
        <v>1</v>
      </c>
      <c r="H189" s="269">
        <v>14000</v>
      </c>
      <c r="I189" s="283">
        <f t="shared" si="38"/>
        <v>14000</v>
      </c>
    </row>
    <row r="190" spans="1:9">
      <c r="A190" s="259"/>
      <c r="B190" s="291">
        <v>823</v>
      </c>
      <c r="C190" s="272" t="s">
        <v>1587</v>
      </c>
      <c r="D190" s="264" t="s">
        <v>717</v>
      </c>
      <c r="E190" s="269" t="s">
        <v>458</v>
      </c>
      <c r="F190" s="259" t="s">
        <v>224</v>
      </c>
      <c r="G190" s="259">
        <v>24</v>
      </c>
      <c r="H190" s="269">
        <v>2700</v>
      </c>
      <c r="I190" s="283">
        <f t="shared" si="38"/>
        <v>64800</v>
      </c>
    </row>
    <row r="191" spans="1:9">
      <c r="A191" s="259"/>
      <c r="B191" s="291">
        <v>824</v>
      </c>
      <c r="C191" s="272" t="s">
        <v>1587</v>
      </c>
      <c r="D191" s="264" t="s">
        <v>509</v>
      </c>
      <c r="E191" s="269" t="s">
        <v>1312</v>
      </c>
      <c r="F191" s="259"/>
      <c r="G191" s="259"/>
      <c r="H191" s="269"/>
      <c r="I191" s="283">
        <v>3177800</v>
      </c>
    </row>
    <row r="192" spans="1:9">
      <c r="A192" s="259"/>
      <c r="B192" s="291">
        <v>825</v>
      </c>
      <c r="C192" s="272" t="s">
        <v>1587</v>
      </c>
      <c r="D192" s="264" t="s">
        <v>987</v>
      </c>
      <c r="E192" s="269" t="s">
        <v>1312</v>
      </c>
      <c r="F192" s="259"/>
      <c r="G192" s="259"/>
      <c r="H192" s="269"/>
      <c r="I192" s="283">
        <v>4457100</v>
      </c>
    </row>
    <row r="193" spans="1:9">
      <c r="A193" s="259"/>
      <c r="B193" s="291">
        <v>826</v>
      </c>
      <c r="C193" s="272" t="s">
        <v>1587</v>
      </c>
      <c r="D193" s="264" t="s">
        <v>1636</v>
      </c>
      <c r="E193" s="269" t="s">
        <v>1312</v>
      </c>
      <c r="F193" s="259"/>
      <c r="G193" s="259"/>
      <c r="H193" s="269"/>
      <c r="I193" s="283">
        <v>24879900</v>
      </c>
    </row>
    <row r="194" spans="1:9">
      <c r="A194" s="259"/>
      <c r="B194" s="291">
        <v>827</v>
      </c>
      <c r="C194" s="272" t="s">
        <v>1587</v>
      </c>
      <c r="D194" s="264" t="s">
        <v>463</v>
      </c>
      <c r="E194" s="269" t="s">
        <v>1312</v>
      </c>
      <c r="F194" s="259"/>
      <c r="G194" s="259"/>
      <c r="H194" s="269"/>
      <c r="I194" s="283">
        <v>1050700</v>
      </c>
    </row>
    <row r="195" spans="1:9">
      <c r="A195" s="259"/>
      <c r="B195" s="291">
        <v>828</v>
      </c>
      <c r="C195" s="272" t="s">
        <v>1587</v>
      </c>
      <c r="D195" s="264" t="s">
        <v>463</v>
      </c>
      <c r="E195" s="269" t="s">
        <v>418</v>
      </c>
      <c r="F195" s="259" t="s">
        <v>27</v>
      </c>
      <c r="G195" s="259">
        <v>20</v>
      </c>
      <c r="H195" s="269">
        <v>75000</v>
      </c>
      <c r="I195" s="283">
        <f t="shared" si="38"/>
        <v>1500000</v>
      </c>
    </row>
    <row r="196" spans="1:9">
      <c r="A196" s="259"/>
      <c r="B196" s="291">
        <f t="shared" ref="B196:D196" si="59">B195</f>
        <v>828</v>
      </c>
      <c r="C196" s="272" t="str">
        <f t="shared" si="59"/>
        <v>29/08</v>
      </c>
      <c r="D196" s="264" t="str">
        <f t="shared" si="59"/>
        <v>minh phú</v>
      </c>
      <c r="E196" s="269" t="s">
        <v>418</v>
      </c>
      <c r="F196" s="259" t="s">
        <v>27</v>
      </c>
      <c r="G196" s="259">
        <v>50</v>
      </c>
      <c r="H196" s="269">
        <v>11800</v>
      </c>
      <c r="I196" s="283">
        <f t="shared" si="38"/>
        <v>590000</v>
      </c>
    </row>
    <row r="197" spans="1:9">
      <c r="A197" s="259"/>
      <c r="B197" s="291">
        <f t="shared" ref="B197:B199" si="60">B196</f>
        <v>828</v>
      </c>
      <c r="C197" s="272" t="str">
        <f t="shared" ref="C197:C199" si="61">C196</f>
        <v>29/08</v>
      </c>
      <c r="D197" s="264" t="str">
        <f t="shared" ref="D197:D199" si="62">D196</f>
        <v>minh phú</v>
      </c>
      <c r="E197" s="269" t="s">
        <v>418</v>
      </c>
      <c r="F197" s="259" t="s">
        <v>27</v>
      </c>
      <c r="G197" s="259">
        <v>24</v>
      </c>
      <c r="H197" s="269">
        <v>53000</v>
      </c>
      <c r="I197" s="283">
        <f t="shared" si="38"/>
        <v>1272000</v>
      </c>
    </row>
    <row r="198" spans="1:9">
      <c r="A198" s="259"/>
      <c r="B198" s="291">
        <f t="shared" si="60"/>
        <v>828</v>
      </c>
      <c r="C198" s="272" t="str">
        <f t="shared" si="61"/>
        <v>29/08</v>
      </c>
      <c r="D198" s="264" t="str">
        <f t="shared" si="62"/>
        <v>minh phú</v>
      </c>
      <c r="E198" s="269" t="s">
        <v>418</v>
      </c>
      <c r="F198" s="259" t="s">
        <v>27</v>
      </c>
      <c r="G198" s="259">
        <v>24</v>
      </c>
      <c r="H198" s="269">
        <v>9500</v>
      </c>
      <c r="I198" s="283">
        <f t="shared" si="38"/>
        <v>228000</v>
      </c>
    </row>
    <row r="199" spans="1:9">
      <c r="A199" s="259"/>
      <c r="B199" s="291">
        <f t="shared" si="60"/>
        <v>828</v>
      </c>
      <c r="C199" s="272" t="str">
        <f t="shared" si="61"/>
        <v>29/08</v>
      </c>
      <c r="D199" s="264" t="str">
        <f t="shared" si="62"/>
        <v>minh phú</v>
      </c>
      <c r="E199" s="269" t="s">
        <v>268</v>
      </c>
      <c r="F199" s="259" t="s">
        <v>66</v>
      </c>
      <c r="G199" s="259">
        <v>60</v>
      </c>
      <c r="H199" s="269">
        <v>13500</v>
      </c>
      <c r="I199" s="283">
        <f t="shared" si="38"/>
        <v>810000</v>
      </c>
    </row>
    <row r="200" spans="1:9">
      <c r="A200" s="259"/>
      <c r="B200" s="291">
        <v>829</v>
      </c>
      <c r="C200" s="272" t="s">
        <v>1568</v>
      </c>
      <c r="D200" s="264" t="s">
        <v>903</v>
      </c>
      <c r="E200" s="269" t="s">
        <v>1312</v>
      </c>
      <c r="F200" s="259"/>
      <c r="G200" s="259"/>
      <c r="H200" s="269"/>
      <c r="I200" s="283">
        <v>4093500</v>
      </c>
    </row>
    <row r="201" spans="1:9">
      <c r="A201" s="259"/>
      <c r="B201" s="291">
        <v>830</v>
      </c>
      <c r="C201" s="272" t="s">
        <v>1568</v>
      </c>
      <c r="D201" s="264" t="s">
        <v>903</v>
      </c>
      <c r="E201" s="269" t="s">
        <v>1312</v>
      </c>
      <c r="F201" s="259"/>
      <c r="G201" s="259"/>
      <c r="H201" s="269"/>
      <c r="I201" s="283">
        <v>454600</v>
      </c>
    </row>
    <row r="202" spans="1:9">
      <c r="A202" s="259"/>
      <c r="B202" s="291">
        <v>831</v>
      </c>
      <c r="C202" s="272" t="s">
        <v>1568</v>
      </c>
      <c r="D202" s="264" t="s">
        <v>988</v>
      </c>
      <c r="E202" s="269" t="s">
        <v>1312</v>
      </c>
      <c r="F202" s="259"/>
      <c r="G202" s="259"/>
      <c r="H202" s="269"/>
      <c r="I202" s="283">
        <v>1416750</v>
      </c>
    </row>
    <row r="203" spans="1:9">
      <c r="A203" s="259"/>
      <c r="B203" s="291">
        <v>832</v>
      </c>
      <c r="C203" s="272" t="s">
        <v>1568</v>
      </c>
      <c r="D203" s="264" t="s">
        <v>988</v>
      </c>
      <c r="E203" s="269" t="s">
        <v>1312</v>
      </c>
      <c r="F203" s="259"/>
      <c r="G203" s="259"/>
      <c r="H203" s="269"/>
      <c r="I203" s="283">
        <v>656000</v>
      </c>
    </row>
    <row r="204" spans="1:9">
      <c r="A204" s="259"/>
      <c r="B204" s="291">
        <v>833</v>
      </c>
      <c r="C204" s="272" t="s">
        <v>1568</v>
      </c>
      <c r="D204" s="264" t="s">
        <v>988</v>
      </c>
      <c r="E204" s="269" t="s">
        <v>1312</v>
      </c>
      <c r="F204" s="259"/>
      <c r="G204" s="259"/>
      <c r="H204" s="269"/>
      <c r="I204" s="283">
        <v>2713900</v>
      </c>
    </row>
    <row r="205" spans="1:9">
      <c r="A205" s="259"/>
      <c r="B205" s="291">
        <v>834</v>
      </c>
      <c r="C205" s="272" t="s">
        <v>1568</v>
      </c>
      <c r="D205" s="264" t="s">
        <v>988</v>
      </c>
      <c r="E205" s="269" t="s">
        <v>1312</v>
      </c>
      <c r="F205" s="259"/>
      <c r="G205" s="259"/>
      <c r="H205" s="269"/>
      <c r="I205" s="283">
        <v>2451750</v>
      </c>
    </row>
    <row r="206" spans="1:9">
      <c r="A206" s="259"/>
      <c r="B206" s="291">
        <v>835</v>
      </c>
      <c r="C206" s="272" t="s">
        <v>1568</v>
      </c>
      <c r="D206" s="264" t="s">
        <v>1637</v>
      </c>
      <c r="E206" s="269" t="s">
        <v>1312</v>
      </c>
      <c r="F206" s="259"/>
      <c r="G206" s="259"/>
      <c r="H206" s="269"/>
      <c r="I206" s="283">
        <v>664500</v>
      </c>
    </row>
    <row r="207" spans="1:9">
      <c r="A207" s="259"/>
      <c r="B207" s="291">
        <v>836</v>
      </c>
      <c r="C207" s="272" t="s">
        <v>1595</v>
      </c>
      <c r="D207" s="264" t="s">
        <v>551</v>
      </c>
      <c r="E207" s="269" t="s">
        <v>1312</v>
      </c>
      <c r="F207" s="259"/>
      <c r="G207" s="259"/>
      <c r="H207" s="269"/>
      <c r="I207" s="283">
        <v>2018500</v>
      </c>
    </row>
    <row r="208" spans="1:9">
      <c r="A208" s="259"/>
      <c r="B208" s="291">
        <v>837</v>
      </c>
      <c r="C208" s="272" t="s">
        <v>1595</v>
      </c>
      <c r="D208" s="264" t="s">
        <v>417</v>
      </c>
      <c r="E208" s="269" t="s">
        <v>1312</v>
      </c>
      <c r="F208" s="259"/>
      <c r="G208" s="259"/>
      <c r="H208" s="269"/>
      <c r="I208" s="283">
        <v>900800</v>
      </c>
    </row>
    <row r="209" spans="1:9">
      <c r="A209" s="259"/>
      <c r="B209" s="291">
        <v>838</v>
      </c>
      <c r="C209" s="272" t="s">
        <v>1595</v>
      </c>
      <c r="D209" s="264" t="s">
        <v>417</v>
      </c>
      <c r="E209" s="269" t="s">
        <v>411</v>
      </c>
      <c r="F209" s="259" t="s">
        <v>181</v>
      </c>
      <c r="G209" s="259">
        <v>40</v>
      </c>
      <c r="H209" s="269">
        <v>44800</v>
      </c>
      <c r="I209" s="283">
        <f t="shared" ref="I209:I244" si="63">H209*G209</f>
        <v>1792000</v>
      </c>
    </row>
    <row r="210" spans="1:9">
      <c r="A210" s="259"/>
      <c r="B210" s="291">
        <f t="shared" ref="B210:D210" si="64">B209</f>
        <v>838</v>
      </c>
      <c r="C210" s="272" t="str">
        <f t="shared" si="64"/>
        <v>31/08</v>
      </c>
      <c r="D210" s="264" t="str">
        <f t="shared" si="64"/>
        <v>liên á châu</v>
      </c>
      <c r="E210" s="269" t="s">
        <v>1638</v>
      </c>
      <c r="F210" s="259" t="s">
        <v>36</v>
      </c>
      <c r="G210" s="259">
        <v>1</v>
      </c>
      <c r="H210" s="269">
        <v>28500</v>
      </c>
      <c r="I210" s="283">
        <f t="shared" si="63"/>
        <v>28500</v>
      </c>
    </row>
    <row r="211" spans="1:9">
      <c r="A211" s="259"/>
      <c r="B211" s="291">
        <f t="shared" ref="B211:B213" si="65">B210</f>
        <v>838</v>
      </c>
      <c r="C211" s="272" t="str">
        <f t="shared" ref="C211:C213" si="66">C210</f>
        <v>31/08</v>
      </c>
      <c r="D211" s="264" t="str">
        <f t="shared" ref="D211:D213" si="67">D210</f>
        <v>liên á châu</v>
      </c>
      <c r="E211" s="269" t="s">
        <v>1639</v>
      </c>
      <c r="F211" s="259" t="s">
        <v>40</v>
      </c>
      <c r="G211" s="259">
        <v>1</v>
      </c>
      <c r="H211" s="269">
        <v>38000</v>
      </c>
      <c r="I211" s="283">
        <f t="shared" si="63"/>
        <v>38000</v>
      </c>
    </row>
    <row r="212" spans="1:9">
      <c r="A212" s="259"/>
      <c r="B212" s="291">
        <f t="shared" si="65"/>
        <v>838</v>
      </c>
      <c r="C212" s="272" t="str">
        <f t="shared" si="66"/>
        <v>31/08</v>
      </c>
      <c r="D212" s="264" t="str">
        <f t="shared" si="67"/>
        <v>liên á châu</v>
      </c>
      <c r="E212" s="269" t="s">
        <v>1640</v>
      </c>
      <c r="F212" s="259" t="s">
        <v>36</v>
      </c>
      <c r="G212" s="259">
        <v>2</v>
      </c>
      <c r="H212" s="269">
        <v>35000</v>
      </c>
      <c r="I212" s="283">
        <f t="shared" si="63"/>
        <v>70000</v>
      </c>
    </row>
    <row r="213" spans="1:9">
      <c r="A213" s="259"/>
      <c r="B213" s="291">
        <f t="shared" si="65"/>
        <v>838</v>
      </c>
      <c r="C213" s="272" t="str">
        <f t="shared" si="66"/>
        <v>31/08</v>
      </c>
      <c r="D213" s="264" t="str">
        <f t="shared" si="67"/>
        <v>liên á châu</v>
      </c>
      <c r="E213" s="269" t="s">
        <v>928</v>
      </c>
      <c r="F213" s="259" t="s">
        <v>36</v>
      </c>
      <c r="G213" s="259">
        <v>5</v>
      </c>
      <c r="H213" s="269">
        <v>29000</v>
      </c>
      <c r="I213" s="283">
        <f t="shared" si="63"/>
        <v>145000</v>
      </c>
    </row>
    <row r="214" spans="1:9">
      <c r="A214" s="259"/>
      <c r="B214" s="291">
        <v>839</v>
      </c>
      <c r="C214" s="272" t="s">
        <v>1595</v>
      </c>
      <c r="D214" s="264" t="s">
        <v>417</v>
      </c>
      <c r="E214" s="269" t="s">
        <v>418</v>
      </c>
      <c r="F214" s="259" t="s">
        <v>27</v>
      </c>
      <c r="G214" s="259">
        <v>90</v>
      </c>
      <c r="H214" s="269">
        <v>9500</v>
      </c>
      <c r="I214" s="283">
        <f t="shared" si="63"/>
        <v>855000</v>
      </c>
    </row>
    <row r="215" spans="1:9">
      <c r="A215" s="259"/>
      <c r="B215" s="291">
        <v>839</v>
      </c>
      <c r="C215" s="272" t="s">
        <v>1595</v>
      </c>
      <c r="D215" s="264" t="s">
        <v>417</v>
      </c>
      <c r="E215" s="269" t="s">
        <v>411</v>
      </c>
      <c r="F215" s="259" t="s">
        <v>181</v>
      </c>
      <c r="G215" s="259">
        <v>93</v>
      </c>
      <c r="H215" s="269">
        <v>38500</v>
      </c>
      <c r="I215" s="283">
        <f t="shared" si="63"/>
        <v>3580500</v>
      </c>
    </row>
    <row r="216" spans="1:9">
      <c r="A216" s="259"/>
      <c r="B216" s="291">
        <v>840</v>
      </c>
      <c r="C216" s="272" t="s">
        <v>1595</v>
      </c>
      <c r="D216" s="264" t="s">
        <v>417</v>
      </c>
      <c r="E216" s="269" t="s">
        <v>1312</v>
      </c>
      <c r="F216" s="259"/>
      <c r="G216" s="259"/>
      <c r="H216" s="269"/>
      <c r="I216" s="283">
        <v>2569700</v>
      </c>
    </row>
    <row r="217" spans="1:9">
      <c r="A217" s="259"/>
      <c r="B217" s="291">
        <v>841</v>
      </c>
      <c r="C217" s="272" t="s">
        <v>1595</v>
      </c>
      <c r="D217" s="264" t="s">
        <v>986</v>
      </c>
      <c r="E217" s="269" t="s">
        <v>1312</v>
      </c>
      <c r="F217" s="259"/>
      <c r="G217" s="259"/>
      <c r="H217" s="269"/>
      <c r="I217" s="283">
        <v>5085000</v>
      </c>
    </row>
    <row r="218" spans="1:9">
      <c r="A218" s="259"/>
      <c r="B218" s="291">
        <v>842</v>
      </c>
      <c r="C218" s="272" t="s">
        <v>1595</v>
      </c>
      <c r="D218" s="264" t="s">
        <v>986</v>
      </c>
      <c r="E218" s="269" t="s">
        <v>1312</v>
      </c>
      <c r="F218" s="259"/>
      <c r="G218" s="259"/>
      <c r="H218" s="269"/>
      <c r="I218" s="283">
        <v>3497600</v>
      </c>
    </row>
    <row r="219" spans="1:9">
      <c r="A219" s="259"/>
      <c r="B219" s="291">
        <v>843</v>
      </c>
      <c r="C219" s="272" t="s">
        <v>1595</v>
      </c>
      <c r="D219" s="264" t="s">
        <v>986</v>
      </c>
      <c r="E219" s="269" t="s">
        <v>480</v>
      </c>
      <c r="F219" s="259" t="s">
        <v>19</v>
      </c>
      <c r="G219" s="259">
        <v>20</v>
      </c>
      <c r="H219" s="269">
        <v>240000</v>
      </c>
      <c r="I219" s="283">
        <f t="shared" si="63"/>
        <v>4800000</v>
      </c>
    </row>
    <row r="220" spans="1:9">
      <c r="A220" s="259"/>
      <c r="B220" s="291"/>
      <c r="C220" s="272"/>
      <c r="D220" s="264"/>
      <c r="E220" s="269"/>
      <c r="F220" s="259"/>
      <c r="G220" s="259"/>
      <c r="H220" s="269"/>
      <c r="I220" s="283">
        <f t="shared" si="63"/>
        <v>0</v>
      </c>
    </row>
    <row r="221" spans="1:9">
      <c r="A221" s="259"/>
      <c r="B221" s="291"/>
      <c r="C221" s="272"/>
      <c r="D221" s="264"/>
      <c r="E221" s="269"/>
      <c r="F221" s="259"/>
      <c r="G221" s="259"/>
      <c r="H221" s="269"/>
      <c r="I221" s="283">
        <f t="shared" si="63"/>
        <v>0</v>
      </c>
    </row>
    <row r="222" spans="1:9">
      <c r="A222" s="259"/>
      <c r="B222" s="291"/>
      <c r="C222" s="272"/>
      <c r="D222" s="264"/>
      <c r="E222" s="269"/>
      <c r="F222" s="259"/>
      <c r="G222" s="259"/>
      <c r="H222" s="269"/>
      <c r="I222" s="283">
        <f t="shared" si="63"/>
        <v>0</v>
      </c>
    </row>
    <row r="223" spans="1:9">
      <c r="A223" s="259"/>
      <c r="B223" s="291"/>
      <c r="C223" s="272"/>
      <c r="D223" s="264"/>
      <c r="E223" s="269"/>
      <c r="F223" s="259"/>
      <c r="G223" s="259"/>
      <c r="H223" s="269"/>
      <c r="I223" s="283">
        <f t="shared" si="63"/>
        <v>0</v>
      </c>
    </row>
    <row r="224" spans="1:9">
      <c r="A224" s="259"/>
      <c r="B224" s="291"/>
      <c r="C224" s="272"/>
      <c r="D224" s="264"/>
      <c r="E224" s="269"/>
      <c r="F224" s="259"/>
      <c r="G224" s="259"/>
      <c r="H224" s="269"/>
      <c r="I224" s="283">
        <f t="shared" si="63"/>
        <v>0</v>
      </c>
    </row>
    <row r="225" spans="1:9">
      <c r="A225" s="259"/>
      <c r="B225" s="291"/>
      <c r="C225" s="272"/>
      <c r="D225" s="264"/>
      <c r="E225" s="269"/>
      <c r="F225" s="259"/>
      <c r="G225" s="259"/>
      <c r="H225" s="269"/>
      <c r="I225" s="283">
        <f t="shared" si="63"/>
        <v>0</v>
      </c>
    </row>
    <row r="226" spans="1:9">
      <c r="A226" s="259"/>
      <c r="B226" s="291"/>
      <c r="C226" s="272"/>
      <c r="D226" s="264"/>
      <c r="E226" s="269"/>
      <c r="F226" s="259"/>
      <c r="G226" s="259"/>
      <c r="H226" s="269"/>
      <c r="I226" s="283">
        <f t="shared" si="63"/>
        <v>0</v>
      </c>
    </row>
    <row r="227" spans="1:9">
      <c r="A227" s="259"/>
      <c r="B227" s="291"/>
      <c r="C227" s="272"/>
      <c r="D227" s="264"/>
      <c r="E227" s="269"/>
      <c r="F227" s="259"/>
      <c r="G227" s="259"/>
      <c r="H227" s="269"/>
      <c r="I227" s="283">
        <f t="shared" si="63"/>
        <v>0</v>
      </c>
    </row>
    <row r="228" spans="1:9">
      <c r="A228" s="259"/>
      <c r="B228" s="291"/>
      <c r="C228" s="272"/>
      <c r="D228" s="264"/>
      <c r="E228" s="269"/>
      <c r="F228" s="259"/>
      <c r="G228" s="259"/>
      <c r="H228" s="269"/>
      <c r="I228" s="283">
        <f t="shared" si="63"/>
        <v>0</v>
      </c>
    </row>
    <row r="229" spans="1:9">
      <c r="A229" s="259"/>
      <c r="B229" s="291"/>
      <c r="C229" s="272"/>
      <c r="D229" s="264"/>
      <c r="E229" s="269"/>
      <c r="F229" s="259"/>
      <c r="G229" s="259"/>
      <c r="H229" s="269"/>
      <c r="I229" s="283">
        <f t="shared" si="63"/>
        <v>0</v>
      </c>
    </row>
    <row r="230" spans="1:9">
      <c r="A230" s="259"/>
      <c r="B230" s="291"/>
      <c r="C230" s="272"/>
      <c r="D230" s="264"/>
      <c r="E230" s="269"/>
      <c r="F230" s="259"/>
      <c r="G230" s="259"/>
      <c r="H230" s="269"/>
      <c r="I230" s="283">
        <f t="shared" si="63"/>
        <v>0</v>
      </c>
    </row>
    <row r="231" spans="1:9">
      <c r="A231" s="259"/>
      <c r="B231" s="291"/>
      <c r="C231" s="272"/>
      <c r="D231" s="264"/>
      <c r="E231" s="269"/>
      <c r="F231" s="259"/>
      <c r="G231" s="259"/>
      <c r="H231" s="269"/>
      <c r="I231" s="283">
        <f t="shared" si="63"/>
        <v>0</v>
      </c>
    </row>
    <row r="232" spans="1:9">
      <c r="A232" s="259"/>
      <c r="B232" s="291"/>
      <c r="C232" s="272"/>
      <c r="D232" s="264"/>
      <c r="E232" s="269"/>
      <c r="F232" s="259"/>
      <c r="G232" s="259"/>
      <c r="H232" s="269"/>
      <c r="I232" s="283">
        <f t="shared" si="63"/>
        <v>0</v>
      </c>
    </row>
    <row r="233" spans="1:9">
      <c r="A233" s="259"/>
      <c r="B233" s="291"/>
      <c r="C233" s="272"/>
      <c r="D233" s="264"/>
      <c r="E233" s="269"/>
      <c r="F233" s="259"/>
      <c r="G233" s="259"/>
      <c r="H233" s="269"/>
      <c r="I233" s="283">
        <f t="shared" si="63"/>
        <v>0</v>
      </c>
    </row>
    <row r="234" spans="1:9">
      <c r="A234" s="259"/>
      <c r="B234" s="291"/>
      <c r="C234" s="272"/>
      <c r="D234" s="264"/>
      <c r="E234" s="269"/>
      <c r="F234" s="259"/>
      <c r="G234" s="259"/>
      <c r="H234" s="269"/>
      <c r="I234" s="283">
        <f t="shared" si="63"/>
        <v>0</v>
      </c>
    </row>
    <row r="235" spans="1:9">
      <c r="A235" s="259"/>
      <c r="B235" s="291"/>
      <c r="C235" s="272"/>
      <c r="D235" s="264"/>
      <c r="E235" s="269"/>
      <c r="F235" s="259"/>
      <c r="G235" s="259"/>
      <c r="H235" s="269"/>
      <c r="I235" s="283">
        <f t="shared" si="63"/>
        <v>0</v>
      </c>
    </row>
    <row r="236" spans="1:9">
      <c r="A236" s="259"/>
      <c r="B236" s="291"/>
      <c r="C236" s="272"/>
      <c r="D236" s="264"/>
      <c r="E236" s="269"/>
      <c r="F236" s="259"/>
      <c r="G236" s="259"/>
      <c r="H236" s="269"/>
      <c r="I236" s="283">
        <f t="shared" si="63"/>
        <v>0</v>
      </c>
    </row>
    <row r="237" spans="1:9">
      <c r="A237" s="259"/>
      <c r="B237" s="291"/>
      <c r="C237" s="272"/>
      <c r="D237" s="264"/>
      <c r="E237" s="269"/>
      <c r="F237" s="259"/>
      <c r="G237" s="259"/>
      <c r="H237" s="269"/>
      <c r="I237" s="283">
        <f t="shared" si="63"/>
        <v>0</v>
      </c>
    </row>
    <row r="238" spans="1:9">
      <c r="A238" s="259"/>
      <c r="B238" s="291"/>
      <c r="C238" s="272"/>
      <c r="D238" s="264"/>
      <c r="E238" s="269"/>
      <c r="F238" s="259"/>
      <c r="G238" s="259"/>
      <c r="H238" s="269"/>
      <c r="I238" s="283">
        <f t="shared" si="63"/>
        <v>0</v>
      </c>
    </row>
    <row r="239" spans="1:9">
      <c r="A239" s="259"/>
      <c r="B239" s="291"/>
      <c r="C239" s="272"/>
      <c r="D239" s="264"/>
      <c r="E239" s="269"/>
      <c r="F239" s="259"/>
      <c r="G239" s="259"/>
      <c r="H239" s="269"/>
      <c r="I239" s="283">
        <f t="shared" si="63"/>
        <v>0</v>
      </c>
    </row>
    <row r="240" spans="1:9">
      <c r="A240" s="259"/>
      <c r="B240" s="291"/>
      <c r="C240" s="272"/>
      <c r="D240" s="264"/>
      <c r="E240" s="269"/>
      <c r="F240" s="259"/>
      <c r="G240" s="259"/>
      <c r="H240" s="269"/>
      <c r="I240" s="283">
        <f t="shared" si="63"/>
        <v>0</v>
      </c>
    </row>
    <row r="241" spans="1:9">
      <c r="A241" s="259"/>
      <c r="B241" s="291"/>
      <c r="C241" s="272"/>
      <c r="D241" s="264"/>
      <c r="E241" s="269"/>
      <c r="F241" s="259"/>
      <c r="G241" s="259"/>
      <c r="H241" s="269"/>
      <c r="I241" s="283">
        <f t="shared" si="63"/>
        <v>0</v>
      </c>
    </row>
    <row r="242" spans="1:9">
      <c r="A242" s="259"/>
      <c r="B242" s="291"/>
      <c r="C242" s="272"/>
      <c r="D242" s="264"/>
      <c r="E242" s="269"/>
      <c r="F242" s="259"/>
      <c r="G242" s="259"/>
      <c r="H242" s="269"/>
      <c r="I242" s="283">
        <f t="shared" si="63"/>
        <v>0</v>
      </c>
    </row>
    <row r="243" spans="1:9">
      <c r="A243" s="259"/>
      <c r="B243" s="291"/>
      <c r="C243" s="272"/>
      <c r="D243" s="264"/>
      <c r="E243" s="269"/>
      <c r="F243" s="259"/>
      <c r="G243" s="259"/>
      <c r="H243" s="269"/>
      <c r="I243" s="283">
        <f t="shared" si="63"/>
        <v>0</v>
      </c>
    </row>
    <row r="244" spans="1:9">
      <c r="A244" s="177"/>
      <c r="B244" s="188"/>
      <c r="C244" s="14"/>
      <c r="D244" s="184"/>
      <c r="E244" s="69"/>
      <c r="F244" s="177"/>
      <c r="G244" s="177"/>
      <c r="H244" s="69"/>
      <c r="I244" s="283">
        <f t="shared" si="63"/>
        <v>0</v>
      </c>
    </row>
  </sheetData>
  <autoFilter ref="A10:I244"/>
  <mergeCells count="4">
    <mergeCell ref="A1:F2"/>
    <mergeCell ref="A3:F3"/>
    <mergeCell ref="A4:B4"/>
    <mergeCell ref="A7:I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332"/>
  <sheetViews>
    <sheetView topLeftCell="A34" workbookViewId="0">
      <selection activeCell="F10" sqref="F10"/>
    </sheetView>
  </sheetViews>
  <sheetFormatPr defaultRowHeight="15.75"/>
  <cols>
    <col min="1" max="1" width="4.28515625" style="46" customWidth="1"/>
    <col min="2" max="2" width="11.5703125" style="6" customWidth="1"/>
    <col min="3" max="3" width="13.42578125" style="46" customWidth="1"/>
    <col min="4" max="4" width="19.28515625" style="49" customWidth="1"/>
    <col min="5" max="5" width="43.85546875" style="43" customWidth="1"/>
    <col min="6" max="6" width="9.140625" style="46"/>
    <col min="7" max="7" width="9.140625" style="43"/>
    <col min="8" max="8" width="12.140625" style="43" customWidth="1"/>
    <col min="9" max="9" width="13.42578125" style="43" customWidth="1"/>
    <col min="10" max="10" width="13.5703125" style="43" customWidth="1"/>
    <col min="11" max="11" width="12.5703125" style="44" customWidth="1"/>
    <col min="12" max="16384" width="9.140625" style="43"/>
  </cols>
  <sheetData>
    <row r="1" spans="1:12">
      <c r="A1" s="304" t="s">
        <v>0</v>
      </c>
      <c r="B1" s="304"/>
      <c r="C1" s="304"/>
      <c r="D1" s="304"/>
      <c r="E1" s="304"/>
      <c r="F1" s="304"/>
      <c r="G1" s="282"/>
    </row>
    <row r="2" spans="1:12">
      <c r="A2" s="304"/>
      <c r="B2" s="304"/>
      <c r="C2" s="304"/>
      <c r="D2" s="304"/>
      <c r="E2" s="304"/>
      <c r="F2" s="304"/>
      <c r="G2" s="282"/>
    </row>
    <row r="3" spans="1:12">
      <c r="A3" s="304" t="s">
        <v>1</v>
      </c>
      <c r="B3" s="304"/>
      <c r="C3" s="304"/>
      <c r="D3" s="304"/>
      <c r="E3" s="304"/>
      <c r="F3" s="304"/>
      <c r="G3" s="282"/>
    </row>
    <row r="4" spans="1:12">
      <c r="A4" s="45" t="s">
        <v>2</v>
      </c>
      <c r="B4" s="45"/>
      <c r="D4" s="47"/>
      <c r="E4" s="282"/>
      <c r="G4" s="282"/>
      <c r="H4" s="48"/>
      <c r="I4" s="48"/>
    </row>
    <row r="5" spans="1:12">
      <c r="G5" s="50"/>
    </row>
    <row r="6" spans="1:12">
      <c r="G6" s="50"/>
      <c r="I6" s="51"/>
    </row>
    <row r="7" spans="1:12">
      <c r="A7" s="305" t="s">
        <v>3</v>
      </c>
      <c r="B7" s="305"/>
      <c r="C7" s="305"/>
      <c r="D7" s="305"/>
      <c r="E7" s="305"/>
      <c r="F7" s="305"/>
      <c r="G7" s="305"/>
      <c r="H7" s="305"/>
      <c r="I7" s="305"/>
      <c r="J7" s="305"/>
    </row>
    <row r="8" spans="1:12">
      <c r="A8" s="305"/>
      <c r="B8" s="305"/>
      <c r="C8" s="305"/>
      <c r="D8" s="305"/>
      <c r="E8" s="305"/>
      <c r="F8" s="305"/>
      <c r="G8" s="305"/>
      <c r="H8" s="305"/>
      <c r="I8" s="305"/>
      <c r="J8" s="305"/>
    </row>
    <row r="10" spans="1:12" ht="31.5">
      <c r="A10" s="52" t="s">
        <v>4</v>
      </c>
      <c r="B10" s="10" t="s">
        <v>5</v>
      </c>
      <c r="C10" s="52" t="s">
        <v>6</v>
      </c>
      <c r="D10" s="52" t="s">
        <v>7</v>
      </c>
      <c r="E10" s="52" t="s">
        <v>8</v>
      </c>
      <c r="F10" s="52" t="s">
        <v>9</v>
      </c>
      <c r="G10" s="53" t="s">
        <v>10</v>
      </c>
      <c r="H10" s="86" t="s">
        <v>287</v>
      </c>
      <c r="I10" s="55" t="s">
        <v>12</v>
      </c>
      <c r="J10" s="83" t="s">
        <v>22</v>
      </c>
      <c r="K10" s="86" t="s">
        <v>23</v>
      </c>
    </row>
    <row r="11" spans="1:12" s="44" customFormat="1">
      <c r="A11" s="41"/>
      <c r="B11" s="22">
        <v>315</v>
      </c>
      <c r="C11" s="34" t="s">
        <v>1641</v>
      </c>
      <c r="D11" s="32" t="s">
        <v>38</v>
      </c>
      <c r="E11" s="194" t="s">
        <v>1642</v>
      </c>
      <c r="F11" s="195" t="s">
        <v>40</v>
      </c>
      <c r="G11" s="17">
        <v>3</v>
      </c>
      <c r="H11" s="87">
        <v>155000</v>
      </c>
      <c r="I11" s="56">
        <f t="shared" ref="I11:I74" si="0">H11*1.1</f>
        <v>170500</v>
      </c>
      <c r="J11" s="88">
        <f t="shared" ref="J11:J74" si="1">H11*G11</f>
        <v>465000</v>
      </c>
      <c r="K11" s="84">
        <f t="shared" ref="K11:K74" si="2">I11*G11</f>
        <v>511500</v>
      </c>
      <c r="L11" s="43"/>
    </row>
    <row r="12" spans="1:12" s="44" customFormat="1">
      <c r="A12" s="41"/>
      <c r="B12" s="13">
        <v>8845</v>
      </c>
      <c r="C12" s="34" t="s">
        <v>1641</v>
      </c>
      <c r="D12" s="293" t="s">
        <v>84</v>
      </c>
      <c r="E12" s="194" t="s">
        <v>521</v>
      </c>
      <c r="F12" s="195" t="s">
        <v>36</v>
      </c>
      <c r="G12" s="196">
        <v>500</v>
      </c>
      <c r="H12" s="87">
        <v>10174.74</v>
      </c>
      <c r="I12" s="56">
        <f t="shared" si="0"/>
        <v>11192.214</v>
      </c>
      <c r="J12" s="88">
        <f t="shared" si="1"/>
        <v>5087370</v>
      </c>
      <c r="K12" s="84">
        <f t="shared" si="2"/>
        <v>5596107</v>
      </c>
      <c r="L12" s="43"/>
    </row>
    <row r="13" spans="1:12" s="44" customFormat="1">
      <c r="A13" s="41"/>
      <c r="B13" s="13">
        <f t="shared" ref="B13:D17" si="3">B12</f>
        <v>8845</v>
      </c>
      <c r="C13" s="34" t="str">
        <f t="shared" si="3"/>
        <v>01/09</v>
      </c>
      <c r="D13" s="32" t="str">
        <f t="shared" si="3"/>
        <v>hảo vọng</v>
      </c>
      <c r="E13" s="194" t="s">
        <v>86</v>
      </c>
      <c r="F13" s="195" t="s">
        <v>87</v>
      </c>
      <c r="G13" s="196">
        <v>4200</v>
      </c>
      <c r="H13" s="87">
        <v>1746.29</v>
      </c>
      <c r="I13" s="56">
        <f t="shared" si="0"/>
        <v>1920.9190000000001</v>
      </c>
      <c r="J13" s="88">
        <f t="shared" si="1"/>
        <v>7334418</v>
      </c>
      <c r="K13" s="84">
        <f t="shared" si="2"/>
        <v>8067859.8000000007</v>
      </c>
      <c r="L13" s="43"/>
    </row>
    <row r="14" spans="1:12" s="44" customFormat="1">
      <c r="A14" s="41"/>
      <c r="B14" s="13">
        <f t="shared" si="3"/>
        <v>8845</v>
      </c>
      <c r="C14" s="34" t="str">
        <f t="shared" si="3"/>
        <v>01/09</v>
      </c>
      <c r="D14" s="32" t="str">
        <f t="shared" si="3"/>
        <v>hảo vọng</v>
      </c>
      <c r="E14" s="194" t="s">
        <v>805</v>
      </c>
      <c r="F14" s="195" t="s">
        <v>36</v>
      </c>
      <c r="G14" s="196">
        <v>100</v>
      </c>
      <c r="H14" s="87">
        <v>15737.82</v>
      </c>
      <c r="I14" s="56">
        <f t="shared" si="0"/>
        <v>17311.602000000003</v>
      </c>
      <c r="J14" s="88">
        <f t="shared" si="1"/>
        <v>1573782</v>
      </c>
      <c r="K14" s="84">
        <f t="shared" si="2"/>
        <v>1731160.2000000002</v>
      </c>
      <c r="L14" s="43"/>
    </row>
    <row r="15" spans="1:12" s="44" customFormat="1">
      <c r="A15" s="41"/>
      <c r="B15" s="13">
        <f t="shared" si="3"/>
        <v>8845</v>
      </c>
      <c r="C15" s="34" t="str">
        <f t="shared" si="3"/>
        <v>01/09</v>
      </c>
      <c r="D15" s="32" t="str">
        <f t="shared" si="3"/>
        <v>hảo vọng</v>
      </c>
      <c r="E15" s="194" t="s">
        <v>1739</v>
      </c>
      <c r="F15" s="36" t="s">
        <v>36</v>
      </c>
      <c r="G15" s="196">
        <v>20</v>
      </c>
      <c r="H15" s="87">
        <v>47167.1</v>
      </c>
      <c r="I15" s="56">
        <f t="shared" si="0"/>
        <v>51883.810000000005</v>
      </c>
      <c r="J15" s="88">
        <f t="shared" si="1"/>
        <v>943342</v>
      </c>
      <c r="K15" s="84">
        <f t="shared" si="2"/>
        <v>1037676.2000000001</v>
      </c>
      <c r="L15" s="43"/>
    </row>
    <row r="16" spans="1:12" s="44" customFormat="1">
      <c r="A16" s="41"/>
      <c r="B16" s="13">
        <f t="shared" si="3"/>
        <v>8845</v>
      </c>
      <c r="C16" s="34" t="str">
        <f t="shared" si="3"/>
        <v>01/09</v>
      </c>
      <c r="D16" s="32" t="str">
        <f t="shared" si="3"/>
        <v>hảo vọng</v>
      </c>
      <c r="E16" s="194" t="s">
        <v>1740</v>
      </c>
      <c r="F16" s="195" t="s">
        <v>36</v>
      </c>
      <c r="G16" s="196">
        <v>40</v>
      </c>
      <c r="H16" s="87">
        <v>44287.9</v>
      </c>
      <c r="I16" s="56">
        <f t="shared" si="0"/>
        <v>48716.69</v>
      </c>
      <c r="J16" s="88">
        <f t="shared" si="1"/>
        <v>1771516</v>
      </c>
      <c r="K16" s="84">
        <f t="shared" si="2"/>
        <v>1948667.6</v>
      </c>
      <c r="L16" s="43"/>
    </row>
    <row r="17" spans="1:12" s="44" customFormat="1">
      <c r="A17" s="41"/>
      <c r="B17" s="13">
        <f t="shared" si="3"/>
        <v>8845</v>
      </c>
      <c r="C17" s="34" t="str">
        <f t="shared" si="3"/>
        <v>01/09</v>
      </c>
      <c r="D17" s="32" t="str">
        <f t="shared" si="3"/>
        <v>hảo vọng</v>
      </c>
      <c r="E17" s="194" t="s">
        <v>1741</v>
      </c>
      <c r="F17" s="36" t="s">
        <v>36</v>
      </c>
      <c r="G17" s="37">
        <v>460</v>
      </c>
      <c r="H17" s="88">
        <v>2475.35</v>
      </c>
      <c r="I17" s="56">
        <f t="shared" si="0"/>
        <v>2722.8850000000002</v>
      </c>
      <c r="J17" s="88">
        <f t="shared" si="1"/>
        <v>1138661</v>
      </c>
      <c r="K17" s="84">
        <f t="shared" si="2"/>
        <v>1252527.1000000001</v>
      </c>
      <c r="L17" s="43"/>
    </row>
    <row r="18" spans="1:12" s="44" customFormat="1">
      <c r="A18" s="41"/>
      <c r="B18" s="13">
        <v>2442</v>
      </c>
      <c r="C18" s="34" t="s">
        <v>1718</v>
      </c>
      <c r="D18" s="32" t="s">
        <v>199</v>
      </c>
      <c r="E18" s="35" t="s">
        <v>1103</v>
      </c>
      <c r="F18" s="36" t="s">
        <v>188</v>
      </c>
      <c r="G18" s="37">
        <v>160</v>
      </c>
      <c r="H18" s="88">
        <v>14100</v>
      </c>
      <c r="I18" s="56">
        <f t="shared" si="0"/>
        <v>15510.000000000002</v>
      </c>
      <c r="J18" s="88">
        <f t="shared" si="1"/>
        <v>2256000</v>
      </c>
      <c r="K18" s="84">
        <f t="shared" si="2"/>
        <v>2481600.0000000005</v>
      </c>
      <c r="L18" s="43"/>
    </row>
    <row r="19" spans="1:12" s="44" customFormat="1">
      <c r="A19" s="41"/>
      <c r="B19" s="13">
        <v>2442</v>
      </c>
      <c r="C19" s="34" t="s">
        <v>1718</v>
      </c>
      <c r="D19" s="32" t="s">
        <v>199</v>
      </c>
      <c r="E19" s="194" t="s">
        <v>1417</v>
      </c>
      <c r="F19" s="195" t="s">
        <v>188</v>
      </c>
      <c r="G19" s="196">
        <v>210</v>
      </c>
      <c r="H19" s="87">
        <v>15382</v>
      </c>
      <c r="I19" s="56">
        <f t="shared" si="0"/>
        <v>16920.2</v>
      </c>
      <c r="J19" s="88">
        <f t="shared" si="1"/>
        <v>3230220</v>
      </c>
      <c r="K19" s="84">
        <f t="shared" si="2"/>
        <v>3553242</v>
      </c>
      <c r="L19" s="43"/>
    </row>
    <row r="20" spans="1:12" s="44" customFormat="1">
      <c r="A20" s="41"/>
      <c r="B20" s="13">
        <v>8997</v>
      </c>
      <c r="C20" s="34" t="s">
        <v>1674</v>
      </c>
      <c r="D20" s="32" t="s">
        <v>48</v>
      </c>
      <c r="E20" s="35" t="s">
        <v>580</v>
      </c>
      <c r="F20" s="36" t="s">
        <v>27</v>
      </c>
      <c r="G20" s="17">
        <v>18</v>
      </c>
      <c r="H20" s="87">
        <v>3909.11</v>
      </c>
      <c r="I20" s="56">
        <f t="shared" si="0"/>
        <v>4300.0210000000006</v>
      </c>
      <c r="J20" s="88">
        <f t="shared" si="1"/>
        <v>70363.98</v>
      </c>
      <c r="K20" s="84">
        <f t="shared" si="2"/>
        <v>77400.378000000012</v>
      </c>
      <c r="L20" s="43"/>
    </row>
    <row r="21" spans="1:12" s="44" customFormat="1">
      <c r="A21" s="41"/>
      <c r="B21" s="13">
        <f t="shared" ref="B21:D28" si="4">B20</f>
        <v>8997</v>
      </c>
      <c r="C21" s="34" t="str">
        <f t="shared" si="4"/>
        <v>05/09</v>
      </c>
      <c r="D21" s="32" t="str">
        <f t="shared" si="4"/>
        <v>đại dương</v>
      </c>
      <c r="E21" s="26" t="s">
        <v>579</v>
      </c>
      <c r="F21" s="21" t="s">
        <v>27</v>
      </c>
      <c r="G21" s="17">
        <v>300</v>
      </c>
      <c r="H21" s="87">
        <v>2454.5500000000002</v>
      </c>
      <c r="I21" s="56">
        <f t="shared" si="0"/>
        <v>2700.0050000000006</v>
      </c>
      <c r="J21" s="88">
        <f t="shared" si="1"/>
        <v>736365</v>
      </c>
      <c r="K21" s="84">
        <f t="shared" si="2"/>
        <v>810001.50000000012</v>
      </c>
      <c r="L21" s="43"/>
    </row>
    <row r="22" spans="1:12" s="44" customFormat="1">
      <c r="A22" s="41"/>
      <c r="B22" s="13">
        <f t="shared" si="4"/>
        <v>8997</v>
      </c>
      <c r="C22" s="34" t="str">
        <f t="shared" si="4"/>
        <v>05/09</v>
      </c>
      <c r="D22" s="32" t="str">
        <f t="shared" si="4"/>
        <v>đại dương</v>
      </c>
      <c r="E22" s="26" t="s">
        <v>581</v>
      </c>
      <c r="F22" s="21" t="s">
        <v>27</v>
      </c>
      <c r="G22" s="17">
        <v>168</v>
      </c>
      <c r="H22" s="87">
        <v>2863.64</v>
      </c>
      <c r="I22" s="56">
        <f t="shared" si="0"/>
        <v>3150.0039999999999</v>
      </c>
      <c r="J22" s="88">
        <f t="shared" si="1"/>
        <v>481091.51999999996</v>
      </c>
      <c r="K22" s="84">
        <f t="shared" si="2"/>
        <v>529200.67200000002</v>
      </c>
      <c r="L22" s="43"/>
    </row>
    <row r="23" spans="1:12" s="44" customFormat="1">
      <c r="A23" s="41"/>
      <c r="B23" s="13">
        <f t="shared" si="4"/>
        <v>8997</v>
      </c>
      <c r="C23" s="34" t="str">
        <f t="shared" si="4"/>
        <v>05/09</v>
      </c>
      <c r="D23" s="32" t="str">
        <f t="shared" si="4"/>
        <v>đại dương</v>
      </c>
      <c r="E23" s="26" t="s">
        <v>578</v>
      </c>
      <c r="F23" s="21" t="s">
        <v>27</v>
      </c>
      <c r="G23" s="196">
        <v>132</v>
      </c>
      <c r="H23" s="87">
        <v>5681.82</v>
      </c>
      <c r="I23" s="56">
        <f t="shared" si="0"/>
        <v>6250.0020000000004</v>
      </c>
      <c r="J23" s="88">
        <f t="shared" si="1"/>
        <v>750000.24</v>
      </c>
      <c r="K23" s="84">
        <f t="shared" si="2"/>
        <v>825000.26400000008</v>
      </c>
      <c r="L23" s="43"/>
    </row>
    <row r="24" spans="1:12" s="44" customFormat="1">
      <c r="A24" s="41"/>
      <c r="B24" s="13">
        <f t="shared" si="4"/>
        <v>8997</v>
      </c>
      <c r="C24" s="34" t="str">
        <f t="shared" si="4"/>
        <v>05/09</v>
      </c>
      <c r="D24" s="32" t="str">
        <f t="shared" si="4"/>
        <v>đại dương</v>
      </c>
      <c r="E24" s="26" t="s">
        <v>582</v>
      </c>
      <c r="F24" s="36" t="s">
        <v>27</v>
      </c>
      <c r="G24" s="24">
        <v>132</v>
      </c>
      <c r="H24" s="88">
        <v>5681.82</v>
      </c>
      <c r="I24" s="56">
        <f t="shared" si="0"/>
        <v>6250.0020000000004</v>
      </c>
      <c r="J24" s="88">
        <f t="shared" si="1"/>
        <v>750000.24</v>
      </c>
      <c r="K24" s="84">
        <f t="shared" si="2"/>
        <v>825000.26400000008</v>
      </c>
      <c r="L24" s="43"/>
    </row>
    <row r="25" spans="1:12" s="44" customFormat="1">
      <c r="A25" s="41"/>
      <c r="B25" s="13">
        <f t="shared" si="4"/>
        <v>8997</v>
      </c>
      <c r="C25" s="34" t="str">
        <f t="shared" si="4"/>
        <v>05/09</v>
      </c>
      <c r="D25" s="32" t="str">
        <f t="shared" si="4"/>
        <v>đại dương</v>
      </c>
      <c r="E25" s="16" t="s">
        <v>577</v>
      </c>
      <c r="F25" s="23" t="s">
        <v>27</v>
      </c>
      <c r="G25" s="24">
        <v>205</v>
      </c>
      <c r="H25" s="88">
        <v>8681.82</v>
      </c>
      <c r="I25" s="56">
        <f t="shared" si="0"/>
        <v>9550.0020000000004</v>
      </c>
      <c r="J25" s="88">
        <f t="shared" si="1"/>
        <v>1779773.0999999999</v>
      </c>
      <c r="K25" s="84">
        <f t="shared" si="2"/>
        <v>1957750.4100000001</v>
      </c>
      <c r="L25" s="43"/>
    </row>
    <row r="26" spans="1:12" s="44" customFormat="1">
      <c r="A26" s="41"/>
      <c r="B26" s="13">
        <f t="shared" si="4"/>
        <v>8997</v>
      </c>
      <c r="C26" s="34" t="str">
        <f t="shared" si="4"/>
        <v>05/09</v>
      </c>
      <c r="D26" s="32" t="str">
        <f t="shared" si="4"/>
        <v>đại dương</v>
      </c>
      <c r="E26" s="26" t="s">
        <v>571</v>
      </c>
      <c r="F26" s="21" t="s">
        <v>27</v>
      </c>
      <c r="G26" s="24">
        <v>108</v>
      </c>
      <c r="H26" s="88">
        <v>3363.64</v>
      </c>
      <c r="I26" s="56">
        <f t="shared" si="0"/>
        <v>3700.0040000000004</v>
      </c>
      <c r="J26" s="88">
        <f t="shared" si="1"/>
        <v>363273.12</v>
      </c>
      <c r="K26" s="84">
        <f t="shared" si="2"/>
        <v>399600.43200000003</v>
      </c>
      <c r="L26" s="43"/>
    </row>
    <row r="27" spans="1:12" s="44" customFormat="1">
      <c r="A27" s="41"/>
      <c r="B27" s="13">
        <f t="shared" si="4"/>
        <v>8997</v>
      </c>
      <c r="C27" s="34" t="str">
        <f t="shared" si="4"/>
        <v>05/09</v>
      </c>
      <c r="D27" s="32" t="str">
        <f t="shared" si="4"/>
        <v>đại dương</v>
      </c>
      <c r="E27" s="35" t="s">
        <v>572</v>
      </c>
      <c r="F27" s="21" t="s">
        <v>27</v>
      </c>
      <c r="G27" s="24">
        <v>24</v>
      </c>
      <c r="H27" s="88">
        <v>2454.54</v>
      </c>
      <c r="I27" s="56">
        <f t="shared" si="0"/>
        <v>2699.9940000000001</v>
      </c>
      <c r="J27" s="88">
        <f t="shared" si="1"/>
        <v>58908.959999999999</v>
      </c>
      <c r="K27" s="84">
        <f t="shared" si="2"/>
        <v>64799.856</v>
      </c>
      <c r="L27" s="43"/>
    </row>
    <row r="28" spans="1:12" s="44" customFormat="1">
      <c r="A28" s="41"/>
      <c r="B28" s="13">
        <f t="shared" si="4"/>
        <v>8997</v>
      </c>
      <c r="C28" s="34" t="str">
        <f t="shared" si="4"/>
        <v>05/09</v>
      </c>
      <c r="D28" s="32" t="str">
        <f t="shared" si="4"/>
        <v>đại dương</v>
      </c>
      <c r="E28" s="26" t="s">
        <v>568</v>
      </c>
      <c r="F28" s="21" t="s">
        <v>27</v>
      </c>
      <c r="G28" s="24">
        <v>180</v>
      </c>
      <c r="H28" s="88">
        <v>6727.27</v>
      </c>
      <c r="I28" s="56">
        <f t="shared" si="0"/>
        <v>7399.9970000000012</v>
      </c>
      <c r="J28" s="88">
        <f t="shared" si="1"/>
        <v>1210908.6000000001</v>
      </c>
      <c r="K28" s="84">
        <f t="shared" si="2"/>
        <v>1331999.4600000002</v>
      </c>
      <c r="L28" s="43"/>
    </row>
    <row r="29" spans="1:12" s="44" customFormat="1">
      <c r="A29" s="41"/>
      <c r="B29" s="13">
        <v>8998</v>
      </c>
      <c r="C29" s="34" t="s">
        <v>1674</v>
      </c>
      <c r="D29" s="32" t="s">
        <v>48</v>
      </c>
      <c r="E29" s="16" t="s">
        <v>577</v>
      </c>
      <c r="F29" s="21" t="s">
        <v>27</v>
      </c>
      <c r="G29" s="24">
        <v>65</v>
      </c>
      <c r="H29" s="88">
        <v>8681.82</v>
      </c>
      <c r="I29" s="56">
        <f t="shared" si="0"/>
        <v>9550.0020000000004</v>
      </c>
      <c r="J29" s="88">
        <f t="shared" si="1"/>
        <v>564318.29999999993</v>
      </c>
      <c r="K29" s="84">
        <f t="shared" si="2"/>
        <v>620750.13</v>
      </c>
      <c r="L29" s="43"/>
    </row>
    <row r="30" spans="1:12" s="44" customFormat="1">
      <c r="A30" s="41"/>
      <c r="B30" s="13">
        <f t="shared" ref="B30:D33" si="5">B29</f>
        <v>8998</v>
      </c>
      <c r="C30" s="34" t="str">
        <f t="shared" si="5"/>
        <v>05/09</v>
      </c>
      <c r="D30" s="32" t="str">
        <f t="shared" si="5"/>
        <v>đại dương</v>
      </c>
      <c r="E30" s="194" t="s">
        <v>576</v>
      </c>
      <c r="F30" s="36" t="s">
        <v>27</v>
      </c>
      <c r="G30" s="36">
        <v>112</v>
      </c>
      <c r="H30" s="88">
        <v>10227.27</v>
      </c>
      <c r="I30" s="56">
        <f t="shared" si="0"/>
        <v>11249.997000000001</v>
      </c>
      <c r="J30" s="88">
        <f t="shared" si="1"/>
        <v>1145454.24</v>
      </c>
      <c r="K30" s="84">
        <f t="shared" si="2"/>
        <v>1259999.6640000001</v>
      </c>
      <c r="L30" s="43"/>
    </row>
    <row r="31" spans="1:12" s="44" customFormat="1">
      <c r="A31" s="41"/>
      <c r="B31" s="13">
        <f t="shared" si="5"/>
        <v>8998</v>
      </c>
      <c r="C31" s="34" t="str">
        <f t="shared" si="5"/>
        <v>05/09</v>
      </c>
      <c r="D31" s="32" t="str">
        <f t="shared" si="5"/>
        <v>đại dương</v>
      </c>
      <c r="E31" s="35" t="s">
        <v>574</v>
      </c>
      <c r="F31" s="36" t="s">
        <v>27</v>
      </c>
      <c r="G31" s="37">
        <v>75</v>
      </c>
      <c r="H31" s="88">
        <v>2954.55</v>
      </c>
      <c r="I31" s="56">
        <f t="shared" si="0"/>
        <v>3250.0050000000006</v>
      </c>
      <c r="J31" s="88">
        <f t="shared" si="1"/>
        <v>221591.25</v>
      </c>
      <c r="K31" s="84">
        <f t="shared" si="2"/>
        <v>243750.37500000003</v>
      </c>
      <c r="L31" s="43"/>
    </row>
    <row r="32" spans="1:12" s="44" customFormat="1">
      <c r="A32" s="41"/>
      <c r="B32" s="13">
        <f t="shared" si="5"/>
        <v>8998</v>
      </c>
      <c r="C32" s="34" t="str">
        <f t="shared" si="5"/>
        <v>05/09</v>
      </c>
      <c r="D32" s="32" t="str">
        <f t="shared" si="5"/>
        <v>đại dương</v>
      </c>
      <c r="E32" s="35" t="s">
        <v>575</v>
      </c>
      <c r="F32" s="36" t="s">
        <v>27</v>
      </c>
      <c r="G32" s="37">
        <v>576</v>
      </c>
      <c r="H32" s="88">
        <v>1818.18</v>
      </c>
      <c r="I32" s="56">
        <f t="shared" si="0"/>
        <v>1999.9980000000003</v>
      </c>
      <c r="J32" s="88">
        <f t="shared" si="1"/>
        <v>1047271.68</v>
      </c>
      <c r="K32" s="84">
        <f t="shared" si="2"/>
        <v>1151998.8480000002</v>
      </c>
      <c r="L32" s="43"/>
    </row>
    <row r="33" spans="1:12" s="44" customFormat="1">
      <c r="A33" s="41"/>
      <c r="B33" s="13">
        <f t="shared" si="5"/>
        <v>8998</v>
      </c>
      <c r="C33" s="34" t="str">
        <f t="shared" si="5"/>
        <v>05/09</v>
      </c>
      <c r="D33" s="32" t="str">
        <f t="shared" si="5"/>
        <v>đại dương</v>
      </c>
      <c r="E33" s="35" t="s">
        <v>573</v>
      </c>
      <c r="F33" s="36" t="s">
        <v>27</v>
      </c>
      <c r="G33" s="37">
        <v>18</v>
      </c>
      <c r="H33" s="88">
        <v>14727.28</v>
      </c>
      <c r="I33" s="56">
        <f t="shared" si="0"/>
        <v>16200.008000000002</v>
      </c>
      <c r="J33" s="88">
        <f t="shared" si="1"/>
        <v>265091.04000000004</v>
      </c>
      <c r="K33" s="84">
        <f t="shared" si="2"/>
        <v>291600.14400000003</v>
      </c>
      <c r="L33" s="43"/>
    </row>
    <row r="34" spans="1:12" s="44" customFormat="1">
      <c r="A34" s="41"/>
      <c r="B34" s="13">
        <v>2481</v>
      </c>
      <c r="C34" s="34" t="s">
        <v>1674</v>
      </c>
      <c r="D34" s="32" t="s">
        <v>199</v>
      </c>
      <c r="E34" s="35" t="s">
        <v>1106</v>
      </c>
      <c r="F34" s="36" t="s">
        <v>188</v>
      </c>
      <c r="G34" s="37">
        <v>200</v>
      </c>
      <c r="H34" s="88">
        <v>4956</v>
      </c>
      <c r="I34" s="56">
        <f t="shared" si="0"/>
        <v>5451.6</v>
      </c>
      <c r="J34" s="88">
        <f t="shared" si="1"/>
        <v>991200</v>
      </c>
      <c r="K34" s="84">
        <f t="shared" si="2"/>
        <v>1090320</v>
      </c>
      <c r="L34" s="43"/>
    </row>
    <row r="35" spans="1:12" s="44" customFormat="1">
      <c r="A35" s="41"/>
      <c r="B35" s="13">
        <f t="shared" ref="B35:D38" si="6">B34</f>
        <v>2481</v>
      </c>
      <c r="C35" s="34" t="str">
        <f t="shared" si="6"/>
        <v>05/09</v>
      </c>
      <c r="D35" s="32" t="str">
        <f t="shared" si="6"/>
        <v>tiến phát</v>
      </c>
      <c r="E35" s="35" t="s">
        <v>218</v>
      </c>
      <c r="F35" s="36" t="s">
        <v>188</v>
      </c>
      <c r="G35" s="196">
        <v>200</v>
      </c>
      <c r="H35" s="87">
        <v>5725</v>
      </c>
      <c r="I35" s="56">
        <f t="shared" si="0"/>
        <v>6297.5000000000009</v>
      </c>
      <c r="J35" s="88">
        <f t="shared" si="1"/>
        <v>1145000</v>
      </c>
      <c r="K35" s="84">
        <f t="shared" si="2"/>
        <v>1259500.0000000002</v>
      </c>
      <c r="L35" s="43"/>
    </row>
    <row r="36" spans="1:12" s="44" customFormat="1">
      <c r="A36" s="41"/>
      <c r="B36" s="13">
        <f t="shared" si="6"/>
        <v>2481</v>
      </c>
      <c r="C36" s="34" t="str">
        <f t="shared" si="6"/>
        <v>05/09</v>
      </c>
      <c r="D36" s="32" t="str">
        <f t="shared" si="6"/>
        <v>tiến phát</v>
      </c>
      <c r="E36" s="35" t="s">
        <v>200</v>
      </c>
      <c r="F36" s="36" t="s">
        <v>188</v>
      </c>
      <c r="G36" s="37">
        <v>300</v>
      </c>
      <c r="H36" s="88">
        <v>2564</v>
      </c>
      <c r="I36" s="56">
        <f t="shared" si="0"/>
        <v>2820.4</v>
      </c>
      <c r="J36" s="88">
        <f t="shared" si="1"/>
        <v>769200</v>
      </c>
      <c r="K36" s="84">
        <f t="shared" si="2"/>
        <v>846120</v>
      </c>
      <c r="L36" s="43"/>
    </row>
    <row r="37" spans="1:12" s="44" customFormat="1">
      <c r="A37" s="41"/>
      <c r="B37" s="13">
        <f t="shared" si="6"/>
        <v>2481</v>
      </c>
      <c r="C37" s="34" t="str">
        <f t="shared" si="6"/>
        <v>05/09</v>
      </c>
      <c r="D37" s="32" t="str">
        <f t="shared" si="6"/>
        <v>tiến phát</v>
      </c>
      <c r="E37" s="35" t="s">
        <v>205</v>
      </c>
      <c r="F37" s="36" t="s">
        <v>188</v>
      </c>
      <c r="G37" s="37">
        <v>150</v>
      </c>
      <c r="H37" s="88">
        <v>9229</v>
      </c>
      <c r="I37" s="56">
        <f t="shared" si="0"/>
        <v>10151.900000000001</v>
      </c>
      <c r="J37" s="88">
        <f t="shared" si="1"/>
        <v>1384350</v>
      </c>
      <c r="K37" s="84">
        <f t="shared" si="2"/>
        <v>1522785.0000000002</v>
      </c>
      <c r="L37" s="43"/>
    </row>
    <row r="38" spans="1:12" s="44" customFormat="1">
      <c r="A38" s="41"/>
      <c r="B38" s="13">
        <f t="shared" si="6"/>
        <v>2481</v>
      </c>
      <c r="C38" s="34" t="str">
        <f t="shared" si="6"/>
        <v>05/09</v>
      </c>
      <c r="D38" s="32" t="str">
        <f t="shared" si="6"/>
        <v>tiến phát</v>
      </c>
      <c r="E38" s="35" t="s">
        <v>196</v>
      </c>
      <c r="F38" s="36" t="s">
        <v>188</v>
      </c>
      <c r="G38" s="37">
        <v>100</v>
      </c>
      <c r="H38" s="88">
        <v>11536</v>
      </c>
      <c r="I38" s="56">
        <f t="shared" si="0"/>
        <v>12689.6</v>
      </c>
      <c r="J38" s="88">
        <f t="shared" si="1"/>
        <v>1153600</v>
      </c>
      <c r="K38" s="84">
        <f t="shared" si="2"/>
        <v>1268960</v>
      </c>
      <c r="L38" s="43"/>
    </row>
    <row r="39" spans="1:12" s="44" customFormat="1">
      <c r="A39" s="41"/>
      <c r="B39" s="13">
        <v>339</v>
      </c>
      <c r="C39" s="34" t="s">
        <v>1643</v>
      </c>
      <c r="D39" s="32" t="s">
        <v>38</v>
      </c>
      <c r="E39" s="35" t="s">
        <v>1642</v>
      </c>
      <c r="F39" s="36" t="s">
        <v>40</v>
      </c>
      <c r="G39" s="24">
        <v>7</v>
      </c>
      <c r="H39" s="88">
        <v>155000</v>
      </c>
      <c r="I39" s="56">
        <f t="shared" si="0"/>
        <v>170500</v>
      </c>
      <c r="J39" s="88">
        <f t="shared" si="1"/>
        <v>1085000</v>
      </c>
      <c r="K39" s="84">
        <f t="shared" si="2"/>
        <v>1193500</v>
      </c>
      <c r="L39" s="43"/>
    </row>
    <row r="40" spans="1:12" s="44" customFormat="1">
      <c r="A40" s="41"/>
      <c r="B40" s="13">
        <v>1713</v>
      </c>
      <c r="C40" s="34" t="s">
        <v>1643</v>
      </c>
      <c r="D40" s="32" t="s">
        <v>1188</v>
      </c>
      <c r="E40" s="26" t="s">
        <v>1540</v>
      </c>
      <c r="F40" s="21" t="s">
        <v>181</v>
      </c>
      <c r="G40" s="24">
        <v>100</v>
      </c>
      <c r="H40" s="88">
        <v>45454</v>
      </c>
      <c r="I40" s="56">
        <f t="shared" si="0"/>
        <v>49999.4</v>
      </c>
      <c r="J40" s="88">
        <f t="shared" si="1"/>
        <v>4545400</v>
      </c>
      <c r="K40" s="84">
        <f t="shared" si="2"/>
        <v>4999940</v>
      </c>
      <c r="L40" s="43"/>
    </row>
    <row r="41" spans="1:12" s="44" customFormat="1">
      <c r="A41" s="41"/>
      <c r="B41" s="13">
        <v>23529</v>
      </c>
      <c r="C41" s="34" t="s">
        <v>1643</v>
      </c>
      <c r="D41" s="32" t="s">
        <v>34</v>
      </c>
      <c r="E41" s="35" t="s">
        <v>35</v>
      </c>
      <c r="F41" s="36" t="s">
        <v>36</v>
      </c>
      <c r="G41" s="196">
        <v>3</v>
      </c>
      <c r="H41" s="87">
        <v>187720</v>
      </c>
      <c r="I41" s="56">
        <f t="shared" si="0"/>
        <v>206492.00000000003</v>
      </c>
      <c r="J41" s="88">
        <f t="shared" si="1"/>
        <v>563160</v>
      </c>
      <c r="K41" s="84">
        <f t="shared" si="2"/>
        <v>619476.00000000012</v>
      </c>
      <c r="L41" s="43"/>
    </row>
    <row r="42" spans="1:12" s="44" customFormat="1">
      <c r="A42" s="41"/>
      <c r="B42" s="13">
        <v>2515</v>
      </c>
      <c r="C42" s="34" t="s">
        <v>1643</v>
      </c>
      <c r="D42" s="32" t="s">
        <v>199</v>
      </c>
      <c r="E42" s="35" t="s">
        <v>1719</v>
      </c>
      <c r="F42" s="36" t="s">
        <v>188</v>
      </c>
      <c r="G42" s="37">
        <v>400</v>
      </c>
      <c r="H42" s="88">
        <v>5298</v>
      </c>
      <c r="I42" s="56">
        <f t="shared" si="0"/>
        <v>5827.8</v>
      </c>
      <c r="J42" s="88">
        <f t="shared" si="1"/>
        <v>2119200</v>
      </c>
      <c r="K42" s="84">
        <f t="shared" si="2"/>
        <v>2331120</v>
      </c>
      <c r="L42" s="43"/>
    </row>
    <row r="43" spans="1:12" s="44" customFormat="1">
      <c r="A43" s="41"/>
      <c r="B43" s="13">
        <f t="shared" ref="B43:D44" si="7">B42</f>
        <v>2515</v>
      </c>
      <c r="C43" s="34" t="str">
        <f t="shared" si="7"/>
        <v>06/09</v>
      </c>
      <c r="D43" s="32" t="str">
        <f t="shared" si="7"/>
        <v>tiến phát</v>
      </c>
      <c r="E43" s="35" t="s">
        <v>1558</v>
      </c>
      <c r="F43" s="36" t="s">
        <v>188</v>
      </c>
      <c r="G43" s="37">
        <v>480</v>
      </c>
      <c r="H43" s="88">
        <v>3675</v>
      </c>
      <c r="I43" s="56">
        <f t="shared" si="0"/>
        <v>4042.5000000000005</v>
      </c>
      <c r="J43" s="88">
        <f t="shared" si="1"/>
        <v>1764000</v>
      </c>
      <c r="K43" s="84">
        <f t="shared" si="2"/>
        <v>1940400.0000000002</v>
      </c>
      <c r="L43" s="43"/>
    </row>
    <row r="44" spans="1:12" s="44" customFormat="1">
      <c r="A44" s="41"/>
      <c r="B44" s="13">
        <f t="shared" si="7"/>
        <v>2515</v>
      </c>
      <c r="C44" s="34" t="str">
        <f t="shared" si="7"/>
        <v>06/09</v>
      </c>
      <c r="D44" s="32" t="str">
        <f t="shared" si="7"/>
        <v>tiến phát</v>
      </c>
      <c r="E44" s="35" t="s">
        <v>1720</v>
      </c>
      <c r="F44" s="36" t="s">
        <v>188</v>
      </c>
      <c r="G44" s="37">
        <v>450</v>
      </c>
      <c r="H44" s="88">
        <v>3589</v>
      </c>
      <c r="I44" s="56">
        <f t="shared" si="0"/>
        <v>3947.9000000000005</v>
      </c>
      <c r="J44" s="88">
        <f t="shared" si="1"/>
        <v>1615050</v>
      </c>
      <c r="K44" s="84">
        <f t="shared" si="2"/>
        <v>1776555.0000000002</v>
      </c>
      <c r="L44" s="43"/>
    </row>
    <row r="45" spans="1:12" s="44" customFormat="1">
      <c r="A45" s="41"/>
      <c r="B45" s="25">
        <v>3014</v>
      </c>
      <c r="C45" s="34" t="s">
        <v>1452</v>
      </c>
      <c r="D45" s="32" t="s">
        <v>69</v>
      </c>
      <c r="E45" s="35" t="s">
        <v>1681</v>
      </c>
      <c r="F45" s="36" t="s">
        <v>71</v>
      </c>
      <c r="G45" s="24">
        <v>75.599999999999994</v>
      </c>
      <c r="H45" s="88">
        <v>17676.772000000001</v>
      </c>
      <c r="I45" s="56">
        <f t="shared" si="0"/>
        <v>19444.449200000003</v>
      </c>
      <c r="J45" s="88">
        <f t="shared" si="1"/>
        <v>1336363.9631999999</v>
      </c>
      <c r="K45" s="84">
        <f t="shared" si="2"/>
        <v>1470000.3595200002</v>
      </c>
      <c r="L45" s="43"/>
    </row>
    <row r="46" spans="1:12" s="44" customFormat="1">
      <c r="A46" s="41"/>
      <c r="B46" s="25">
        <v>3014</v>
      </c>
      <c r="C46" s="34" t="s">
        <v>1452</v>
      </c>
      <c r="D46" s="32" t="s">
        <v>69</v>
      </c>
      <c r="E46" s="35" t="s">
        <v>1682</v>
      </c>
      <c r="F46" s="36" t="s">
        <v>71</v>
      </c>
      <c r="G46" s="24">
        <v>383.1</v>
      </c>
      <c r="H46" s="88">
        <v>17441.446</v>
      </c>
      <c r="I46" s="56">
        <f t="shared" si="0"/>
        <v>19185.590600000003</v>
      </c>
      <c r="J46" s="88">
        <f t="shared" si="1"/>
        <v>6681817.9626000002</v>
      </c>
      <c r="K46" s="84">
        <f t="shared" si="2"/>
        <v>7349999.7588600013</v>
      </c>
      <c r="L46" s="43"/>
    </row>
    <row r="47" spans="1:12" s="44" customFormat="1">
      <c r="A47" s="41"/>
      <c r="B47" s="25">
        <v>3014</v>
      </c>
      <c r="C47" s="34" t="s">
        <v>1452</v>
      </c>
      <c r="D47" s="32" t="s">
        <v>69</v>
      </c>
      <c r="E47" s="35" t="s">
        <v>1683</v>
      </c>
      <c r="F47" s="36" t="s">
        <v>71</v>
      </c>
      <c r="G47" s="24">
        <v>63.9</v>
      </c>
      <c r="H47" s="88">
        <v>17427.793000000001</v>
      </c>
      <c r="I47" s="56">
        <f t="shared" si="0"/>
        <v>19170.572300000003</v>
      </c>
      <c r="J47" s="88">
        <f t="shared" si="1"/>
        <v>1113635.9727</v>
      </c>
      <c r="K47" s="84">
        <f t="shared" si="2"/>
        <v>1224999.5699700003</v>
      </c>
      <c r="L47" s="43"/>
    </row>
    <row r="48" spans="1:12" s="44" customFormat="1">
      <c r="A48" s="41"/>
      <c r="B48" s="13">
        <v>8914</v>
      </c>
      <c r="C48" s="34" t="s">
        <v>1452</v>
      </c>
      <c r="D48" s="32" t="s">
        <v>84</v>
      </c>
      <c r="E48" s="35" t="s">
        <v>249</v>
      </c>
      <c r="F48" s="36" t="s">
        <v>36</v>
      </c>
      <c r="G48" s="36">
        <v>100</v>
      </c>
      <c r="H48" s="88">
        <v>18636.36</v>
      </c>
      <c r="I48" s="56">
        <f t="shared" si="0"/>
        <v>20499.996000000003</v>
      </c>
      <c r="J48" s="88">
        <f t="shared" si="1"/>
        <v>1863636</v>
      </c>
      <c r="K48" s="84">
        <f t="shared" si="2"/>
        <v>2049999.6000000003</v>
      </c>
      <c r="L48" s="43"/>
    </row>
    <row r="49" spans="1:12" s="44" customFormat="1">
      <c r="A49" s="41"/>
      <c r="B49" s="13">
        <v>8914</v>
      </c>
      <c r="C49" s="34" t="s">
        <v>1452</v>
      </c>
      <c r="D49" s="32" t="s">
        <v>84</v>
      </c>
      <c r="E49" s="35" t="s">
        <v>852</v>
      </c>
      <c r="F49" s="36" t="s">
        <v>36</v>
      </c>
      <c r="G49" s="36">
        <v>100</v>
      </c>
      <c r="H49" s="88">
        <v>12545.45</v>
      </c>
      <c r="I49" s="56">
        <f t="shared" si="0"/>
        <v>13799.995000000003</v>
      </c>
      <c r="J49" s="88">
        <f t="shared" si="1"/>
        <v>1254545</v>
      </c>
      <c r="K49" s="84">
        <f t="shared" si="2"/>
        <v>1379999.5000000002</v>
      </c>
      <c r="L49" s="43"/>
    </row>
    <row r="50" spans="1:12" s="44" customFormat="1">
      <c r="A50" s="41"/>
      <c r="B50" s="13">
        <v>8914</v>
      </c>
      <c r="C50" s="34" t="s">
        <v>1452</v>
      </c>
      <c r="D50" s="32" t="s">
        <v>84</v>
      </c>
      <c r="E50" s="26" t="s">
        <v>804</v>
      </c>
      <c r="F50" s="21" t="s">
        <v>435</v>
      </c>
      <c r="G50" s="36">
        <v>36</v>
      </c>
      <c r="H50" s="88">
        <v>21750</v>
      </c>
      <c r="I50" s="56">
        <f t="shared" si="0"/>
        <v>23925.000000000004</v>
      </c>
      <c r="J50" s="88">
        <f t="shared" si="1"/>
        <v>783000</v>
      </c>
      <c r="K50" s="84">
        <f t="shared" si="2"/>
        <v>861300.00000000012</v>
      </c>
      <c r="L50" s="43"/>
    </row>
    <row r="51" spans="1:12" s="44" customFormat="1">
      <c r="A51" s="41"/>
      <c r="B51" s="13">
        <v>13381</v>
      </c>
      <c r="C51" s="34" t="s">
        <v>1452</v>
      </c>
      <c r="D51" s="32" t="s">
        <v>25</v>
      </c>
      <c r="E51" s="35" t="s">
        <v>795</v>
      </c>
      <c r="F51" s="36" t="s">
        <v>27</v>
      </c>
      <c r="G51" s="36">
        <v>600</v>
      </c>
      <c r="H51" s="88">
        <v>6050</v>
      </c>
      <c r="I51" s="56">
        <f t="shared" si="0"/>
        <v>6655.0000000000009</v>
      </c>
      <c r="J51" s="88">
        <f t="shared" si="1"/>
        <v>3630000</v>
      </c>
      <c r="K51" s="84">
        <f t="shared" si="2"/>
        <v>3993000.0000000005</v>
      </c>
      <c r="L51" s="43"/>
    </row>
    <row r="52" spans="1:12" s="44" customFormat="1">
      <c r="A52" s="41"/>
      <c r="B52" s="13">
        <v>2558</v>
      </c>
      <c r="C52" s="34" t="s">
        <v>1452</v>
      </c>
      <c r="D52" s="32" t="s">
        <v>199</v>
      </c>
      <c r="E52" s="35" t="s">
        <v>1721</v>
      </c>
      <c r="F52" s="36" t="s">
        <v>188</v>
      </c>
      <c r="G52" s="37">
        <v>550</v>
      </c>
      <c r="H52" s="88">
        <v>6324</v>
      </c>
      <c r="I52" s="56">
        <f t="shared" si="0"/>
        <v>6956.4000000000005</v>
      </c>
      <c r="J52" s="88">
        <f t="shared" si="1"/>
        <v>3478200</v>
      </c>
      <c r="K52" s="84">
        <f t="shared" si="2"/>
        <v>3826020.0000000005</v>
      </c>
      <c r="L52" s="43"/>
    </row>
    <row r="53" spans="1:12" s="44" customFormat="1">
      <c r="A53" s="41"/>
      <c r="B53" s="13">
        <v>2558</v>
      </c>
      <c r="C53" s="34" t="s">
        <v>1452</v>
      </c>
      <c r="D53" s="32" t="s">
        <v>199</v>
      </c>
      <c r="E53" s="35" t="s">
        <v>1722</v>
      </c>
      <c r="F53" s="36" t="s">
        <v>188</v>
      </c>
      <c r="G53" s="37">
        <v>560</v>
      </c>
      <c r="H53" s="88">
        <v>3461</v>
      </c>
      <c r="I53" s="56">
        <f t="shared" si="0"/>
        <v>3807.1000000000004</v>
      </c>
      <c r="J53" s="88">
        <f t="shared" si="1"/>
        <v>1938160</v>
      </c>
      <c r="K53" s="84">
        <f t="shared" si="2"/>
        <v>2131976</v>
      </c>
      <c r="L53" s="43"/>
    </row>
    <row r="54" spans="1:12" s="44" customFormat="1">
      <c r="A54" s="41"/>
      <c r="B54" s="13">
        <v>7136</v>
      </c>
      <c r="C54" s="34" t="s">
        <v>1452</v>
      </c>
      <c r="D54" s="32" t="s">
        <v>487</v>
      </c>
      <c r="E54" s="35" t="s">
        <v>1728</v>
      </c>
      <c r="F54" s="36" t="s">
        <v>1729</v>
      </c>
      <c r="G54" s="37">
        <v>72</v>
      </c>
      <c r="H54" s="88">
        <v>25477</v>
      </c>
      <c r="I54" s="56">
        <f t="shared" si="0"/>
        <v>28024.7</v>
      </c>
      <c r="J54" s="88">
        <f t="shared" si="1"/>
        <v>1834344</v>
      </c>
      <c r="K54" s="84">
        <f t="shared" si="2"/>
        <v>2017778.4000000001</v>
      </c>
      <c r="L54" s="43"/>
    </row>
    <row r="55" spans="1:12" s="44" customFormat="1">
      <c r="A55" s="41"/>
      <c r="B55" s="13">
        <v>7137</v>
      </c>
      <c r="C55" s="34" t="s">
        <v>1452</v>
      </c>
      <c r="D55" s="32" t="s">
        <v>487</v>
      </c>
      <c r="E55" s="35" t="s">
        <v>1728</v>
      </c>
      <c r="F55" s="36" t="s">
        <v>1729</v>
      </c>
      <c r="G55" s="37">
        <v>50</v>
      </c>
      <c r="H55" s="88">
        <v>25477</v>
      </c>
      <c r="I55" s="56">
        <f t="shared" si="0"/>
        <v>28024.7</v>
      </c>
      <c r="J55" s="88">
        <f t="shared" si="1"/>
        <v>1273850</v>
      </c>
      <c r="K55" s="84">
        <f t="shared" si="2"/>
        <v>1401235</v>
      </c>
      <c r="L55" s="43"/>
    </row>
    <row r="56" spans="1:12" s="44" customFormat="1">
      <c r="A56" s="41"/>
      <c r="B56" s="13">
        <v>7137</v>
      </c>
      <c r="C56" s="34" t="s">
        <v>1452</v>
      </c>
      <c r="D56" s="32" t="s">
        <v>487</v>
      </c>
      <c r="E56" s="35" t="s">
        <v>1730</v>
      </c>
      <c r="F56" s="36" t="s">
        <v>87</v>
      </c>
      <c r="G56" s="37">
        <v>20</v>
      </c>
      <c r="H56" s="88">
        <v>13818</v>
      </c>
      <c r="I56" s="56">
        <f t="shared" si="0"/>
        <v>15199.800000000001</v>
      </c>
      <c r="J56" s="88">
        <f t="shared" si="1"/>
        <v>276360</v>
      </c>
      <c r="K56" s="84">
        <f t="shared" si="2"/>
        <v>303996</v>
      </c>
      <c r="L56" s="43"/>
    </row>
    <row r="57" spans="1:12" s="44" customFormat="1">
      <c r="A57" s="41"/>
      <c r="B57" s="13">
        <v>7137</v>
      </c>
      <c r="C57" s="34" t="s">
        <v>1452</v>
      </c>
      <c r="D57" s="32" t="s">
        <v>487</v>
      </c>
      <c r="E57" s="35" t="s">
        <v>1731</v>
      </c>
      <c r="F57" s="36" t="s">
        <v>264</v>
      </c>
      <c r="G57" s="37">
        <v>1</v>
      </c>
      <c r="H57" s="88">
        <v>19000</v>
      </c>
      <c r="I57" s="56">
        <f t="shared" si="0"/>
        <v>20900</v>
      </c>
      <c r="J57" s="88">
        <f t="shared" si="1"/>
        <v>19000</v>
      </c>
      <c r="K57" s="84">
        <f t="shared" si="2"/>
        <v>20900</v>
      </c>
      <c r="L57" s="43"/>
    </row>
    <row r="58" spans="1:12" s="44" customFormat="1">
      <c r="A58" s="41"/>
      <c r="B58" s="13">
        <v>8939</v>
      </c>
      <c r="C58" s="34" t="s">
        <v>1694</v>
      </c>
      <c r="D58" s="32" t="s">
        <v>84</v>
      </c>
      <c r="E58" s="35" t="s">
        <v>1695</v>
      </c>
      <c r="F58" s="36" t="s">
        <v>36</v>
      </c>
      <c r="G58" s="37">
        <v>20</v>
      </c>
      <c r="H58" s="88">
        <v>39669.1</v>
      </c>
      <c r="I58" s="56">
        <f t="shared" si="0"/>
        <v>43636.01</v>
      </c>
      <c r="J58" s="88">
        <f t="shared" si="1"/>
        <v>793382</v>
      </c>
      <c r="K58" s="84">
        <f t="shared" si="2"/>
        <v>872720.20000000007</v>
      </c>
      <c r="L58" s="43"/>
    </row>
    <row r="59" spans="1:12" s="44" customFormat="1">
      <c r="A59" s="41"/>
      <c r="B59" s="13">
        <v>19712</v>
      </c>
      <c r="C59" s="34" t="s">
        <v>1694</v>
      </c>
      <c r="D59" s="32" t="s">
        <v>31</v>
      </c>
      <c r="E59" s="35" t="s">
        <v>151</v>
      </c>
      <c r="F59" s="36" t="s">
        <v>19</v>
      </c>
      <c r="G59" s="37">
        <v>3</v>
      </c>
      <c r="H59" s="88">
        <v>228000</v>
      </c>
      <c r="I59" s="56">
        <f t="shared" si="0"/>
        <v>250800.00000000003</v>
      </c>
      <c r="J59" s="88">
        <f t="shared" si="1"/>
        <v>684000</v>
      </c>
      <c r="K59" s="84">
        <f t="shared" si="2"/>
        <v>752400.00000000012</v>
      </c>
      <c r="L59" s="43"/>
    </row>
    <row r="60" spans="1:12" s="44" customFormat="1">
      <c r="A60" s="41"/>
      <c r="B60" s="13">
        <v>2597</v>
      </c>
      <c r="C60" s="34" t="s">
        <v>1694</v>
      </c>
      <c r="D60" s="32" t="s">
        <v>199</v>
      </c>
      <c r="E60" s="35" t="s">
        <v>218</v>
      </c>
      <c r="F60" s="36" t="s">
        <v>188</v>
      </c>
      <c r="G60" s="37">
        <v>400</v>
      </c>
      <c r="H60" s="88">
        <v>5725</v>
      </c>
      <c r="I60" s="56">
        <f t="shared" si="0"/>
        <v>6297.5000000000009</v>
      </c>
      <c r="J60" s="88">
        <f t="shared" si="1"/>
        <v>2290000</v>
      </c>
      <c r="K60" s="84">
        <f t="shared" si="2"/>
        <v>2519000.0000000005</v>
      </c>
      <c r="L60" s="43"/>
    </row>
    <row r="61" spans="1:12" s="44" customFormat="1">
      <c r="A61" s="41"/>
      <c r="B61" s="13">
        <f t="shared" ref="B61:D62" si="8">B60</f>
        <v>2597</v>
      </c>
      <c r="C61" s="34" t="str">
        <f t="shared" si="8"/>
        <v>08/09</v>
      </c>
      <c r="D61" s="32" t="str">
        <f t="shared" si="8"/>
        <v>tiến phát</v>
      </c>
      <c r="E61" s="35" t="s">
        <v>200</v>
      </c>
      <c r="F61" s="36" t="s">
        <v>188</v>
      </c>
      <c r="G61" s="37">
        <v>450</v>
      </c>
      <c r="H61" s="88">
        <v>2564</v>
      </c>
      <c r="I61" s="56">
        <f t="shared" si="0"/>
        <v>2820.4</v>
      </c>
      <c r="J61" s="88">
        <f t="shared" si="1"/>
        <v>1153800</v>
      </c>
      <c r="K61" s="84">
        <f t="shared" si="2"/>
        <v>1269180</v>
      </c>
      <c r="L61" s="43"/>
    </row>
    <row r="62" spans="1:12" s="44" customFormat="1">
      <c r="A62" s="41"/>
      <c r="B62" s="13">
        <f t="shared" si="8"/>
        <v>2597</v>
      </c>
      <c r="C62" s="34" t="str">
        <f t="shared" si="8"/>
        <v>08/09</v>
      </c>
      <c r="D62" s="32" t="str">
        <f t="shared" si="8"/>
        <v>tiến phát</v>
      </c>
      <c r="E62" s="35" t="s">
        <v>201</v>
      </c>
      <c r="F62" s="36" t="s">
        <v>188</v>
      </c>
      <c r="G62" s="37">
        <v>300</v>
      </c>
      <c r="H62" s="88">
        <v>6836</v>
      </c>
      <c r="I62" s="56">
        <f t="shared" si="0"/>
        <v>7519.6</v>
      </c>
      <c r="J62" s="88">
        <f t="shared" si="1"/>
        <v>2050800</v>
      </c>
      <c r="K62" s="84">
        <f t="shared" si="2"/>
        <v>2255880</v>
      </c>
      <c r="L62" s="43"/>
    </row>
    <row r="63" spans="1:12" s="44" customFormat="1">
      <c r="A63" s="41"/>
      <c r="B63" s="25">
        <v>60904</v>
      </c>
      <c r="C63" s="34" t="s">
        <v>1677</v>
      </c>
      <c r="D63" s="255" t="s">
        <v>323</v>
      </c>
      <c r="E63" s="35" t="s">
        <v>1678</v>
      </c>
      <c r="F63" s="36" t="s">
        <v>36</v>
      </c>
      <c r="G63" s="24">
        <v>10</v>
      </c>
      <c r="H63" s="88">
        <v>32728</v>
      </c>
      <c r="I63" s="56">
        <f t="shared" si="0"/>
        <v>36000.800000000003</v>
      </c>
      <c r="J63" s="88">
        <f t="shared" si="1"/>
        <v>327280</v>
      </c>
      <c r="K63" s="84">
        <f t="shared" si="2"/>
        <v>360008</v>
      </c>
      <c r="L63" s="43"/>
    </row>
    <row r="64" spans="1:12" s="44" customFormat="1">
      <c r="A64" s="41"/>
      <c r="B64" s="13">
        <v>19767</v>
      </c>
      <c r="C64" s="34" t="s">
        <v>1677</v>
      </c>
      <c r="D64" s="32" t="s">
        <v>31</v>
      </c>
      <c r="E64" s="35" t="s">
        <v>32</v>
      </c>
      <c r="F64" s="36" t="s">
        <v>19</v>
      </c>
      <c r="G64" s="37">
        <v>3</v>
      </c>
      <c r="H64" s="88">
        <v>228000</v>
      </c>
      <c r="I64" s="56">
        <f t="shared" si="0"/>
        <v>250800.00000000003</v>
      </c>
      <c r="J64" s="88">
        <f t="shared" si="1"/>
        <v>684000</v>
      </c>
      <c r="K64" s="84">
        <f t="shared" si="2"/>
        <v>752400.00000000012</v>
      </c>
      <c r="L64" s="43"/>
    </row>
    <row r="65" spans="1:12" s="44" customFormat="1">
      <c r="A65" s="41"/>
      <c r="B65" s="13">
        <f t="shared" ref="B65:D67" si="9">B64</f>
        <v>19767</v>
      </c>
      <c r="C65" s="34" t="str">
        <f t="shared" si="9"/>
        <v>09/09</v>
      </c>
      <c r="D65" s="32" t="str">
        <f t="shared" si="9"/>
        <v>liên sơn</v>
      </c>
      <c r="E65" s="35" t="s">
        <v>151</v>
      </c>
      <c r="F65" s="36" t="s">
        <v>19</v>
      </c>
      <c r="G65" s="37">
        <v>9</v>
      </c>
      <c r="H65" s="88">
        <v>228000</v>
      </c>
      <c r="I65" s="56">
        <f t="shared" si="0"/>
        <v>250800.00000000003</v>
      </c>
      <c r="J65" s="88">
        <f t="shared" si="1"/>
        <v>2052000</v>
      </c>
      <c r="K65" s="84">
        <f t="shared" si="2"/>
        <v>2257200.0000000005</v>
      </c>
      <c r="L65" s="43"/>
    </row>
    <row r="66" spans="1:12" s="44" customFormat="1">
      <c r="A66" s="41"/>
      <c r="B66" s="13">
        <f t="shared" si="9"/>
        <v>19767</v>
      </c>
      <c r="C66" s="34" t="str">
        <f t="shared" si="9"/>
        <v>09/09</v>
      </c>
      <c r="D66" s="32" t="str">
        <f t="shared" si="9"/>
        <v>liên sơn</v>
      </c>
      <c r="E66" s="35" t="s">
        <v>150</v>
      </c>
      <c r="F66" s="36" t="s">
        <v>19</v>
      </c>
      <c r="G66" s="37">
        <v>2</v>
      </c>
      <c r="H66" s="88">
        <v>228000</v>
      </c>
      <c r="I66" s="56">
        <f t="shared" si="0"/>
        <v>250800.00000000003</v>
      </c>
      <c r="J66" s="88">
        <f t="shared" si="1"/>
        <v>456000</v>
      </c>
      <c r="K66" s="84">
        <f t="shared" si="2"/>
        <v>501600.00000000006</v>
      </c>
      <c r="L66" s="43"/>
    </row>
    <row r="67" spans="1:12" s="44" customFormat="1">
      <c r="A67" s="41"/>
      <c r="B67" s="13">
        <f t="shared" si="9"/>
        <v>19767</v>
      </c>
      <c r="C67" s="34" t="str">
        <f t="shared" si="9"/>
        <v>09/09</v>
      </c>
      <c r="D67" s="32" t="str">
        <f t="shared" si="9"/>
        <v>liên sơn</v>
      </c>
      <c r="E67" s="35" t="s">
        <v>789</v>
      </c>
      <c r="F67" s="36" t="s">
        <v>19</v>
      </c>
      <c r="G67" s="37">
        <v>3</v>
      </c>
      <c r="H67" s="88">
        <v>228000</v>
      </c>
      <c r="I67" s="56">
        <f t="shared" si="0"/>
        <v>250800.00000000003</v>
      </c>
      <c r="J67" s="88">
        <f t="shared" si="1"/>
        <v>684000</v>
      </c>
      <c r="K67" s="84">
        <f t="shared" si="2"/>
        <v>752400.00000000012</v>
      </c>
      <c r="L67" s="43"/>
    </row>
    <row r="68" spans="1:12" s="44" customFormat="1">
      <c r="A68" s="41"/>
      <c r="B68" s="13">
        <v>2624</v>
      </c>
      <c r="C68" s="34" t="s">
        <v>1677</v>
      </c>
      <c r="D68" s="32" t="s">
        <v>199</v>
      </c>
      <c r="E68" s="35" t="s">
        <v>205</v>
      </c>
      <c r="F68" s="36" t="s">
        <v>188</v>
      </c>
      <c r="G68" s="37">
        <v>280</v>
      </c>
      <c r="H68" s="88">
        <v>9229</v>
      </c>
      <c r="I68" s="56">
        <f t="shared" si="0"/>
        <v>10151.900000000001</v>
      </c>
      <c r="J68" s="88">
        <f t="shared" si="1"/>
        <v>2584120</v>
      </c>
      <c r="K68" s="84">
        <f t="shared" si="2"/>
        <v>2842532.0000000005</v>
      </c>
      <c r="L68" s="43"/>
    </row>
    <row r="69" spans="1:12" s="44" customFormat="1">
      <c r="A69" s="41"/>
      <c r="B69" s="13">
        <v>2624</v>
      </c>
      <c r="C69" s="34" t="s">
        <v>1677</v>
      </c>
      <c r="D69" s="32" t="s">
        <v>199</v>
      </c>
      <c r="E69" s="35" t="s">
        <v>196</v>
      </c>
      <c r="F69" s="36" t="s">
        <v>188</v>
      </c>
      <c r="G69" s="37">
        <v>250</v>
      </c>
      <c r="H69" s="88">
        <v>11536</v>
      </c>
      <c r="I69" s="56">
        <f t="shared" si="0"/>
        <v>12689.6</v>
      </c>
      <c r="J69" s="88">
        <f t="shared" si="1"/>
        <v>2884000</v>
      </c>
      <c r="K69" s="84">
        <f t="shared" si="2"/>
        <v>3172400</v>
      </c>
      <c r="L69" s="43"/>
    </row>
    <row r="70" spans="1:12" s="44" customFormat="1">
      <c r="A70" s="41"/>
      <c r="B70" s="13">
        <v>2662</v>
      </c>
      <c r="C70" s="34" t="s">
        <v>1723</v>
      </c>
      <c r="D70" s="32" t="s">
        <v>199</v>
      </c>
      <c r="E70" s="35" t="s">
        <v>1724</v>
      </c>
      <c r="F70" s="36" t="s">
        <v>188</v>
      </c>
      <c r="G70" s="37">
        <v>220</v>
      </c>
      <c r="H70" s="88">
        <v>3589</v>
      </c>
      <c r="I70" s="56">
        <f t="shared" si="0"/>
        <v>3947.9000000000005</v>
      </c>
      <c r="J70" s="88">
        <f t="shared" si="1"/>
        <v>789580</v>
      </c>
      <c r="K70" s="84">
        <f t="shared" si="2"/>
        <v>868538.00000000012</v>
      </c>
      <c r="L70" s="43"/>
    </row>
    <row r="71" spans="1:12" s="44" customFormat="1">
      <c r="A71" s="41"/>
      <c r="B71" s="13">
        <v>2662</v>
      </c>
      <c r="C71" s="34" t="s">
        <v>1723</v>
      </c>
      <c r="D71" s="32" t="s">
        <v>199</v>
      </c>
      <c r="E71" s="35" t="s">
        <v>1722</v>
      </c>
      <c r="F71" s="36" t="s">
        <v>188</v>
      </c>
      <c r="G71" s="37">
        <v>500</v>
      </c>
      <c r="H71" s="88">
        <v>3461</v>
      </c>
      <c r="I71" s="56">
        <f t="shared" si="0"/>
        <v>3807.1000000000004</v>
      </c>
      <c r="J71" s="88">
        <f t="shared" si="1"/>
        <v>1730500</v>
      </c>
      <c r="K71" s="84">
        <f t="shared" si="2"/>
        <v>1903550.0000000002</v>
      </c>
      <c r="L71" s="43"/>
    </row>
    <row r="72" spans="1:12" s="44" customFormat="1">
      <c r="A72" s="41"/>
      <c r="B72" s="13">
        <v>2662</v>
      </c>
      <c r="C72" s="34" t="s">
        <v>1723</v>
      </c>
      <c r="D72" s="32" t="s">
        <v>199</v>
      </c>
      <c r="E72" s="35" t="s">
        <v>1720</v>
      </c>
      <c r="F72" s="36" t="s">
        <v>188</v>
      </c>
      <c r="G72" s="37">
        <v>800</v>
      </c>
      <c r="H72" s="88">
        <v>3589</v>
      </c>
      <c r="I72" s="56">
        <f t="shared" si="0"/>
        <v>3947.9000000000005</v>
      </c>
      <c r="J72" s="88">
        <f t="shared" si="1"/>
        <v>2871200</v>
      </c>
      <c r="K72" s="84">
        <f t="shared" si="2"/>
        <v>3158320.0000000005</v>
      </c>
      <c r="L72" s="43"/>
    </row>
    <row r="73" spans="1:12" s="44" customFormat="1">
      <c r="A73" s="41"/>
      <c r="B73" s="13">
        <v>8989</v>
      </c>
      <c r="C73" s="34" t="s">
        <v>1723</v>
      </c>
      <c r="D73" s="32" t="s">
        <v>84</v>
      </c>
      <c r="E73" s="35" t="s">
        <v>86</v>
      </c>
      <c r="F73" s="36" t="s">
        <v>87</v>
      </c>
      <c r="G73" s="37">
        <v>3600</v>
      </c>
      <c r="H73" s="88">
        <v>1746.29</v>
      </c>
      <c r="I73" s="56">
        <f t="shared" si="0"/>
        <v>1920.9190000000001</v>
      </c>
      <c r="J73" s="88">
        <f t="shared" si="1"/>
        <v>6286644</v>
      </c>
      <c r="K73" s="84">
        <f t="shared" si="2"/>
        <v>6915308.4000000004</v>
      </c>
      <c r="L73" s="43"/>
    </row>
    <row r="74" spans="1:12" s="44" customFormat="1">
      <c r="A74" s="41"/>
      <c r="B74" s="13">
        <f t="shared" ref="B74:D80" si="10">B73</f>
        <v>8989</v>
      </c>
      <c r="C74" s="34" t="str">
        <f t="shared" si="10"/>
        <v>10/09</v>
      </c>
      <c r="D74" s="32" t="str">
        <f t="shared" si="10"/>
        <v>hảo vọng</v>
      </c>
      <c r="E74" s="35" t="s">
        <v>805</v>
      </c>
      <c r="F74" s="36" t="s">
        <v>36</v>
      </c>
      <c r="G74" s="37">
        <v>100</v>
      </c>
      <c r="H74" s="88">
        <v>20807</v>
      </c>
      <c r="I74" s="56">
        <f t="shared" si="0"/>
        <v>22887.7</v>
      </c>
      <c r="J74" s="88">
        <f t="shared" si="1"/>
        <v>2080700</v>
      </c>
      <c r="K74" s="84">
        <f t="shared" si="2"/>
        <v>2288770</v>
      </c>
      <c r="L74" s="43"/>
    </row>
    <row r="75" spans="1:12" s="44" customFormat="1">
      <c r="A75" s="41"/>
      <c r="B75" s="13">
        <f t="shared" si="10"/>
        <v>8989</v>
      </c>
      <c r="C75" s="34" t="str">
        <f t="shared" si="10"/>
        <v>10/09</v>
      </c>
      <c r="D75" s="32" t="str">
        <f t="shared" si="10"/>
        <v>hảo vọng</v>
      </c>
      <c r="E75" s="35" t="s">
        <v>521</v>
      </c>
      <c r="F75" s="36" t="s">
        <v>36</v>
      </c>
      <c r="G75" s="37">
        <v>400</v>
      </c>
      <c r="H75" s="88">
        <v>10174.74</v>
      </c>
      <c r="I75" s="56">
        <f t="shared" ref="I75:I138" si="11">H75*1.1</f>
        <v>11192.214</v>
      </c>
      <c r="J75" s="88">
        <f t="shared" ref="J75:J138" si="12">H75*G75</f>
        <v>4069896</v>
      </c>
      <c r="K75" s="84">
        <f t="shared" ref="K75:K138" si="13">I75*G75</f>
        <v>4476885.5999999996</v>
      </c>
      <c r="L75" s="43"/>
    </row>
    <row r="76" spans="1:12" s="44" customFormat="1">
      <c r="A76" s="41"/>
      <c r="B76" s="13">
        <f t="shared" si="10"/>
        <v>8989</v>
      </c>
      <c r="C76" s="34" t="str">
        <f t="shared" si="10"/>
        <v>10/09</v>
      </c>
      <c r="D76" s="32" t="str">
        <f t="shared" si="10"/>
        <v>hảo vọng</v>
      </c>
      <c r="E76" s="35" t="s">
        <v>1735</v>
      </c>
      <c r="F76" s="36" t="s">
        <v>87</v>
      </c>
      <c r="G76" s="37">
        <v>500</v>
      </c>
      <c r="H76" s="88">
        <v>2018.99</v>
      </c>
      <c r="I76" s="56">
        <f t="shared" si="11"/>
        <v>2220.8890000000001</v>
      </c>
      <c r="J76" s="88">
        <f t="shared" si="12"/>
        <v>1009495</v>
      </c>
      <c r="K76" s="84">
        <f t="shared" si="13"/>
        <v>1110444.5</v>
      </c>
      <c r="L76" s="43"/>
    </row>
    <row r="77" spans="1:12" s="44" customFormat="1">
      <c r="A77" s="41"/>
      <c r="B77" s="13">
        <f t="shared" si="10"/>
        <v>8989</v>
      </c>
      <c r="C77" s="34" t="str">
        <f t="shared" si="10"/>
        <v>10/09</v>
      </c>
      <c r="D77" s="32" t="str">
        <f t="shared" si="10"/>
        <v>hảo vọng</v>
      </c>
      <c r="E77" s="35" t="s">
        <v>1736</v>
      </c>
      <c r="F77" s="36" t="s">
        <v>36</v>
      </c>
      <c r="G77" s="37">
        <v>120</v>
      </c>
      <c r="H77" s="88">
        <v>13316.85</v>
      </c>
      <c r="I77" s="56">
        <f t="shared" si="11"/>
        <v>14648.535000000002</v>
      </c>
      <c r="J77" s="88">
        <f t="shared" si="12"/>
        <v>1598022</v>
      </c>
      <c r="K77" s="84">
        <f t="shared" si="13"/>
        <v>1757824.2000000002</v>
      </c>
      <c r="L77" s="43"/>
    </row>
    <row r="78" spans="1:12" s="44" customFormat="1">
      <c r="A78" s="41"/>
      <c r="B78" s="13">
        <f t="shared" si="10"/>
        <v>8989</v>
      </c>
      <c r="C78" s="34" t="str">
        <f t="shared" si="10"/>
        <v>10/09</v>
      </c>
      <c r="D78" s="32" t="str">
        <f t="shared" si="10"/>
        <v>hảo vọng</v>
      </c>
      <c r="E78" s="35" t="s">
        <v>1737</v>
      </c>
      <c r="F78" s="36" t="s">
        <v>435</v>
      </c>
      <c r="G78" s="37">
        <v>72</v>
      </c>
      <c r="H78" s="88">
        <v>3770.19</v>
      </c>
      <c r="I78" s="56">
        <f t="shared" si="11"/>
        <v>4147.2090000000007</v>
      </c>
      <c r="J78" s="88">
        <f t="shared" si="12"/>
        <v>271453.68</v>
      </c>
      <c r="K78" s="84">
        <f t="shared" si="13"/>
        <v>298599.04800000007</v>
      </c>
      <c r="L78" s="43"/>
    </row>
    <row r="79" spans="1:12" s="44" customFormat="1">
      <c r="A79" s="41"/>
      <c r="B79" s="13">
        <f t="shared" si="10"/>
        <v>8989</v>
      </c>
      <c r="C79" s="34" t="str">
        <f t="shared" si="10"/>
        <v>10/09</v>
      </c>
      <c r="D79" s="32" t="str">
        <f t="shared" si="10"/>
        <v>hảo vọng</v>
      </c>
      <c r="E79" s="35" t="s">
        <v>1738</v>
      </c>
      <c r="F79" s="36" t="s">
        <v>435</v>
      </c>
      <c r="G79" s="37">
        <v>48</v>
      </c>
      <c r="H79" s="88">
        <v>2788.54</v>
      </c>
      <c r="I79" s="56">
        <f t="shared" si="11"/>
        <v>3067.3940000000002</v>
      </c>
      <c r="J79" s="88">
        <f t="shared" si="12"/>
        <v>133849.91999999998</v>
      </c>
      <c r="K79" s="84">
        <f t="shared" si="13"/>
        <v>147234.91200000001</v>
      </c>
      <c r="L79" s="43"/>
    </row>
    <row r="80" spans="1:12" s="44" customFormat="1">
      <c r="A80" s="41"/>
      <c r="B80" s="13">
        <f t="shared" si="10"/>
        <v>8989</v>
      </c>
      <c r="C80" s="34" t="str">
        <f t="shared" si="10"/>
        <v>10/09</v>
      </c>
      <c r="D80" s="32" t="str">
        <f t="shared" si="10"/>
        <v>hảo vọng</v>
      </c>
      <c r="E80" s="35" t="s">
        <v>804</v>
      </c>
      <c r="F80" s="36" t="s">
        <v>435</v>
      </c>
      <c r="G80" s="37">
        <v>72</v>
      </c>
      <c r="H80" s="88">
        <v>16049.28</v>
      </c>
      <c r="I80" s="56">
        <f t="shared" si="11"/>
        <v>17654.208000000002</v>
      </c>
      <c r="J80" s="88">
        <f t="shared" si="12"/>
        <v>1155548.1600000001</v>
      </c>
      <c r="K80" s="84">
        <f t="shared" si="13"/>
        <v>1271102.9760000003</v>
      </c>
      <c r="L80" s="43"/>
    </row>
    <row r="81" spans="1:12" s="44" customFormat="1">
      <c r="A81" s="41"/>
      <c r="B81" s="13">
        <v>4602</v>
      </c>
      <c r="C81" s="34" t="s">
        <v>1697</v>
      </c>
      <c r="D81" s="32" t="s">
        <v>179</v>
      </c>
      <c r="E81" s="35" t="s">
        <v>1698</v>
      </c>
      <c r="F81" s="36" t="s">
        <v>181</v>
      </c>
      <c r="G81" s="37">
        <v>150</v>
      </c>
      <c r="H81" s="88">
        <v>39090.909</v>
      </c>
      <c r="I81" s="56">
        <f t="shared" si="11"/>
        <v>42999.999900000003</v>
      </c>
      <c r="J81" s="88">
        <f t="shared" si="12"/>
        <v>5863636.3499999996</v>
      </c>
      <c r="K81" s="84">
        <f t="shared" si="13"/>
        <v>6449999.9850000003</v>
      </c>
      <c r="L81" s="43"/>
    </row>
    <row r="82" spans="1:12" s="44" customFormat="1">
      <c r="A82" s="41"/>
      <c r="B82" s="13">
        <v>190</v>
      </c>
      <c r="C82" s="34" t="s">
        <v>1697</v>
      </c>
      <c r="D82" s="32" t="s">
        <v>64</v>
      </c>
      <c r="E82" s="35" t="s">
        <v>68</v>
      </c>
      <c r="F82" s="36" t="s">
        <v>66</v>
      </c>
      <c r="G82" s="37">
        <v>60</v>
      </c>
      <c r="H82" s="88">
        <v>20909</v>
      </c>
      <c r="I82" s="56">
        <f t="shared" si="11"/>
        <v>22999.9</v>
      </c>
      <c r="J82" s="88">
        <f t="shared" si="12"/>
        <v>1254540</v>
      </c>
      <c r="K82" s="84">
        <f t="shared" si="13"/>
        <v>1379994</v>
      </c>
      <c r="L82" s="43"/>
    </row>
    <row r="83" spans="1:12" s="44" customFormat="1">
      <c r="A83" s="41"/>
      <c r="B83" s="13">
        <f t="shared" ref="B83:D85" si="14">B82</f>
        <v>190</v>
      </c>
      <c r="C83" s="34" t="str">
        <f t="shared" si="14"/>
        <v>12/09</v>
      </c>
      <c r="D83" s="32" t="str">
        <f t="shared" si="14"/>
        <v>mai hoàng long</v>
      </c>
      <c r="E83" s="35" t="s">
        <v>65</v>
      </c>
      <c r="F83" s="36" t="s">
        <v>66</v>
      </c>
      <c r="G83" s="37">
        <v>45</v>
      </c>
      <c r="H83" s="88">
        <v>20909</v>
      </c>
      <c r="I83" s="56">
        <f t="shared" si="11"/>
        <v>22999.9</v>
      </c>
      <c r="J83" s="88">
        <f t="shared" si="12"/>
        <v>940905</v>
      </c>
      <c r="K83" s="84">
        <f t="shared" si="13"/>
        <v>1034995.5000000001</v>
      </c>
      <c r="L83" s="43"/>
    </row>
    <row r="84" spans="1:12" s="44" customFormat="1">
      <c r="A84" s="41"/>
      <c r="B84" s="13">
        <f t="shared" si="14"/>
        <v>190</v>
      </c>
      <c r="C84" s="34" t="str">
        <f t="shared" si="14"/>
        <v>12/09</v>
      </c>
      <c r="D84" s="32" t="str">
        <f t="shared" si="14"/>
        <v>mai hoàng long</v>
      </c>
      <c r="E84" s="35" t="s">
        <v>68</v>
      </c>
      <c r="F84" s="36" t="s">
        <v>66</v>
      </c>
      <c r="G84" s="37">
        <v>4</v>
      </c>
      <c r="H84" s="88"/>
      <c r="I84" s="56">
        <f t="shared" si="11"/>
        <v>0</v>
      </c>
      <c r="J84" s="88">
        <f t="shared" si="12"/>
        <v>0</v>
      </c>
      <c r="K84" s="84">
        <f t="shared" si="13"/>
        <v>0</v>
      </c>
      <c r="L84" s="43"/>
    </row>
    <row r="85" spans="1:12" s="44" customFormat="1">
      <c r="A85" s="41"/>
      <c r="B85" s="13">
        <f t="shared" si="14"/>
        <v>190</v>
      </c>
      <c r="C85" s="34" t="str">
        <f t="shared" si="14"/>
        <v>12/09</v>
      </c>
      <c r="D85" s="32" t="str">
        <f t="shared" si="14"/>
        <v>mai hoàng long</v>
      </c>
      <c r="E85" s="35" t="s">
        <v>65</v>
      </c>
      <c r="F85" s="36" t="s">
        <v>66</v>
      </c>
      <c r="G85" s="37">
        <v>3</v>
      </c>
      <c r="H85" s="88"/>
      <c r="I85" s="56">
        <f t="shared" si="11"/>
        <v>0</v>
      </c>
      <c r="J85" s="88">
        <f t="shared" si="12"/>
        <v>0</v>
      </c>
      <c r="K85" s="84">
        <f t="shared" si="13"/>
        <v>0</v>
      </c>
      <c r="L85" s="43"/>
    </row>
    <row r="86" spans="1:12" s="44" customFormat="1">
      <c r="A86" s="41"/>
      <c r="B86" s="13">
        <v>2494</v>
      </c>
      <c r="C86" s="34" t="s">
        <v>1697</v>
      </c>
      <c r="D86" s="32" t="s">
        <v>76</v>
      </c>
      <c r="E86" s="35" t="s">
        <v>1703</v>
      </c>
      <c r="F86" s="36" t="s">
        <v>36</v>
      </c>
      <c r="G86" s="37">
        <v>50</v>
      </c>
      <c r="H86" s="88">
        <v>16545</v>
      </c>
      <c r="I86" s="56">
        <f t="shared" si="11"/>
        <v>18199.5</v>
      </c>
      <c r="J86" s="88">
        <f t="shared" si="12"/>
        <v>827250</v>
      </c>
      <c r="K86" s="84">
        <f t="shared" si="13"/>
        <v>909975</v>
      </c>
      <c r="L86" s="43"/>
    </row>
    <row r="87" spans="1:12" s="44" customFormat="1">
      <c r="A87" s="41"/>
      <c r="B87" s="13">
        <v>914</v>
      </c>
      <c r="C87" s="34" t="s">
        <v>1697</v>
      </c>
      <c r="D87" s="32" t="s">
        <v>306</v>
      </c>
      <c r="E87" s="35" t="s">
        <v>1709</v>
      </c>
      <c r="F87" s="36" t="s">
        <v>36</v>
      </c>
      <c r="G87" s="37">
        <v>10</v>
      </c>
      <c r="H87" s="88">
        <v>45455</v>
      </c>
      <c r="I87" s="56">
        <f t="shared" si="11"/>
        <v>50000.500000000007</v>
      </c>
      <c r="J87" s="88">
        <f t="shared" si="12"/>
        <v>454550</v>
      </c>
      <c r="K87" s="84">
        <f t="shared" si="13"/>
        <v>500005.00000000006</v>
      </c>
      <c r="L87" s="43"/>
    </row>
    <row r="88" spans="1:12" s="44" customFormat="1">
      <c r="A88" s="41"/>
      <c r="B88" s="13">
        <v>663</v>
      </c>
      <c r="C88" s="34" t="s">
        <v>1697</v>
      </c>
      <c r="D88" s="32" t="s">
        <v>88</v>
      </c>
      <c r="E88" s="35" t="s">
        <v>308</v>
      </c>
      <c r="F88" s="36" t="s">
        <v>36</v>
      </c>
      <c r="G88" s="37">
        <v>10</v>
      </c>
      <c r="H88" s="88">
        <v>45455</v>
      </c>
      <c r="I88" s="56">
        <f t="shared" si="11"/>
        <v>50000.500000000007</v>
      </c>
      <c r="J88" s="88">
        <f t="shared" si="12"/>
        <v>454550</v>
      </c>
      <c r="K88" s="84">
        <f t="shared" si="13"/>
        <v>500005.00000000006</v>
      </c>
      <c r="L88" s="43"/>
    </row>
    <row r="89" spans="1:12" s="44" customFormat="1">
      <c r="A89" s="41"/>
      <c r="B89" s="13">
        <v>13569</v>
      </c>
      <c r="C89" s="34" t="s">
        <v>1697</v>
      </c>
      <c r="D89" s="32" t="s">
        <v>25</v>
      </c>
      <c r="E89" s="35" t="s">
        <v>785</v>
      </c>
      <c r="F89" s="36" t="s">
        <v>27</v>
      </c>
      <c r="G89" s="36">
        <v>120</v>
      </c>
      <c r="H89" s="88">
        <v>5200</v>
      </c>
      <c r="I89" s="56">
        <f t="shared" si="11"/>
        <v>5720.0000000000009</v>
      </c>
      <c r="J89" s="88">
        <f t="shared" si="12"/>
        <v>624000</v>
      </c>
      <c r="K89" s="84">
        <f t="shared" si="13"/>
        <v>686400.00000000012</v>
      </c>
      <c r="L89" s="43"/>
    </row>
    <row r="90" spans="1:12" s="44" customFormat="1">
      <c r="A90" s="41"/>
      <c r="B90" s="13">
        <v>13569</v>
      </c>
      <c r="C90" s="34" t="s">
        <v>1697</v>
      </c>
      <c r="D90" s="32" t="s">
        <v>25</v>
      </c>
      <c r="E90" s="35" t="s">
        <v>786</v>
      </c>
      <c r="F90" s="36" t="s">
        <v>27</v>
      </c>
      <c r="G90" s="36">
        <v>600</v>
      </c>
      <c r="H90" s="88">
        <v>5200</v>
      </c>
      <c r="I90" s="56">
        <f t="shared" si="11"/>
        <v>5720.0000000000009</v>
      </c>
      <c r="J90" s="88">
        <f t="shared" si="12"/>
        <v>3120000</v>
      </c>
      <c r="K90" s="84">
        <f t="shared" si="13"/>
        <v>3432000.0000000005</v>
      </c>
      <c r="L90" s="43"/>
    </row>
    <row r="91" spans="1:12" s="44" customFormat="1">
      <c r="A91" s="41"/>
      <c r="B91" s="13">
        <v>7278</v>
      </c>
      <c r="C91" s="34" t="s">
        <v>1697</v>
      </c>
      <c r="D91" s="32" t="s">
        <v>487</v>
      </c>
      <c r="E91" s="35" t="s">
        <v>1728</v>
      </c>
      <c r="F91" s="36" t="s">
        <v>1729</v>
      </c>
      <c r="G91" s="37">
        <v>120</v>
      </c>
      <c r="H91" s="88">
        <v>25477</v>
      </c>
      <c r="I91" s="56">
        <f t="shared" si="11"/>
        <v>28024.7</v>
      </c>
      <c r="J91" s="88">
        <f t="shared" si="12"/>
        <v>3057240</v>
      </c>
      <c r="K91" s="84">
        <f t="shared" si="13"/>
        <v>3362964</v>
      </c>
      <c r="L91" s="43"/>
    </row>
    <row r="92" spans="1:12" s="44" customFormat="1">
      <c r="A92" s="41"/>
      <c r="B92" s="13">
        <v>1434</v>
      </c>
      <c r="C92" s="34" t="s">
        <v>1696</v>
      </c>
      <c r="D92" s="32" t="s">
        <v>99</v>
      </c>
      <c r="E92" s="35" t="s">
        <v>780</v>
      </c>
      <c r="F92" s="36" t="s">
        <v>27</v>
      </c>
      <c r="G92" s="37">
        <v>700</v>
      </c>
      <c r="H92" s="88">
        <v>1864</v>
      </c>
      <c r="I92" s="56">
        <f t="shared" si="11"/>
        <v>2050.4</v>
      </c>
      <c r="J92" s="88">
        <f t="shared" si="12"/>
        <v>1304800</v>
      </c>
      <c r="K92" s="84">
        <f t="shared" si="13"/>
        <v>1435280</v>
      </c>
      <c r="L92" s="43"/>
    </row>
    <row r="93" spans="1:12" s="44" customFormat="1">
      <c r="A93" s="41"/>
      <c r="B93" s="13">
        <v>4577</v>
      </c>
      <c r="C93" s="34" t="s">
        <v>1696</v>
      </c>
      <c r="D93" s="32" t="s">
        <v>296</v>
      </c>
      <c r="E93" s="35" t="s">
        <v>297</v>
      </c>
      <c r="F93" s="36" t="s">
        <v>105</v>
      </c>
      <c r="G93" s="37">
        <v>12</v>
      </c>
      <c r="H93" s="88">
        <v>30909</v>
      </c>
      <c r="I93" s="56">
        <f t="shared" si="11"/>
        <v>33999.9</v>
      </c>
      <c r="J93" s="88">
        <f t="shared" si="12"/>
        <v>370908</v>
      </c>
      <c r="K93" s="84">
        <f t="shared" si="13"/>
        <v>407998.80000000005</v>
      </c>
      <c r="L93" s="43"/>
    </row>
    <row r="94" spans="1:12" s="44" customFormat="1">
      <c r="A94" s="41"/>
      <c r="B94" s="13">
        <f t="shared" ref="B94:D96" si="15">B93</f>
        <v>4577</v>
      </c>
      <c r="C94" s="34" t="str">
        <f t="shared" si="15"/>
        <v>13/09</v>
      </c>
      <c r="D94" s="32" t="str">
        <f t="shared" si="15"/>
        <v>việt hen</v>
      </c>
      <c r="E94" s="35" t="s">
        <v>316</v>
      </c>
      <c r="F94" s="36" t="s">
        <v>105</v>
      </c>
      <c r="G94" s="37">
        <v>12</v>
      </c>
      <c r="H94" s="88">
        <v>30909</v>
      </c>
      <c r="I94" s="56">
        <f t="shared" si="11"/>
        <v>33999.9</v>
      </c>
      <c r="J94" s="88">
        <f t="shared" si="12"/>
        <v>370908</v>
      </c>
      <c r="K94" s="84">
        <f t="shared" si="13"/>
        <v>407998.80000000005</v>
      </c>
      <c r="L94" s="43"/>
    </row>
    <row r="95" spans="1:12" s="44" customFormat="1">
      <c r="A95" s="41"/>
      <c r="B95" s="13">
        <f t="shared" si="15"/>
        <v>4577</v>
      </c>
      <c r="C95" s="34" t="str">
        <f t="shared" si="15"/>
        <v>13/09</v>
      </c>
      <c r="D95" s="32" t="str">
        <f t="shared" si="15"/>
        <v>việt hen</v>
      </c>
      <c r="E95" s="35" t="s">
        <v>588</v>
      </c>
      <c r="F95" s="36" t="s">
        <v>105</v>
      </c>
      <c r="G95" s="37">
        <v>12</v>
      </c>
      <c r="H95" s="88">
        <v>30909</v>
      </c>
      <c r="I95" s="56">
        <f t="shared" si="11"/>
        <v>33999.9</v>
      </c>
      <c r="J95" s="88">
        <f t="shared" si="12"/>
        <v>370908</v>
      </c>
      <c r="K95" s="84">
        <f t="shared" si="13"/>
        <v>407998.80000000005</v>
      </c>
      <c r="L95" s="43"/>
    </row>
    <row r="96" spans="1:12" s="44" customFormat="1">
      <c r="A96" s="41"/>
      <c r="B96" s="13">
        <f t="shared" si="15"/>
        <v>4577</v>
      </c>
      <c r="C96" s="34" t="str">
        <f t="shared" si="15"/>
        <v>13/09</v>
      </c>
      <c r="D96" s="32" t="str">
        <f t="shared" si="15"/>
        <v>việt hen</v>
      </c>
      <c r="E96" s="35" t="s">
        <v>1732</v>
      </c>
      <c r="F96" s="36" t="s">
        <v>105</v>
      </c>
      <c r="G96" s="37">
        <v>12</v>
      </c>
      <c r="H96" s="88"/>
      <c r="I96" s="56">
        <f t="shared" si="11"/>
        <v>0</v>
      </c>
      <c r="J96" s="88">
        <f t="shared" si="12"/>
        <v>0</v>
      </c>
      <c r="K96" s="84">
        <f t="shared" si="13"/>
        <v>0</v>
      </c>
      <c r="L96" s="43"/>
    </row>
    <row r="97" spans="1:12" s="44" customFormat="1">
      <c r="A97" s="41"/>
      <c r="B97" s="13">
        <v>63275</v>
      </c>
      <c r="C97" s="34" t="s">
        <v>1679</v>
      </c>
      <c r="D97" s="32" t="s">
        <v>323</v>
      </c>
      <c r="E97" s="26" t="s">
        <v>1680</v>
      </c>
      <c r="F97" s="21" t="s">
        <v>36</v>
      </c>
      <c r="G97" s="24">
        <v>70</v>
      </c>
      <c r="H97" s="88">
        <v>9000</v>
      </c>
      <c r="I97" s="56">
        <f t="shared" si="11"/>
        <v>9900</v>
      </c>
      <c r="J97" s="88">
        <f t="shared" si="12"/>
        <v>630000</v>
      </c>
      <c r="K97" s="84">
        <f t="shared" si="13"/>
        <v>693000</v>
      </c>
      <c r="L97" s="43"/>
    </row>
    <row r="98" spans="1:12" s="44" customFormat="1">
      <c r="A98" s="41"/>
      <c r="B98" s="13">
        <v>15052</v>
      </c>
      <c r="C98" s="34" t="s">
        <v>1679</v>
      </c>
      <c r="D98" s="32" t="s">
        <v>1363</v>
      </c>
      <c r="E98" s="26" t="s">
        <v>1386</v>
      </c>
      <c r="F98" s="21" t="s">
        <v>36</v>
      </c>
      <c r="G98" s="24">
        <v>10</v>
      </c>
      <c r="H98" s="88">
        <v>110909.1</v>
      </c>
      <c r="I98" s="56">
        <f t="shared" si="11"/>
        <v>122000.01000000001</v>
      </c>
      <c r="J98" s="88">
        <f t="shared" si="12"/>
        <v>1109091</v>
      </c>
      <c r="K98" s="84">
        <f t="shared" si="13"/>
        <v>1220000.1000000001</v>
      </c>
      <c r="L98" s="43"/>
    </row>
    <row r="99" spans="1:12" s="44" customFormat="1">
      <c r="A99" s="41"/>
      <c r="B99" s="13">
        <v>20375</v>
      </c>
      <c r="C99" s="34" t="s">
        <v>1699</v>
      </c>
      <c r="D99" s="32" t="s">
        <v>31</v>
      </c>
      <c r="E99" s="35" t="s">
        <v>1700</v>
      </c>
      <c r="F99" s="36" t="s">
        <v>19</v>
      </c>
      <c r="G99" s="37">
        <v>3</v>
      </c>
      <c r="H99" s="88">
        <v>232800</v>
      </c>
      <c r="I99" s="56">
        <f t="shared" si="11"/>
        <v>256080.00000000003</v>
      </c>
      <c r="J99" s="88">
        <f t="shared" si="12"/>
        <v>698400</v>
      </c>
      <c r="K99" s="84">
        <f t="shared" si="13"/>
        <v>768240.00000000012</v>
      </c>
      <c r="L99" s="43"/>
    </row>
    <row r="100" spans="1:12" s="44" customFormat="1">
      <c r="A100" s="41"/>
      <c r="B100" s="13">
        <v>291202</v>
      </c>
      <c r="C100" s="34" t="s">
        <v>1699</v>
      </c>
      <c r="D100" s="32" t="s">
        <v>156</v>
      </c>
      <c r="E100" s="35" t="s">
        <v>162</v>
      </c>
      <c r="F100" s="36" t="s">
        <v>105</v>
      </c>
      <c r="G100" s="24">
        <v>240</v>
      </c>
      <c r="H100" s="88">
        <v>26013.46</v>
      </c>
      <c r="I100" s="56">
        <f t="shared" si="11"/>
        <v>28614.806</v>
      </c>
      <c r="J100" s="88">
        <f t="shared" si="12"/>
        <v>6243230.3999999994</v>
      </c>
      <c r="K100" s="84">
        <f t="shared" si="13"/>
        <v>6867553.4400000004</v>
      </c>
      <c r="L100" s="43"/>
    </row>
    <row r="101" spans="1:12" s="44" customFormat="1">
      <c r="A101" s="41"/>
      <c r="B101" s="13">
        <f t="shared" ref="B101:D103" si="16">B100</f>
        <v>291202</v>
      </c>
      <c r="C101" s="34" t="str">
        <f t="shared" si="16"/>
        <v>16/09</v>
      </c>
      <c r="D101" s="32" t="str">
        <f t="shared" si="16"/>
        <v>tiên tiến</v>
      </c>
      <c r="E101" s="35" t="s">
        <v>1727</v>
      </c>
      <c r="F101" s="36" t="s">
        <v>105</v>
      </c>
      <c r="G101" s="24">
        <v>120</v>
      </c>
      <c r="H101" s="88">
        <v>51145.19</v>
      </c>
      <c r="I101" s="56">
        <f t="shared" si="11"/>
        <v>56259.70900000001</v>
      </c>
      <c r="J101" s="88">
        <f t="shared" si="12"/>
        <v>6137422.8000000007</v>
      </c>
      <c r="K101" s="84">
        <f t="shared" si="13"/>
        <v>6751165.080000001</v>
      </c>
      <c r="L101" s="43"/>
    </row>
    <row r="102" spans="1:12" s="44" customFormat="1">
      <c r="A102" s="41"/>
      <c r="B102" s="13">
        <f t="shared" si="16"/>
        <v>291202</v>
      </c>
      <c r="C102" s="34" t="str">
        <f t="shared" si="16"/>
        <v>16/09</v>
      </c>
      <c r="D102" s="32" t="str">
        <f t="shared" si="16"/>
        <v>tiên tiến</v>
      </c>
      <c r="E102" s="35" t="s">
        <v>1727</v>
      </c>
      <c r="F102" s="36" t="s">
        <v>105</v>
      </c>
      <c r="G102" s="37">
        <v>120</v>
      </c>
      <c r="H102" s="88">
        <v>51145.19</v>
      </c>
      <c r="I102" s="56">
        <f t="shared" si="11"/>
        <v>56259.70900000001</v>
      </c>
      <c r="J102" s="88">
        <f t="shared" si="12"/>
        <v>6137422.8000000007</v>
      </c>
      <c r="K102" s="84">
        <f t="shared" si="13"/>
        <v>6751165.080000001</v>
      </c>
      <c r="L102" s="43"/>
    </row>
    <row r="103" spans="1:12" s="44" customFormat="1">
      <c r="A103" s="41"/>
      <c r="B103" s="13">
        <f t="shared" si="16"/>
        <v>291202</v>
      </c>
      <c r="C103" s="34" t="str">
        <f t="shared" si="16"/>
        <v>16/09</v>
      </c>
      <c r="D103" s="32" t="str">
        <f t="shared" si="16"/>
        <v>tiên tiến</v>
      </c>
      <c r="E103" s="35" t="s">
        <v>630</v>
      </c>
      <c r="F103" s="36" t="s">
        <v>87</v>
      </c>
      <c r="G103" s="37">
        <v>48</v>
      </c>
      <c r="H103" s="88">
        <v>37918.269999999997</v>
      </c>
      <c r="I103" s="56">
        <f t="shared" si="11"/>
        <v>41710.097000000002</v>
      </c>
      <c r="J103" s="88">
        <f t="shared" si="12"/>
        <v>1820076.96</v>
      </c>
      <c r="K103" s="84">
        <f t="shared" si="13"/>
        <v>2002084.656</v>
      </c>
      <c r="L103" s="43"/>
    </row>
    <row r="104" spans="1:12" s="44" customFormat="1">
      <c r="A104" s="41"/>
      <c r="B104" s="13">
        <v>14814</v>
      </c>
      <c r="C104" s="34" t="s">
        <v>1541</v>
      </c>
      <c r="D104" s="32" t="s">
        <v>229</v>
      </c>
      <c r="E104" s="35" t="s">
        <v>1041</v>
      </c>
      <c r="F104" s="36" t="s">
        <v>36</v>
      </c>
      <c r="G104" s="37">
        <v>10</v>
      </c>
      <c r="H104" s="88">
        <v>187273</v>
      </c>
      <c r="I104" s="56">
        <f t="shared" si="11"/>
        <v>206000.30000000002</v>
      </c>
      <c r="J104" s="88">
        <f t="shared" si="12"/>
        <v>1872730</v>
      </c>
      <c r="K104" s="84">
        <f t="shared" si="13"/>
        <v>2060003.0000000002</v>
      </c>
      <c r="L104" s="43"/>
    </row>
    <row r="105" spans="1:12" s="44" customFormat="1">
      <c r="A105" s="41"/>
      <c r="B105" s="13">
        <f t="shared" ref="B105:D107" si="17">B104</f>
        <v>14814</v>
      </c>
      <c r="C105" s="34" t="str">
        <f t="shared" si="17"/>
        <v>17/08</v>
      </c>
      <c r="D105" s="32" t="str">
        <f t="shared" si="17"/>
        <v>xnk bình tây</v>
      </c>
      <c r="E105" s="35" t="s">
        <v>334</v>
      </c>
      <c r="F105" s="36" t="s">
        <v>36</v>
      </c>
      <c r="G105" s="37">
        <v>10</v>
      </c>
      <c r="H105" s="88">
        <v>195455</v>
      </c>
      <c r="I105" s="56">
        <f t="shared" si="11"/>
        <v>215000.50000000003</v>
      </c>
      <c r="J105" s="88">
        <f t="shared" si="12"/>
        <v>1954550</v>
      </c>
      <c r="K105" s="84">
        <f t="shared" si="13"/>
        <v>2150005.0000000005</v>
      </c>
      <c r="L105" s="43"/>
    </row>
    <row r="106" spans="1:12" s="44" customFormat="1">
      <c r="A106" s="41"/>
      <c r="B106" s="13">
        <f t="shared" si="17"/>
        <v>14814</v>
      </c>
      <c r="C106" s="34" t="str">
        <f t="shared" si="17"/>
        <v>17/08</v>
      </c>
      <c r="D106" s="32" t="str">
        <f t="shared" si="17"/>
        <v>xnk bình tây</v>
      </c>
      <c r="E106" s="35" t="s">
        <v>333</v>
      </c>
      <c r="F106" s="36" t="s">
        <v>36</v>
      </c>
      <c r="G106" s="37">
        <v>20</v>
      </c>
      <c r="H106" s="88">
        <v>109091</v>
      </c>
      <c r="I106" s="56">
        <f t="shared" si="11"/>
        <v>120000.1</v>
      </c>
      <c r="J106" s="88">
        <f t="shared" si="12"/>
        <v>2181820</v>
      </c>
      <c r="K106" s="84">
        <f t="shared" si="13"/>
        <v>2400002</v>
      </c>
      <c r="L106" s="43"/>
    </row>
    <row r="107" spans="1:12">
      <c r="A107" s="41"/>
      <c r="B107" s="13">
        <f t="shared" si="17"/>
        <v>14814</v>
      </c>
      <c r="C107" s="34" t="str">
        <f t="shared" si="17"/>
        <v>17/08</v>
      </c>
      <c r="D107" s="32" t="str">
        <f t="shared" si="17"/>
        <v>xnk bình tây</v>
      </c>
      <c r="E107" s="35" t="s">
        <v>1660</v>
      </c>
      <c r="F107" s="36" t="s">
        <v>36</v>
      </c>
      <c r="G107" s="37">
        <v>20</v>
      </c>
      <c r="H107" s="88">
        <v>190000</v>
      </c>
      <c r="I107" s="56">
        <f t="shared" si="11"/>
        <v>209000.00000000003</v>
      </c>
      <c r="J107" s="88">
        <f t="shared" si="12"/>
        <v>3800000</v>
      </c>
      <c r="K107" s="84">
        <f t="shared" si="13"/>
        <v>4180000.0000000005</v>
      </c>
    </row>
    <row r="108" spans="1:12">
      <c r="A108" s="41"/>
      <c r="B108" s="13">
        <v>15209</v>
      </c>
      <c r="C108" s="34" t="s">
        <v>1686</v>
      </c>
      <c r="D108" s="32" t="s">
        <v>1363</v>
      </c>
      <c r="E108" s="35" t="s">
        <v>1687</v>
      </c>
      <c r="F108" s="36" t="s">
        <v>36</v>
      </c>
      <c r="G108" s="36">
        <v>3</v>
      </c>
      <c r="H108" s="88">
        <v>872727.33299999998</v>
      </c>
      <c r="I108" s="56">
        <f t="shared" si="11"/>
        <v>960000.06630000006</v>
      </c>
      <c r="J108" s="88">
        <f t="shared" si="12"/>
        <v>2618181.9989999998</v>
      </c>
      <c r="K108" s="84">
        <f t="shared" si="13"/>
        <v>2880000.1989000002</v>
      </c>
    </row>
    <row r="109" spans="1:12">
      <c r="A109" s="41"/>
      <c r="B109" s="13">
        <v>13756</v>
      </c>
      <c r="C109" s="34" t="s">
        <v>1686</v>
      </c>
      <c r="D109" s="32" t="s">
        <v>25</v>
      </c>
      <c r="E109" s="35" t="s">
        <v>26</v>
      </c>
      <c r="F109" s="36" t="s">
        <v>27</v>
      </c>
      <c r="G109" s="37">
        <v>45</v>
      </c>
      <c r="H109" s="88">
        <v>97500</v>
      </c>
      <c r="I109" s="56">
        <f t="shared" si="11"/>
        <v>107250.00000000001</v>
      </c>
      <c r="J109" s="88">
        <f t="shared" si="12"/>
        <v>4387500</v>
      </c>
      <c r="K109" s="84">
        <f t="shared" si="13"/>
        <v>4826250.0000000009</v>
      </c>
    </row>
    <row r="110" spans="1:12">
      <c r="A110" s="41"/>
      <c r="B110" s="13">
        <v>9616</v>
      </c>
      <c r="C110" s="34" t="s">
        <v>1675</v>
      </c>
      <c r="D110" s="32" t="s">
        <v>48</v>
      </c>
      <c r="E110" s="35" t="s">
        <v>56</v>
      </c>
      <c r="F110" s="36" t="s">
        <v>27</v>
      </c>
      <c r="G110" s="37">
        <v>20</v>
      </c>
      <c r="H110" s="88">
        <v>14318.2</v>
      </c>
      <c r="I110" s="56">
        <f t="shared" si="11"/>
        <v>15750.020000000002</v>
      </c>
      <c r="J110" s="88">
        <f t="shared" si="12"/>
        <v>286364</v>
      </c>
      <c r="K110" s="84">
        <f t="shared" si="13"/>
        <v>315000.40000000002</v>
      </c>
    </row>
    <row r="111" spans="1:12">
      <c r="A111" s="41"/>
      <c r="B111" s="13">
        <v>9616</v>
      </c>
      <c r="C111" s="34" t="s">
        <v>1675</v>
      </c>
      <c r="D111" s="32" t="s">
        <v>48</v>
      </c>
      <c r="E111" s="35" t="s">
        <v>576</v>
      </c>
      <c r="F111" s="36" t="s">
        <v>27</v>
      </c>
      <c r="G111" s="37">
        <v>32</v>
      </c>
      <c r="H111" s="88">
        <v>10227.280000000001</v>
      </c>
      <c r="I111" s="56">
        <f t="shared" si="11"/>
        <v>11250.008000000002</v>
      </c>
      <c r="J111" s="88">
        <f t="shared" si="12"/>
        <v>327272.96000000002</v>
      </c>
      <c r="K111" s="84">
        <f t="shared" si="13"/>
        <v>360000.25600000005</v>
      </c>
    </row>
    <row r="112" spans="1:12">
      <c r="A112" s="41"/>
      <c r="B112" s="13">
        <v>13784</v>
      </c>
      <c r="C112" s="34" t="s">
        <v>1675</v>
      </c>
      <c r="D112" s="32" t="s">
        <v>25</v>
      </c>
      <c r="E112" s="35" t="s">
        <v>795</v>
      </c>
      <c r="F112" s="36" t="s">
        <v>27</v>
      </c>
      <c r="G112" s="37">
        <v>120</v>
      </c>
      <c r="H112" s="88">
        <v>6050</v>
      </c>
      <c r="I112" s="56">
        <f t="shared" si="11"/>
        <v>6655.0000000000009</v>
      </c>
      <c r="J112" s="88">
        <f t="shared" si="12"/>
        <v>726000</v>
      </c>
      <c r="K112" s="84">
        <f t="shared" si="13"/>
        <v>798600.00000000012</v>
      </c>
    </row>
    <row r="113" spans="1:11">
      <c r="A113" s="41"/>
      <c r="B113" s="13">
        <v>13784</v>
      </c>
      <c r="C113" s="34" t="s">
        <v>1675</v>
      </c>
      <c r="D113" s="32" t="s">
        <v>25</v>
      </c>
      <c r="E113" s="35" t="s">
        <v>785</v>
      </c>
      <c r="F113" s="36" t="s">
        <v>27</v>
      </c>
      <c r="G113" s="37">
        <v>120</v>
      </c>
      <c r="H113" s="88">
        <v>5200</v>
      </c>
      <c r="I113" s="56">
        <f t="shared" si="11"/>
        <v>5720.0000000000009</v>
      </c>
      <c r="J113" s="88">
        <f t="shared" si="12"/>
        <v>624000</v>
      </c>
      <c r="K113" s="84">
        <f t="shared" si="13"/>
        <v>686400.00000000012</v>
      </c>
    </row>
    <row r="114" spans="1:11">
      <c r="A114" s="41"/>
      <c r="B114" s="13">
        <v>2871</v>
      </c>
      <c r="C114" s="34" t="s">
        <v>1675</v>
      </c>
      <c r="D114" s="32" t="s">
        <v>199</v>
      </c>
      <c r="E114" s="26" t="s">
        <v>1231</v>
      </c>
      <c r="F114" s="24" t="s">
        <v>188</v>
      </c>
      <c r="G114" s="24">
        <v>350</v>
      </c>
      <c r="H114" s="88">
        <v>7947</v>
      </c>
      <c r="I114" s="56">
        <f t="shared" si="11"/>
        <v>8741.7000000000007</v>
      </c>
      <c r="J114" s="88">
        <f t="shared" si="12"/>
        <v>2781450</v>
      </c>
      <c r="K114" s="84">
        <f t="shared" si="13"/>
        <v>3059595.0000000005</v>
      </c>
    </row>
    <row r="115" spans="1:11">
      <c r="A115" s="41"/>
      <c r="B115" s="13">
        <v>2871</v>
      </c>
      <c r="C115" s="34" t="s">
        <v>1675</v>
      </c>
      <c r="D115" s="32" t="s">
        <v>199</v>
      </c>
      <c r="E115" s="26" t="s">
        <v>1124</v>
      </c>
      <c r="F115" s="24" t="s">
        <v>188</v>
      </c>
      <c r="G115" s="24">
        <v>100</v>
      </c>
      <c r="H115" s="88">
        <v>26918</v>
      </c>
      <c r="I115" s="56">
        <f t="shared" si="11"/>
        <v>29609.800000000003</v>
      </c>
      <c r="J115" s="88">
        <f t="shared" si="12"/>
        <v>2691800</v>
      </c>
      <c r="K115" s="84">
        <f t="shared" si="13"/>
        <v>2960980.0000000005</v>
      </c>
    </row>
    <row r="116" spans="1:11">
      <c r="A116" s="41"/>
      <c r="B116" s="13">
        <v>291376</v>
      </c>
      <c r="C116" s="34" t="s">
        <v>1675</v>
      </c>
      <c r="D116" s="32" t="s">
        <v>156</v>
      </c>
      <c r="E116" s="35" t="s">
        <v>1727</v>
      </c>
      <c r="F116" s="36" t="s">
        <v>105</v>
      </c>
      <c r="G116" s="37">
        <v>192</v>
      </c>
      <c r="H116" s="88">
        <v>51145.19</v>
      </c>
      <c r="I116" s="56">
        <f t="shared" si="11"/>
        <v>56259.70900000001</v>
      </c>
      <c r="J116" s="88">
        <f t="shared" si="12"/>
        <v>9819876.4800000004</v>
      </c>
      <c r="K116" s="84">
        <f t="shared" si="13"/>
        <v>10801864.128000002</v>
      </c>
    </row>
    <row r="117" spans="1:11">
      <c r="A117" s="41"/>
      <c r="B117" s="13">
        <f t="shared" ref="B117:D120" si="18">B116</f>
        <v>291376</v>
      </c>
      <c r="C117" s="34" t="str">
        <f t="shared" si="18"/>
        <v>19/09</v>
      </c>
      <c r="D117" s="32" t="str">
        <f t="shared" si="18"/>
        <v>tiên tiến</v>
      </c>
      <c r="E117" s="35" t="s">
        <v>162</v>
      </c>
      <c r="F117" s="36" t="s">
        <v>105</v>
      </c>
      <c r="G117" s="37">
        <v>240</v>
      </c>
      <c r="H117" s="88">
        <v>26013.43</v>
      </c>
      <c r="I117" s="56">
        <f t="shared" si="11"/>
        <v>28614.773000000001</v>
      </c>
      <c r="J117" s="88">
        <f t="shared" si="12"/>
        <v>6243223.2000000002</v>
      </c>
      <c r="K117" s="84">
        <f t="shared" si="13"/>
        <v>6867545.5200000005</v>
      </c>
    </row>
    <row r="118" spans="1:11">
      <c r="A118" s="41"/>
      <c r="B118" s="13">
        <f t="shared" si="18"/>
        <v>291376</v>
      </c>
      <c r="C118" s="34" t="str">
        <f t="shared" si="18"/>
        <v>19/09</v>
      </c>
      <c r="D118" s="32" t="str">
        <f t="shared" si="18"/>
        <v>tiên tiến</v>
      </c>
      <c r="E118" s="35" t="s">
        <v>161</v>
      </c>
      <c r="F118" s="36" t="s">
        <v>87</v>
      </c>
      <c r="G118" s="37">
        <v>48</v>
      </c>
      <c r="H118" s="88">
        <v>37918.269999999997</v>
      </c>
      <c r="I118" s="56">
        <f t="shared" si="11"/>
        <v>41710.097000000002</v>
      </c>
      <c r="J118" s="88">
        <f t="shared" si="12"/>
        <v>1820076.96</v>
      </c>
      <c r="K118" s="84">
        <f t="shared" si="13"/>
        <v>2002084.656</v>
      </c>
    </row>
    <row r="119" spans="1:11">
      <c r="A119" s="41"/>
      <c r="B119" s="13">
        <f t="shared" si="18"/>
        <v>291376</v>
      </c>
      <c r="C119" s="34" t="str">
        <f t="shared" si="18"/>
        <v>19/09</v>
      </c>
      <c r="D119" s="32" t="str">
        <f t="shared" si="18"/>
        <v>tiên tiến</v>
      </c>
      <c r="E119" s="35" t="s">
        <v>1727</v>
      </c>
      <c r="F119" s="36" t="s">
        <v>105</v>
      </c>
      <c r="G119" s="37">
        <v>12</v>
      </c>
      <c r="H119" s="88">
        <v>51145.17</v>
      </c>
      <c r="I119" s="56">
        <f t="shared" si="11"/>
        <v>56259.687000000005</v>
      </c>
      <c r="J119" s="88">
        <f t="shared" si="12"/>
        <v>613742.04</v>
      </c>
      <c r="K119" s="84">
        <f t="shared" si="13"/>
        <v>675116.24400000006</v>
      </c>
    </row>
    <row r="120" spans="1:11">
      <c r="A120" s="41"/>
      <c r="B120" s="13">
        <f t="shared" si="18"/>
        <v>291376</v>
      </c>
      <c r="C120" s="34" t="str">
        <f t="shared" si="18"/>
        <v>19/09</v>
      </c>
      <c r="D120" s="32" t="str">
        <f t="shared" si="18"/>
        <v>tiên tiến</v>
      </c>
      <c r="E120" s="35" t="s">
        <v>1727</v>
      </c>
      <c r="F120" s="36" t="s">
        <v>105</v>
      </c>
      <c r="G120" s="37">
        <v>36</v>
      </c>
      <c r="H120" s="88">
        <v>51145.19</v>
      </c>
      <c r="I120" s="56">
        <f t="shared" si="11"/>
        <v>56259.70900000001</v>
      </c>
      <c r="J120" s="88">
        <f t="shared" si="12"/>
        <v>1841226.84</v>
      </c>
      <c r="K120" s="84">
        <f t="shared" si="13"/>
        <v>2025349.5240000004</v>
      </c>
    </row>
    <row r="121" spans="1:11">
      <c r="A121" s="41"/>
      <c r="B121" s="13">
        <v>188</v>
      </c>
      <c r="C121" s="34" t="s">
        <v>1675</v>
      </c>
      <c r="D121" s="32" t="s">
        <v>1606</v>
      </c>
      <c r="E121" s="35" t="s">
        <v>1733</v>
      </c>
      <c r="F121" s="36" t="s">
        <v>181</v>
      </c>
      <c r="G121" s="37">
        <v>237</v>
      </c>
      <c r="H121" s="88">
        <v>42088</v>
      </c>
      <c r="I121" s="56">
        <f t="shared" si="11"/>
        <v>46296.800000000003</v>
      </c>
      <c r="J121" s="88">
        <f t="shared" si="12"/>
        <v>9974856</v>
      </c>
      <c r="K121" s="84">
        <f t="shared" si="13"/>
        <v>10972341.600000001</v>
      </c>
    </row>
    <row r="122" spans="1:11">
      <c r="A122" s="41"/>
      <c r="B122" s="13">
        <v>188</v>
      </c>
      <c r="C122" s="34" t="s">
        <v>1675</v>
      </c>
      <c r="D122" s="32" t="s">
        <v>1606</v>
      </c>
      <c r="E122" s="35" t="s">
        <v>1734</v>
      </c>
      <c r="F122" s="36" t="s">
        <v>181</v>
      </c>
      <c r="G122" s="37">
        <v>60</v>
      </c>
      <c r="H122" s="88">
        <v>21044</v>
      </c>
      <c r="I122" s="56">
        <f t="shared" si="11"/>
        <v>23148.400000000001</v>
      </c>
      <c r="J122" s="88">
        <f t="shared" si="12"/>
        <v>1262640</v>
      </c>
      <c r="K122" s="84">
        <f t="shared" si="13"/>
        <v>1388904</v>
      </c>
    </row>
    <row r="123" spans="1:11">
      <c r="A123" s="41"/>
      <c r="B123" s="25">
        <v>3314</v>
      </c>
      <c r="C123" s="34" t="s">
        <v>1684</v>
      </c>
      <c r="D123" s="255" t="s">
        <v>69</v>
      </c>
      <c r="E123" s="35" t="s">
        <v>1682</v>
      </c>
      <c r="F123" s="36" t="s">
        <v>71</v>
      </c>
      <c r="G123" s="24">
        <v>383.1</v>
      </c>
      <c r="H123" s="88">
        <v>17441.446</v>
      </c>
      <c r="I123" s="56">
        <f t="shared" si="11"/>
        <v>19185.590600000003</v>
      </c>
      <c r="J123" s="88">
        <f t="shared" si="12"/>
        <v>6681817.9626000002</v>
      </c>
      <c r="K123" s="84">
        <f t="shared" si="13"/>
        <v>7349999.7588600013</v>
      </c>
    </row>
    <row r="124" spans="1:11">
      <c r="A124" s="41"/>
      <c r="B124" s="25">
        <v>3314</v>
      </c>
      <c r="C124" s="34" t="s">
        <v>1684</v>
      </c>
      <c r="D124" s="255" t="s">
        <v>69</v>
      </c>
      <c r="E124" s="35" t="s">
        <v>1681</v>
      </c>
      <c r="F124" s="36" t="s">
        <v>71</v>
      </c>
      <c r="G124" s="24">
        <v>75.599999999999994</v>
      </c>
      <c r="H124" s="88">
        <v>17676.772000000001</v>
      </c>
      <c r="I124" s="56">
        <f t="shared" si="11"/>
        <v>19444.449200000003</v>
      </c>
      <c r="J124" s="88">
        <f t="shared" si="12"/>
        <v>1336363.9631999999</v>
      </c>
      <c r="K124" s="84">
        <f t="shared" si="13"/>
        <v>1470000.3595200002</v>
      </c>
    </row>
    <row r="125" spans="1:11">
      <c r="A125" s="41"/>
      <c r="B125" s="25">
        <v>3314</v>
      </c>
      <c r="C125" s="34" t="s">
        <v>1684</v>
      </c>
      <c r="D125" s="255" t="s">
        <v>69</v>
      </c>
      <c r="E125" s="35" t="s">
        <v>1685</v>
      </c>
      <c r="F125" s="36" t="s">
        <v>71</v>
      </c>
      <c r="G125" s="24">
        <v>40.9</v>
      </c>
      <c r="H125" s="88">
        <v>17426.088</v>
      </c>
      <c r="I125" s="56">
        <f t="shared" si="11"/>
        <v>19168.696800000002</v>
      </c>
      <c r="J125" s="88">
        <f t="shared" si="12"/>
        <v>712726.99919999996</v>
      </c>
      <c r="K125" s="84">
        <f t="shared" si="13"/>
        <v>783999.69912</v>
      </c>
    </row>
    <row r="126" spans="1:11">
      <c r="A126" s="41"/>
      <c r="B126" s="13">
        <v>2910</v>
      </c>
      <c r="C126" s="34" t="s">
        <v>1684</v>
      </c>
      <c r="D126" s="32" t="s">
        <v>199</v>
      </c>
      <c r="E126" s="26" t="s">
        <v>1110</v>
      </c>
      <c r="F126" s="21" t="s">
        <v>188</v>
      </c>
      <c r="G126" s="24">
        <v>500</v>
      </c>
      <c r="H126" s="88">
        <v>4187</v>
      </c>
      <c r="I126" s="56">
        <f t="shared" si="11"/>
        <v>4605.7000000000007</v>
      </c>
      <c r="J126" s="88">
        <f t="shared" si="12"/>
        <v>2093500</v>
      </c>
      <c r="K126" s="84">
        <f t="shared" si="13"/>
        <v>2302850.0000000005</v>
      </c>
    </row>
    <row r="127" spans="1:11">
      <c r="A127" s="41"/>
      <c r="B127" s="13">
        <v>2910</v>
      </c>
      <c r="C127" s="34" t="s">
        <v>1684</v>
      </c>
      <c r="D127" s="32" t="s">
        <v>199</v>
      </c>
      <c r="E127" s="26" t="s">
        <v>1725</v>
      </c>
      <c r="F127" s="21" t="s">
        <v>188</v>
      </c>
      <c r="G127" s="24">
        <v>400</v>
      </c>
      <c r="H127" s="88">
        <v>8375</v>
      </c>
      <c r="I127" s="56">
        <f t="shared" si="11"/>
        <v>9212.5</v>
      </c>
      <c r="J127" s="88">
        <f t="shared" si="12"/>
        <v>3350000</v>
      </c>
      <c r="K127" s="84">
        <f t="shared" si="13"/>
        <v>3685000</v>
      </c>
    </row>
    <row r="128" spans="1:11">
      <c r="A128" s="41"/>
      <c r="B128" s="13">
        <v>13871</v>
      </c>
      <c r="C128" s="34" t="s">
        <v>1717</v>
      </c>
      <c r="D128" s="32" t="s">
        <v>25</v>
      </c>
      <c r="E128" s="35" t="s">
        <v>1369</v>
      </c>
      <c r="F128" s="36" t="s">
        <v>27</v>
      </c>
      <c r="G128" s="37">
        <v>20</v>
      </c>
      <c r="H128" s="88">
        <v>13300</v>
      </c>
      <c r="I128" s="56">
        <f t="shared" si="11"/>
        <v>14630.000000000002</v>
      </c>
      <c r="J128" s="88">
        <f t="shared" si="12"/>
        <v>266000</v>
      </c>
      <c r="K128" s="84">
        <f t="shared" si="13"/>
        <v>292600.00000000006</v>
      </c>
    </row>
    <row r="129" spans="1:11">
      <c r="A129" s="41"/>
      <c r="B129" s="13">
        <v>2919</v>
      </c>
      <c r="C129" s="34" t="s">
        <v>1717</v>
      </c>
      <c r="D129" s="32" t="s">
        <v>199</v>
      </c>
      <c r="E129" s="26" t="s">
        <v>393</v>
      </c>
      <c r="F129" s="21" t="s">
        <v>188</v>
      </c>
      <c r="G129" s="24">
        <v>100</v>
      </c>
      <c r="H129" s="88">
        <v>17945</v>
      </c>
      <c r="I129" s="56">
        <f t="shared" si="11"/>
        <v>19739.5</v>
      </c>
      <c r="J129" s="88">
        <f t="shared" si="12"/>
        <v>1794500</v>
      </c>
      <c r="K129" s="84">
        <f t="shared" si="13"/>
        <v>1973950</v>
      </c>
    </row>
    <row r="130" spans="1:11">
      <c r="A130" s="41"/>
      <c r="B130" s="13">
        <v>2919</v>
      </c>
      <c r="C130" s="34" t="s">
        <v>1717</v>
      </c>
      <c r="D130" s="32" t="s">
        <v>199</v>
      </c>
      <c r="E130" s="35" t="s">
        <v>1108</v>
      </c>
      <c r="F130" s="36" t="s">
        <v>188</v>
      </c>
      <c r="G130" s="37">
        <v>80</v>
      </c>
      <c r="H130" s="88">
        <v>22645</v>
      </c>
      <c r="I130" s="56">
        <f t="shared" si="11"/>
        <v>24909.500000000004</v>
      </c>
      <c r="J130" s="88">
        <f t="shared" si="12"/>
        <v>1811600</v>
      </c>
      <c r="K130" s="84">
        <f t="shared" si="13"/>
        <v>1992760.0000000002</v>
      </c>
    </row>
    <row r="131" spans="1:11">
      <c r="A131" s="41"/>
      <c r="B131" s="13">
        <v>2919</v>
      </c>
      <c r="C131" s="34" t="s">
        <v>1717</v>
      </c>
      <c r="D131" s="32" t="s">
        <v>199</v>
      </c>
      <c r="E131" s="26" t="s">
        <v>1726</v>
      </c>
      <c r="F131" s="21" t="s">
        <v>188</v>
      </c>
      <c r="G131" s="24">
        <v>150</v>
      </c>
      <c r="H131" s="88">
        <v>11964</v>
      </c>
      <c r="I131" s="56">
        <f t="shared" si="11"/>
        <v>13160.400000000001</v>
      </c>
      <c r="J131" s="88">
        <f t="shared" si="12"/>
        <v>1794600</v>
      </c>
      <c r="K131" s="84">
        <f t="shared" si="13"/>
        <v>1974060.0000000002</v>
      </c>
    </row>
    <row r="132" spans="1:11">
      <c r="A132" s="41"/>
      <c r="B132" s="13">
        <v>2563</v>
      </c>
      <c r="C132" s="34" t="s">
        <v>1704</v>
      </c>
      <c r="D132" s="32" t="s">
        <v>76</v>
      </c>
      <c r="E132" s="35" t="s">
        <v>1705</v>
      </c>
      <c r="F132" s="36" t="s">
        <v>36</v>
      </c>
      <c r="G132" s="37">
        <v>50</v>
      </c>
      <c r="H132" s="88">
        <v>16182</v>
      </c>
      <c r="I132" s="56">
        <f t="shared" si="11"/>
        <v>17800.2</v>
      </c>
      <c r="J132" s="88">
        <f t="shared" si="12"/>
        <v>809100</v>
      </c>
      <c r="K132" s="84">
        <f t="shared" si="13"/>
        <v>890010</v>
      </c>
    </row>
    <row r="133" spans="1:11">
      <c r="A133" s="41"/>
      <c r="B133" s="13">
        <v>2563</v>
      </c>
      <c r="C133" s="34" t="s">
        <v>1704</v>
      </c>
      <c r="D133" s="32" t="s">
        <v>76</v>
      </c>
      <c r="E133" s="35" t="s">
        <v>1706</v>
      </c>
      <c r="F133" s="36" t="s">
        <v>36</v>
      </c>
      <c r="G133" s="37">
        <v>40</v>
      </c>
      <c r="H133" s="88">
        <v>25082</v>
      </c>
      <c r="I133" s="56">
        <f t="shared" si="11"/>
        <v>27590.2</v>
      </c>
      <c r="J133" s="88">
        <f t="shared" si="12"/>
        <v>1003280</v>
      </c>
      <c r="K133" s="84">
        <f t="shared" si="13"/>
        <v>1103608</v>
      </c>
    </row>
    <row r="134" spans="1:11">
      <c r="A134" s="41"/>
      <c r="B134" s="13">
        <v>2563</v>
      </c>
      <c r="C134" s="34" t="s">
        <v>1704</v>
      </c>
      <c r="D134" s="32" t="s">
        <v>76</v>
      </c>
      <c r="E134" s="35" t="s">
        <v>1707</v>
      </c>
      <c r="F134" s="36" t="s">
        <v>36</v>
      </c>
      <c r="G134" s="37">
        <v>20</v>
      </c>
      <c r="H134" s="88">
        <v>32364</v>
      </c>
      <c r="I134" s="56">
        <f t="shared" si="11"/>
        <v>35600.400000000001</v>
      </c>
      <c r="J134" s="88">
        <f t="shared" si="12"/>
        <v>647280</v>
      </c>
      <c r="K134" s="84">
        <f t="shared" si="13"/>
        <v>712008</v>
      </c>
    </row>
    <row r="135" spans="1:11">
      <c r="A135" s="41"/>
      <c r="B135" s="13">
        <v>271</v>
      </c>
      <c r="C135" s="34" t="s">
        <v>1661</v>
      </c>
      <c r="D135" s="32" t="s">
        <v>1662</v>
      </c>
      <c r="E135" s="35" t="s">
        <v>1663</v>
      </c>
      <c r="F135" s="36" t="s">
        <v>181</v>
      </c>
      <c r="G135" s="37">
        <v>10</v>
      </c>
      <c r="H135" s="88">
        <v>45909</v>
      </c>
      <c r="I135" s="56">
        <f t="shared" si="11"/>
        <v>50499.9</v>
      </c>
      <c r="J135" s="88">
        <f t="shared" si="12"/>
        <v>459090</v>
      </c>
      <c r="K135" s="84">
        <f t="shared" si="13"/>
        <v>504999</v>
      </c>
    </row>
    <row r="136" spans="1:11">
      <c r="A136" s="41"/>
      <c r="B136" s="13">
        <v>271</v>
      </c>
      <c r="C136" s="34" t="s">
        <v>1661</v>
      </c>
      <c r="D136" s="32" t="s">
        <v>1662</v>
      </c>
      <c r="E136" s="35" t="s">
        <v>1664</v>
      </c>
      <c r="F136" s="36" t="s">
        <v>181</v>
      </c>
      <c r="G136" s="37">
        <v>10</v>
      </c>
      <c r="H136" s="88">
        <v>57727</v>
      </c>
      <c r="I136" s="56">
        <f t="shared" si="11"/>
        <v>63499.700000000004</v>
      </c>
      <c r="J136" s="88">
        <f t="shared" si="12"/>
        <v>577270</v>
      </c>
      <c r="K136" s="84">
        <f t="shared" si="13"/>
        <v>634997</v>
      </c>
    </row>
    <row r="137" spans="1:11">
      <c r="A137" s="41"/>
      <c r="B137" s="13">
        <v>271</v>
      </c>
      <c r="C137" s="34" t="s">
        <v>1661</v>
      </c>
      <c r="D137" s="32" t="s">
        <v>1662</v>
      </c>
      <c r="E137" s="35" t="s">
        <v>1665</v>
      </c>
      <c r="F137" s="36" t="s">
        <v>181</v>
      </c>
      <c r="G137" s="37">
        <v>120</v>
      </c>
      <c r="H137" s="88">
        <v>39545</v>
      </c>
      <c r="I137" s="56">
        <f t="shared" si="11"/>
        <v>43499.5</v>
      </c>
      <c r="J137" s="88">
        <f t="shared" si="12"/>
        <v>4745400</v>
      </c>
      <c r="K137" s="84">
        <f t="shared" si="13"/>
        <v>5219940</v>
      </c>
    </row>
    <row r="138" spans="1:11">
      <c r="A138" s="41"/>
      <c r="B138" s="13">
        <v>271</v>
      </c>
      <c r="C138" s="34" t="s">
        <v>1661</v>
      </c>
      <c r="D138" s="32" t="s">
        <v>1662</v>
      </c>
      <c r="E138" s="35" t="s">
        <v>1666</v>
      </c>
      <c r="F138" s="36" t="s">
        <v>71</v>
      </c>
      <c r="G138" s="37">
        <v>25</v>
      </c>
      <c r="H138" s="88">
        <v>19000</v>
      </c>
      <c r="I138" s="56">
        <f t="shared" si="11"/>
        <v>20900</v>
      </c>
      <c r="J138" s="88">
        <f t="shared" si="12"/>
        <v>475000</v>
      </c>
      <c r="K138" s="84">
        <f t="shared" si="13"/>
        <v>522500</v>
      </c>
    </row>
    <row r="139" spans="1:11">
      <c r="A139" s="41"/>
      <c r="B139" s="13">
        <v>2574</v>
      </c>
      <c r="C139" s="34" t="s">
        <v>1661</v>
      </c>
      <c r="D139" s="32" t="s">
        <v>76</v>
      </c>
      <c r="E139" s="35" t="s">
        <v>1705</v>
      </c>
      <c r="F139" s="36" t="s">
        <v>36</v>
      </c>
      <c r="G139" s="37">
        <v>370</v>
      </c>
      <c r="H139" s="88">
        <v>16182</v>
      </c>
      <c r="I139" s="56">
        <f t="shared" ref="I139:I202" si="19">H139*1.1</f>
        <v>17800.2</v>
      </c>
      <c r="J139" s="88">
        <f t="shared" ref="J139:J202" si="20">H139*G139</f>
        <v>5987340</v>
      </c>
      <c r="K139" s="84">
        <f t="shared" ref="K139:K202" si="21">I139*G139</f>
        <v>6586074</v>
      </c>
    </row>
    <row r="140" spans="1:11">
      <c r="A140" s="41"/>
      <c r="B140" s="13">
        <v>2574</v>
      </c>
      <c r="C140" s="34" t="s">
        <v>1661</v>
      </c>
      <c r="D140" s="32" t="s">
        <v>76</v>
      </c>
      <c r="E140" s="35" t="s">
        <v>1706</v>
      </c>
      <c r="F140" s="36" t="s">
        <v>36</v>
      </c>
      <c r="G140" s="37">
        <v>200</v>
      </c>
      <c r="H140" s="88">
        <v>25082</v>
      </c>
      <c r="I140" s="56">
        <f t="shared" si="19"/>
        <v>27590.2</v>
      </c>
      <c r="J140" s="88">
        <f t="shared" si="20"/>
        <v>5016400</v>
      </c>
      <c r="K140" s="84">
        <f t="shared" si="21"/>
        <v>5518040</v>
      </c>
    </row>
    <row r="141" spans="1:11">
      <c r="A141" s="41"/>
      <c r="B141" s="13">
        <v>8707</v>
      </c>
      <c r="C141" s="34" t="s">
        <v>1553</v>
      </c>
      <c r="D141" s="32" t="s">
        <v>84</v>
      </c>
      <c r="E141" s="39" t="s">
        <v>1368</v>
      </c>
      <c r="F141" s="36" t="s">
        <v>36</v>
      </c>
      <c r="G141" s="36">
        <v>3</v>
      </c>
      <c r="H141" s="88">
        <v>65454.67</v>
      </c>
      <c r="I141" s="56">
        <f t="shared" si="19"/>
        <v>72000.137000000002</v>
      </c>
      <c r="J141" s="88">
        <f t="shared" si="20"/>
        <v>196364.01</v>
      </c>
      <c r="K141" s="84">
        <f t="shared" si="21"/>
        <v>216000.41100000002</v>
      </c>
    </row>
    <row r="142" spans="1:11">
      <c r="A142" s="41"/>
      <c r="B142" s="13">
        <f t="shared" ref="B142:D149" si="22">B141</f>
        <v>8707</v>
      </c>
      <c r="C142" s="34" t="str">
        <f t="shared" si="22"/>
        <v>25/08</v>
      </c>
      <c r="D142" s="32" t="str">
        <f t="shared" si="22"/>
        <v>hảo vọng</v>
      </c>
      <c r="E142" s="35" t="s">
        <v>855</v>
      </c>
      <c r="F142" s="36" t="s">
        <v>36</v>
      </c>
      <c r="G142" s="36">
        <v>30</v>
      </c>
      <c r="H142" s="88">
        <v>5909.1</v>
      </c>
      <c r="I142" s="56">
        <f t="shared" si="19"/>
        <v>6500.0100000000011</v>
      </c>
      <c r="J142" s="88">
        <f t="shared" si="20"/>
        <v>177273</v>
      </c>
      <c r="K142" s="84">
        <f t="shared" si="21"/>
        <v>195000.30000000005</v>
      </c>
    </row>
    <row r="143" spans="1:11">
      <c r="A143" s="41"/>
      <c r="B143" s="13">
        <f t="shared" si="22"/>
        <v>8707</v>
      </c>
      <c r="C143" s="34" t="str">
        <f t="shared" si="22"/>
        <v>25/08</v>
      </c>
      <c r="D143" s="32" t="str">
        <f t="shared" si="22"/>
        <v>hảo vọng</v>
      </c>
      <c r="E143" s="35" t="s">
        <v>655</v>
      </c>
      <c r="F143" s="36" t="s">
        <v>656</v>
      </c>
      <c r="G143" s="36">
        <v>160</v>
      </c>
      <c r="H143" s="88">
        <v>9293.16</v>
      </c>
      <c r="I143" s="56">
        <f t="shared" si="19"/>
        <v>10222.476000000001</v>
      </c>
      <c r="J143" s="88">
        <f t="shared" si="20"/>
        <v>1486905.6</v>
      </c>
      <c r="K143" s="84">
        <f t="shared" si="21"/>
        <v>1635596.1600000001</v>
      </c>
    </row>
    <row r="144" spans="1:11">
      <c r="A144" s="41"/>
      <c r="B144" s="13">
        <f t="shared" si="22"/>
        <v>8707</v>
      </c>
      <c r="C144" s="34" t="str">
        <f t="shared" si="22"/>
        <v>25/08</v>
      </c>
      <c r="D144" s="32" t="str">
        <f t="shared" si="22"/>
        <v>hảo vọng</v>
      </c>
      <c r="E144" s="35" t="s">
        <v>1688</v>
      </c>
      <c r="F144" s="36" t="s">
        <v>36</v>
      </c>
      <c r="G144" s="36">
        <v>6</v>
      </c>
      <c r="H144" s="88">
        <v>18181.830000000002</v>
      </c>
      <c r="I144" s="56">
        <f t="shared" si="19"/>
        <v>20000.013000000003</v>
      </c>
      <c r="J144" s="88">
        <f t="shared" si="20"/>
        <v>109090.98000000001</v>
      </c>
      <c r="K144" s="84">
        <f t="shared" si="21"/>
        <v>120000.07800000001</v>
      </c>
    </row>
    <row r="145" spans="1:11">
      <c r="A145" s="41"/>
      <c r="B145" s="13">
        <f t="shared" si="22"/>
        <v>8707</v>
      </c>
      <c r="C145" s="34" t="str">
        <f t="shared" si="22"/>
        <v>25/08</v>
      </c>
      <c r="D145" s="32" t="str">
        <f t="shared" si="22"/>
        <v>hảo vọng</v>
      </c>
      <c r="E145" s="35" t="s">
        <v>1689</v>
      </c>
      <c r="F145" s="36" t="s">
        <v>132</v>
      </c>
      <c r="G145" s="36">
        <v>20</v>
      </c>
      <c r="H145" s="88">
        <v>8636.35</v>
      </c>
      <c r="I145" s="56">
        <f t="shared" si="19"/>
        <v>9499.9850000000006</v>
      </c>
      <c r="J145" s="88">
        <f t="shared" si="20"/>
        <v>172727</v>
      </c>
      <c r="K145" s="84">
        <f t="shared" si="21"/>
        <v>189999.7</v>
      </c>
    </row>
    <row r="146" spans="1:11">
      <c r="A146" s="41"/>
      <c r="B146" s="13">
        <f t="shared" si="22"/>
        <v>8707</v>
      </c>
      <c r="C146" s="34" t="str">
        <f t="shared" si="22"/>
        <v>25/08</v>
      </c>
      <c r="D146" s="32" t="str">
        <f t="shared" si="22"/>
        <v>hảo vọng</v>
      </c>
      <c r="E146" s="35" t="s">
        <v>804</v>
      </c>
      <c r="F146" s="36" t="s">
        <v>435</v>
      </c>
      <c r="G146" s="36">
        <v>36</v>
      </c>
      <c r="H146" s="88">
        <v>21750</v>
      </c>
      <c r="I146" s="56">
        <f t="shared" si="19"/>
        <v>23925.000000000004</v>
      </c>
      <c r="J146" s="88">
        <f t="shared" si="20"/>
        <v>783000</v>
      </c>
      <c r="K146" s="84">
        <f t="shared" si="21"/>
        <v>861300.00000000012</v>
      </c>
    </row>
    <row r="147" spans="1:11">
      <c r="A147" s="41"/>
      <c r="B147" s="13">
        <f t="shared" si="22"/>
        <v>8707</v>
      </c>
      <c r="C147" s="34" t="str">
        <f t="shared" si="22"/>
        <v>25/08</v>
      </c>
      <c r="D147" s="32" t="str">
        <f t="shared" si="22"/>
        <v>hảo vọng</v>
      </c>
      <c r="E147" s="35" t="s">
        <v>1690</v>
      </c>
      <c r="F147" s="36" t="s">
        <v>435</v>
      </c>
      <c r="G147" s="36">
        <v>258</v>
      </c>
      <c r="H147" s="88">
        <v>3356.45</v>
      </c>
      <c r="I147" s="56">
        <f t="shared" si="19"/>
        <v>3692.0950000000003</v>
      </c>
      <c r="J147" s="88">
        <f t="shared" si="20"/>
        <v>865964.1</v>
      </c>
      <c r="K147" s="84">
        <f t="shared" si="21"/>
        <v>952560.51</v>
      </c>
    </row>
    <row r="148" spans="1:11">
      <c r="A148" s="41"/>
      <c r="B148" s="13">
        <f t="shared" si="22"/>
        <v>8707</v>
      </c>
      <c r="C148" s="34" t="str">
        <f t="shared" si="22"/>
        <v>25/08</v>
      </c>
      <c r="D148" s="32" t="str">
        <f t="shared" si="22"/>
        <v>hảo vọng</v>
      </c>
      <c r="E148" s="35" t="s">
        <v>1691</v>
      </c>
      <c r="F148" s="36" t="s">
        <v>435</v>
      </c>
      <c r="G148" s="36">
        <v>324</v>
      </c>
      <c r="H148" s="88">
        <v>4727.2700000000004</v>
      </c>
      <c r="I148" s="56">
        <f t="shared" si="19"/>
        <v>5199.9970000000012</v>
      </c>
      <c r="J148" s="88">
        <f t="shared" si="20"/>
        <v>1531635.4800000002</v>
      </c>
      <c r="K148" s="84">
        <f t="shared" si="21"/>
        <v>1684799.0280000004</v>
      </c>
    </row>
    <row r="149" spans="1:11">
      <c r="A149" s="41"/>
      <c r="B149" s="13">
        <f t="shared" si="22"/>
        <v>8707</v>
      </c>
      <c r="C149" s="34" t="str">
        <f t="shared" si="22"/>
        <v>25/08</v>
      </c>
      <c r="D149" s="32" t="str">
        <f t="shared" si="22"/>
        <v>hảo vọng</v>
      </c>
      <c r="E149" s="35" t="s">
        <v>1692</v>
      </c>
      <c r="F149" s="36" t="s">
        <v>36</v>
      </c>
      <c r="G149" s="36">
        <v>10</v>
      </c>
      <c r="H149" s="88">
        <v>42727.3</v>
      </c>
      <c r="I149" s="56">
        <f t="shared" si="19"/>
        <v>47000.030000000006</v>
      </c>
      <c r="J149" s="88">
        <f t="shared" si="20"/>
        <v>427273</v>
      </c>
      <c r="K149" s="84">
        <f t="shared" si="21"/>
        <v>470000.30000000005</v>
      </c>
    </row>
    <row r="150" spans="1:11">
      <c r="A150" s="41"/>
      <c r="B150" s="13">
        <v>461</v>
      </c>
      <c r="C150" s="34" t="s">
        <v>1567</v>
      </c>
      <c r="D150" s="32" t="s">
        <v>17</v>
      </c>
      <c r="E150" s="35" t="s">
        <v>365</v>
      </c>
      <c r="F150" s="36" t="s">
        <v>19</v>
      </c>
      <c r="G150" s="36">
        <v>5</v>
      </c>
      <c r="H150" s="88">
        <v>367027</v>
      </c>
      <c r="I150" s="56">
        <f t="shared" si="19"/>
        <v>403729.7</v>
      </c>
      <c r="J150" s="88">
        <f t="shared" si="20"/>
        <v>1835135</v>
      </c>
      <c r="K150" s="84">
        <f t="shared" si="21"/>
        <v>2018648.5</v>
      </c>
    </row>
    <row r="151" spans="1:11">
      <c r="A151" s="41"/>
      <c r="B151" s="13">
        <f t="shared" ref="B151:D152" si="23">B150</f>
        <v>461</v>
      </c>
      <c r="C151" s="34" t="str">
        <f t="shared" si="23"/>
        <v>26/08</v>
      </c>
      <c r="D151" s="32" t="str">
        <f t="shared" si="23"/>
        <v>mỹ hưng</v>
      </c>
      <c r="E151" s="26" t="s">
        <v>366</v>
      </c>
      <c r="F151" s="21" t="s">
        <v>19</v>
      </c>
      <c r="G151" s="36">
        <v>5</v>
      </c>
      <c r="H151" s="88">
        <v>196072</v>
      </c>
      <c r="I151" s="56">
        <f t="shared" si="19"/>
        <v>215679.2</v>
      </c>
      <c r="J151" s="88">
        <f t="shared" si="20"/>
        <v>980360</v>
      </c>
      <c r="K151" s="84">
        <f t="shared" si="21"/>
        <v>1078396</v>
      </c>
    </row>
    <row r="152" spans="1:11">
      <c r="A152" s="41"/>
      <c r="B152" s="13">
        <f t="shared" si="23"/>
        <v>461</v>
      </c>
      <c r="C152" s="34" t="str">
        <f t="shared" si="23"/>
        <v>26/08</v>
      </c>
      <c r="D152" s="32" t="str">
        <f t="shared" si="23"/>
        <v>mỹ hưng</v>
      </c>
      <c r="E152" s="35" t="s">
        <v>1701</v>
      </c>
      <c r="F152" s="36" t="s">
        <v>1214</v>
      </c>
      <c r="G152" s="37">
        <v>28</v>
      </c>
      <c r="H152" s="88">
        <v>11460</v>
      </c>
      <c r="I152" s="56">
        <f t="shared" si="19"/>
        <v>12606.000000000002</v>
      </c>
      <c r="J152" s="88">
        <f t="shared" si="20"/>
        <v>320880</v>
      </c>
      <c r="K152" s="84">
        <f t="shared" si="21"/>
        <v>352968.00000000006</v>
      </c>
    </row>
    <row r="153" spans="1:11">
      <c r="A153" s="41"/>
      <c r="B153" s="13">
        <v>1640</v>
      </c>
      <c r="C153" s="34" t="s">
        <v>1669</v>
      </c>
      <c r="D153" s="32" t="s">
        <v>120</v>
      </c>
      <c r="E153" s="26" t="s">
        <v>127</v>
      </c>
      <c r="F153" s="21" t="s">
        <v>83</v>
      </c>
      <c r="G153" s="24">
        <v>2400</v>
      </c>
      <c r="H153" s="88">
        <v>1986.4</v>
      </c>
      <c r="I153" s="56">
        <f t="shared" si="19"/>
        <v>2185.0400000000004</v>
      </c>
      <c r="J153" s="88">
        <f t="shared" si="20"/>
        <v>4767360</v>
      </c>
      <c r="K153" s="84">
        <f t="shared" si="21"/>
        <v>5244096.0000000009</v>
      </c>
    </row>
    <row r="154" spans="1:11">
      <c r="A154" s="41"/>
      <c r="B154" s="13">
        <f t="shared" ref="B154:D161" si="24">B153</f>
        <v>1640</v>
      </c>
      <c r="C154" s="34" t="str">
        <f t="shared" si="24"/>
        <v>26/09</v>
      </c>
      <c r="D154" s="32" t="str">
        <f t="shared" si="24"/>
        <v>chuẩn việt</v>
      </c>
      <c r="E154" s="26" t="s">
        <v>122</v>
      </c>
      <c r="F154" s="21" t="s">
        <v>83</v>
      </c>
      <c r="G154" s="24">
        <v>360</v>
      </c>
      <c r="H154" s="88">
        <v>5613.6</v>
      </c>
      <c r="I154" s="56">
        <f t="shared" si="19"/>
        <v>6174.9600000000009</v>
      </c>
      <c r="J154" s="88">
        <f t="shared" si="20"/>
        <v>2020896.0000000002</v>
      </c>
      <c r="K154" s="84">
        <f t="shared" si="21"/>
        <v>2222985.6000000006</v>
      </c>
    </row>
    <row r="155" spans="1:11">
      <c r="A155" s="41"/>
      <c r="B155" s="13">
        <f t="shared" si="24"/>
        <v>1640</v>
      </c>
      <c r="C155" s="34" t="str">
        <f t="shared" si="24"/>
        <v>26/09</v>
      </c>
      <c r="D155" s="32" t="str">
        <f t="shared" si="24"/>
        <v>chuẩn việt</v>
      </c>
      <c r="E155" s="26" t="s">
        <v>123</v>
      </c>
      <c r="F155" s="21" t="s">
        <v>83</v>
      </c>
      <c r="G155" s="24">
        <v>600</v>
      </c>
      <c r="H155" s="88">
        <v>5613.6</v>
      </c>
      <c r="I155" s="56">
        <f t="shared" si="19"/>
        <v>6174.9600000000009</v>
      </c>
      <c r="J155" s="88">
        <f t="shared" si="20"/>
        <v>3368160</v>
      </c>
      <c r="K155" s="84">
        <f t="shared" si="21"/>
        <v>3704976.0000000005</v>
      </c>
    </row>
    <row r="156" spans="1:11">
      <c r="A156" s="41"/>
      <c r="B156" s="13">
        <f t="shared" si="24"/>
        <v>1640</v>
      </c>
      <c r="C156" s="34" t="str">
        <f t="shared" si="24"/>
        <v>26/09</v>
      </c>
      <c r="D156" s="32" t="str">
        <f t="shared" si="24"/>
        <v>chuẩn việt</v>
      </c>
      <c r="E156" s="26" t="s">
        <v>124</v>
      </c>
      <c r="F156" s="21" t="s">
        <v>83</v>
      </c>
      <c r="G156" s="24">
        <v>2000</v>
      </c>
      <c r="H156" s="88">
        <v>1640.9</v>
      </c>
      <c r="I156" s="56">
        <f t="shared" si="19"/>
        <v>1804.9900000000002</v>
      </c>
      <c r="J156" s="88">
        <f t="shared" si="20"/>
        <v>3281800</v>
      </c>
      <c r="K156" s="84">
        <f t="shared" si="21"/>
        <v>3609980.0000000005</v>
      </c>
    </row>
    <row r="157" spans="1:11">
      <c r="A157" s="41"/>
      <c r="B157" s="13">
        <f t="shared" si="24"/>
        <v>1640</v>
      </c>
      <c r="C157" s="34" t="str">
        <f t="shared" si="24"/>
        <v>26/09</v>
      </c>
      <c r="D157" s="32" t="str">
        <f t="shared" si="24"/>
        <v>chuẩn việt</v>
      </c>
      <c r="E157" s="26" t="s">
        <v>699</v>
      </c>
      <c r="F157" s="21" t="s">
        <v>224</v>
      </c>
      <c r="G157" s="24">
        <v>360</v>
      </c>
      <c r="H157" s="88">
        <v>1986.4</v>
      </c>
      <c r="I157" s="56">
        <f t="shared" si="19"/>
        <v>2185.0400000000004</v>
      </c>
      <c r="J157" s="88">
        <f t="shared" si="20"/>
        <v>715104</v>
      </c>
      <c r="K157" s="84">
        <f t="shared" si="21"/>
        <v>786614.40000000014</v>
      </c>
    </row>
    <row r="158" spans="1:11">
      <c r="A158" s="41"/>
      <c r="B158" s="13">
        <f t="shared" si="24"/>
        <v>1640</v>
      </c>
      <c r="C158" s="34" t="str">
        <f t="shared" si="24"/>
        <v>26/09</v>
      </c>
      <c r="D158" s="32" t="str">
        <f t="shared" si="24"/>
        <v>chuẩn việt</v>
      </c>
      <c r="E158" s="26" t="s">
        <v>244</v>
      </c>
      <c r="F158" s="21" t="s">
        <v>83</v>
      </c>
      <c r="G158" s="24">
        <v>100</v>
      </c>
      <c r="H158" s="88">
        <v>3109.1</v>
      </c>
      <c r="I158" s="56">
        <f t="shared" si="19"/>
        <v>3420.01</v>
      </c>
      <c r="J158" s="88">
        <f t="shared" si="20"/>
        <v>310910</v>
      </c>
      <c r="K158" s="84">
        <f t="shared" si="21"/>
        <v>342001</v>
      </c>
    </row>
    <row r="159" spans="1:11">
      <c r="A159" s="41"/>
      <c r="B159" s="13">
        <f t="shared" si="24"/>
        <v>1640</v>
      </c>
      <c r="C159" s="34" t="str">
        <f t="shared" si="24"/>
        <v>26/09</v>
      </c>
      <c r="D159" s="32" t="str">
        <f t="shared" si="24"/>
        <v>chuẩn việt</v>
      </c>
      <c r="E159" s="26" t="s">
        <v>667</v>
      </c>
      <c r="F159" s="21" t="s">
        <v>83</v>
      </c>
      <c r="G159" s="24">
        <v>600</v>
      </c>
      <c r="H159" s="88">
        <v>5181.8</v>
      </c>
      <c r="I159" s="56">
        <f t="shared" si="19"/>
        <v>5699.9800000000005</v>
      </c>
      <c r="J159" s="88">
        <f t="shared" si="20"/>
        <v>3109080</v>
      </c>
      <c r="K159" s="84">
        <f t="shared" si="21"/>
        <v>3419988.0000000005</v>
      </c>
    </row>
    <row r="160" spans="1:11">
      <c r="A160" s="41"/>
      <c r="B160" s="13">
        <f t="shared" si="24"/>
        <v>1640</v>
      </c>
      <c r="C160" s="34" t="str">
        <f t="shared" si="24"/>
        <v>26/09</v>
      </c>
      <c r="D160" s="32" t="str">
        <f t="shared" si="24"/>
        <v>chuẩn việt</v>
      </c>
      <c r="E160" s="26" t="s">
        <v>1670</v>
      </c>
      <c r="F160" s="21" t="s">
        <v>83</v>
      </c>
      <c r="G160" s="24">
        <v>300</v>
      </c>
      <c r="H160" s="88">
        <v>2850</v>
      </c>
      <c r="I160" s="56">
        <f t="shared" si="19"/>
        <v>3135.0000000000005</v>
      </c>
      <c r="J160" s="88">
        <f t="shared" si="20"/>
        <v>855000</v>
      </c>
      <c r="K160" s="84">
        <f t="shared" si="21"/>
        <v>940500.00000000012</v>
      </c>
    </row>
    <row r="161" spans="1:11">
      <c r="A161" s="41"/>
      <c r="B161" s="13">
        <f t="shared" si="24"/>
        <v>1640</v>
      </c>
      <c r="C161" s="34" t="str">
        <f t="shared" si="24"/>
        <v>26/09</v>
      </c>
      <c r="D161" s="32" t="str">
        <f t="shared" si="24"/>
        <v>chuẩn việt</v>
      </c>
      <c r="E161" s="26" t="s">
        <v>389</v>
      </c>
      <c r="F161" s="21" t="s">
        <v>83</v>
      </c>
      <c r="G161" s="24">
        <v>760</v>
      </c>
      <c r="H161" s="88">
        <v>3281.8</v>
      </c>
      <c r="I161" s="56">
        <f t="shared" si="19"/>
        <v>3609.9800000000005</v>
      </c>
      <c r="J161" s="88">
        <f t="shared" si="20"/>
        <v>2494168</v>
      </c>
      <c r="K161" s="84">
        <f t="shared" si="21"/>
        <v>2743584.8000000003</v>
      </c>
    </row>
    <row r="162" spans="1:11">
      <c r="A162" s="41"/>
      <c r="B162" s="13">
        <v>1012</v>
      </c>
      <c r="C162" s="34" t="s">
        <v>1554</v>
      </c>
      <c r="D162" s="32" t="s">
        <v>246</v>
      </c>
      <c r="E162" s="35" t="s">
        <v>1171</v>
      </c>
      <c r="F162" s="36" t="s">
        <v>27</v>
      </c>
      <c r="G162" s="37">
        <v>30</v>
      </c>
      <c r="H162" s="88">
        <v>56000</v>
      </c>
      <c r="I162" s="56">
        <f t="shared" si="19"/>
        <v>61600.000000000007</v>
      </c>
      <c r="J162" s="88">
        <f t="shared" si="20"/>
        <v>1680000</v>
      </c>
      <c r="K162" s="84">
        <f t="shared" si="21"/>
        <v>1848000.0000000002</v>
      </c>
    </row>
    <row r="163" spans="1:11">
      <c r="A163" s="41"/>
      <c r="B163" s="25">
        <v>9909</v>
      </c>
      <c r="C163" s="34" t="s">
        <v>1676</v>
      </c>
      <c r="D163" s="32" t="s">
        <v>48</v>
      </c>
      <c r="E163" s="35" t="s">
        <v>568</v>
      </c>
      <c r="F163" s="36" t="s">
        <v>27</v>
      </c>
      <c r="G163" s="24">
        <v>360</v>
      </c>
      <c r="H163" s="88">
        <v>6727.27</v>
      </c>
      <c r="I163" s="56">
        <f t="shared" si="19"/>
        <v>7399.9970000000012</v>
      </c>
      <c r="J163" s="88">
        <f t="shared" si="20"/>
        <v>2421817.2000000002</v>
      </c>
      <c r="K163" s="84">
        <f t="shared" si="21"/>
        <v>2663998.9200000004</v>
      </c>
    </row>
    <row r="164" spans="1:11">
      <c r="A164" s="41"/>
      <c r="B164" s="25">
        <v>9909</v>
      </c>
      <c r="C164" s="34" t="s">
        <v>1676</v>
      </c>
      <c r="D164" s="32" t="s">
        <v>48</v>
      </c>
      <c r="E164" s="35" t="s">
        <v>1055</v>
      </c>
      <c r="F164" s="36" t="s">
        <v>27</v>
      </c>
      <c r="G164" s="24">
        <v>48</v>
      </c>
      <c r="H164" s="88">
        <v>3545.46</v>
      </c>
      <c r="I164" s="56">
        <f t="shared" si="19"/>
        <v>3900.0060000000003</v>
      </c>
      <c r="J164" s="88">
        <f t="shared" si="20"/>
        <v>170182.08000000002</v>
      </c>
      <c r="K164" s="84">
        <f t="shared" si="21"/>
        <v>187200.288</v>
      </c>
    </row>
    <row r="165" spans="1:11">
      <c r="A165" s="41"/>
      <c r="B165" s="13">
        <v>4667</v>
      </c>
      <c r="C165" s="34" t="s">
        <v>1676</v>
      </c>
      <c r="D165" s="32" t="s">
        <v>179</v>
      </c>
      <c r="E165" s="35" t="s">
        <v>1698</v>
      </c>
      <c r="F165" s="36" t="s">
        <v>181</v>
      </c>
      <c r="G165" s="37">
        <v>150</v>
      </c>
      <c r="H165" s="88">
        <v>39090.909</v>
      </c>
      <c r="I165" s="56">
        <f t="shared" si="19"/>
        <v>42999.999900000003</v>
      </c>
      <c r="J165" s="88">
        <f t="shared" si="20"/>
        <v>5863636.3499999996</v>
      </c>
      <c r="K165" s="84">
        <f t="shared" si="21"/>
        <v>6449999.9850000003</v>
      </c>
    </row>
    <row r="166" spans="1:11">
      <c r="A166" s="41"/>
      <c r="B166" s="13">
        <v>260</v>
      </c>
      <c r="C166" s="34" t="s">
        <v>1702</v>
      </c>
      <c r="D166" s="32" t="s">
        <v>64</v>
      </c>
      <c r="E166" s="35" t="s">
        <v>1380</v>
      </c>
      <c r="F166" s="36" t="s">
        <v>66</v>
      </c>
      <c r="G166" s="37">
        <v>80</v>
      </c>
      <c r="H166" s="88">
        <v>20909</v>
      </c>
      <c r="I166" s="56">
        <f t="shared" si="19"/>
        <v>22999.9</v>
      </c>
      <c r="J166" s="88">
        <f t="shared" si="20"/>
        <v>1672720</v>
      </c>
      <c r="K166" s="84">
        <f t="shared" si="21"/>
        <v>1839992</v>
      </c>
    </row>
    <row r="167" spans="1:11">
      <c r="A167" s="41"/>
      <c r="B167" s="13">
        <v>260</v>
      </c>
      <c r="C167" s="34" t="s">
        <v>1702</v>
      </c>
      <c r="D167" s="32" t="s">
        <v>64</v>
      </c>
      <c r="E167" s="35" t="s">
        <v>1380</v>
      </c>
      <c r="F167" s="36" t="s">
        <v>66</v>
      </c>
      <c r="G167" s="37">
        <v>8</v>
      </c>
      <c r="H167" s="88">
        <v>20909</v>
      </c>
      <c r="I167" s="56">
        <f t="shared" si="19"/>
        <v>22999.9</v>
      </c>
      <c r="J167" s="88">
        <f t="shared" si="20"/>
        <v>167272</v>
      </c>
      <c r="K167" s="84">
        <f t="shared" si="21"/>
        <v>183999.2</v>
      </c>
    </row>
    <row r="168" spans="1:11">
      <c r="A168" s="41"/>
      <c r="B168" s="13">
        <v>2095</v>
      </c>
      <c r="C168" s="34" t="s">
        <v>1702</v>
      </c>
      <c r="D168" s="32" t="s">
        <v>183</v>
      </c>
      <c r="E168" s="35" t="s">
        <v>1710</v>
      </c>
      <c r="F168" s="36" t="s">
        <v>181</v>
      </c>
      <c r="G168" s="37">
        <v>85</v>
      </c>
      <c r="H168" s="88">
        <v>52273</v>
      </c>
      <c r="I168" s="56">
        <f t="shared" si="19"/>
        <v>57500.3</v>
      </c>
      <c r="J168" s="88">
        <f t="shared" si="20"/>
        <v>4443205</v>
      </c>
      <c r="K168" s="84">
        <f t="shared" si="21"/>
        <v>4887525.5</v>
      </c>
    </row>
    <row r="169" spans="1:11">
      <c r="A169" s="41"/>
      <c r="B169" s="13">
        <f t="shared" ref="B169:B177" si="25">B168</f>
        <v>2095</v>
      </c>
      <c r="C169" s="34" t="str">
        <f t="shared" ref="C169:C177" si="26">C168</f>
        <v>28/09</v>
      </c>
      <c r="D169" s="32" t="str">
        <f t="shared" ref="D169:D177" si="27">D168</f>
        <v>thanh thuận</v>
      </c>
      <c r="E169" s="35" t="s">
        <v>1711</v>
      </c>
      <c r="F169" s="36" t="s">
        <v>181</v>
      </c>
      <c r="G169" s="37">
        <v>10</v>
      </c>
      <c r="H169" s="88">
        <v>46600</v>
      </c>
      <c r="I169" s="56">
        <f t="shared" si="19"/>
        <v>51260.000000000007</v>
      </c>
      <c r="J169" s="88">
        <f t="shared" si="20"/>
        <v>466000</v>
      </c>
      <c r="K169" s="84">
        <f t="shared" si="21"/>
        <v>512600.00000000006</v>
      </c>
    </row>
    <row r="170" spans="1:11">
      <c r="A170" s="41"/>
      <c r="B170" s="13">
        <f t="shared" si="25"/>
        <v>2095</v>
      </c>
      <c r="C170" s="34" t="str">
        <f t="shared" si="26"/>
        <v>28/09</v>
      </c>
      <c r="D170" s="32" t="str">
        <f t="shared" si="27"/>
        <v>thanh thuận</v>
      </c>
      <c r="E170" s="35" t="s">
        <v>1712</v>
      </c>
      <c r="F170" s="36" t="s">
        <v>71</v>
      </c>
      <c r="G170" s="37">
        <v>208</v>
      </c>
      <c r="H170" s="88">
        <v>19000</v>
      </c>
      <c r="I170" s="56">
        <f t="shared" si="19"/>
        <v>20900</v>
      </c>
      <c r="J170" s="88">
        <f t="shared" si="20"/>
        <v>3952000</v>
      </c>
      <c r="K170" s="84">
        <f t="shared" si="21"/>
        <v>4347200</v>
      </c>
    </row>
    <row r="171" spans="1:11">
      <c r="A171" s="41"/>
      <c r="B171" s="13">
        <f t="shared" si="25"/>
        <v>2095</v>
      </c>
      <c r="C171" s="34" t="str">
        <f t="shared" si="26"/>
        <v>28/09</v>
      </c>
      <c r="D171" s="32" t="str">
        <f t="shared" si="27"/>
        <v>thanh thuận</v>
      </c>
      <c r="E171" s="35" t="s">
        <v>1713</v>
      </c>
      <c r="F171" s="36" t="s">
        <v>71</v>
      </c>
      <c r="G171" s="37">
        <v>120</v>
      </c>
      <c r="H171" s="88">
        <v>19700</v>
      </c>
      <c r="I171" s="56">
        <f t="shared" si="19"/>
        <v>21670</v>
      </c>
      <c r="J171" s="88">
        <f t="shared" si="20"/>
        <v>2364000</v>
      </c>
      <c r="K171" s="84">
        <f t="shared" si="21"/>
        <v>2600400</v>
      </c>
    </row>
    <row r="172" spans="1:11">
      <c r="A172" s="41"/>
      <c r="B172" s="13">
        <f t="shared" si="25"/>
        <v>2095</v>
      </c>
      <c r="C172" s="34" t="str">
        <f t="shared" si="26"/>
        <v>28/09</v>
      </c>
      <c r="D172" s="32" t="str">
        <f t="shared" si="27"/>
        <v>thanh thuận</v>
      </c>
      <c r="E172" s="35" t="s">
        <v>585</v>
      </c>
      <c r="F172" s="36" t="s">
        <v>181</v>
      </c>
      <c r="G172" s="37">
        <v>25</v>
      </c>
      <c r="H172" s="88">
        <v>55455</v>
      </c>
      <c r="I172" s="56">
        <f t="shared" si="19"/>
        <v>61000.500000000007</v>
      </c>
      <c r="J172" s="88">
        <f t="shared" si="20"/>
        <v>1386375</v>
      </c>
      <c r="K172" s="84">
        <f t="shared" si="21"/>
        <v>1525012.5000000002</v>
      </c>
    </row>
    <row r="173" spans="1:11">
      <c r="A173" s="41"/>
      <c r="B173" s="13">
        <f t="shared" si="25"/>
        <v>2095</v>
      </c>
      <c r="C173" s="34" t="str">
        <f t="shared" si="26"/>
        <v>28/09</v>
      </c>
      <c r="D173" s="32" t="str">
        <f t="shared" si="27"/>
        <v>thanh thuận</v>
      </c>
      <c r="E173" s="35" t="s">
        <v>1714</v>
      </c>
      <c r="F173" s="36" t="s">
        <v>181</v>
      </c>
      <c r="G173" s="37">
        <v>25</v>
      </c>
      <c r="H173" s="88">
        <v>49065</v>
      </c>
      <c r="I173" s="56">
        <f t="shared" si="19"/>
        <v>53971.500000000007</v>
      </c>
      <c r="J173" s="88">
        <f t="shared" si="20"/>
        <v>1226625</v>
      </c>
      <c r="K173" s="84">
        <f t="shared" si="21"/>
        <v>1349287.5000000002</v>
      </c>
    </row>
    <row r="174" spans="1:11">
      <c r="A174" s="41"/>
      <c r="B174" s="13">
        <f t="shared" si="25"/>
        <v>2095</v>
      </c>
      <c r="C174" s="34" t="str">
        <f t="shared" si="26"/>
        <v>28/09</v>
      </c>
      <c r="D174" s="32" t="str">
        <f t="shared" si="27"/>
        <v>thanh thuận</v>
      </c>
      <c r="E174" s="35" t="s">
        <v>1715</v>
      </c>
      <c r="F174" s="36" t="s">
        <v>181</v>
      </c>
      <c r="G174" s="37">
        <v>20</v>
      </c>
      <c r="H174" s="88">
        <v>63182</v>
      </c>
      <c r="I174" s="56">
        <f t="shared" si="19"/>
        <v>69500.200000000012</v>
      </c>
      <c r="J174" s="88">
        <f t="shared" si="20"/>
        <v>1263640</v>
      </c>
      <c r="K174" s="84">
        <f t="shared" si="21"/>
        <v>1390004.0000000002</v>
      </c>
    </row>
    <row r="175" spans="1:11">
      <c r="A175" s="41"/>
      <c r="B175" s="13">
        <f t="shared" si="25"/>
        <v>2095</v>
      </c>
      <c r="C175" s="34" t="str">
        <f t="shared" si="26"/>
        <v>28/09</v>
      </c>
      <c r="D175" s="32" t="str">
        <f t="shared" si="27"/>
        <v>thanh thuận</v>
      </c>
      <c r="E175" s="35" t="s">
        <v>1242</v>
      </c>
      <c r="F175" s="36" t="s">
        <v>181</v>
      </c>
      <c r="G175" s="37">
        <v>10</v>
      </c>
      <c r="H175" s="88">
        <v>134545</v>
      </c>
      <c r="I175" s="56">
        <f t="shared" si="19"/>
        <v>147999.5</v>
      </c>
      <c r="J175" s="88">
        <f t="shared" si="20"/>
        <v>1345450</v>
      </c>
      <c r="K175" s="84">
        <f t="shared" si="21"/>
        <v>1479995</v>
      </c>
    </row>
    <row r="176" spans="1:11">
      <c r="A176" s="41"/>
      <c r="B176" s="13">
        <f t="shared" si="25"/>
        <v>2095</v>
      </c>
      <c r="C176" s="34" t="str">
        <f t="shared" si="26"/>
        <v>28/09</v>
      </c>
      <c r="D176" s="32" t="str">
        <f t="shared" si="27"/>
        <v>thanh thuận</v>
      </c>
      <c r="E176" s="35" t="s">
        <v>1716</v>
      </c>
      <c r="F176" s="36" t="s">
        <v>142</v>
      </c>
      <c r="G176" s="37">
        <v>50</v>
      </c>
      <c r="H176" s="88">
        <v>8918</v>
      </c>
      <c r="I176" s="56">
        <f t="shared" si="19"/>
        <v>9809.8000000000011</v>
      </c>
      <c r="J176" s="88">
        <f t="shared" si="20"/>
        <v>445900</v>
      </c>
      <c r="K176" s="84">
        <f t="shared" si="21"/>
        <v>490490.00000000006</v>
      </c>
    </row>
    <row r="177" spans="1:11">
      <c r="A177" s="41"/>
      <c r="B177" s="13">
        <f t="shared" si="25"/>
        <v>2095</v>
      </c>
      <c r="C177" s="34" t="str">
        <f t="shared" si="26"/>
        <v>28/09</v>
      </c>
      <c r="D177" s="32" t="str">
        <f t="shared" si="27"/>
        <v>thanh thuận</v>
      </c>
      <c r="E177" s="35" t="s">
        <v>400</v>
      </c>
      <c r="F177" s="36" t="s">
        <v>188</v>
      </c>
      <c r="G177" s="37">
        <v>25</v>
      </c>
      <c r="H177" s="88">
        <v>20073</v>
      </c>
      <c r="I177" s="56">
        <f t="shared" si="19"/>
        <v>22080.300000000003</v>
      </c>
      <c r="J177" s="88">
        <f t="shared" si="20"/>
        <v>501825</v>
      </c>
      <c r="K177" s="84">
        <f t="shared" si="21"/>
        <v>552007.50000000012</v>
      </c>
    </row>
    <row r="178" spans="1:11">
      <c r="A178" s="41"/>
      <c r="B178" s="13">
        <v>2104</v>
      </c>
      <c r="C178" s="34" t="s">
        <v>1644</v>
      </c>
      <c r="D178" s="32" t="s">
        <v>183</v>
      </c>
      <c r="E178" s="26" t="s">
        <v>1645</v>
      </c>
      <c r="F178" s="36" t="s">
        <v>83</v>
      </c>
      <c r="G178" s="24">
        <v>20</v>
      </c>
      <c r="H178" s="88">
        <v>5467</v>
      </c>
      <c r="I178" s="56">
        <f t="shared" si="19"/>
        <v>6013.7000000000007</v>
      </c>
      <c r="J178" s="88">
        <f t="shared" si="20"/>
        <v>109340</v>
      </c>
      <c r="K178" s="84">
        <f t="shared" si="21"/>
        <v>120274.00000000001</v>
      </c>
    </row>
    <row r="179" spans="1:11">
      <c r="A179" s="41"/>
      <c r="B179" s="13">
        <f t="shared" ref="B179:B193" si="28">B178</f>
        <v>2104</v>
      </c>
      <c r="C179" s="34" t="str">
        <f t="shared" ref="C179:C193" si="29">C178</f>
        <v>29/09</v>
      </c>
      <c r="D179" s="32" t="str">
        <f t="shared" ref="D179:D193" si="30">D178</f>
        <v>thanh thuận</v>
      </c>
      <c r="E179" s="35" t="s">
        <v>1646</v>
      </c>
      <c r="F179" s="36" t="s">
        <v>83</v>
      </c>
      <c r="G179" s="24">
        <v>24</v>
      </c>
      <c r="H179" s="88">
        <v>5026</v>
      </c>
      <c r="I179" s="56">
        <f t="shared" si="19"/>
        <v>5528.6</v>
      </c>
      <c r="J179" s="88">
        <f t="shared" si="20"/>
        <v>120624</v>
      </c>
      <c r="K179" s="84">
        <f t="shared" si="21"/>
        <v>132686.40000000002</v>
      </c>
    </row>
    <row r="180" spans="1:11">
      <c r="A180" s="41"/>
      <c r="B180" s="13">
        <f t="shared" si="28"/>
        <v>2104</v>
      </c>
      <c r="C180" s="34" t="str">
        <f t="shared" si="29"/>
        <v>29/09</v>
      </c>
      <c r="D180" s="32" t="str">
        <f t="shared" si="30"/>
        <v>thanh thuận</v>
      </c>
      <c r="E180" s="35" t="s">
        <v>1647</v>
      </c>
      <c r="F180" s="36" t="s">
        <v>83</v>
      </c>
      <c r="G180" s="24">
        <v>12</v>
      </c>
      <c r="H180" s="88">
        <v>3527</v>
      </c>
      <c r="I180" s="56">
        <f t="shared" si="19"/>
        <v>3879.7000000000003</v>
      </c>
      <c r="J180" s="88">
        <f t="shared" si="20"/>
        <v>42324</v>
      </c>
      <c r="K180" s="84">
        <f t="shared" si="21"/>
        <v>46556.4</v>
      </c>
    </row>
    <row r="181" spans="1:11">
      <c r="A181" s="41"/>
      <c r="B181" s="13">
        <f t="shared" si="28"/>
        <v>2104</v>
      </c>
      <c r="C181" s="34" t="str">
        <f t="shared" si="29"/>
        <v>29/09</v>
      </c>
      <c r="D181" s="32" t="str">
        <f t="shared" si="30"/>
        <v>thanh thuận</v>
      </c>
      <c r="E181" s="35" t="s">
        <v>1648</v>
      </c>
      <c r="F181" s="36" t="s">
        <v>142</v>
      </c>
      <c r="G181" s="37">
        <v>2000</v>
      </c>
      <c r="H181" s="88">
        <v>2955</v>
      </c>
      <c r="I181" s="56">
        <f t="shared" si="19"/>
        <v>3250.5000000000005</v>
      </c>
      <c r="J181" s="88">
        <f t="shared" si="20"/>
        <v>5910000</v>
      </c>
      <c r="K181" s="84">
        <f t="shared" si="21"/>
        <v>6501000.0000000009</v>
      </c>
    </row>
    <row r="182" spans="1:11">
      <c r="A182" s="41"/>
      <c r="B182" s="13">
        <f t="shared" si="28"/>
        <v>2104</v>
      </c>
      <c r="C182" s="34" t="str">
        <f t="shared" si="29"/>
        <v>29/09</v>
      </c>
      <c r="D182" s="32" t="str">
        <f t="shared" si="30"/>
        <v>thanh thuận</v>
      </c>
      <c r="E182" s="35" t="s">
        <v>1649</v>
      </c>
      <c r="F182" s="36" t="s">
        <v>83</v>
      </c>
      <c r="G182" s="37">
        <v>12</v>
      </c>
      <c r="H182" s="88">
        <v>3263</v>
      </c>
      <c r="I182" s="56">
        <f t="shared" si="19"/>
        <v>3589.3</v>
      </c>
      <c r="J182" s="88">
        <f t="shared" si="20"/>
        <v>39156</v>
      </c>
      <c r="K182" s="84">
        <f t="shared" si="21"/>
        <v>43071.600000000006</v>
      </c>
    </row>
    <row r="183" spans="1:11">
      <c r="A183" s="41"/>
      <c r="B183" s="13">
        <f t="shared" si="28"/>
        <v>2104</v>
      </c>
      <c r="C183" s="34" t="str">
        <f t="shared" si="29"/>
        <v>29/09</v>
      </c>
      <c r="D183" s="32" t="str">
        <f t="shared" si="30"/>
        <v>thanh thuận</v>
      </c>
      <c r="E183" s="26" t="s">
        <v>1650</v>
      </c>
      <c r="F183" s="21" t="s">
        <v>36</v>
      </c>
      <c r="G183" s="24">
        <v>500</v>
      </c>
      <c r="H183" s="88">
        <v>3309</v>
      </c>
      <c r="I183" s="56">
        <f t="shared" si="19"/>
        <v>3639.9</v>
      </c>
      <c r="J183" s="88">
        <f t="shared" si="20"/>
        <v>1654500</v>
      </c>
      <c r="K183" s="84">
        <f t="shared" si="21"/>
        <v>1819950</v>
      </c>
    </row>
    <row r="184" spans="1:11">
      <c r="A184" s="41"/>
      <c r="B184" s="13">
        <f t="shared" si="28"/>
        <v>2104</v>
      </c>
      <c r="C184" s="34" t="str">
        <f t="shared" si="29"/>
        <v>29/09</v>
      </c>
      <c r="D184" s="32" t="str">
        <f t="shared" si="30"/>
        <v>thanh thuận</v>
      </c>
      <c r="E184" s="26" t="s">
        <v>1651</v>
      </c>
      <c r="F184" s="21" t="s">
        <v>1652</v>
      </c>
      <c r="G184" s="24">
        <v>3</v>
      </c>
      <c r="H184" s="88">
        <v>268182</v>
      </c>
      <c r="I184" s="56">
        <f t="shared" si="19"/>
        <v>295000.2</v>
      </c>
      <c r="J184" s="88">
        <f t="shared" si="20"/>
        <v>804546</v>
      </c>
      <c r="K184" s="84">
        <f t="shared" si="21"/>
        <v>885000.60000000009</v>
      </c>
    </row>
    <row r="185" spans="1:11">
      <c r="A185" s="41"/>
      <c r="B185" s="13">
        <f t="shared" si="28"/>
        <v>2104</v>
      </c>
      <c r="C185" s="34" t="str">
        <f t="shared" si="29"/>
        <v>29/09</v>
      </c>
      <c r="D185" s="32" t="str">
        <f t="shared" si="30"/>
        <v>thanh thuận</v>
      </c>
      <c r="E185" s="26" t="s">
        <v>1653</v>
      </c>
      <c r="F185" s="21" t="s">
        <v>83</v>
      </c>
      <c r="G185" s="24">
        <v>20</v>
      </c>
      <c r="H185" s="88">
        <v>3527</v>
      </c>
      <c r="I185" s="56">
        <f t="shared" si="19"/>
        <v>3879.7000000000003</v>
      </c>
      <c r="J185" s="88">
        <f t="shared" si="20"/>
        <v>70540</v>
      </c>
      <c r="K185" s="84">
        <f t="shared" si="21"/>
        <v>77594</v>
      </c>
    </row>
    <row r="186" spans="1:11">
      <c r="A186" s="41"/>
      <c r="B186" s="13">
        <f t="shared" si="28"/>
        <v>2104</v>
      </c>
      <c r="C186" s="34" t="str">
        <f t="shared" si="29"/>
        <v>29/09</v>
      </c>
      <c r="D186" s="32" t="str">
        <f t="shared" si="30"/>
        <v>thanh thuận</v>
      </c>
      <c r="E186" s="35" t="s">
        <v>1654</v>
      </c>
      <c r="F186" s="36" t="s">
        <v>181</v>
      </c>
      <c r="G186" s="37">
        <v>5</v>
      </c>
      <c r="H186" s="88">
        <v>130909</v>
      </c>
      <c r="I186" s="56">
        <f t="shared" si="19"/>
        <v>143999.90000000002</v>
      </c>
      <c r="J186" s="88">
        <f t="shared" si="20"/>
        <v>654545</v>
      </c>
      <c r="K186" s="84">
        <f t="shared" si="21"/>
        <v>719999.50000000012</v>
      </c>
    </row>
    <row r="187" spans="1:11">
      <c r="A187" s="41"/>
      <c r="B187" s="13">
        <f t="shared" si="28"/>
        <v>2104</v>
      </c>
      <c r="C187" s="34" t="str">
        <f t="shared" si="29"/>
        <v>29/09</v>
      </c>
      <c r="D187" s="32" t="str">
        <f t="shared" si="30"/>
        <v>thanh thuận</v>
      </c>
      <c r="E187" s="35" t="s">
        <v>1655</v>
      </c>
      <c r="F187" s="36" t="s">
        <v>142</v>
      </c>
      <c r="G187" s="37">
        <v>20</v>
      </c>
      <c r="H187" s="88">
        <v>16364</v>
      </c>
      <c r="I187" s="56">
        <f t="shared" si="19"/>
        <v>18000.400000000001</v>
      </c>
      <c r="J187" s="88">
        <f t="shared" si="20"/>
        <v>327280</v>
      </c>
      <c r="K187" s="84">
        <f t="shared" si="21"/>
        <v>360008</v>
      </c>
    </row>
    <row r="188" spans="1:11">
      <c r="A188" s="41"/>
      <c r="B188" s="13">
        <f t="shared" si="28"/>
        <v>2104</v>
      </c>
      <c r="C188" s="34" t="str">
        <f t="shared" si="29"/>
        <v>29/09</v>
      </c>
      <c r="D188" s="32" t="str">
        <f t="shared" si="30"/>
        <v>thanh thuận</v>
      </c>
      <c r="E188" s="35" t="s">
        <v>1656</v>
      </c>
      <c r="F188" s="36" t="s">
        <v>142</v>
      </c>
      <c r="G188" s="37">
        <v>10</v>
      </c>
      <c r="H188" s="88">
        <v>19091</v>
      </c>
      <c r="I188" s="56">
        <f t="shared" si="19"/>
        <v>21000.100000000002</v>
      </c>
      <c r="J188" s="88">
        <f t="shared" si="20"/>
        <v>190910</v>
      </c>
      <c r="K188" s="84">
        <f t="shared" si="21"/>
        <v>210001.00000000003</v>
      </c>
    </row>
    <row r="189" spans="1:11">
      <c r="A189" s="41"/>
      <c r="B189" s="13">
        <f t="shared" si="28"/>
        <v>2104</v>
      </c>
      <c r="C189" s="34" t="str">
        <f t="shared" si="29"/>
        <v>29/09</v>
      </c>
      <c r="D189" s="32" t="str">
        <f t="shared" si="30"/>
        <v>thanh thuận</v>
      </c>
      <c r="E189" s="35" t="s">
        <v>1657</v>
      </c>
      <c r="F189" s="36" t="s">
        <v>83</v>
      </c>
      <c r="G189" s="37">
        <v>100</v>
      </c>
      <c r="H189" s="88">
        <v>5355</v>
      </c>
      <c r="I189" s="56">
        <f t="shared" si="19"/>
        <v>5890.5000000000009</v>
      </c>
      <c r="J189" s="88">
        <f t="shared" si="20"/>
        <v>535500</v>
      </c>
      <c r="K189" s="84">
        <f t="shared" si="21"/>
        <v>589050.00000000012</v>
      </c>
    </row>
    <row r="190" spans="1:11">
      <c r="A190" s="41"/>
      <c r="B190" s="13">
        <f t="shared" si="28"/>
        <v>2104</v>
      </c>
      <c r="C190" s="34" t="str">
        <f t="shared" si="29"/>
        <v>29/09</v>
      </c>
      <c r="D190" s="32" t="str">
        <f t="shared" si="30"/>
        <v>thanh thuận</v>
      </c>
      <c r="E190" s="35" t="s">
        <v>195</v>
      </c>
      <c r="F190" s="36" t="s">
        <v>83</v>
      </c>
      <c r="G190" s="37">
        <v>10</v>
      </c>
      <c r="H190" s="88">
        <v>5732</v>
      </c>
      <c r="I190" s="56">
        <f t="shared" si="19"/>
        <v>6305.2000000000007</v>
      </c>
      <c r="J190" s="88">
        <f t="shared" si="20"/>
        <v>57320</v>
      </c>
      <c r="K190" s="84">
        <f t="shared" si="21"/>
        <v>63052.000000000007</v>
      </c>
    </row>
    <row r="191" spans="1:11">
      <c r="A191" s="41"/>
      <c r="B191" s="13">
        <f t="shared" si="28"/>
        <v>2104</v>
      </c>
      <c r="C191" s="34" t="str">
        <f t="shared" si="29"/>
        <v>29/09</v>
      </c>
      <c r="D191" s="32" t="str">
        <f t="shared" si="30"/>
        <v>thanh thuận</v>
      </c>
      <c r="E191" s="35" t="s">
        <v>1653</v>
      </c>
      <c r="F191" s="36" t="s">
        <v>83</v>
      </c>
      <c r="G191" s="37">
        <v>20</v>
      </c>
      <c r="H191" s="88">
        <v>3175</v>
      </c>
      <c r="I191" s="56">
        <f t="shared" si="19"/>
        <v>3492.5000000000005</v>
      </c>
      <c r="J191" s="88">
        <f t="shared" si="20"/>
        <v>63500</v>
      </c>
      <c r="K191" s="84">
        <f t="shared" si="21"/>
        <v>69850.000000000015</v>
      </c>
    </row>
    <row r="192" spans="1:11">
      <c r="A192" s="41"/>
      <c r="B192" s="13">
        <f t="shared" si="28"/>
        <v>2104</v>
      </c>
      <c r="C192" s="34" t="str">
        <f t="shared" si="29"/>
        <v>29/09</v>
      </c>
      <c r="D192" s="32" t="str">
        <f t="shared" si="30"/>
        <v>thanh thuận</v>
      </c>
      <c r="E192" s="35" t="s">
        <v>1658</v>
      </c>
      <c r="F192" s="36" t="s">
        <v>142</v>
      </c>
      <c r="G192" s="37">
        <v>1000</v>
      </c>
      <c r="H192" s="88">
        <v>3636</v>
      </c>
      <c r="I192" s="56">
        <f t="shared" si="19"/>
        <v>3999.6000000000004</v>
      </c>
      <c r="J192" s="88">
        <f t="shared" si="20"/>
        <v>3636000</v>
      </c>
      <c r="K192" s="84">
        <f t="shared" si="21"/>
        <v>3999600.0000000005</v>
      </c>
    </row>
    <row r="193" spans="1:11">
      <c r="A193" s="41"/>
      <c r="B193" s="13">
        <f t="shared" si="28"/>
        <v>2104</v>
      </c>
      <c r="C193" s="34" t="str">
        <f t="shared" si="29"/>
        <v>29/09</v>
      </c>
      <c r="D193" s="32" t="str">
        <f t="shared" si="30"/>
        <v>thanh thuận</v>
      </c>
      <c r="E193" s="35" t="s">
        <v>1659</v>
      </c>
      <c r="F193" s="36" t="s">
        <v>83</v>
      </c>
      <c r="G193" s="37">
        <v>150</v>
      </c>
      <c r="H193" s="88">
        <v>4405</v>
      </c>
      <c r="I193" s="56">
        <f t="shared" si="19"/>
        <v>4845.5</v>
      </c>
      <c r="J193" s="88">
        <f t="shared" si="20"/>
        <v>660750</v>
      </c>
      <c r="K193" s="84">
        <f t="shared" si="21"/>
        <v>726825</v>
      </c>
    </row>
    <row r="194" spans="1:11">
      <c r="A194" s="41"/>
      <c r="B194" s="13">
        <v>298</v>
      </c>
      <c r="C194" s="34" t="s">
        <v>1644</v>
      </c>
      <c r="D194" s="32" t="s">
        <v>1662</v>
      </c>
      <c r="E194" s="35" t="s">
        <v>1667</v>
      </c>
      <c r="F194" s="36" t="s">
        <v>181</v>
      </c>
      <c r="G194" s="37">
        <v>120</v>
      </c>
      <c r="H194" s="88">
        <v>45000</v>
      </c>
      <c r="I194" s="56">
        <f t="shared" si="19"/>
        <v>49500.000000000007</v>
      </c>
      <c r="J194" s="88">
        <f t="shared" si="20"/>
        <v>5400000</v>
      </c>
      <c r="K194" s="84">
        <f t="shared" si="21"/>
        <v>5940000.0000000009</v>
      </c>
    </row>
    <row r="195" spans="1:11">
      <c r="A195" s="41"/>
      <c r="B195" s="13">
        <v>298</v>
      </c>
      <c r="C195" s="34" t="s">
        <v>1644</v>
      </c>
      <c r="D195" s="32" t="s">
        <v>1662</v>
      </c>
      <c r="E195" s="35" t="s">
        <v>1666</v>
      </c>
      <c r="F195" s="36" t="s">
        <v>71</v>
      </c>
      <c r="G195" s="37">
        <v>11.43</v>
      </c>
      <c r="H195" s="88">
        <v>19500</v>
      </c>
      <c r="I195" s="56">
        <f t="shared" si="19"/>
        <v>21450</v>
      </c>
      <c r="J195" s="88">
        <f t="shared" si="20"/>
        <v>222885</v>
      </c>
      <c r="K195" s="84">
        <f t="shared" si="21"/>
        <v>245173.5</v>
      </c>
    </row>
    <row r="196" spans="1:11">
      <c r="A196" s="41"/>
      <c r="B196" s="25">
        <v>1684</v>
      </c>
      <c r="C196" s="34" t="s">
        <v>1644</v>
      </c>
      <c r="D196" s="255" t="s">
        <v>120</v>
      </c>
      <c r="E196" s="26" t="s">
        <v>1671</v>
      </c>
      <c r="F196" s="21" t="s">
        <v>83</v>
      </c>
      <c r="G196" s="24">
        <v>800</v>
      </c>
      <c r="H196" s="88">
        <v>1986.4</v>
      </c>
      <c r="I196" s="56">
        <f t="shared" si="19"/>
        <v>2185.0400000000004</v>
      </c>
      <c r="J196" s="88">
        <f t="shared" si="20"/>
        <v>1589120</v>
      </c>
      <c r="K196" s="84">
        <f t="shared" si="21"/>
        <v>1748032.0000000002</v>
      </c>
    </row>
    <row r="197" spans="1:11">
      <c r="A197" s="41"/>
      <c r="B197" s="25">
        <f t="shared" ref="B197:D203" si="31">B196</f>
        <v>1684</v>
      </c>
      <c r="C197" s="34" t="str">
        <f t="shared" si="31"/>
        <v>29/09</v>
      </c>
      <c r="D197" s="255" t="str">
        <f t="shared" si="31"/>
        <v>chuẩn việt</v>
      </c>
      <c r="E197" s="26" t="s">
        <v>243</v>
      </c>
      <c r="F197" s="21" t="s">
        <v>83</v>
      </c>
      <c r="G197" s="24">
        <v>600</v>
      </c>
      <c r="H197" s="88">
        <v>2504.5</v>
      </c>
      <c r="I197" s="56">
        <f t="shared" si="19"/>
        <v>2754.9500000000003</v>
      </c>
      <c r="J197" s="88">
        <f t="shared" si="20"/>
        <v>1502700</v>
      </c>
      <c r="K197" s="84">
        <f t="shared" si="21"/>
        <v>1652970.0000000002</v>
      </c>
    </row>
    <row r="198" spans="1:11">
      <c r="A198" s="41"/>
      <c r="B198" s="25">
        <f t="shared" si="31"/>
        <v>1684</v>
      </c>
      <c r="C198" s="34" t="str">
        <f t="shared" si="31"/>
        <v>29/09</v>
      </c>
      <c r="D198" s="255" t="str">
        <f t="shared" si="31"/>
        <v>chuẩn việt</v>
      </c>
      <c r="E198" s="35" t="s">
        <v>388</v>
      </c>
      <c r="F198" s="36" t="s">
        <v>83</v>
      </c>
      <c r="G198" s="24">
        <v>180</v>
      </c>
      <c r="H198" s="88">
        <v>1554.5</v>
      </c>
      <c r="I198" s="56">
        <f t="shared" si="19"/>
        <v>1709.95</v>
      </c>
      <c r="J198" s="88">
        <f t="shared" si="20"/>
        <v>279810</v>
      </c>
      <c r="K198" s="84">
        <f t="shared" si="21"/>
        <v>307791</v>
      </c>
    </row>
    <row r="199" spans="1:11">
      <c r="A199" s="41"/>
      <c r="B199" s="25">
        <f t="shared" si="31"/>
        <v>1684</v>
      </c>
      <c r="C199" s="34" t="str">
        <f t="shared" si="31"/>
        <v>29/09</v>
      </c>
      <c r="D199" s="255" t="str">
        <f t="shared" si="31"/>
        <v>chuẩn việt</v>
      </c>
      <c r="E199" s="35" t="s">
        <v>285</v>
      </c>
      <c r="F199" s="36" t="s">
        <v>83</v>
      </c>
      <c r="G199" s="24">
        <v>300</v>
      </c>
      <c r="H199" s="88">
        <v>3195.5</v>
      </c>
      <c r="I199" s="56">
        <f t="shared" si="19"/>
        <v>3515.05</v>
      </c>
      <c r="J199" s="88">
        <f t="shared" si="20"/>
        <v>958650</v>
      </c>
      <c r="K199" s="84">
        <f t="shared" si="21"/>
        <v>1054515</v>
      </c>
    </row>
    <row r="200" spans="1:11">
      <c r="A200" s="41"/>
      <c r="B200" s="25">
        <f t="shared" si="31"/>
        <v>1684</v>
      </c>
      <c r="C200" s="34" t="str">
        <f t="shared" si="31"/>
        <v>29/09</v>
      </c>
      <c r="D200" s="255" t="str">
        <f t="shared" si="31"/>
        <v>chuẩn việt</v>
      </c>
      <c r="E200" s="26" t="s">
        <v>698</v>
      </c>
      <c r="F200" s="24" t="s">
        <v>83</v>
      </c>
      <c r="G200" s="24">
        <v>240</v>
      </c>
      <c r="H200" s="88">
        <v>2159.1</v>
      </c>
      <c r="I200" s="56">
        <f t="shared" si="19"/>
        <v>2375.0100000000002</v>
      </c>
      <c r="J200" s="88">
        <f t="shared" si="20"/>
        <v>518184</v>
      </c>
      <c r="K200" s="84">
        <f t="shared" si="21"/>
        <v>570002.4</v>
      </c>
    </row>
    <row r="201" spans="1:11">
      <c r="A201" s="41"/>
      <c r="B201" s="25">
        <f t="shared" si="31"/>
        <v>1684</v>
      </c>
      <c r="C201" s="34" t="str">
        <f t="shared" si="31"/>
        <v>29/09</v>
      </c>
      <c r="D201" s="255" t="str">
        <f t="shared" si="31"/>
        <v>chuẩn việt</v>
      </c>
      <c r="E201" s="26" t="s">
        <v>286</v>
      </c>
      <c r="F201" s="24" t="s">
        <v>83</v>
      </c>
      <c r="G201" s="24">
        <v>480</v>
      </c>
      <c r="H201" s="88">
        <v>3454.5</v>
      </c>
      <c r="I201" s="56">
        <f t="shared" si="19"/>
        <v>3799.9500000000003</v>
      </c>
      <c r="J201" s="88">
        <f t="shared" si="20"/>
        <v>1658160</v>
      </c>
      <c r="K201" s="84">
        <f t="shared" si="21"/>
        <v>1823976.0000000002</v>
      </c>
    </row>
    <row r="202" spans="1:11">
      <c r="A202" s="41"/>
      <c r="B202" s="25">
        <f t="shared" si="31"/>
        <v>1684</v>
      </c>
      <c r="C202" s="34" t="str">
        <f t="shared" si="31"/>
        <v>29/09</v>
      </c>
      <c r="D202" s="255" t="str">
        <f t="shared" si="31"/>
        <v>chuẩn việt</v>
      </c>
      <c r="E202" s="35" t="s">
        <v>1439</v>
      </c>
      <c r="F202" s="21" t="s">
        <v>83</v>
      </c>
      <c r="G202" s="24">
        <v>125</v>
      </c>
      <c r="H202" s="88">
        <v>2590.9</v>
      </c>
      <c r="I202" s="56">
        <f t="shared" si="19"/>
        <v>2849.9900000000002</v>
      </c>
      <c r="J202" s="88">
        <f t="shared" si="20"/>
        <v>323862.5</v>
      </c>
      <c r="K202" s="84">
        <f t="shared" si="21"/>
        <v>356248.75000000006</v>
      </c>
    </row>
    <row r="203" spans="1:11">
      <c r="A203" s="41"/>
      <c r="B203" s="25">
        <f t="shared" si="31"/>
        <v>1684</v>
      </c>
      <c r="C203" s="34" t="str">
        <f t="shared" si="31"/>
        <v>29/09</v>
      </c>
      <c r="D203" s="255" t="str">
        <f t="shared" si="31"/>
        <v>chuẩn việt</v>
      </c>
      <c r="E203" s="26" t="s">
        <v>1118</v>
      </c>
      <c r="F203" s="21" t="s">
        <v>87</v>
      </c>
      <c r="G203" s="24">
        <v>133</v>
      </c>
      <c r="H203" s="88">
        <v>17272.7</v>
      </c>
      <c r="I203" s="56">
        <f t="shared" ref="I203:I266" si="32">H203*1.1</f>
        <v>18999.97</v>
      </c>
      <c r="J203" s="88">
        <f t="shared" ref="J203:J266" si="33">H203*G203</f>
        <v>2297269.1</v>
      </c>
      <c r="K203" s="84">
        <f t="shared" ref="K203:K266" si="34">I203*G203</f>
        <v>2526996.0100000002</v>
      </c>
    </row>
    <row r="204" spans="1:11">
      <c r="A204" s="41"/>
      <c r="B204" s="13">
        <v>304</v>
      </c>
      <c r="C204" s="34" t="s">
        <v>1668</v>
      </c>
      <c r="D204" s="32" t="s">
        <v>1662</v>
      </c>
      <c r="E204" s="35" t="s">
        <v>1667</v>
      </c>
      <c r="F204" s="36" t="s">
        <v>181</v>
      </c>
      <c r="G204" s="37">
        <v>30</v>
      </c>
      <c r="H204" s="88">
        <v>45000</v>
      </c>
      <c r="I204" s="56">
        <f t="shared" si="32"/>
        <v>49500.000000000007</v>
      </c>
      <c r="J204" s="88">
        <f t="shared" si="33"/>
        <v>1350000</v>
      </c>
      <c r="K204" s="84">
        <f t="shared" si="34"/>
        <v>1485000.0000000002</v>
      </c>
    </row>
    <row r="205" spans="1:11">
      <c r="A205" s="41"/>
      <c r="B205" s="13">
        <f t="shared" ref="B205:D208" si="35">B204</f>
        <v>304</v>
      </c>
      <c r="C205" s="34" t="str">
        <f t="shared" si="35"/>
        <v>30/09</v>
      </c>
      <c r="D205" s="32" t="str">
        <f t="shared" si="35"/>
        <v>châu lê</v>
      </c>
      <c r="E205" s="35" t="s">
        <v>670</v>
      </c>
      <c r="F205" s="36" t="s">
        <v>181</v>
      </c>
      <c r="G205" s="37">
        <v>15</v>
      </c>
      <c r="H205" s="88">
        <v>64091</v>
      </c>
      <c r="I205" s="56">
        <f t="shared" si="32"/>
        <v>70500.100000000006</v>
      </c>
      <c r="J205" s="88">
        <f t="shared" si="33"/>
        <v>961365</v>
      </c>
      <c r="K205" s="84">
        <f t="shared" si="34"/>
        <v>1057501.5</v>
      </c>
    </row>
    <row r="206" spans="1:11">
      <c r="A206" s="41"/>
      <c r="B206" s="13">
        <f t="shared" si="35"/>
        <v>304</v>
      </c>
      <c r="C206" s="34" t="str">
        <f t="shared" si="35"/>
        <v>30/09</v>
      </c>
      <c r="D206" s="32" t="str">
        <f t="shared" si="35"/>
        <v>châu lê</v>
      </c>
      <c r="E206" s="35" t="s">
        <v>1663</v>
      </c>
      <c r="F206" s="36" t="s">
        <v>181</v>
      </c>
      <c r="G206" s="37">
        <v>10</v>
      </c>
      <c r="H206" s="88">
        <v>45909</v>
      </c>
      <c r="I206" s="56">
        <f t="shared" si="32"/>
        <v>50499.9</v>
      </c>
      <c r="J206" s="88">
        <f t="shared" si="33"/>
        <v>459090</v>
      </c>
      <c r="K206" s="84">
        <f t="shared" si="34"/>
        <v>504999</v>
      </c>
    </row>
    <row r="207" spans="1:11">
      <c r="A207" s="41"/>
      <c r="B207" s="13">
        <f t="shared" si="35"/>
        <v>304</v>
      </c>
      <c r="C207" s="34" t="str">
        <f t="shared" si="35"/>
        <v>30/09</v>
      </c>
      <c r="D207" s="32" t="str">
        <f t="shared" si="35"/>
        <v>châu lê</v>
      </c>
      <c r="E207" s="35" t="s">
        <v>1665</v>
      </c>
      <c r="F207" s="36" t="s">
        <v>181</v>
      </c>
      <c r="G207" s="37">
        <v>15</v>
      </c>
      <c r="H207" s="88">
        <v>39545</v>
      </c>
      <c r="I207" s="56">
        <f t="shared" si="32"/>
        <v>43499.5</v>
      </c>
      <c r="J207" s="88">
        <f t="shared" si="33"/>
        <v>593175</v>
      </c>
      <c r="K207" s="84">
        <f t="shared" si="34"/>
        <v>652492.5</v>
      </c>
    </row>
    <row r="208" spans="1:11">
      <c r="A208" s="41"/>
      <c r="B208" s="13">
        <f t="shared" si="35"/>
        <v>304</v>
      </c>
      <c r="C208" s="34" t="str">
        <f t="shared" si="35"/>
        <v>30/09</v>
      </c>
      <c r="D208" s="32" t="str">
        <f t="shared" si="35"/>
        <v>châu lê</v>
      </c>
      <c r="E208" s="35" t="s">
        <v>900</v>
      </c>
      <c r="F208" s="36" t="s">
        <v>71</v>
      </c>
      <c r="G208" s="24">
        <v>11.43</v>
      </c>
      <c r="H208" s="88">
        <v>19500</v>
      </c>
      <c r="I208" s="56">
        <f t="shared" si="32"/>
        <v>21450</v>
      </c>
      <c r="J208" s="88">
        <f t="shared" si="33"/>
        <v>222885</v>
      </c>
      <c r="K208" s="84">
        <f t="shared" si="34"/>
        <v>245173.5</v>
      </c>
    </row>
    <row r="209" spans="1:11">
      <c r="A209" s="41"/>
      <c r="B209" s="13">
        <v>1694</v>
      </c>
      <c r="C209" s="34" t="s">
        <v>1668</v>
      </c>
      <c r="D209" s="32" t="s">
        <v>120</v>
      </c>
      <c r="E209" s="26" t="s">
        <v>124</v>
      </c>
      <c r="F209" s="21" t="s">
        <v>83</v>
      </c>
      <c r="G209" s="24">
        <v>1200</v>
      </c>
      <c r="H209" s="88">
        <v>1640.9</v>
      </c>
      <c r="I209" s="56">
        <f t="shared" si="32"/>
        <v>1804.9900000000002</v>
      </c>
      <c r="J209" s="88">
        <f t="shared" si="33"/>
        <v>1969080</v>
      </c>
      <c r="K209" s="84">
        <f t="shared" si="34"/>
        <v>2165988.0000000005</v>
      </c>
    </row>
    <row r="210" spans="1:11">
      <c r="A210" s="41"/>
      <c r="B210" s="13">
        <f t="shared" ref="B210:D217" si="36">B209</f>
        <v>1694</v>
      </c>
      <c r="C210" s="34" t="str">
        <f t="shared" si="36"/>
        <v>30/09</v>
      </c>
      <c r="D210" s="32" t="str">
        <f t="shared" si="36"/>
        <v>chuẩn việt</v>
      </c>
      <c r="E210" s="26" t="s">
        <v>127</v>
      </c>
      <c r="F210" s="21" t="s">
        <v>83</v>
      </c>
      <c r="G210" s="24">
        <v>2400</v>
      </c>
      <c r="H210" s="88">
        <v>1986.4</v>
      </c>
      <c r="I210" s="56">
        <f t="shared" si="32"/>
        <v>2185.0400000000004</v>
      </c>
      <c r="J210" s="88">
        <f t="shared" si="33"/>
        <v>4767360</v>
      </c>
      <c r="K210" s="84">
        <f t="shared" si="34"/>
        <v>5244096.0000000009</v>
      </c>
    </row>
    <row r="211" spans="1:11">
      <c r="A211" s="41"/>
      <c r="B211" s="13">
        <f t="shared" si="36"/>
        <v>1694</v>
      </c>
      <c r="C211" s="34" t="str">
        <f t="shared" si="36"/>
        <v>30/09</v>
      </c>
      <c r="D211" s="32" t="str">
        <f t="shared" si="36"/>
        <v>chuẩn việt</v>
      </c>
      <c r="E211" s="26" t="s">
        <v>123</v>
      </c>
      <c r="F211" s="21" t="s">
        <v>83</v>
      </c>
      <c r="G211" s="24">
        <v>600</v>
      </c>
      <c r="H211" s="88">
        <v>5613.6</v>
      </c>
      <c r="I211" s="56">
        <f t="shared" si="32"/>
        <v>6174.9600000000009</v>
      </c>
      <c r="J211" s="88">
        <f t="shared" si="33"/>
        <v>3368160</v>
      </c>
      <c r="K211" s="84">
        <f t="shared" si="34"/>
        <v>3704976.0000000005</v>
      </c>
    </row>
    <row r="212" spans="1:11">
      <c r="A212" s="41"/>
      <c r="B212" s="13">
        <f t="shared" si="36"/>
        <v>1694</v>
      </c>
      <c r="C212" s="34" t="str">
        <f t="shared" si="36"/>
        <v>30/09</v>
      </c>
      <c r="D212" s="32" t="str">
        <f t="shared" si="36"/>
        <v>chuẩn việt</v>
      </c>
      <c r="E212" s="26" t="s">
        <v>1118</v>
      </c>
      <c r="F212" s="21" t="s">
        <v>87</v>
      </c>
      <c r="G212" s="24">
        <v>120</v>
      </c>
      <c r="H212" s="88">
        <v>17272.7</v>
      </c>
      <c r="I212" s="56">
        <f t="shared" si="32"/>
        <v>18999.97</v>
      </c>
      <c r="J212" s="88">
        <f t="shared" si="33"/>
        <v>2072724</v>
      </c>
      <c r="K212" s="84">
        <f t="shared" si="34"/>
        <v>2279996.4000000004</v>
      </c>
    </row>
    <row r="213" spans="1:11">
      <c r="A213" s="41"/>
      <c r="B213" s="13">
        <f t="shared" si="36"/>
        <v>1694</v>
      </c>
      <c r="C213" s="34" t="str">
        <f t="shared" si="36"/>
        <v>30/09</v>
      </c>
      <c r="D213" s="32" t="str">
        <f t="shared" si="36"/>
        <v>chuẩn việt</v>
      </c>
      <c r="E213" s="26" t="s">
        <v>286</v>
      </c>
      <c r="F213" s="21" t="s">
        <v>83</v>
      </c>
      <c r="G213" s="24">
        <v>500</v>
      </c>
      <c r="H213" s="88">
        <v>3454.5</v>
      </c>
      <c r="I213" s="56">
        <f t="shared" si="32"/>
        <v>3799.9500000000003</v>
      </c>
      <c r="J213" s="88">
        <f t="shared" si="33"/>
        <v>1727250</v>
      </c>
      <c r="K213" s="84">
        <f t="shared" si="34"/>
        <v>1899975.0000000002</v>
      </c>
    </row>
    <row r="214" spans="1:11">
      <c r="A214" s="41"/>
      <c r="B214" s="13">
        <f t="shared" si="36"/>
        <v>1694</v>
      </c>
      <c r="C214" s="34" t="str">
        <f t="shared" si="36"/>
        <v>30/09</v>
      </c>
      <c r="D214" s="32" t="str">
        <f t="shared" si="36"/>
        <v>chuẩn việt</v>
      </c>
      <c r="E214" s="35" t="s">
        <v>1672</v>
      </c>
      <c r="F214" s="36" t="s">
        <v>87</v>
      </c>
      <c r="G214" s="24">
        <v>100</v>
      </c>
      <c r="H214" s="88">
        <v>4750</v>
      </c>
      <c r="I214" s="56">
        <f t="shared" si="32"/>
        <v>5225</v>
      </c>
      <c r="J214" s="88">
        <f t="shared" si="33"/>
        <v>475000</v>
      </c>
      <c r="K214" s="84">
        <f t="shared" si="34"/>
        <v>522500</v>
      </c>
    </row>
    <row r="215" spans="1:11">
      <c r="A215" s="41"/>
      <c r="B215" s="13">
        <f t="shared" si="36"/>
        <v>1694</v>
      </c>
      <c r="C215" s="34" t="str">
        <f t="shared" si="36"/>
        <v>30/09</v>
      </c>
      <c r="D215" s="32" t="str">
        <f t="shared" si="36"/>
        <v>chuẩn việt</v>
      </c>
      <c r="E215" s="35" t="s">
        <v>388</v>
      </c>
      <c r="F215" s="36" t="s">
        <v>83</v>
      </c>
      <c r="G215" s="24">
        <v>1200</v>
      </c>
      <c r="H215" s="88">
        <v>1554.5</v>
      </c>
      <c r="I215" s="56">
        <f t="shared" si="32"/>
        <v>1709.95</v>
      </c>
      <c r="J215" s="88">
        <f t="shared" si="33"/>
        <v>1865400</v>
      </c>
      <c r="K215" s="84">
        <f t="shared" si="34"/>
        <v>2051940</v>
      </c>
    </row>
    <row r="216" spans="1:11">
      <c r="A216" s="41"/>
      <c r="B216" s="13">
        <f t="shared" si="36"/>
        <v>1694</v>
      </c>
      <c r="C216" s="34" t="str">
        <f t="shared" si="36"/>
        <v>30/09</v>
      </c>
      <c r="D216" s="32" t="str">
        <f t="shared" si="36"/>
        <v>chuẩn việt</v>
      </c>
      <c r="E216" s="35" t="s">
        <v>697</v>
      </c>
      <c r="F216" s="36" t="s">
        <v>383</v>
      </c>
      <c r="G216" s="24">
        <v>600</v>
      </c>
      <c r="H216" s="88">
        <v>2159.1</v>
      </c>
      <c r="I216" s="56">
        <f t="shared" si="32"/>
        <v>2375.0100000000002</v>
      </c>
      <c r="J216" s="88">
        <f t="shared" si="33"/>
        <v>1295460</v>
      </c>
      <c r="K216" s="84">
        <f t="shared" si="34"/>
        <v>1425006.0000000002</v>
      </c>
    </row>
    <row r="217" spans="1:11">
      <c r="A217" s="41"/>
      <c r="B217" s="13">
        <f t="shared" si="36"/>
        <v>1694</v>
      </c>
      <c r="C217" s="34" t="str">
        <f t="shared" si="36"/>
        <v>30/09</v>
      </c>
      <c r="D217" s="32" t="str">
        <f t="shared" si="36"/>
        <v>chuẩn việt</v>
      </c>
      <c r="E217" s="35" t="s">
        <v>1673</v>
      </c>
      <c r="F217" s="36" t="s">
        <v>656</v>
      </c>
      <c r="G217" s="24">
        <v>50</v>
      </c>
      <c r="H217" s="88">
        <v>12090.9</v>
      </c>
      <c r="I217" s="56">
        <f t="shared" si="32"/>
        <v>13299.99</v>
      </c>
      <c r="J217" s="88">
        <f t="shared" si="33"/>
        <v>604545</v>
      </c>
      <c r="K217" s="84">
        <f t="shared" si="34"/>
        <v>664999.5</v>
      </c>
    </row>
    <row r="218" spans="1:11">
      <c r="A218" s="41"/>
      <c r="B218" s="13">
        <v>2623</v>
      </c>
      <c r="C218" s="34" t="s">
        <v>1668</v>
      </c>
      <c r="D218" s="32" t="s">
        <v>76</v>
      </c>
      <c r="E218" s="35" t="s">
        <v>1708</v>
      </c>
      <c r="F218" s="36" t="s">
        <v>36</v>
      </c>
      <c r="G218" s="37">
        <v>5000</v>
      </c>
      <c r="H218" s="88">
        <v>1055</v>
      </c>
      <c r="I218" s="56">
        <f t="shared" si="32"/>
        <v>1160.5</v>
      </c>
      <c r="J218" s="88">
        <f t="shared" si="33"/>
        <v>5275000</v>
      </c>
      <c r="K218" s="84">
        <f t="shared" si="34"/>
        <v>5802500</v>
      </c>
    </row>
    <row r="219" spans="1:11">
      <c r="A219" s="41"/>
      <c r="B219" s="13">
        <v>14175</v>
      </c>
      <c r="C219" s="34" t="s">
        <v>1668</v>
      </c>
      <c r="D219" s="32" t="s">
        <v>25</v>
      </c>
      <c r="E219" s="35" t="s">
        <v>785</v>
      </c>
      <c r="F219" s="36" t="s">
        <v>27</v>
      </c>
      <c r="G219" s="37">
        <v>120</v>
      </c>
      <c r="H219" s="88">
        <v>5200</v>
      </c>
      <c r="I219" s="56">
        <f t="shared" si="32"/>
        <v>5720.0000000000009</v>
      </c>
      <c r="J219" s="88">
        <f t="shared" si="33"/>
        <v>624000</v>
      </c>
      <c r="K219" s="84">
        <f t="shared" si="34"/>
        <v>686400.00000000012</v>
      </c>
    </row>
    <row r="220" spans="1:11">
      <c r="A220" s="41"/>
      <c r="B220" s="13">
        <v>14175</v>
      </c>
      <c r="C220" s="34" t="s">
        <v>1668</v>
      </c>
      <c r="D220" s="32" t="s">
        <v>25</v>
      </c>
      <c r="E220" s="35" t="s">
        <v>1378</v>
      </c>
      <c r="F220" s="36" t="s">
        <v>27</v>
      </c>
      <c r="G220" s="37">
        <v>24</v>
      </c>
      <c r="H220" s="88">
        <v>3775</v>
      </c>
      <c r="I220" s="56">
        <f t="shared" si="32"/>
        <v>4152.5</v>
      </c>
      <c r="J220" s="88">
        <f t="shared" si="33"/>
        <v>90600</v>
      </c>
      <c r="K220" s="84">
        <f t="shared" si="34"/>
        <v>99660</v>
      </c>
    </row>
    <row r="221" spans="1:11">
      <c r="A221" s="41"/>
      <c r="B221" s="13">
        <v>14175</v>
      </c>
      <c r="C221" s="34" t="s">
        <v>1668</v>
      </c>
      <c r="D221" s="32" t="s">
        <v>25</v>
      </c>
      <c r="E221" s="35" t="s">
        <v>26</v>
      </c>
      <c r="F221" s="36" t="s">
        <v>27</v>
      </c>
      <c r="G221" s="37">
        <v>3</v>
      </c>
      <c r="H221" s="88">
        <v>97500</v>
      </c>
      <c r="I221" s="56">
        <f t="shared" si="32"/>
        <v>107250.00000000001</v>
      </c>
      <c r="J221" s="88">
        <f t="shared" si="33"/>
        <v>292500</v>
      </c>
      <c r="K221" s="84">
        <f t="shared" si="34"/>
        <v>321750.00000000006</v>
      </c>
    </row>
    <row r="222" spans="1:11">
      <c r="A222" s="41"/>
      <c r="B222" s="13">
        <v>7544</v>
      </c>
      <c r="C222" s="34" t="s">
        <v>1668</v>
      </c>
      <c r="D222" s="32" t="s">
        <v>74</v>
      </c>
      <c r="E222" s="35" t="s">
        <v>340</v>
      </c>
      <c r="F222" s="36" t="s">
        <v>71</v>
      </c>
      <c r="G222" s="37">
        <v>148.76033000000001</v>
      </c>
      <c r="H222" s="88">
        <v>16500</v>
      </c>
      <c r="I222" s="56">
        <f t="shared" si="32"/>
        <v>18150</v>
      </c>
      <c r="J222" s="88">
        <f t="shared" si="33"/>
        <v>2454545.4450000003</v>
      </c>
      <c r="K222" s="84">
        <f t="shared" si="34"/>
        <v>2699999.9895000001</v>
      </c>
    </row>
    <row r="223" spans="1:11">
      <c r="A223" s="41"/>
      <c r="B223" s="13">
        <v>1374</v>
      </c>
      <c r="C223" s="34" t="s">
        <v>1595</v>
      </c>
      <c r="D223" s="32" t="s">
        <v>120</v>
      </c>
      <c r="E223" s="35" t="s">
        <v>127</v>
      </c>
      <c r="F223" s="36" t="s">
        <v>83</v>
      </c>
      <c r="G223" s="24">
        <v>1200</v>
      </c>
      <c r="H223" s="88">
        <v>1902.73</v>
      </c>
      <c r="I223" s="56">
        <f t="shared" si="32"/>
        <v>2093.0030000000002</v>
      </c>
      <c r="J223" s="88">
        <f t="shared" si="33"/>
        <v>2283276</v>
      </c>
      <c r="K223" s="84">
        <f t="shared" si="34"/>
        <v>2511603.6</v>
      </c>
    </row>
    <row r="224" spans="1:11">
      <c r="A224" s="41"/>
      <c r="B224" s="13">
        <f t="shared" ref="B224:B232" si="37">B223</f>
        <v>1374</v>
      </c>
      <c r="C224" s="34" t="str">
        <f t="shared" ref="C224:C232" si="38">C223</f>
        <v>31/08</v>
      </c>
      <c r="D224" s="32" t="str">
        <f t="shared" ref="D224:D232" si="39">D223</f>
        <v>chuẩn việt</v>
      </c>
      <c r="E224" s="35" t="s">
        <v>242</v>
      </c>
      <c r="F224" s="36" t="s">
        <v>83</v>
      </c>
      <c r="G224" s="24">
        <v>150</v>
      </c>
      <c r="H224" s="88">
        <v>11995.45</v>
      </c>
      <c r="I224" s="56">
        <f t="shared" si="32"/>
        <v>13194.995000000003</v>
      </c>
      <c r="J224" s="88">
        <f t="shared" si="33"/>
        <v>1799317.5</v>
      </c>
      <c r="K224" s="84">
        <f t="shared" si="34"/>
        <v>1979249.2500000005</v>
      </c>
    </row>
    <row r="225" spans="1:11">
      <c r="A225" s="41"/>
      <c r="B225" s="13">
        <f t="shared" si="37"/>
        <v>1374</v>
      </c>
      <c r="C225" s="34" t="str">
        <f t="shared" si="38"/>
        <v>31/08</v>
      </c>
      <c r="D225" s="32" t="str">
        <f t="shared" si="39"/>
        <v>chuẩn việt</v>
      </c>
      <c r="E225" s="35" t="s">
        <v>123</v>
      </c>
      <c r="F225" s="36" t="s">
        <v>83</v>
      </c>
      <c r="G225" s="24">
        <v>400</v>
      </c>
      <c r="H225" s="88">
        <v>5377.27</v>
      </c>
      <c r="I225" s="56">
        <f t="shared" si="32"/>
        <v>5914.9970000000012</v>
      </c>
      <c r="J225" s="88">
        <f t="shared" si="33"/>
        <v>2150908</v>
      </c>
      <c r="K225" s="84">
        <f t="shared" si="34"/>
        <v>2365998.8000000003</v>
      </c>
    </row>
    <row r="226" spans="1:11">
      <c r="A226" s="41"/>
      <c r="B226" s="13">
        <f t="shared" si="37"/>
        <v>1374</v>
      </c>
      <c r="C226" s="34" t="str">
        <f t="shared" si="38"/>
        <v>31/08</v>
      </c>
      <c r="D226" s="32" t="str">
        <f t="shared" si="39"/>
        <v>chuẩn việt</v>
      </c>
      <c r="E226" s="35" t="s">
        <v>121</v>
      </c>
      <c r="F226" s="36" t="s">
        <v>83</v>
      </c>
      <c r="G226" s="24">
        <v>200</v>
      </c>
      <c r="H226" s="88">
        <v>4219.13</v>
      </c>
      <c r="I226" s="56">
        <f t="shared" si="32"/>
        <v>4641.0430000000006</v>
      </c>
      <c r="J226" s="88">
        <f t="shared" si="33"/>
        <v>843826</v>
      </c>
      <c r="K226" s="84">
        <f t="shared" si="34"/>
        <v>928208.60000000009</v>
      </c>
    </row>
    <row r="227" spans="1:11">
      <c r="A227" s="41"/>
      <c r="B227" s="13">
        <f t="shared" si="37"/>
        <v>1374</v>
      </c>
      <c r="C227" s="34" t="str">
        <f t="shared" si="38"/>
        <v>31/08</v>
      </c>
      <c r="D227" s="32" t="str">
        <f t="shared" si="39"/>
        <v>chuẩn việt</v>
      </c>
      <c r="E227" s="35" t="s">
        <v>243</v>
      </c>
      <c r="F227" s="36" t="s">
        <v>83</v>
      </c>
      <c r="G227" s="24">
        <v>200</v>
      </c>
      <c r="H227" s="88">
        <v>2399.09</v>
      </c>
      <c r="I227" s="56">
        <f t="shared" si="32"/>
        <v>2638.9990000000003</v>
      </c>
      <c r="J227" s="88">
        <f t="shared" si="33"/>
        <v>479818</v>
      </c>
      <c r="K227" s="84">
        <f t="shared" si="34"/>
        <v>527799.80000000005</v>
      </c>
    </row>
    <row r="228" spans="1:11">
      <c r="A228" s="41"/>
      <c r="B228" s="13">
        <f t="shared" si="37"/>
        <v>1374</v>
      </c>
      <c r="C228" s="34" t="str">
        <f t="shared" si="38"/>
        <v>31/08</v>
      </c>
      <c r="D228" s="32" t="str">
        <f t="shared" si="39"/>
        <v>chuẩn việt</v>
      </c>
      <c r="E228" s="26" t="s">
        <v>124</v>
      </c>
      <c r="F228" s="36" t="s">
        <v>83</v>
      </c>
      <c r="G228" s="24">
        <v>400</v>
      </c>
      <c r="H228" s="88">
        <v>1571.82</v>
      </c>
      <c r="I228" s="56">
        <f t="shared" si="32"/>
        <v>1729.0020000000002</v>
      </c>
      <c r="J228" s="88">
        <f t="shared" si="33"/>
        <v>628728</v>
      </c>
      <c r="K228" s="84">
        <f t="shared" si="34"/>
        <v>691600.8</v>
      </c>
    </row>
    <row r="229" spans="1:11">
      <c r="A229" s="41"/>
      <c r="B229" s="13">
        <f t="shared" si="37"/>
        <v>1374</v>
      </c>
      <c r="C229" s="34" t="str">
        <f t="shared" si="38"/>
        <v>31/08</v>
      </c>
      <c r="D229" s="32" t="str">
        <f t="shared" si="39"/>
        <v>chuẩn việt</v>
      </c>
      <c r="E229" s="26" t="s">
        <v>1059</v>
      </c>
      <c r="F229" s="21" t="s">
        <v>83</v>
      </c>
      <c r="G229" s="24">
        <v>120</v>
      </c>
      <c r="H229" s="88">
        <v>3060.92</v>
      </c>
      <c r="I229" s="56">
        <f t="shared" si="32"/>
        <v>3367.0120000000002</v>
      </c>
      <c r="J229" s="88">
        <f t="shared" si="33"/>
        <v>367310.4</v>
      </c>
      <c r="K229" s="84">
        <f t="shared" si="34"/>
        <v>404041.44</v>
      </c>
    </row>
    <row r="230" spans="1:11">
      <c r="A230" s="41"/>
      <c r="B230" s="13">
        <f t="shared" si="37"/>
        <v>1374</v>
      </c>
      <c r="C230" s="34" t="str">
        <f t="shared" si="38"/>
        <v>31/08</v>
      </c>
      <c r="D230" s="32" t="str">
        <f t="shared" si="39"/>
        <v>chuẩn việt</v>
      </c>
      <c r="E230" s="26" t="s">
        <v>128</v>
      </c>
      <c r="F230" s="21" t="s">
        <v>83</v>
      </c>
      <c r="G230" s="24">
        <v>600</v>
      </c>
      <c r="H230" s="88">
        <v>1820</v>
      </c>
      <c r="I230" s="56">
        <f t="shared" si="32"/>
        <v>2002.0000000000002</v>
      </c>
      <c r="J230" s="88">
        <f t="shared" si="33"/>
        <v>1092000</v>
      </c>
      <c r="K230" s="84">
        <f t="shared" si="34"/>
        <v>1201200.0000000002</v>
      </c>
    </row>
    <row r="231" spans="1:11">
      <c r="A231" s="41"/>
      <c r="B231" s="13">
        <f t="shared" si="37"/>
        <v>1374</v>
      </c>
      <c r="C231" s="34" t="str">
        <f t="shared" si="38"/>
        <v>31/08</v>
      </c>
      <c r="D231" s="32" t="str">
        <f t="shared" si="39"/>
        <v>chuẩn việt</v>
      </c>
      <c r="E231" s="26" t="s">
        <v>122</v>
      </c>
      <c r="F231" s="21" t="s">
        <v>83</v>
      </c>
      <c r="G231" s="24">
        <v>300</v>
      </c>
      <c r="H231" s="88">
        <v>5377.28</v>
      </c>
      <c r="I231" s="56">
        <f t="shared" si="32"/>
        <v>5915.0079999999998</v>
      </c>
      <c r="J231" s="88">
        <f t="shared" si="33"/>
        <v>1613184</v>
      </c>
      <c r="K231" s="84">
        <f t="shared" si="34"/>
        <v>1774502.4</v>
      </c>
    </row>
    <row r="232" spans="1:11">
      <c r="A232" s="41"/>
      <c r="B232" s="13">
        <f t="shared" si="37"/>
        <v>1374</v>
      </c>
      <c r="C232" s="34" t="str">
        <f t="shared" si="38"/>
        <v>31/08</v>
      </c>
      <c r="D232" s="32" t="str">
        <f t="shared" si="39"/>
        <v>chuẩn việt</v>
      </c>
      <c r="E232" s="26" t="s">
        <v>1208</v>
      </c>
      <c r="F232" s="21" t="s">
        <v>83</v>
      </c>
      <c r="G232" s="24">
        <v>80</v>
      </c>
      <c r="H232" s="88">
        <v>3060.91</v>
      </c>
      <c r="I232" s="56">
        <f t="shared" si="32"/>
        <v>3367.0010000000002</v>
      </c>
      <c r="J232" s="88">
        <f t="shared" si="33"/>
        <v>244872.8</v>
      </c>
      <c r="K232" s="84">
        <f t="shared" si="34"/>
        <v>269360.08</v>
      </c>
    </row>
    <row r="233" spans="1:11">
      <c r="A233" s="41"/>
      <c r="B233" s="13">
        <v>8795</v>
      </c>
      <c r="C233" s="34" t="s">
        <v>1595</v>
      </c>
      <c r="D233" s="32" t="s">
        <v>84</v>
      </c>
      <c r="E233" s="35" t="s">
        <v>1693</v>
      </c>
      <c r="F233" s="36" t="s">
        <v>36</v>
      </c>
      <c r="G233" s="36">
        <v>20</v>
      </c>
      <c r="H233" s="88">
        <v>27272.75</v>
      </c>
      <c r="I233" s="56">
        <f t="shared" si="32"/>
        <v>30000.025000000001</v>
      </c>
      <c r="J233" s="88">
        <f t="shared" si="33"/>
        <v>545455</v>
      </c>
      <c r="K233" s="84">
        <f t="shared" si="34"/>
        <v>600000.5</v>
      </c>
    </row>
    <row r="234" spans="1:11">
      <c r="A234" s="41"/>
      <c r="B234" s="13">
        <v>8795</v>
      </c>
      <c r="C234" s="34" t="s">
        <v>1595</v>
      </c>
      <c r="D234" s="32" t="s">
        <v>84</v>
      </c>
      <c r="E234" s="35" t="s">
        <v>803</v>
      </c>
      <c r="F234" s="36" t="s">
        <v>36</v>
      </c>
      <c r="G234" s="36">
        <v>100</v>
      </c>
      <c r="H234" s="88">
        <v>25000</v>
      </c>
      <c r="I234" s="56">
        <f t="shared" si="32"/>
        <v>27500.000000000004</v>
      </c>
      <c r="J234" s="88">
        <f t="shared" si="33"/>
        <v>2500000</v>
      </c>
      <c r="K234" s="84">
        <f t="shared" si="34"/>
        <v>2750000.0000000005</v>
      </c>
    </row>
    <row r="235" spans="1:11">
      <c r="A235" s="41"/>
      <c r="B235" s="13"/>
      <c r="C235" s="34"/>
      <c r="D235" s="32"/>
      <c r="E235" s="35"/>
      <c r="F235" s="36"/>
      <c r="G235" s="37"/>
      <c r="H235" s="88"/>
      <c r="I235" s="56">
        <f t="shared" si="32"/>
        <v>0</v>
      </c>
      <c r="J235" s="88">
        <f t="shared" si="33"/>
        <v>0</v>
      </c>
      <c r="K235" s="84">
        <f t="shared" si="34"/>
        <v>0</v>
      </c>
    </row>
    <row r="236" spans="1:11">
      <c r="A236" s="41"/>
      <c r="B236" s="13"/>
      <c r="C236" s="34"/>
      <c r="D236" s="32"/>
      <c r="E236" s="35"/>
      <c r="F236" s="36"/>
      <c r="G236" s="37"/>
      <c r="H236" s="88"/>
      <c r="I236" s="56">
        <f t="shared" si="32"/>
        <v>0</v>
      </c>
      <c r="J236" s="88">
        <f t="shared" si="33"/>
        <v>0</v>
      </c>
      <c r="K236" s="84">
        <f t="shared" si="34"/>
        <v>0</v>
      </c>
    </row>
    <row r="237" spans="1:11">
      <c r="A237" s="41"/>
      <c r="B237" s="13"/>
      <c r="C237" s="34"/>
      <c r="D237" s="32"/>
      <c r="E237" s="35"/>
      <c r="F237" s="36"/>
      <c r="G237" s="37"/>
      <c r="H237" s="88"/>
      <c r="I237" s="56">
        <f t="shared" si="32"/>
        <v>0</v>
      </c>
      <c r="J237" s="88">
        <f t="shared" si="33"/>
        <v>0</v>
      </c>
      <c r="K237" s="84">
        <f t="shared" si="34"/>
        <v>0</v>
      </c>
    </row>
    <row r="238" spans="1:11">
      <c r="A238" s="41"/>
      <c r="B238" s="13"/>
      <c r="C238" s="34"/>
      <c r="D238" s="32"/>
      <c r="E238" s="35"/>
      <c r="F238" s="36"/>
      <c r="G238" s="37"/>
      <c r="H238" s="88"/>
      <c r="I238" s="56">
        <f t="shared" si="32"/>
        <v>0</v>
      </c>
      <c r="J238" s="88">
        <f t="shared" si="33"/>
        <v>0</v>
      </c>
      <c r="K238" s="84">
        <f t="shared" si="34"/>
        <v>0</v>
      </c>
    </row>
    <row r="239" spans="1:11">
      <c r="A239" s="41"/>
      <c r="B239" s="13"/>
      <c r="C239" s="34"/>
      <c r="D239" s="32"/>
      <c r="E239" s="35"/>
      <c r="F239" s="36"/>
      <c r="G239" s="37"/>
      <c r="H239" s="88"/>
      <c r="I239" s="56">
        <f t="shared" si="32"/>
        <v>0</v>
      </c>
      <c r="J239" s="88">
        <f t="shared" si="33"/>
        <v>0</v>
      </c>
      <c r="K239" s="84">
        <f t="shared" si="34"/>
        <v>0</v>
      </c>
    </row>
    <row r="240" spans="1:11">
      <c r="A240" s="41"/>
      <c r="B240" s="13"/>
      <c r="C240" s="34"/>
      <c r="D240" s="32"/>
      <c r="E240" s="35"/>
      <c r="F240" s="36"/>
      <c r="G240" s="37"/>
      <c r="H240" s="88"/>
      <c r="I240" s="56">
        <f t="shared" si="32"/>
        <v>0</v>
      </c>
      <c r="J240" s="88">
        <f t="shared" si="33"/>
        <v>0</v>
      </c>
      <c r="K240" s="84">
        <f t="shared" si="34"/>
        <v>0</v>
      </c>
    </row>
    <row r="241" spans="1:11">
      <c r="A241" s="41"/>
      <c r="B241" s="13"/>
      <c r="C241" s="34"/>
      <c r="D241" s="32"/>
      <c r="E241" s="35"/>
      <c r="F241" s="36"/>
      <c r="G241" s="37"/>
      <c r="H241" s="88"/>
      <c r="I241" s="56">
        <f t="shared" si="32"/>
        <v>0</v>
      </c>
      <c r="J241" s="88">
        <f t="shared" si="33"/>
        <v>0</v>
      </c>
      <c r="K241" s="84">
        <f t="shared" si="34"/>
        <v>0</v>
      </c>
    </row>
    <row r="242" spans="1:11">
      <c r="A242" s="41"/>
      <c r="B242" s="13"/>
      <c r="C242" s="34"/>
      <c r="D242" s="32"/>
      <c r="E242" s="35"/>
      <c r="F242" s="36"/>
      <c r="G242" s="37"/>
      <c r="H242" s="88"/>
      <c r="I242" s="56">
        <f t="shared" si="32"/>
        <v>0</v>
      </c>
      <c r="J242" s="88">
        <f t="shared" si="33"/>
        <v>0</v>
      </c>
      <c r="K242" s="84">
        <f t="shared" si="34"/>
        <v>0</v>
      </c>
    </row>
    <row r="243" spans="1:11">
      <c r="A243" s="41"/>
      <c r="B243" s="13"/>
      <c r="C243" s="34"/>
      <c r="D243" s="32"/>
      <c r="E243" s="35"/>
      <c r="F243" s="36"/>
      <c r="G243" s="37"/>
      <c r="H243" s="88"/>
      <c r="I243" s="56">
        <f t="shared" si="32"/>
        <v>0</v>
      </c>
      <c r="J243" s="88">
        <f t="shared" si="33"/>
        <v>0</v>
      </c>
      <c r="K243" s="84">
        <f t="shared" si="34"/>
        <v>0</v>
      </c>
    </row>
    <row r="244" spans="1:11">
      <c r="A244" s="41"/>
      <c r="B244" s="13"/>
      <c r="C244" s="34"/>
      <c r="D244" s="32"/>
      <c r="E244" s="35"/>
      <c r="F244" s="36"/>
      <c r="G244" s="37"/>
      <c r="H244" s="88"/>
      <c r="I244" s="56">
        <f t="shared" si="32"/>
        <v>0</v>
      </c>
      <c r="J244" s="88">
        <f t="shared" si="33"/>
        <v>0</v>
      </c>
      <c r="K244" s="84">
        <f t="shared" si="34"/>
        <v>0</v>
      </c>
    </row>
    <row r="245" spans="1:11">
      <c r="A245" s="41"/>
      <c r="B245" s="13"/>
      <c r="C245" s="34"/>
      <c r="D245" s="32"/>
      <c r="E245" s="35"/>
      <c r="F245" s="36"/>
      <c r="G245" s="37"/>
      <c r="H245" s="88"/>
      <c r="I245" s="56">
        <f t="shared" si="32"/>
        <v>0</v>
      </c>
      <c r="J245" s="88">
        <f t="shared" si="33"/>
        <v>0</v>
      </c>
      <c r="K245" s="84">
        <f t="shared" si="34"/>
        <v>0</v>
      </c>
    </row>
    <row r="246" spans="1:11">
      <c r="A246" s="41"/>
      <c r="B246" s="13"/>
      <c r="C246" s="34"/>
      <c r="D246" s="32"/>
      <c r="E246" s="35"/>
      <c r="F246" s="36"/>
      <c r="G246" s="37"/>
      <c r="H246" s="88"/>
      <c r="I246" s="56">
        <f t="shared" si="32"/>
        <v>0</v>
      </c>
      <c r="J246" s="88">
        <f t="shared" si="33"/>
        <v>0</v>
      </c>
      <c r="K246" s="84">
        <f t="shared" si="34"/>
        <v>0</v>
      </c>
    </row>
    <row r="247" spans="1:11">
      <c r="A247" s="41"/>
      <c r="B247" s="13"/>
      <c r="C247" s="34"/>
      <c r="D247" s="32"/>
      <c r="E247" s="35"/>
      <c r="F247" s="36"/>
      <c r="G247" s="37"/>
      <c r="H247" s="88"/>
      <c r="I247" s="56">
        <f t="shared" si="32"/>
        <v>0</v>
      </c>
      <c r="J247" s="88">
        <f t="shared" si="33"/>
        <v>0</v>
      </c>
      <c r="K247" s="84">
        <f t="shared" si="34"/>
        <v>0</v>
      </c>
    </row>
    <row r="248" spans="1:11">
      <c r="A248" s="41"/>
      <c r="B248" s="13"/>
      <c r="C248" s="34"/>
      <c r="D248" s="32"/>
      <c r="E248" s="35"/>
      <c r="F248" s="36"/>
      <c r="G248" s="37"/>
      <c r="H248" s="88"/>
      <c r="I248" s="56">
        <f t="shared" si="32"/>
        <v>0</v>
      </c>
      <c r="J248" s="88">
        <f t="shared" si="33"/>
        <v>0</v>
      </c>
      <c r="K248" s="84">
        <f t="shared" si="34"/>
        <v>0</v>
      </c>
    </row>
    <row r="249" spans="1:11">
      <c r="A249" s="41"/>
      <c r="B249" s="13"/>
      <c r="C249" s="34"/>
      <c r="D249" s="32"/>
      <c r="E249" s="35"/>
      <c r="F249" s="36"/>
      <c r="G249" s="37"/>
      <c r="H249" s="88"/>
      <c r="I249" s="56">
        <f t="shared" si="32"/>
        <v>0</v>
      </c>
      <c r="J249" s="88">
        <f t="shared" si="33"/>
        <v>0</v>
      </c>
      <c r="K249" s="84">
        <f t="shared" si="34"/>
        <v>0</v>
      </c>
    </row>
    <row r="250" spans="1:11">
      <c r="A250" s="41"/>
      <c r="B250" s="13"/>
      <c r="C250" s="34"/>
      <c r="D250" s="32"/>
      <c r="E250" s="35"/>
      <c r="F250" s="36"/>
      <c r="G250" s="37"/>
      <c r="H250" s="88"/>
      <c r="I250" s="56">
        <f t="shared" si="32"/>
        <v>0</v>
      </c>
      <c r="J250" s="88">
        <f t="shared" si="33"/>
        <v>0</v>
      </c>
      <c r="K250" s="84">
        <f t="shared" si="34"/>
        <v>0</v>
      </c>
    </row>
    <row r="251" spans="1:11">
      <c r="A251" s="41"/>
      <c r="B251" s="13"/>
      <c r="C251" s="34"/>
      <c r="D251" s="32"/>
      <c r="E251" s="35"/>
      <c r="F251" s="36"/>
      <c r="G251" s="37"/>
      <c r="H251" s="88"/>
      <c r="I251" s="56">
        <f t="shared" si="32"/>
        <v>0</v>
      </c>
      <c r="J251" s="88">
        <f t="shared" si="33"/>
        <v>0</v>
      </c>
      <c r="K251" s="84">
        <f t="shared" si="34"/>
        <v>0</v>
      </c>
    </row>
    <row r="252" spans="1:11">
      <c r="A252" s="41"/>
      <c r="B252" s="13"/>
      <c r="C252" s="34"/>
      <c r="D252" s="32"/>
      <c r="E252" s="35"/>
      <c r="F252" s="36"/>
      <c r="G252" s="37"/>
      <c r="H252" s="88"/>
      <c r="I252" s="56">
        <f t="shared" si="32"/>
        <v>0</v>
      </c>
      <c r="J252" s="88">
        <f t="shared" si="33"/>
        <v>0</v>
      </c>
      <c r="K252" s="84">
        <f t="shared" si="34"/>
        <v>0</v>
      </c>
    </row>
    <row r="253" spans="1:11">
      <c r="A253" s="41"/>
      <c r="B253" s="13"/>
      <c r="C253" s="34"/>
      <c r="D253" s="32"/>
      <c r="E253" s="35"/>
      <c r="F253" s="36"/>
      <c r="G253" s="37"/>
      <c r="H253" s="88"/>
      <c r="I253" s="56">
        <f t="shared" si="32"/>
        <v>0</v>
      </c>
      <c r="J253" s="88">
        <f t="shared" si="33"/>
        <v>0</v>
      </c>
      <c r="K253" s="84">
        <f t="shared" si="34"/>
        <v>0</v>
      </c>
    </row>
    <row r="254" spans="1:11">
      <c r="A254" s="41"/>
      <c r="B254" s="13"/>
      <c r="C254" s="34"/>
      <c r="D254" s="32"/>
      <c r="E254" s="35"/>
      <c r="F254" s="36"/>
      <c r="G254" s="37"/>
      <c r="H254" s="88"/>
      <c r="I254" s="56">
        <f t="shared" si="32"/>
        <v>0</v>
      </c>
      <c r="J254" s="88">
        <f t="shared" si="33"/>
        <v>0</v>
      </c>
      <c r="K254" s="84">
        <f t="shared" si="34"/>
        <v>0</v>
      </c>
    </row>
    <row r="255" spans="1:11">
      <c r="A255" s="41"/>
      <c r="B255" s="13"/>
      <c r="C255" s="34"/>
      <c r="D255" s="32"/>
      <c r="E255" s="35"/>
      <c r="F255" s="36"/>
      <c r="G255" s="37"/>
      <c r="H255" s="88"/>
      <c r="I255" s="56">
        <f t="shared" si="32"/>
        <v>0</v>
      </c>
      <c r="J255" s="88">
        <f t="shared" si="33"/>
        <v>0</v>
      </c>
      <c r="K255" s="84">
        <f t="shared" si="34"/>
        <v>0</v>
      </c>
    </row>
    <row r="256" spans="1:11">
      <c r="A256" s="41"/>
      <c r="B256" s="13"/>
      <c r="C256" s="34"/>
      <c r="D256" s="32"/>
      <c r="E256" s="35"/>
      <c r="F256" s="36"/>
      <c r="G256" s="37"/>
      <c r="H256" s="88"/>
      <c r="I256" s="56">
        <f t="shared" si="32"/>
        <v>0</v>
      </c>
      <c r="J256" s="88">
        <f t="shared" si="33"/>
        <v>0</v>
      </c>
      <c r="K256" s="84">
        <f t="shared" si="34"/>
        <v>0</v>
      </c>
    </row>
    <row r="257" spans="1:11">
      <c r="A257" s="41"/>
      <c r="B257" s="13"/>
      <c r="C257" s="34"/>
      <c r="D257" s="32"/>
      <c r="E257" s="35"/>
      <c r="F257" s="36"/>
      <c r="G257" s="37"/>
      <c r="H257" s="88"/>
      <c r="I257" s="56">
        <f t="shared" si="32"/>
        <v>0</v>
      </c>
      <c r="J257" s="88">
        <f t="shared" si="33"/>
        <v>0</v>
      </c>
      <c r="K257" s="84">
        <f t="shared" si="34"/>
        <v>0</v>
      </c>
    </row>
    <row r="258" spans="1:11">
      <c r="A258" s="41"/>
      <c r="B258" s="13"/>
      <c r="C258" s="34"/>
      <c r="D258" s="32"/>
      <c r="E258" s="35"/>
      <c r="F258" s="36"/>
      <c r="G258" s="37"/>
      <c r="H258" s="88"/>
      <c r="I258" s="56">
        <f t="shared" si="32"/>
        <v>0</v>
      </c>
      <c r="J258" s="88">
        <f t="shared" si="33"/>
        <v>0</v>
      </c>
      <c r="K258" s="84">
        <f t="shared" si="34"/>
        <v>0</v>
      </c>
    </row>
    <row r="259" spans="1:11">
      <c r="A259" s="41"/>
      <c r="B259" s="13"/>
      <c r="C259" s="34"/>
      <c r="D259" s="32"/>
      <c r="E259" s="35"/>
      <c r="F259" s="36"/>
      <c r="G259" s="37"/>
      <c r="H259" s="88"/>
      <c r="I259" s="56">
        <f t="shared" si="32"/>
        <v>0</v>
      </c>
      <c r="J259" s="88">
        <f t="shared" si="33"/>
        <v>0</v>
      </c>
      <c r="K259" s="84">
        <f t="shared" si="34"/>
        <v>0</v>
      </c>
    </row>
    <row r="260" spans="1:11">
      <c r="A260" s="41"/>
      <c r="B260" s="13"/>
      <c r="C260" s="34"/>
      <c r="D260" s="32"/>
      <c r="E260" s="35"/>
      <c r="F260" s="36"/>
      <c r="G260" s="37"/>
      <c r="H260" s="88"/>
      <c r="I260" s="56">
        <f t="shared" si="32"/>
        <v>0</v>
      </c>
      <c r="J260" s="88">
        <f t="shared" si="33"/>
        <v>0</v>
      </c>
      <c r="K260" s="84">
        <f t="shared" si="34"/>
        <v>0</v>
      </c>
    </row>
    <row r="261" spans="1:11">
      <c r="A261" s="41"/>
      <c r="B261" s="13"/>
      <c r="C261" s="34"/>
      <c r="D261" s="32"/>
      <c r="E261" s="35"/>
      <c r="F261" s="36"/>
      <c r="G261" s="37"/>
      <c r="H261" s="88"/>
      <c r="I261" s="56">
        <f t="shared" si="32"/>
        <v>0</v>
      </c>
      <c r="J261" s="88">
        <f t="shared" si="33"/>
        <v>0</v>
      </c>
      <c r="K261" s="84">
        <f t="shared" si="34"/>
        <v>0</v>
      </c>
    </row>
    <row r="262" spans="1:11">
      <c r="A262" s="41"/>
      <c r="B262" s="13"/>
      <c r="C262" s="34"/>
      <c r="D262" s="32"/>
      <c r="E262" s="35"/>
      <c r="F262" s="36"/>
      <c r="G262" s="37"/>
      <c r="H262" s="88"/>
      <c r="I262" s="56">
        <f t="shared" si="32"/>
        <v>0</v>
      </c>
      <c r="J262" s="88">
        <f t="shared" si="33"/>
        <v>0</v>
      </c>
      <c r="K262" s="84">
        <f t="shared" si="34"/>
        <v>0</v>
      </c>
    </row>
    <row r="263" spans="1:11">
      <c r="A263" s="41"/>
      <c r="B263" s="13"/>
      <c r="C263" s="34"/>
      <c r="D263" s="32"/>
      <c r="E263" s="35"/>
      <c r="F263" s="36"/>
      <c r="G263" s="37"/>
      <c r="H263" s="88"/>
      <c r="I263" s="56">
        <f t="shared" si="32"/>
        <v>0</v>
      </c>
      <c r="J263" s="88">
        <f t="shared" si="33"/>
        <v>0</v>
      </c>
      <c r="K263" s="84">
        <f t="shared" si="34"/>
        <v>0</v>
      </c>
    </row>
    <row r="264" spans="1:11">
      <c r="A264" s="41"/>
      <c r="B264" s="13"/>
      <c r="C264" s="34"/>
      <c r="D264" s="32"/>
      <c r="E264" s="35"/>
      <c r="F264" s="36"/>
      <c r="G264" s="37"/>
      <c r="H264" s="88"/>
      <c r="I264" s="56">
        <f t="shared" si="32"/>
        <v>0</v>
      </c>
      <c r="J264" s="88">
        <f t="shared" si="33"/>
        <v>0</v>
      </c>
      <c r="K264" s="84">
        <f t="shared" si="34"/>
        <v>0</v>
      </c>
    </row>
    <row r="265" spans="1:11">
      <c r="A265" s="41"/>
      <c r="B265" s="13"/>
      <c r="C265" s="34"/>
      <c r="D265" s="32"/>
      <c r="E265" s="35"/>
      <c r="F265" s="36"/>
      <c r="G265" s="37"/>
      <c r="H265" s="88"/>
      <c r="I265" s="56">
        <f t="shared" si="32"/>
        <v>0</v>
      </c>
      <c r="J265" s="88">
        <f t="shared" si="33"/>
        <v>0</v>
      </c>
      <c r="K265" s="84">
        <f t="shared" si="34"/>
        <v>0</v>
      </c>
    </row>
    <row r="266" spans="1:11">
      <c r="A266" s="41"/>
      <c r="B266" s="13"/>
      <c r="C266" s="34"/>
      <c r="D266" s="32"/>
      <c r="E266" s="35"/>
      <c r="F266" s="36"/>
      <c r="G266" s="37"/>
      <c r="H266" s="88"/>
      <c r="I266" s="56">
        <f t="shared" si="32"/>
        <v>0</v>
      </c>
      <c r="J266" s="88">
        <f t="shared" si="33"/>
        <v>0</v>
      </c>
      <c r="K266" s="84">
        <f t="shared" si="34"/>
        <v>0</v>
      </c>
    </row>
    <row r="267" spans="1:11">
      <c r="A267" s="41"/>
      <c r="B267" s="13"/>
      <c r="C267" s="34"/>
      <c r="D267" s="32"/>
      <c r="E267" s="35"/>
      <c r="F267" s="36"/>
      <c r="G267" s="37"/>
      <c r="H267" s="88"/>
      <c r="I267" s="56">
        <f t="shared" ref="I267:I326" si="40">H267*1.1</f>
        <v>0</v>
      </c>
      <c r="J267" s="88">
        <f t="shared" ref="J267:J326" si="41">H267*G267</f>
        <v>0</v>
      </c>
      <c r="K267" s="84">
        <f t="shared" ref="K267:K326" si="42">I267*G267</f>
        <v>0</v>
      </c>
    </row>
    <row r="268" spans="1:11">
      <c r="A268" s="41"/>
      <c r="B268" s="13"/>
      <c r="C268" s="34"/>
      <c r="D268" s="32"/>
      <c r="E268" s="35"/>
      <c r="F268" s="36"/>
      <c r="G268" s="37"/>
      <c r="H268" s="88"/>
      <c r="I268" s="56">
        <f t="shared" si="40"/>
        <v>0</v>
      </c>
      <c r="J268" s="88">
        <f t="shared" si="41"/>
        <v>0</v>
      </c>
      <c r="K268" s="84">
        <f t="shared" si="42"/>
        <v>0</v>
      </c>
    </row>
    <row r="269" spans="1:11">
      <c r="A269" s="41"/>
      <c r="B269" s="13"/>
      <c r="C269" s="34"/>
      <c r="D269" s="32"/>
      <c r="E269" s="35"/>
      <c r="F269" s="36"/>
      <c r="G269" s="37"/>
      <c r="H269" s="88"/>
      <c r="I269" s="56">
        <f t="shared" si="40"/>
        <v>0</v>
      </c>
      <c r="J269" s="88">
        <f t="shared" si="41"/>
        <v>0</v>
      </c>
      <c r="K269" s="84">
        <f t="shared" si="42"/>
        <v>0</v>
      </c>
    </row>
    <row r="270" spans="1:11">
      <c r="A270" s="41"/>
      <c r="B270" s="13"/>
      <c r="C270" s="34"/>
      <c r="D270" s="32"/>
      <c r="E270" s="35"/>
      <c r="F270" s="36"/>
      <c r="G270" s="37"/>
      <c r="H270" s="88"/>
      <c r="I270" s="56">
        <f t="shared" si="40"/>
        <v>0</v>
      </c>
      <c r="J270" s="88">
        <f t="shared" si="41"/>
        <v>0</v>
      </c>
      <c r="K270" s="84">
        <f t="shared" si="42"/>
        <v>0</v>
      </c>
    </row>
    <row r="271" spans="1:11">
      <c r="A271" s="41"/>
      <c r="B271" s="13"/>
      <c r="C271" s="34"/>
      <c r="D271" s="32"/>
      <c r="E271" s="35"/>
      <c r="F271" s="36"/>
      <c r="G271" s="37"/>
      <c r="H271" s="88"/>
      <c r="I271" s="56">
        <f t="shared" si="40"/>
        <v>0</v>
      </c>
      <c r="J271" s="88">
        <f t="shared" si="41"/>
        <v>0</v>
      </c>
      <c r="K271" s="84">
        <f t="shared" si="42"/>
        <v>0</v>
      </c>
    </row>
    <row r="272" spans="1:11">
      <c r="A272" s="41"/>
      <c r="B272" s="13"/>
      <c r="C272" s="34"/>
      <c r="D272" s="32"/>
      <c r="E272" s="35"/>
      <c r="F272" s="36"/>
      <c r="G272" s="37"/>
      <c r="H272" s="88"/>
      <c r="I272" s="56">
        <f t="shared" si="40"/>
        <v>0</v>
      </c>
      <c r="J272" s="88">
        <f t="shared" si="41"/>
        <v>0</v>
      </c>
      <c r="K272" s="84">
        <f t="shared" si="42"/>
        <v>0</v>
      </c>
    </row>
    <row r="273" spans="1:11">
      <c r="A273" s="41"/>
      <c r="B273" s="13"/>
      <c r="C273" s="34"/>
      <c r="D273" s="32"/>
      <c r="E273" s="35"/>
      <c r="F273" s="36"/>
      <c r="G273" s="37"/>
      <c r="H273" s="88"/>
      <c r="I273" s="56">
        <f t="shared" si="40"/>
        <v>0</v>
      </c>
      <c r="J273" s="88">
        <f t="shared" si="41"/>
        <v>0</v>
      </c>
      <c r="K273" s="84">
        <f t="shared" si="42"/>
        <v>0</v>
      </c>
    </row>
    <row r="274" spans="1:11">
      <c r="A274" s="41"/>
      <c r="B274" s="13"/>
      <c r="C274" s="34"/>
      <c r="D274" s="32"/>
      <c r="E274" s="35"/>
      <c r="F274" s="36"/>
      <c r="G274" s="37"/>
      <c r="H274" s="88"/>
      <c r="I274" s="56">
        <f t="shared" si="40"/>
        <v>0</v>
      </c>
      <c r="J274" s="88">
        <f t="shared" si="41"/>
        <v>0</v>
      </c>
      <c r="K274" s="84">
        <f t="shared" si="42"/>
        <v>0</v>
      </c>
    </row>
    <row r="275" spans="1:11">
      <c r="A275" s="41"/>
      <c r="B275" s="13"/>
      <c r="C275" s="34"/>
      <c r="D275" s="32"/>
      <c r="E275" s="35"/>
      <c r="F275" s="36"/>
      <c r="G275" s="37"/>
      <c r="H275" s="88"/>
      <c r="I275" s="56">
        <f t="shared" si="40"/>
        <v>0</v>
      </c>
      <c r="J275" s="88">
        <f t="shared" si="41"/>
        <v>0</v>
      </c>
      <c r="K275" s="84">
        <f t="shared" si="42"/>
        <v>0</v>
      </c>
    </row>
    <row r="276" spans="1:11">
      <c r="A276" s="41"/>
      <c r="B276" s="13"/>
      <c r="C276" s="34"/>
      <c r="D276" s="32"/>
      <c r="E276" s="35"/>
      <c r="F276" s="36"/>
      <c r="G276" s="37"/>
      <c r="H276" s="88"/>
      <c r="I276" s="56">
        <f t="shared" si="40"/>
        <v>0</v>
      </c>
      <c r="J276" s="88">
        <f t="shared" si="41"/>
        <v>0</v>
      </c>
      <c r="K276" s="84">
        <f t="shared" si="42"/>
        <v>0</v>
      </c>
    </row>
    <row r="277" spans="1:11">
      <c r="A277" s="41"/>
      <c r="B277" s="13"/>
      <c r="C277" s="34"/>
      <c r="D277" s="32"/>
      <c r="E277" s="35"/>
      <c r="F277" s="36"/>
      <c r="G277" s="37"/>
      <c r="H277" s="88"/>
      <c r="I277" s="56">
        <f t="shared" si="40"/>
        <v>0</v>
      </c>
      <c r="J277" s="88">
        <f t="shared" si="41"/>
        <v>0</v>
      </c>
      <c r="K277" s="84">
        <f t="shared" si="42"/>
        <v>0</v>
      </c>
    </row>
    <row r="278" spans="1:11">
      <c r="A278" s="41"/>
      <c r="B278" s="13"/>
      <c r="C278" s="34"/>
      <c r="D278" s="32"/>
      <c r="E278" s="35"/>
      <c r="F278" s="36"/>
      <c r="G278" s="37"/>
      <c r="H278" s="88"/>
      <c r="I278" s="56">
        <f t="shared" si="40"/>
        <v>0</v>
      </c>
      <c r="J278" s="88">
        <f t="shared" si="41"/>
        <v>0</v>
      </c>
      <c r="K278" s="84">
        <f t="shared" si="42"/>
        <v>0</v>
      </c>
    </row>
    <row r="279" spans="1:11">
      <c r="A279" s="41"/>
      <c r="B279" s="13"/>
      <c r="C279" s="34"/>
      <c r="D279" s="32"/>
      <c r="E279" s="35"/>
      <c r="F279" s="36"/>
      <c r="G279" s="37"/>
      <c r="H279" s="88"/>
      <c r="I279" s="56">
        <f t="shared" si="40"/>
        <v>0</v>
      </c>
      <c r="J279" s="88">
        <f t="shared" si="41"/>
        <v>0</v>
      </c>
      <c r="K279" s="84">
        <f t="shared" si="42"/>
        <v>0</v>
      </c>
    </row>
    <row r="280" spans="1:11">
      <c r="A280" s="41"/>
      <c r="B280" s="13"/>
      <c r="C280" s="34"/>
      <c r="D280" s="32"/>
      <c r="E280" s="35"/>
      <c r="F280" s="36"/>
      <c r="G280" s="37"/>
      <c r="H280" s="88"/>
      <c r="I280" s="56">
        <f t="shared" si="40"/>
        <v>0</v>
      </c>
      <c r="J280" s="88">
        <f t="shared" si="41"/>
        <v>0</v>
      </c>
      <c r="K280" s="84">
        <f t="shared" si="42"/>
        <v>0</v>
      </c>
    </row>
    <row r="281" spans="1:11">
      <c r="A281" s="41"/>
      <c r="B281" s="13"/>
      <c r="C281" s="34"/>
      <c r="D281" s="32"/>
      <c r="E281" s="35"/>
      <c r="F281" s="36"/>
      <c r="G281" s="37"/>
      <c r="H281" s="88"/>
      <c r="I281" s="56">
        <f t="shared" si="40"/>
        <v>0</v>
      </c>
      <c r="J281" s="88">
        <f t="shared" si="41"/>
        <v>0</v>
      </c>
      <c r="K281" s="84">
        <f t="shared" si="42"/>
        <v>0</v>
      </c>
    </row>
    <row r="282" spans="1:11">
      <c r="A282" s="41"/>
      <c r="B282" s="13"/>
      <c r="C282" s="34"/>
      <c r="D282" s="32"/>
      <c r="E282" s="35"/>
      <c r="F282" s="36"/>
      <c r="G282" s="37"/>
      <c r="H282" s="88"/>
      <c r="I282" s="56">
        <f t="shared" si="40"/>
        <v>0</v>
      </c>
      <c r="J282" s="88">
        <f t="shared" si="41"/>
        <v>0</v>
      </c>
      <c r="K282" s="84">
        <f t="shared" si="42"/>
        <v>0</v>
      </c>
    </row>
    <row r="283" spans="1:11">
      <c r="A283" s="41"/>
      <c r="B283" s="13"/>
      <c r="C283" s="34"/>
      <c r="D283" s="32"/>
      <c r="E283" s="35"/>
      <c r="F283" s="36"/>
      <c r="G283" s="37"/>
      <c r="H283" s="88"/>
      <c r="I283" s="56">
        <f t="shared" si="40"/>
        <v>0</v>
      </c>
      <c r="J283" s="88">
        <f t="shared" si="41"/>
        <v>0</v>
      </c>
      <c r="K283" s="84">
        <f t="shared" si="42"/>
        <v>0</v>
      </c>
    </row>
    <row r="284" spans="1:11">
      <c r="A284" s="41"/>
      <c r="B284" s="13"/>
      <c r="C284" s="34"/>
      <c r="D284" s="32"/>
      <c r="E284" s="35"/>
      <c r="F284" s="36"/>
      <c r="G284" s="37"/>
      <c r="H284" s="88"/>
      <c r="I284" s="56">
        <f t="shared" si="40"/>
        <v>0</v>
      </c>
      <c r="J284" s="88">
        <f t="shared" si="41"/>
        <v>0</v>
      </c>
      <c r="K284" s="84">
        <f t="shared" si="42"/>
        <v>0</v>
      </c>
    </row>
    <row r="285" spans="1:11">
      <c r="A285" s="41"/>
      <c r="B285" s="13"/>
      <c r="C285" s="34"/>
      <c r="D285" s="32"/>
      <c r="E285" s="35"/>
      <c r="F285" s="36"/>
      <c r="G285" s="37"/>
      <c r="H285" s="88"/>
      <c r="I285" s="56">
        <f t="shared" si="40"/>
        <v>0</v>
      </c>
      <c r="J285" s="88">
        <f t="shared" si="41"/>
        <v>0</v>
      </c>
      <c r="K285" s="84">
        <f t="shared" si="42"/>
        <v>0</v>
      </c>
    </row>
    <row r="286" spans="1:11">
      <c r="A286" s="41"/>
      <c r="B286" s="13"/>
      <c r="C286" s="34"/>
      <c r="D286" s="32"/>
      <c r="E286" s="35"/>
      <c r="F286" s="36"/>
      <c r="G286" s="37"/>
      <c r="H286" s="88"/>
      <c r="I286" s="56">
        <f t="shared" si="40"/>
        <v>0</v>
      </c>
      <c r="J286" s="88">
        <f t="shared" si="41"/>
        <v>0</v>
      </c>
      <c r="K286" s="84">
        <f t="shared" si="42"/>
        <v>0</v>
      </c>
    </row>
    <row r="287" spans="1:11">
      <c r="A287" s="41"/>
      <c r="B287" s="13"/>
      <c r="C287" s="34"/>
      <c r="D287" s="32"/>
      <c r="E287" s="35"/>
      <c r="F287" s="36"/>
      <c r="G287" s="37"/>
      <c r="H287" s="88"/>
      <c r="I287" s="56">
        <f t="shared" si="40"/>
        <v>0</v>
      </c>
      <c r="J287" s="88">
        <f t="shared" si="41"/>
        <v>0</v>
      </c>
      <c r="K287" s="84">
        <f t="shared" si="42"/>
        <v>0</v>
      </c>
    </row>
    <row r="288" spans="1:11">
      <c r="A288" s="41"/>
      <c r="B288" s="13"/>
      <c r="C288" s="34"/>
      <c r="D288" s="32"/>
      <c r="E288" s="35"/>
      <c r="F288" s="36"/>
      <c r="G288" s="37"/>
      <c r="H288" s="88"/>
      <c r="I288" s="56">
        <f t="shared" si="40"/>
        <v>0</v>
      </c>
      <c r="J288" s="88">
        <f t="shared" si="41"/>
        <v>0</v>
      </c>
      <c r="K288" s="84">
        <f t="shared" si="42"/>
        <v>0</v>
      </c>
    </row>
    <row r="289" spans="1:11">
      <c r="A289" s="41"/>
      <c r="B289" s="13"/>
      <c r="C289" s="34"/>
      <c r="D289" s="32"/>
      <c r="E289" s="35"/>
      <c r="F289" s="36"/>
      <c r="G289" s="37"/>
      <c r="H289" s="88"/>
      <c r="I289" s="56">
        <f t="shared" si="40"/>
        <v>0</v>
      </c>
      <c r="J289" s="88">
        <f t="shared" si="41"/>
        <v>0</v>
      </c>
      <c r="K289" s="84">
        <f t="shared" si="42"/>
        <v>0</v>
      </c>
    </row>
    <row r="290" spans="1:11">
      <c r="A290" s="41"/>
      <c r="B290" s="13"/>
      <c r="C290" s="34"/>
      <c r="D290" s="32"/>
      <c r="E290" s="35"/>
      <c r="F290" s="36"/>
      <c r="G290" s="37"/>
      <c r="H290" s="88"/>
      <c r="I290" s="56">
        <f t="shared" si="40"/>
        <v>0</v>
      </c>
      <c r="J290" s="88">
        <f t="shared" si="41"/>
        <v>0</v>
      </c>
      <c r="K290" s="84">
        <f t="shared" si="42"/>
        <v>0</v>
      </c>
    </row>
    <row r="291" spans="1:11">
      <c r="A291" s="41"/>
      <c r="B291" s="13"/>
      <c r="C291" s="34"/>
      <c r="D291" s="32"/>
      <c r="E291" s="35"/>
      <c r="F291" s="36"/>
      <c r="G291" s="37"/>
      <c r="H291" s="88"/>
      <c r="I291" s="56">
        <f t="shared" si="40"/>
        <v>0</v>
      </c>
      <c r="J291" s="88">
        <f t="shared" si="41"/>
        <v>0</v>
      </c>
      <c r="K291" s="84">
        <f t="shared" si="42"/>
        <v>0</v>
      </c>
    </row>
    <row r="292" spans="1:11">
      <c r="A292" s="41"/>
      <c r="B292" s="13"/>
      <c r="C292" s="34"/>
      <c r="D292" s="32"/>
      <c r="E292" s="35"/>
      <c r="F292" s="36"/>
      <c r="G292" s="37"/>
      <c r="H292" s="88"/>
      <c r="I292" s="56">
        <f t="shared" si="40"/>
        <v>0</v>
      </c>
      <c r="J292" s="88">
        <f t="shared" si="41"/>
        <v>0</v>
      </c>
      <c r="K292" s="84">
        <f t="shared" si="42"/>
        <v>0</v>
      </c>
    </row>
    <row r="293" spans="1:11">
      <c r="A293" s="41"/>
      <c r="B293" s="13"/>
      <c r="C293" s="34"/>
      <c r="D293" s="32"/>
      <c r="E293" s="35"/>
      <c r="F293" s="36"/>
      <c r="G293" s="37"/>
      <c r="H293" s="88"/>
      <c r="I293" s="56">
        <f t="shared" si="40"/>
        <v>0</v>
      </c>
      <c r="J293" s="88">
        <f t="shared" si="41"/>
        <v>0</v>
      </c>
      <c r="K293" s="84">
        <f t="shared" si="42"/>
        <v>0</v>
      </c>
    </row>
    <row r="294" spans="1:11">
      <c r="A294" s="41"/>
      <c r="B294" s="13"/>
      <c r="C294" s="34"/>
      <c r="D294" s="32"/>
      <c r="E294" s="35"/>
      <c r="F294" s="36"/>
      <c r="G294" s="37"/>
      <c r="H294" s="88"/>
      <c r="I294" s="56">
        <f t="shared" si="40"/>
        <v>0</v>
      </c>
      <c r="J294" s="88">
        <f t="shared" si="41"/>
        <v>0</v>
      </c>
      <c r="K294" s="84">
        <f t="shared" si="42"/>
        <v>0</v>
      </c>
    </row>
    <row r="295" spans="1:11">
      <c r="A295" s="41"/>
      <c r="B295" s="13"/>
      <c r="C295" s="34"/>
      <c r="D295" s="32"/>
      <c r="E295" s="35"/>
      <c r="F295" s="36"/>
      <c r="G295" s="37"/>
      <c r="H295" s="88"/>
      <c r="I295" s="56">
        <f t="shared" si="40"/>
        <v>0</v>
      </c>
      <c r="J295" s="88">
        <f t="shared" si="41"/>
        <v>0</v>
      </c>
      <c r="K295" s="84">
        <f t="shared" si="42"/>
        <v>0</v>
      </c>
    </row>
    <row r="296" spans="1:11">
      <c r="A296" s="41"/>
      <c r="B296" s="13"/>
      <c r="C296" s="34"/>
      <c r="D296" s="32"/>
      <c r="E296" s="35"/>
      <c r="F296" s="36"/>
      <c r="G296" s="37"/>
      <c r="H296" s="88"/>
      <c r="I296" s="56">
        <f t="shared" si="40"/>
        <v>0</v>
      </c>
      <c r="J296" s="88">
        <f t="shared" si="41"/>
        <v>0</v>
      </c>
      <c r="K296" s="84">
        <f t="shared" si="42"/>
        <v>0</v>
      </c>
    </row>
    <row r="297" spans="1:11">
      <c r="A297" s="41"/>
      <c r="B297" s="13"/>
      <c r="C297" s="34"/>
      <c r="D297" s="32"/>
      <c r="E297" s="35"/>
      <c r="F297" s="36"/>
      <c r="G297" s="37"/>
      <c r="H297" s="88"/>
      <c r="I297" s="56">
        <f t="shared" si="40"/>
        <v>0</v>
      </c>
      <c r="J297" s="88">
        <f t="shared" si="41"/>
        <v>0</v>
      </c>
      <c r="K297" s="84">
        <f t="shared" si="42"/>
        <v>0</v>
      </c>
    </row>
    <row r="298" spans="1:11">
      <c r="A298" s="41"/>
      <c r="B298" s="13"/>
      <c r="C298" s="34"/>
      <c r="D298" s="32"/>
      <c r="E298" s="35"/>
      <c r="F298" s="36"/>
      <c r="G298" s="37"/>
      <c r="H298" s="88"/>
      <c r="I298" s="56">
        <f t="shared" si="40"/>
        <v>0</v>
      </c>
      <c r="J298" s="88">
        <f t="shared" si="41"/>
        <v>0</v>
      </c>
      <c r="K298" s="84">
        <f t="shared" si="42"/>
        <v>0</v>
      </c>
    </row>
    <row r="299" spans="1:11">
      <c r="A299" s="41"/>
      <c r="B299" s="13"/>
      <c r="C299" s="34"/>
      <c r="D299" s="32"/>
      <c r="E299" s="35"/>
      <c r="F299" s="36"/>
      <c r="G299" s="37"/>
      <c r="H299" s="88"/>
      <c r="I299" s="56">
        <f t="shared" si="40"/>
        <v>0</v>
      </c>
      <c r="J299" s="88">
        <f t="shared" si="41"/>
        <v>0</v>
      </c>
      <c r="K299" s="84">
        <f t="shared" si="42"/>
        <v>0</v>
      </c>
    </row>
    <row r="300" spans="1:11">
      <c r="A300" s="41"/>
      <c r="B300" s="13"/>
      <c r="C300" s="34"/>
      <c r="D300" s="32"/>
      <c r="E300" s="35"/>
      <c r="F300" s="36"/>
      <c r="G300" s="37"/>
      <c r="H300" s="88"/>
      <c r="I300" s="56">
        <f t="shared" si="40"/>
        <v>0</v>
      </c>
      <c r="J300" s="88">
        <f t="shared" si="41"/>
        <v>0</v>
      </c>
      <c r="K300" s="84">
        <f t="shared" si="42"/>
        <v>0</v>
      </c>
    </row>
    <row r="301" spans="1:11">
      <c r="A301" s="41"/>
      <c r="B301" s="13"/>
      <c r="C301" s="34"/>
      <c r="D301" s="32"/>
      <c r="E301" s="35"/>
      <c r="F301" s="36"/>
      <c r="G301" s="37"/>
      <c r="H301" s="88"/>
      <c r="I301" s="56">
        <f t="shared" si="40"/>
        <v>0</v>
      </c>
      <c r="J301" s="88">
        <f t="shared" si="41"/>
        <v>0</v>
      </c>
      <c r="K301" s="84">
        <f t="shared" si="42"/>
        <v>0</v>
      </c>
    </row>
    <row r="302" spans="1:11">
      <c r="A302" s="41"/>
      <c r="B302" s="13"/>
      <c r="C302" s="34"/>
      <c r="D302" s="32"/>
      <c r="E302" s="35"/>
      <c r="F302" s="36"/>
      <c r="G302" s="37"/>
      <c r="H302" s="88"/>
      <c r="I302" s="56">
        <f t="shared" si="40"/>
        <v>0</v>
      </c>
      <c r="J302" s="88">
        <f t="shared" si="41"/>
        <v>0</v>
      </c>
      <c r="K302" s="84">
        <f t="shared" si="42"/>
        <v>0</v>
      </c>
    </row>
    <row r="303" spans="1:11">
      <c r="A303" s="41"/>
      <c r="B303" s="13"/>
      <c r="C303" s="34"/>
      <c r="D303" s="32"/>
      <c r="E303" s="35"/>
      <c r="F303" s="36"/>
      <c r="G303" s="37"/>
      <c r="H303" s="88"/>
      <c r="I303" s="56">
        <f t="shared" si="40"/>
        <v>0</v>
      </c>
      <c r="J303" s="88">
        <f t="shared" si="41"/>
        <v>0</v>
      </c>
      <c r="K303" s="84">
        <f t="shared" si="42"/>
        <v>0</v>
      </c>
    </row>
    <row r="304" spans="1:11">
      <c r="A304" s="41"/>
      <c r="B304" s="13"/>
      <c r="C304" s="34"/>
      <c r="D304" s="32"/>
      <c r="E304" s="35"/>
      <c r="F304" s="36"/>
      <c r="G304" s="37"/>
      <c r="H304" s="88"/>
      <c r="I304" s="56">
        <f t="shared" si="40"/>
        <v>0</v>
      </c>
      <c r="J304" s="88">
        <f t="shared" si="41"/>
        <v>0</v>
      </c>
      <c r="K304" s="84">
        <f t="shared" si="42"/>
        <v>0</v>
      </c>
    </row>
    <row r="305" spans="1:11">
      <c r="A305" s="41"/>
      <c r="B305" s="13"/>
      <c r="C305" s="34"/>
      <c r="D305" s="32"/>
      <c r="E305" s="35"/>
      <c r="F305" s="36"/>
      <c r="G305" s="37"/>
      <c r="H305" s="88"/>
      <c r="I305" s="56">
        <f t="shared" si="40"/>
        <v>0</v>
      </c>
      <c r="J305" s="88">
        <f t="shared" si="41"/>
        <v>0</v>
      </c>
      <c r="K305" s="84">
        <f t="shared" si="42"/>
        <v>0</v>
      </c>
    </row>
    <row r="306" spans="1:11">
      <c r="A306" s="41"/>
      <c r="B306" s="13"/>
      <c r="C306" s="34"/>
      <c r="D306" s="32"/>
      <c r="E306" s="35"/>
      <c r="F306" s="36"/>
      <c r="G306" s="37"/>
      <c r="H306" s="88"/>
      <c r="I306" s="56">
        <f t="shared" si="40"/>
        <v>0</v>
      </c>
      <c r="J306" s="88">
        <f t="shared" si="41"/>
        <v>0</v>
      </c>
      <c r="K306" s="84">
        <f t="shared" si="42"/>
        <v>0</v>
      </c>
    </row>
    <row r="307" spans="1:11">
      <c r="A307" s="41"/>
      <c r="B307" s="13"/>
      <c r="C307" s="34"/>
      <c r="D307" s="32"/>
      <c r="E307" s="35"/>
      <c r="F307" s="36"/>
      <c r="G307" s="37"/>
      <c r="H307" s="88"/>
      <c r="I307" s="56">
        <f t="shared" si="40"/>
        <v>0</v>
      </c>
      <c r="J307" s="88">
        <f t="shared" si="41"/>
        <v>0</v>
      </c>
      <c r="K307" s="84">
        <f t="shared" si="42"/>
        <v>0</v>
      </c>
    </row>
    <row r="308" spans="1:11">
      <c r="A308" s="41"/>
      <c r="B308" s="13"/>
      <c r="C308" s="34"/>
      <c r="D308" s="32"/>
      <c r="E308" s="35"/>
      <c r="F308" s="36"/>
      <c r="G308" s="37"/>
      <c r="H308" s="88"/>
      <c r="I308" s="56">
        <f t="shared" si="40"/>
        <v>0</v>
      </c>
      <c r="J308" s="88">
        <f t="shared" si="41"/>
        <v>0</v>
      </c>
      <c r="K308" s="84">
        <f t="shared" si="42"/>
        <v>0</v>
      </c>
    </row>
    <row r="309" spans="1:11">
      <c r="A309" s="41"/>
      <c r="B309" s="13"/>
      <c r="C309" s="34"/>
      <c r="D309" s="32"/>
      <c r="E309" s="35"/>
      <c r="F309" s="36"/>
      <c r="G309" s="37"/>
      <c r="H309" s="88"/>
      <c r="I309" s="56">
        <f t="shared" si="40"/>
        <v>0</v>
      </c>
      <c r="J309" s="88">
        <f t="shared" si="41"/>
        <v>0</v>
      </c>
      <c r="K309" s="84">
        <f t="shared" si="42"/>
        <v>0</v>
      </c>
    </row>
    <row r="310" spans="1:11">
      <c r="A310" s="41"/>
      <c r="B310" s="13"/>
      <c r="C310" s="34"/>
      <c r="D310" s="32"/>
      <c r="E310" s="35"/>
      <c r="F310" s="36"/>
      <c r="G310" s="37"/>
      <c r="H310" s="88"/>
      <c r="I310" s="56">
        <f t="shared" si="40"/>
        <v>0</v>
      </c>
      <c r="J310" s="88">
        <f t="shared" si="41"/>
        <v>0</v>
      </c>
      <c r="K310" s="84">
        <f t="shared" si="42"/>
        <v>0</v>
      </c>
    </row>
    <row r="311" spans="1:11">
      <c r="A311" s="41"/>
      <c r="B311" s="13"/>
      <c r="C311" s="34"/>
      <c r="D311" s="32"/>
      <c r="E311" s="35"/>
      <c r="F311" s="36"/>
      <c r="G311" s="37"/>
      <c r="H311" s="88"/>
      <c r="I311" s="56">
        <f t="shared" si="40"/>
        <v>0</v>
      </c>
      <c r="J311" s="88">
        <f t="shared" si="41"/>
        <v>0</v>
      </c>
      <c r="K311" s="84">
        <f t="shared" si="42"/>
        <v>0</v>
      </c>
    </row>
    <row r="312" spans="1:11">
      <c r="A312" s="41"/>
      <c r="B312" s="13"/>
      <c r="C312" s="34"/>
      <c r="D312" s="32"/>
      <c r="E312" s="35"/>
      <c r="F312" s="36"/>
      <c r="G312" s="37"/>
      <c r="H312" s="88"/>
      <c r="I312" s="56">
        <f t="shared" si="40"/>
        <v>0</v>
      </c>
      <c r="J312" s="88">
        <f t="shared" si="41"/>
        <v>0</v>
      </c>
      <c r="K312" s="84">
        <f t="shared" si="42"/>
        <v>0</v>
      </c>
    </row>
    <row r="313" spans="1:11">
      <c r="A313" s="41"/>
      <c r="B313" s="13"/>
      <c r="C313" s="34"/>
      <c r="D313" s="32"/>
      <c r="E313" s="35"/>
      <c r="F313" s="36"/>
      <c r="G313" s="37"/>
      <c r="H313" s="88"/>
      <c r="I313" s="56">
        <f t="shared" si="40"/>
        <v>0</v>
      </c>
      <c r="J313" s="88">
        <f t="shared" si="41"/>
        <v>0</v>
      </c>
      <c r="K313" s="84">
        <f t="shared" si="42"/>
        <v>0</v>
      </c>
    </row>
    <row r="314" spans="1:11">
      <c r="A314" s="41"/>
      <c r="B314" s="13"/>
      <c r="C314" s="34"/>
      <c r="D314" s="32"/>
      <c r="E314" s="35"/>
      <c r="F314" s="36"/>
      <c r="G314" s="37"/>
      <c r="H314" s="88"/>
      <c r="I314" s="56">
        <f t="shared" si="40"/>
        <v>0</v>
      </c>
      <c r="J314" s="88">
        <f t="shared" si="41"/>
        <v>0</v>
      </c>
      <c r="K314" s="84">
        <f t="shared" si="42"/>
        <v>0</v>
      </c>
    </row>
    <row r="315" spans="1:11">
      <c r="A315" s="41"/>
      <c r="B315" s="13"/>
      <c r="C315" s="34"/>
      <c r="D315" s="32"/>
      <c r="E315" s="35"/>
      <c r="F315" s="36"/>
      <c r="G315" s="37"/>
      <c r="H315" s="88"/>
      <c r="I315" s="56">
        <f t="shared" si="40"/>
        <v>0</v>
      </c>
      <c r="J315" s="88">
        <f t="shared" si="41"/>
        <v>0</v>
      </c>
      <c r="K315" s="84">
        <f t="shared" si="42"/>
        <v>0</v>
      </c>
    </row>
    <row r="316" spans="1:11">
      <c r="A316" s="73"/>
      <c r="B316" s="80"/>
      <c r="C316" s="75"/>
      <c r="D316" s="74"/>
      <c r="E316" s="76"/>
      <c r="F316" s="77"/>
      <c r="G316" s="78"/>
      <c r="H316" s="89"/>
      <c r="I316" s="56">
        <f t="shared" si="40"/>
        <v>0</v>
      </c>
      <c r="J316" s="88">
        <f t="shared" si="41"/>
        <v>0</v>
      </c>
      <c r="K316" s="84">
        <f t="shared" si="42"/>
        <v>0</v>
      </c>
    </row>
    <row r="317" spans="1:11">
      <c r="A317" s="41"/>
      <c r="B317" s="13"/>
      <c r="C317" s="41"/>
      <c r="D317" s="32"/>
      <c r="E317" s="35"/>
      <c r="F317" s="37"/>
      <c r="G317" s="37"/>
      <c r="H317" s="90"/>
      <c r="I317" s="56">
        <f t="shared" si="40"/>
        <v>0</v>
      </c>
      <c r="J317" s="88">
        <f t="shared" si="41"/>
        <v>0</v>
      </c>
      <c r="K317" s="84">
        <f t="shared" si="42"/>
        <v>0</v>
      </c>
    </row>
    <row r="318" spans="1:11">
      <c r="A318" s="41"/>
      <c r="B318" s="13"/>
      <c r="C318" s="41"/>
      <c r="D318" s="32"/>
      <c r="E318" s="35"/>
      <c r="F318" s="37"/>
      <c r="G318" s="35"/>
      <c r="H318" s="88"/>
      <c r="I318" s="56">
        <f t="shared" si="40"/>
        <v>0</v>
      </c>
      <c r="J318" s="88">
        <f t="shared" si="41"/>
        <v>0</v>
      </c>
      <c r="K318" s="84">
        <f t="shared" si="42"/>
        <v>0</v>
      </c>
    </row>
    <row r="319" spans="1:11">
      <c r="A319" s="41"/>
      <c r="B319" s="13"/>
      <c r="C319" s="41"/>
      <c r="D319" s="32"/>
      <c r="E319" s="35"/>
      <c r="F319" s="37"/>
      <c r="G319" s="35"/>
      <c r="H319" s="88"/>
      <c r="I319" s="56">
        <f t="shared" si="40"/>
        <v>0</v>
      </c>
      <c r="J319" s="88">
        <f t="shared" si="41"/>
        <v>0</v>
      </c>
      <c r="K319" s="84">
        <f t="shared" si="42"/>
        <v>0</v>
      </c>
    </row>
    <row r="320" spans="1:11">
      <c r="A320" s="41"/>
      <c r="B320" s="13"/>
      <c r="C320" s="41"/>
      <c r="D320" s="32"/>
      <c r="E320" s="35"/>
      <c r="F320" s="37"/>
      <c r="G320" s="35"/>
      <c r="H320" s="88"/>
      <c r="I320" s="56">
        <f t="shared" si="40"/>
        <v>0</v>
      </c>
      <c r="J320" s="88">
        <f t="shared" si="41"/>
        <v>0</v>
      </c>
      <c r="K320" s="84">
        <f t="shared" si="42"/>
        <v>0</v>
      </c>
    </row>
    <row r="321" spans="1:11">
      <c r="A321" s="41"/>
      <c r="B321" s="13"/>
      <c r="C321" s="41"/>
      <c r="D321" s="32"/>
      <c r="E321" s="35"/>
      <c r="F321" s="37"/>
      <c r="G321" s="35"/>
      <c r="H321" s="91"/>
      <c r="I321" s="56">
        <f t="shared" si="40"/>
        <v>0</v>
      </c>
      <c r="J321" s="88">
        <f t="shared" si="41"/>
        <v>0</v>
      </c>
      <c r="K321" s="84">
        <f t="shared" si="42"/>
        <v>0</v>
      </c>
    </row>
    <row r="322" spans="1:11">
      <c r="A322" s="41"/>
      <c r="B322" s="13"/>
      <c r="C322" s="41"/>
      <c r="D322" s="32"/>
      <c r="E322" s="32"/>
      <c r="F322" s="41"/>
      <c r="G322" s="32"/>
      <c r="H322" s="92"/>
      <c r="I322" s="56">
        <f t="shared" si="40"/>
        <v>0</v>
      </c>
      <c r="J322" s="88">
        <f t="shared" si="41"/>
        <v>0</v>
      </c>
      <c r="K322" s="84">
        <f t="shared" si="42"/>
        <v>0</v>
      </c>
    </row>
    <row r="323" spans="1:11">
      <c r="A323" s="41"/>
      <c r="B323" s="13"/>
      <c r="C323" s="41"/>
      <c r="D323" s="32"/>
      <c r="E323" s="32"/>
      <c r="F323" s="41"/>
      <c r="G323" s="32"/>
      <c r="H323" s="92"/>
      <c r="I323" s="56">
        <f t="shared" si="40"/>
        <v>0</v>
      </c>
      <c r="J323" s="88">
        <f t="shared" si="41"/>
        <v>0</v>
      </c>
      <c r="K323" s="84">
        <f t="shared" si="42"/>
        <v>0</v>
      </c>
    </row>
    <row r="324" spans="1:11">
      <c r="A324" s="41"/>
      <c r="B324" s="13"/>
      <c r="C324" s="41"/>
      <c r="D324" s="32"/>
      <c r="E324" s="32"/>
      <c r="F324" s="41"/>
      <c r="G324" s="32"/>
      <c r="H324" s="93"/>
      <c r="I324" s="56">
        <f t="shared" si="40"/>
        <v>0</v>
      </c>
      <c r="J324" s="88">
        <f t="shared" si="41"/>
        <v>0</v>
      </c>
      <c r="K324" s="84">
        <f t="shared" si="42"/>
        <v>0</v>
      </c>
    </row>
    <row r="325" spans="1:11">
      <c r="A325" s="41"/>
      <c r="B325" s="13"/>
      <c r="C325" s="41"/>
      <c r="D325" s="32"/>
      <c r="E325" s="32"/>
      <c r="F325" s="41"/>
      <c r="G325" s="32"/>
      <c r="H325" s="93"/>
      <c r="I325" s="56">
        <f t="shared" si="40"/>
        <v>0</v>
      </c>
      <c r="J325" s="88">
        <f t="shared" si="41"/>
        <v>0</v>
      </c>
      <c r="K325" s="84">
        <f t="shared" si="42"/>
        <v>0</v>
      </c>
    </row>
    <row r="326" spans="1:11">
      <c r="A326" s="41"/>
      <c r="B326" s="13"/>
      <c r="C326" s="41"/>
      <c r="D326" s="32"/>
      <c r="E326" s="32"/>
      <c r="F326" s="41"/>
      <c r="G326" s="32"/>
      <c r="H326" s="93"/>
      <c r="I326" s="56">
        <f t="shared" si="40"/>
        <v>0</v>
      </c>
      <c r="J326" s="88">
        <f t="shared" si="41"/>
        <v>0</v>
      </c>
      <c r="K326" s="84">
        <f t="shared" si="42"/>
        <v>0</v>
      </c>
    </row>
    <row r="327" spans="1:11">
      <c r="D327" s="43"/>
    </row>
    <row r="328" spans="1:11">
      <c r="D328" s="43"/>
    </row>
    <row r="329" spans="1:11">
      <c r="D329" s="43"/>
    </row>
    <row r="330" spans="1:11">
      <c r="D330" s="43"/>
    </row>
    <row r="331" spans="1:11">
      <c r="D331" s="43"/>
    </row>
    <row r="332" spans="1:11">
      <c r="D332" s="43"/>
    </row>
  </sheetData>
  <autoFilter ref="A10:K326"/>
  <sortState ref="A11:K326">
    <sortCondition ref="C11:C326"/>
  </sortState>
  <mergeCells count="3">
    <mergeCell ref="A1:F2"/>
    <mergeCell ref="A3:F3"/>
    <mergeCell ref="A7:J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44"/>
  <sheetViews>
    <sheetView topLeftCell="A67" workbookViewId="0">
      <selection activeCell="E150" sqref="E150"/>
    </sheetView>
  </sheetViews>
  <sheetFormatPr defaultRowHeight="15.75"/>
  <cols>
    <col min="1" max="1" width="9.140625" style="4"/>
    <col min="2" max="2" width="9.140625" style="6"/>
    <col min="3" max="3" width="15.5703125" style="4" customWidth="1"/>
    <col min="4" max="4" width="19" style="7" customWidth="1"/>
    <col min="5" max="5" width="32.7109375" style="2" customWidth="1"/>
    <col min="6" max="6" width="10.28515625" style="4" customWidth="1"/>
    <col min="7" max="7" width="9.140625" style="4"/>
    <col min="8" max="8" width="12.28515625" style="2" customWidth="1"/>
    <col min="9" max="9" width="16.28515625" style="2" customWidth="1"/>
    <col min="10" max="10" width="9.140625" style="3"/>
    <col min="11" max="16384" width="9.140625" style="2"/>
  </cols>
  <sheetData>
    <row r="1" spans="1:11">
      <c r="A1" s="307" t="s">
        <v>0</v>
      </c>
      <c r="B1" s="307"/>
      <c r="C1" s="307"/>
      <c r="D1" s="307"/>
      <c r="E1" s="307"/>
      <c r="F1" s="307"/>
    </row>
    <row r="2" spans="1:11">
      <c r="A2" s="307"/>
      <c r="B2" s="307"/>
      <c r="C2" s="307"/>
      <c r="D2" s="307"/>
      <c r="E2" s="307"/>
      <c r="F2" s="307"/>
    </row>
    <row r="3" spans="1:11">
      <c r="A3" s="307" t="s">
        <v>1</v>
      </c>
      <c r="B3" s="307"/>
      <c r="C3" s="307"/>
      <c r="D3" s="307"/>
      <c r="E3" s="307"/>
      <c r="F3" s="307"/>
    </row>
    <row r="4" spans="1:11">
      <c r="A4" s="307" t="s">
        <v>2</v>
      </c>
      <c r="B4" s="307"/>
      <c r="D4" s="5"/>
      <c r="E4" s="284"/>
      <c r="H4" s="9"/>
    </row>
    <row r="5" spans="1:11">
      <c r="G5" s="281"/>
    </row>
    <row r="6" spans="1:11">
      <c r="G6" s="281"/>
    </row>
    <row r="7" spans="1:11">
      <c r="A7" s="308" t="s">
        <v>14</v>
      </c>
      <c r="B7" s="308"/>
      <c r="C7" s="308"/>
      <c r="D7" s="308"/>
      <c r="E7" s="308"/>
      <c r="F7" s="308"/>
      <c r="G7" s="308"/>
      <c r="H7" s="308"/>
      <c r="I7" s="308"/>
    </row>
    <row r="8" spans="1:11">
      <c r="A8" s="308"/>
      <c r="B8" s="308"/>
      <c r="C8" s="308"/>
      <c r="D8" s="308"/>
      <c r="E8" s="308"/>
      <c r="F8" s="308"/>
      <c r="G8" s="308"/>
      <c r="H8" s="308"/>
      <c r="I8" s="308"/>
    </row>
    <row r="10" spans="1:11">
      <c r="A10" s="27" t="s">
        <v>4</v>
      </c>
      <c r="B10" s="57" t="s">
        <v>5</v>
      </c>
      <c r="C10" s="27" t="s">
        <v>6</v>
      </c>
      <c r="D10" s="27" t="s">
        <v>15</v>
      </c>
      <c r="E10" s="27" t="s">
        <v>8</v>
      </c>
      <c r="F10" s="27" t="s">
        <v>9</v>
      </c>
      <c r="G10" s="11" t="s">
        <v>10</v>
      </c>
      <c r="H10" s="58" t="s">
        <v>11</v>
      </c>
      <c r="I10" s="27" t="s">
        <v>13</v>
      </c>
    </row>
    <row r="11" spans="1:11" s="3" customFormat="1">
      <c r="A11" s="259"/>
      <c r="B11" s="260">
        <v>844</v>
      </c>
      <c r="C11" s="294">
        <v>42499</v>
      </c>
      <c r="D11" s="261" t="s">
        <v>423</v>
      </c>
      <c r="E11" s="262" t="s">
        <v>577</v>
      </c>
      <c r="F11" s="263" t="s">
        <v>27</v>
      </c>
      <c r="G11" s="263">
        <v>269</v>
      </c>
      <c r="H11" s="18">
        <v>14500</v>
      </c>
      <c r="I11" s="283">
        <f>H11*G11</f>
        <v>3900500</v>
      </c>
      <c r="K11" s="2"/>
    </row>
    <row r="12" spans="1:11" s="3" customFormat="1">
      <c r="A12" s="259"/>
      <c r="B12" s="260">
        <f t="shared" ref="B12:D12" si="0">B11</f>
        <v>844</v>
      </c>
      <c r="C12" s="294">
        <f t="shared" si="0"/>
        <v>42499</v>
      </c>
      <c r="D12" s="264" t="str">
        <f t="shared" si="0"/>
        <v>an phước</v>
      </c>
      <c r="E12" s="262" t="s">
        <v>580</v>
      </c>
      <c r="F12" s="263" t="s">
        <v>27</v>
      </c>
      <c r="G12" s="263">
        <v>18</v>
      </c>
      <c r="H12" s="18">
        <v>5636</v>
      </c>
      <c r="I12" s="283">
        <f t="shared" ref="I12:I69" si="1">H12*G12</f>
        <v>101448</v>
      </c>
      <c r="K12" s="2"/>
    </row>
    <row r="13" spans="1:11" s="3" customFormat="1">
      <c r="A13" s="259"/>
      <c r="B13" s="260">
        <f t="shared" ref="B13:B17" si="2">B12</f>
        <v>844</v>
      </c>
      <c r="C13" s="294">
        <f t="shared" ref="C13:C17" si="3">C12</f>
        <v>42499</v>
      </c>
      <c r="D13" s="264" t="str">
        <f t="shared" ref="D13:D17" si="4">D12</f>
        <v>an phước</v>
      </c>
      <c r="E13" s="262" t="s">
        <v>571</v>
      </c>
      <c r="F13" s="263" t="s">
        <v>27</v>
      </c>
      <c r="G13" s="263">
        <v>104</v>
      </c>
      <c r="H13" s="18">
        <v>4909</v>
      </c>
      <c r="I13" s="283">
        <f t="shared" si="1"/>
        <v>510536</v>
      </c>
      <c r="K13" s="2"/>
    </row>
    <row r="14" spans="1:11" s="3" customFormat="1">
      <c r="A14" s="259"/>
      <c r="B14" s="260">
        <f t="shared" si="2"/>
        <v>844</v>
      </c>
      <c r="C14" s="294">
        <f t="shared" si="3"/>
        <v>42499</v>
      </c>
      <c r="D14" s="264" t="str">
        <f t="shared" si="4"/>
        <v>an phước</v>
      </c>
      <c r="E14" s="262" t="s">
        <v>582</v>
      </c>
      <c r="F14" s="263" t="s">
        <v>27</v>
      </c>
      <c r="G14" s="263">
        <v>75</v>
      </c>
      <c r="H14" s="18">
        <v>7182</v>
      </c>
      <c r="I14" s="283">
        <f t="shared" si="1"/>
        <v>538650</v>
      </c>
      <c r="K14" s="2"/>
    </row>
    <row r="15" spans="1:11" s="3" customFormat="1">
      <c r="A15" s="259"/>
      <c r="B15" s="260">
        <f t="shared" si="2"/>
        <v>844</v>
      </c>
      <c r="C15" s="294">
        <f t="shared" si="3"/>
        <v>42499</v>
      </c>
      <c r="D15" s="264" t="str">
        <f t="shared" si="4"/>
        <v>an phước</v>
      </c>
      <c r="E15" s="295" t="s">
        <v>641</v>
      </c>
      <c r="F15" s="296" t="s">
        <v>27</v>
      </c>
      <c r="G15" s="297">
        <v>27</v>
      </c>
      <c r="H15" s="298">
        <v>10909</v>
      </c>
      <c r="I15" s="299">
        <f t="shared" si="1"/>
        <v>294543</v>
      </c>
      <c r="K15" s="2"/>
    </row>
    <row r="16" spans="1:11" s="3" customFormat="1">
      <c r="A16" s="259"/>
      <c r="B16" s="260">
        <f t="shared" si="2"/>
        <v>844</v>
      </c>
      <c r="C16" s="294">
        <f t="shared" si="3"/>
        <v>42499</v>
      </c>
      <c r="D16" s="264" t="str">
        <f t="shared" si="4"/>
        <v>an phước</v>
      </c>
      <c r="E16" s="262" t="s">
        <v>1742</v>
      </c>
      <c r="F16" s="263" t="s">
        <v>27</v>
      </c>
      <c r="G16" s="263">
        <v>18</v>
      </c>
      <c r="H16" s="18">
        <v>22500</v>
      </c>
      <c r="I16" s="283">
        <f t="shared" si="1"/>
        <v>405000</v>
      </c>
      <c r="K16" s="2"/>
    </row>
    <row r="17" spans="1:11" s="3" customFormat="1">
      <c r="A17" s="259"/>
      <c r="B17" s="260">
        <f t="shared" si="2"/>
        <v>844</v>
      </c>
      <c r="C17" s="294">
        <f t="shared" si="3"/>
        <v>42499</v>
      </c>
      <c r="D17" s="264" t="str">
        <f t="shared" si="4"/>
        <v>an phước</v>
      </c>
      <c r="E17" s="265" t="s">
        <v>581</v>
      </c>
      <c r="F17" s="266" t="s">
        <v>27</v>
      </c>
      <c r="G17" s="267">
        <v>168</v>
      </c>
      <c r="H17" s="268">
        <v>4500</v>
      </c>
      <c r="I17" s="283">
        <f t="shared" si="1"/>
        <v>756000</v>
      </c>
      <c r="K17" s="2"/>
    </row>
    <row r="18" spans="1:11" s="3" customFormat="1">
      <c r="A18" s="259"/>
      <c r="B18" s="260">
        <v>845</v>
      </c>
      <c r="C18" s="294">
        <v>42499</v>
      </c>
      <c r="D18" s="264" t="s">
        <v>423</v>
      </c>
      <c r="E18" s="269" t="s">
        <v>575</v>
      </c>
      <c r="F18" s="259" t="s">
        <v>27</v>
      </c>
      <c r="G18" s="259">
        <v>24</v>
      </c>
      <c r="H18" s="269">
        <v>3000</v>
      </c>
      <c r="I18" s="283">
        <f t="shared" si="1"/>
        <v>72000</v>
      </c>
      <c r="K18" s="2"/>
    </row>
    <row r="19" spans="1:11" s="3" customFormat="1">
      <c r="A19" s="259"/>
      <c r="B19" s="260">
        <f t="shared" ref="B19:D19" si="5">B18</f>
        <v>845</v>
      </c>
      <c r="C19" s="294">
        <f t="shared" si="5"/>
        <v>42499</v>
      </c>
      <c r="D19" s="264" t="str">
        <f t="shared" si="5"/>
        <v>an phước</v>
      </c>
      <c r="E19" s="262" t="s">
        <v>574</v>
      </c>
      <c r="F19" s="263" t="s">
        <v>27</v>
      </c>
      <c r="G19" s="270">
        <v>65</v>
      </c>
      <c r="H19" s="271">
        <v>5000</v>
      </c>
      <c r="I19" s="283">
        <f t="shared" si="1"/>
        <v>325000</v>
      </c>
      <c r="K19" s="2"/>
    </row>
    <row r="20" spans="1:11" s="3" customFormat="1">
      <c r="A20" s="259"/>
      <c r="B20" s="260">
        <f t="shared" ref="B20:B24" si="6">B19</f>
        <v>845</v>
      </c>
      <c r="C20" s="294">
        <f t="shared" ref="C20:C24" si="7">C19</f>
        <v>42499</v>
      </c>
      <c r="D20" s="264" t="str">
        <f t="shared" ref="D20:D24" si="8">D19</f>
        <v>an phước</v>
      </c>
      <c r="E20" s="262" t="s">
        <v>568</v>
      </c>
      <c r="F20" s="263" t="s">
        <v>27</v>
      </c>
      <c r="G20" s="263">
        <v>162</v>
      </c>
      <c r="H20" s="18">
        <v>11400</v>
      </c>
      <c r="I20" s="283">
        <f t="shared" si="1"/>
        <v>1846800</v>
      </c>
      <c r="K20" s="2"/>
    </row>
    <row r="21" spans="1:11" s="3" customFormat="1">
      <c r="A21" s="259"/>
      <c r="B21" s="260">
        <f t="shared" si="6"/>
        <v>845</v>
      </c>
      <c r="C21" s="294">
        <f t="shared" si="7"/>
        <v>42499</v>
      </c>
      <c r="D21" s="264" t="str">
        <f t="shared" si="8"/>
        <v>an phước</v>
      </c>
      <c r="E21" s="262" t="s">
        <v>576</v>
      </c>
      <c r="F21" s="263" t="s">
        <v>27</v>
      </c>
      <c r="G21" s="263">
        <v>120</v>
      </c>
      <c r="H21" s="18">
        <v>16000</v>
      </c>
      <c r="I21" s="283">
        <f t="shared" si="1"/>
        <v>1920000</v>
      </c>
      <c r="K21" s="2"/>
    </row>
    <row r="22" spans="1:11" s="3" customFormat="1">
      <c r="A22" s="259"/>
      <c r="B22" s="260">
        <f t="shared" si="6"/>
        <v>845</v>
      </c>
      <c r="C22" s="294">
        <f t="shared" si="7"/>
        <v>42499</v>
      </c>
      <c r="D22" s="264" t="str">
        <f t="shared" si="8"/>
        <v>an phước</v>
      </c>
      <c r="E22" s="262" t="s">
        <v>578</v>
      </c>
      <c r="F22" s="263" t="s">
        <v>27</v>
      </c>
      <c r="G22" s="263">
        <v>132</v>
      </c>
      <c r="H22" s="18">
        <v>8545</v>
      </c>
      <c r="I22" s="283">
        <f t="shared" si="1"/>
        <v>1127940</v>
      </c>
      <c r="K22" s="2"/>
    </row>
    <row r="23" spans="1:11" s="3" customFormat="1">
      <c r="A23" s="259"/>
      <c r="B23" s="260">
        <f t="shared" si="6"/>
        <v>845</v>
      </c>
      <c r="C23" s="294">
        <f t="shared" si="7"/>
        <v>42499</v>
      </c>
      <c r="D23" s="264" t="str">
        <f t="shared" si="8"/>
        <v>an phước</v>
      </c>
      <c r="E23" s="262" t="s">
        <v>579</v>
      </c>
      <c r="F23" s="263" t="s">
        <v>27</v>
      </c>
      <c r="G23" s="263">
        <v>300</v>
      </c>
      <c r="H23" s="18">
        <v>4000</v>
      </c>
      <c r="I23" s="283">
        <f t="shared" si="1"/>
        <v>1200000</v>
      </c>
      <c r="K23" s="2"/>
    </row>
    <row r="24" spans="1:11" s="3" customFormat="1">
      <c r="A24" s="259"/>
      <c r="B24" s="260">
        <f t="shared" si="6"/>
        <v>845</v>
      </c>
      <c r="C24" s="294">
        <f t="shared" si="7"/>
        <v>42499</v>
      </c>
      <c r="D24" s="264" t="str">
        <f t="shared" si="8"/>
        <v>an phước</v>
      </c>
      <c r="E24" s="265" t="s">
        <v>572</v>
      </c>
      <c r="F24" s="266" t="s">
        <v>27</v>
      </c>
      <c r="G24" s="266">
        <v>24</v>
      </c>
      <c r="H24" s="283">
        <v>3636</v>
      </c>
      <c r="I24" s="283">
        <f t="shared" si="1"/>
        <v>87264</v>
      </c>
      <c r="K24" s="2"/>
    </row>
    <row r="25" spans="1:11" s="3" customFormat="1">
      <c r="A25" s="259"/>
      <c r="B25" s="260">
        <v>846</v>
      </c>
      <c r="C25" s="294">
        <v>42499</v>
      </c>
      <c r="D25" s="264" t="s">
        <v>1267</v>
      </c>
      <c r="E25" s="265" t="s">
        <v>1312</v>
      </c>
      <c r="F25" s="266"/>
      <c r="G25" s="266"/>
      <c r="H25" s="283"/>
      <c r="I25" s="283">
        <v>801800</v>
      </c>
      <c r="K25" s="2"/>
    </row>
    <row r="26" spans="1:11" s="3" customFormat="1">
      <c r="A26" s="259"/>
      <c r="B26" s="260">
        <v>847</v>
      </c>
      <c r="C26" s="294">
        <v>42499</v>
      </c>
      <c r="D26" s="264" t="s">
        <v>498</v>
      </c>
      <c r="E26" s="265" t="s">
        <v>418</v>
      </c>
      <c r="F26" s="266" t="s">
        <v>27</v>
      </c>
      <c r="G26" s="266">
        <v>120</v>
      </c>
      <c r="H26" s="283">
        <v>15500</v>
      </c>
      <c r="I26" s="283">
        <f t="shared" si="1"/>
        <v>1860000</v>
      </c>
      <c r="K26" s="2"/>
    </row>
    <row r="27" spans="1:11" s="3" customFormat="1">
      <c r="A27" s="259"/>
      <c r="B27" s="260">
        <v>848</v>
      </c>
      <c r="C27" s="294">
        <v>42499</v>
      </c>
      <c r="D27" s="264" t="s">
        <v>1251</v>
      </c>
      <c r="E27" s="265" t="s">
        <v>1312</v>
      </c>
      <c r="F27" s="266"/>
      <c r="G27" s="266"/>
      <c r="H27" s="283"/>
      <c r="I27" s="283">
        <v>1135500</v>
      </c>
      <c r="K27" s="2"/>
    </row>
    <row r="28" spans="1:11" s="3" customFormat="1">
      <c r="A28" s="259"/>
      <c r="B28" s="260">
        <v>849</v>
      </c>
      <c r="C28" s="294">
        <v>42530</v>
      </c>
      <c r="D28" s="264" t="s">
        <v>408</v>
      </c>
      <c r="E28" s="300" t="s">
        <v>1743</v>
      </c>
      <c r="F28" s="301" t="s">
        <v>36</v>
      </c>
      <c r="G28" s="296">
        <v>100</v>
      </c>
      <c r="H28" s="299">
        <v>800</v>
      </c>
      <c r="I28" s="299">
        <f t="shared" si="1"/>
        <v>80000</v>
      </c>
      <c r="K28" s="2"/>
    </row>
    <row r="29" spans="1:11" s="3" customFormat="1">
      <c r="A29" s="259"/>
      <c r="B29" s="260">
        <f t="shared" ref="B29:D29" si="9">B28</f>
        <v>849</v>
      </c>
      <c r="C29" s="294">
        <f t="shared" si="9"/>
        <v>42530</v>
      </c>
      <c r="D29" s="264" t="str">
        <f t="shared" si="9"/>
        <v>phú long</v>
      </c>
      <c r="E29" s="300" t="s">
        <v>489</v>
      </c>
      <c r="F29" s="301" t="s">
        <v>36</v>
      </c>
      <c r="G29" s="296">
        <v>100</v>
      </c>
      <c r="H29" s="299">
        <v>700</v>
      </c>
      <c r="I29" s="299">
        <f t="shared" si="1"/>
        <v>70000</v>
      </c>
      <c r="K29" s="2"/>
    </row>
    <row r="30" spans="1:11" s="3" customFormat="1">
      <c r="A30" s="259"/>
      <c r="B30" s="260">
        <f t="shared" ref="B30:B31" si="10">B29</f>
        <v>849</v>
      </c>
      <c r="C30" s="294">
        <f t="shared" ref="C30:C31" si="11">C29</f>
        <v>42530</v>
      </c>
      <c r="D30" s="264" t="str">
        <f t="shared" ref="D30:D31" si="12">D29</f>
        <v>phú long</v>
      </c>
      <c r="E30" s="273" t="s">
        <v>1744</v>
      </c>
      <c r="F30" s="274" t="s">
        <v>142</v>
      </c>
      <c r="G30" s="266">
        <v>20</v>
      </c>
      <c r="H30" s="283">
        <v>8000</v>
      </c>
      <c r="I30" s="283">
        <f t="shared" si="1"/>
        <v>160000</v>
      </c>
      <c r="K30" s="2"/>
    </row>
    <row r="31" spans="1:11" s="3" customFormat="1">
      <c r="A31" s="259"/>
      <c r="B31" s="260">
        <f t="shared" si="10"/>
        <v>849</v>
      </c>
      <c r="C31" s="294">
        <f t="shared" si="11"/>
        <v>42530</v>
      </c>
      <c r="D31" s="264" t="str">
        <f t="shared" si="12"/>
        <v>phú long</v>
      </c>
      <c r="E31" s="273" t="s">
        <v>504</v>
      </c>
      <c r="F31" s="274" t="s">
        <v>181</v>
      </c>
      <c r="G31" s="266">
        <v>10</v>
      </c>
      <c r="H31" s="283">
        <v>62500</v>
      </c>
      <c r="I31" s="283">
        <f t="shared" si="1"/>
        <v>625000</v>
      </c>
      <c r="K31" s="2"/>
    </row>
    <row r="32" spans="1:11" s="3" customFormat="1">
      <c r="A32" s="259"/>
      <c r="B32" s="260">
        <v>850</v>
      </c>
      <c r="C32" s="294">
        <v>42530</v>
      </c>
      <c r="D32" s="264" t="s">
        <v>459</v>
      </c>
      <c r="E32" s="300" t="s">
        <v>1745</v>
      </c>
      <c r="F32" s="301" t="s">
        <v>36</v>
      </c>
      <c r="G32" s="296">
        <v>10</v>
      </c>
      <c r="H32" s="299">
        <v>11000</v>
      </c>
      <c r="I32" s="299">
        <f t="shared" si="1"/>
        <v>110000</v>
      </c>
      <c r="K32" s="2"/>
    </row>
    <row r="33" spans="1:11" s="3" customFormat="1">
      <c r="A33" s="259"/>
      <c r="B33" s="260">
        <v>850</v>
      </c>
      <c r="C33" s="294">
        <v>42530</v>
      </c>
      <c r="D33" s="264" t="s">
        <v>459</v>
      </c>
      <c r="E33" s="300" t="s">
        <v>490</v>
      </c>
      <c r="F33" s="301" t="s">
        <v>36</v>
      </c>
      <c r="G33" s="296">
        <v>50</v>
      </c>
      <c r="H33" s="299">
        <v>19500</v>
      </c>
      <c r="I33" s="299">
        <f t="shared" si="1"/>
        <v>975000</v>
      </c>
      <c r="K33" s="2"/>
    </row>
    <row r="34" spans="1:11" s="3" customFormat="1">
      <c r="A34" s="259"/>
      <c r="B34" s="260">
        <v>850</v>
      </c>
      <c r="C34" s="294">
        <v>42530</v>
      </c>
      <c r="D34" s="264" t="s">
        <v>459</v>
      </c>
      <c r="E34" s="300" t="s">
        <v>737</v>
      </c>
      <c r="F34" s="301" t="s">
        <v>36</v>
      </c>
      <c r="G34" s="296">
        <v>50</v>
      </c>
      <c r="H34" s="299">
        <v>19500</v>
      </c>
      <c r="I34" s="299">
        <f t="shared" si="1"/>
        <v>975000</v>
      </c>
      <c r="K34" s="2"/>
    </row>
    <row r="35" spans="1:11" s="3" customFormat="1">
      <c r="A35" s="259"/>
      <c r="B35" s="260">
        <v>851</v>
      </c>
      <c r="C35" s="294">
        <v>42530</v>
      </c>
      <c r="D35" s="264" t="s">
        <v>920</v>
      </c>
      <c r="E35" s="273" t="s">
        <v>1312</v>
      </c>
      <c r="F35" s="274"/>
      <c r="G35" s="266"/>
      <c r="H35" s="283"/>
      <c r="I35" s="283">
        <v>8369800</v>
      </c>
      <c r="K35" s="2"/>
    </row>
    <row r="36" spans="1:11" s="3" customFormat="1">
      <c r="A36" s="259"/>
      <c r="B36" s="260">
        <v>852</v>
      </c>
      <c r="C36" s="294">
        <v>42530</v>
      </c>
      <c r="D36" s="264" t="s">
        <v>469</v>
      </c>
      <c r="E36" s="273" t="s">
        <v>1746</v>
      </c>
      <c r="F36" s="274" t="s">
        <v>36</v>
      </c>
      <c r="G36" s="266">
        <v>20</v>
      </c>
      <c r="H36" s="283">
        <v>50000</v>
      </c>
      <c r="I36" s="283">
        <f t="shared" si="1"/>
        <v>1000000</v>
      </c>
      <c r="K36" s="2"/>
    </row>
    <row r="37" spans="1:11" s="3" customFormat="1">
      <c r="A37" s="259"/>
      <c r="B37" s="260">
        <f t="shared" ref="B37:D37" si="13">B36</f>
        <v>852</v>
      </c>
      <c r="C37" s="294">
        <f t="shared" si="13"/>
        <v>42530</v>
      </c>
      <c r="D37" s="264" t="str">
        <f t="shared" si="13"/>
        <v>đại hoàn kim</v>
      </c>
      <c r="E37" s="300" t="s">
        <v>86</v>
      </c>
      <c r="F37" s="301" t="s">
        <v>87</v>
      </c>
      <c r="G37" s="296">
        <v>100</v>
      </c>
      <c r="H37" s="299">
        <v>1700</v>
      </c>
      <c r="I37" s="299">
        <f t="shared" si="1"/>
        <v>170000</v>
      </c>
      <c r="K37" s="2"/>
    </row>
    <row r="38" spans="1:11" s="3" customFormat="1">
      <c r="A38" s="259"/>
      <c r="B38" s="260">
        <f t="shared" ref="B38:B42" si="14">B37</f>
        <v>852</v>
      </c>
      <c r="C38" s="294">
        <f t="shared" ref="C38:C42" si="15">C37</f>
        <v>42530</v>
      </c>
      <c r="D38" s="264" t="str">
        <f t="shared" ref="D38:D42" si="16">D37</f>
        <v>đại hoàn kim</v>
      </c>
      <c r="E38" s="300" t="s">
        <v>647</v>
      </c>
      <c r="F38" s="301" t="s">
        <v>87</v>
      </c>
      <c r="G38" s="296">
        <v>30</v>
      </c>
      <c r="H38" s="299">
        <v>10200</v>
      </c>
      <c r="I38" s="299">
        <f t="shared" si="1"/>
        <v>306000</v>
      </c>
      <c r="K38" s="2"/>
    </row>
    <row r="39" spans="1:11" s="3" customFormat="1">
      <c r="A39" s="259"/>
      <c r="B39" s="260">
        <f t="shared" si="14"/>
        <v>852</v>
      </c>
      <c r="C39" s="294">
        <f t="shared" si="15"/>
        <v>42530</v>
      </c>
      <c r="D39" s="264" t="str">
        <f t="shared" si="16"/>
        <v>đại hoàn kim</v>
      </c>
      <c r="E39" s="300" t="s">
        <v>1747</v>
      </c>
      <c r="F39" s="301" t="s">
        <v>435</v>
      </c>
      <c r="G39" s="296">
        <v>20</v>
      </c>
      <c r="H39" s="299">
        <v>10200</v>
      </c>
      <c r="I39" s="299">
        <f t="shared" si="1"/>
        <v>204000</v>
      </c>
      <c r="K39" s="2"/>
    </row>
    <row r="40" spans="1:11" s="3" customFormat="1">
      <c r="A40" s="259"/>
      <c r="B40" s="260">
        <f t="shared" si="14"/>
        <v>852</v>
      </c>
      <c r="C40" s="294">
        <f t="shared" si="15"/>
        <v>42530</v>
      </c>
      <c r="D40" s="264" t="str">
        <f t="shared" si="16"/>
        <v>đại hoàn kim</v>
      </c>
      <c r="E40" s="300" t="s">
        <v>1748</v>
      </c>
      <c r="F40" s="301" t="s">
        <v>435</v>
      </c>
      <c r="G40" s="296">
        <v>20</v>
      </c>
      <c r="H40" s="299">
        <v>8500</v>
      </c>
      <c r="I40" s="299">
        <f t="shared" si="1"/>
        <v>170000</v>
      </c>
      <c r="K40" s="2"/>
    </row>
    <row r="41" spans="1:11" s="3" customFormat="1">
      <c r="A41" s="259"/>
      <c r="B41" s="260">
        <f t="shared" si="14"/>
        <v>852</v>
      </c>
      <c r="C41" s="294">
        <f t="shared" si="15"/>
        <v>42530</v>
      </c>
      <c r="D41" s="264" t="str">
        <f t="shared" si="16"/>
        <v>đại hoàn kim</v>
      </c>
      <c r="E41" s="300" t="s">
        <v>1749</v>
      </c>
      <c r="F41" s="301" t="s">
        <v>383</v>
      </c>
      <c r="G41" s="296">
        <v>60</v>
      </c>
      <c r="H41" s="299">
        <v>1700</v>
      </c>
      <c r="I41" s="299">
        <f t="shared" si="1"/>
        <v>102000</v>
      </c>
      <c r="K41" s="2"/>
    </row>
    <row r="42" spans="1:11" s="3" customFormat="1">
      <c r="A42" s="259"/>
      <c r="B42" s="260">
        <f t="shared" si="14"/>
        <v>852</v>
      </c>
      <c r="C42" s="294">
        <f t="shared" si="15"/>
        <v>42530</v>
      </c>
      <c r="D42" s="264" t="str">
        <f t="shared" si="16"/>
        <v>đại hoàn kim</v>
      </c>
      <c r="E42" s="300" t="s">
        <v>1750</v>
      </c>
      <c r="F42" s="301" t="s">
        <v>83</v>
      </c>
      <c r="G42" s="296">
        <v>20</v>
      </c>
      <c r="H42" s="299">
        <v>3000</v>
      </c>
      <c r="I42" s="299">
        <f t="shared" si="1"/>
        <v>60000</v>
      </c>
      <c r="K42" s="2"/>
    </row>
    <row r="43" spans="1:11" s="3" customFormat="1">
      <c r="A43" s="259"/>
      <c r="B43" s="260">
        <v>853</v>
      </c>
      <c r="C43" s="294">
        <v>42560</v>
      </c>
      <c r="D43" s="264" t="s">
        <v>472</v>
      </c>
      <c r="E43" s="273" t="s">
        <v>1312</v>
      </c>
      <c r="F43" s="274"/>
      <c r="G43" s="266"/>
      <c r="H43" s="283"/>
      <c r="I43" s="283">
        <v>1427810</v>
      </c>
      <c r="K43" s="2"/>
    </row>
    <row r="44" spans="1:11" s="3" customFormat="1">
      <c r="A44" s="259"/>
      <c r="B44" s="260">
        <v>854</v>
      </c>
      <c r="C44" s="294">
        <v>42560</v>
      </c>
      <c r="D44" s="264" t="s">
        <v>1751</v>
      </c>
      <c r="E44" s="265" t="s">
        <v>1312</v>
      </c>
      <c r="F44" s="266"/>
      <c r="G44" s="266"/>
      <c r="H44" s="283"/>
      <c r="I44" s="283">
        <v>950700</v>
      </c>
      <c r="K44" s="2"/>
    </row>
    <row r="45" spans="1:11" s="3" customFormat="1">
      <c r="A45" s="259"/>
      <c r="B45" s="260">
        <v>855</v>
      </c>
      <c r="C45" s="294">
        <v>42560</v>
      </c>
      <c r="D45" s="264" t="s">
        <v>1752</v>
      </c>
      <c r="E45" s="265" t="s">
        <v>1312</v>
      </c>
      <c r="F45" s="266"/>
      <c r="G45" s="266"/>
      <c r="H45" s="283"/>
      <c r="I45" s="283">
        <v>2611400</v>
      </c>
      <c r="K45" s="2"/>
    </row>
    <row r="46" spans="1:11" s="3" customFormat="1">
      <c r="A46" s="259"/>
      <c r="B46" s="260">
        <v>856</v>
      </c>
      <c r="C46" s="294">
        <v>42560</v>
      </c>
      <c r="D46" s="264" t="s">
        <v>929</v>
      </c>
      <c r="E46" s="265" t="s">
        <v>1753</v>
      </c>
      <c r="F46" s="266" t="s">
        <v>181</v>
      </c>
      <c r="G46" s="266">
        <v>10</v>
      </c>
      <c r="H46" s="283">
        <v>56000</v>
      </c>
      <c r="I46" s="283">
        <f t="shared" si="1"/>
        <v>560000</v>
      </c>
      <c r="K46" s="2"/>
    </row>
    <row r="47" spans="1:11" s="3" customFormat="1">
      <c r="A47" s="259"/>
      <c r="B47" s="260">
        <v>857</v>
      </c>
      <c r="C47" s="294">
        <v>42591</v>
      </c>
      <c r="D47" s="264" t="s">
        <v>1754</v>
      </c>
      <c r="E47" s="265" t="s">
        <v>1312</v>
      </c>
      <c r="F47" s="266"/>
      <c r="G47" s="266"/>
      <c r="H47" s="283"/>
      <c r="I47" s="283">
        <v>2867500</v>
      </c>
      <c r="K47" s="2"/>
    </row>
    <row r="48" spans="1:11" s="3" customFormat="1">
      <c r="A48" s="259"/>
      <c r="B48" s="260">
        <v>858</v>
      </c>
      <c r="C48" s="294">
        <v>42591</v>
      </c>
      <c r="D48" s="264" t="s">
        <v>1755</v>
      </c>
      <c r="E48" s="265" t="s">
        <v>1312</v>
      </c>
      <c r="F48" s="266"/>
      <c r="G48" s="266"/>
      <c r="H48" s="283"/>
      <c r="I48" s="283">
        <v>1135000</v>
      </c>
      <c r="K48" s="2"/>
    </row>
    <row r="49" spans="1:11" s="3" customFormat="1">
      <c r="A49" s="259"/>
      <c r="B49" s="260">
        <v>859</v>
      </c>
      <c r="C49" s="294">
        <v>42591</v>
      </c>
      <c r="D49" s="264" t="s">
        <v>896</v>
      </c>
      <c r="E49" s="265" t="s">
        <v>1312</v>
      </c>
      <c r="F49" s="266"/>
      <c r="G49" s="266"/>
      <c r="H49" s="283"/>
      <c r="I49" s="283">
        <v>1705000</v>
      </c>
      <c r="K49" s="2"/>
    </row>
    <row r="50" spans="1:11" s="3" customFormat="1">
      <c r="A50" s="259"/>
      <c r="B50" s="260">
        <v>860</v>
      </c>
      <c r="C50" s="294">
        <v>42591</v>
      </c>
      <c r="D50" s="264" t="s">
        <v>930</v>
      </c>
      <c r="E50" s="265" t="s">
        <v>1312</v>
      </c>
      <c r="F50" s="266"/>
      <c r="G50" s="266"/>
      <c r="H50" s="283"/>
      <c r="I50" s="283">
        <v>9969200</v>
      </c>
      <c r="K50" s="2"/>
    </row>
    <row r="51" spans="1:11" s="3" customFormat="1">
      <c r="A51" s="259"/>
      <c r="B51" s="260">
        <v>861</v>
      </c>
      <c r="C51" s="294">
        <v>42591</v>
      </c>
      <c r="D51" s="264" t="s">
        <v>1283</v>
      </c>
      <c r="E51" s="265" t="s">
        <v>1312</v>
      </c>
      <c r="F51" s="266"/>
      <c r="G51" s="266"/>
      <c r="H51" s="283"/>
      <c r="I51" s="283">
        <v>4003775</v>
      </c>
      <c r="K51" s="2"/>
    </row>
    <row r="52" spans="1:11" s="3" customFormat="1">
      <c r="A52" s="259"/>
      <c r="B52" s="260">
        <v>862</v>
      </c>
      <c r="C52" s="294">
        <v>42622</v>
      </c>
      <c r="D52" s="264" t="s">
        <v>943</v>
      </c>
      <c r="E52" s="265" t="s">
        <v>1312</v>
      </c>
      <c r="F52" s="266"/>
      <c r="G52" s="266"/>
      <c r="H52" s="283"/>
      <c r="I52" s="283">
        <v>1713800</v>
      </c>
      <c r="K52" s="2"/>
    </row>
    <row r="53" spans="1:11" s="3" customFormat="1">
      <c r="A53" s="259"/>
      <c r="B53" s="260">
        <v>863</v>
      </c>
      <c r="C53" s="294">
        <v>42622</v>
      </c>
      <c r="D53" s="264" t="s">
        <v>543</v>
      </c>
      <c r="E53" s="265" t="s">
        <v>1312</v>
      </c>
      <c r="F53" s="266"/>
      <c r="G53" s="266"/>
      <c r="H53" s="283"/>
      <c r="I53" s="283">
        <v>24988000</v>
      </c>
      <c r="K53" s="2"/>
    </row>
    <row r="54" spans="1:11" s="3" customFormat="1">
      <c r="A54" s="259"/>
      <c r="B54" s="260">
        <v>864</v>
      </c>
      <c r="C54" s="294">
        <v>42622</v>
      </c>
      <c r="D54" s="264" t="s">
        <v>419</v>
      </c>
      <c r="E54" s="269" t="s">
        <v>1312</v>
      </c>
      <c r="F54" s="259"/>
      <c r="G54" s="259"/>
      <c r="H54" s="283"/>
      <c r="I54" s="283">
        <v>8258825</v>
      </c>
      <c r="K54" s="2"/>
    </row>
    <row r="55" spans="1:11" s="3" customFormat="1">
      <c r="A55" s="259"/>
      <c r="B55" s="260">
        <v>865</v>
      </c>
      <c r="C55" s="294">
        <v>42652</v>
      </c>
      <c r="D55" s="264" t="s">
        <v>935</v>
      </c>
      <c r="E55" s="269" t="s">
        <v>1312</v>
      </c>
      <c r="F55" s="259"/>
      <c r="G55" s="266"/>
      <c r="H55" s="283"/>
      <c r="I55" s="283">
        <v>8389550</v>
      </c>
      <c r="K55" s="2"/>
    </row>
    <row r="56" spans="1:11" s="3" customFormat="1">
      <c r="A56" s="259"/>
      <c r="B56" s="260">
        <v>866</v>
      </c>
      <c r="C56" s="294">
        <v>42652</v>
      </c>
      <c r="D56" s="264" t="s">
        <v>936</v>
      </c>
      <c r="E56" s="265" t="s">
        <v>1312</v>
      </c>
      <c r="F56" s="266"/>
      <c r="G56" s="266"/>
      <c r="H56" s="283"/>
      <c r="I56" s="283">
        <v>4289500</v>
      </c>
      <c r="K56" s="2"/>
    </row>
    <row r="57" spans="1:11" s="3" customFormat="1">
      <c r="A57" s="259"/>
      <c r="B57" s="260">
        <v>867</v>
      </c>
      <c r="C57" s="294">
        <v>42652</v>
      </c>
      <c r="D57" s="264" t="s">
        <v>425</v>
      </c>
      <c r="E57" s="265" t="s">
        <v>1312</v>
      </c>
      <c r="F57" s="266"/>
      <c r="G57" s="266"/>
      <c r="H57" s="283"/>
      <c r="I57" s="283">
        <v>2665800</v>
      </c>
      <c r="K57" s="2"/>
    </row>
    <row r="58" spans="1:11" s="3" customFormat="1">
      <c r="A58" s="259"/>
      <c r="B58" s="260">
        <v>868</v>
      </c>
      <c r="C58" s="294">
        <v>42683</v>
      </c>
      <c r="D58" s="264" t="s">
        <v>1487</v>
      </c>
      <c r="E58" s="265" t="s">
        <v>1312</v>
      </c>
      <c r="F58" s="266"/>
      <c r="G58" s="266"/>
      <c r="H58" s="283"/>
      <c r="I58" s="283">
        <v>2327500</v>
      </c>
      <c r="K58" s="2"/>
    </row>
    <row r="59" spans="1:11" s="3" customFormat="1">
      <c r="A59" s="259"/>
      <c r="B59" s="260">
        <v>869</v>
      </c>
      <c r="C59" s="294">
        <v>42683</v>
      </c>
      <c r="D59" s="264" t="s">
        <v>968</v>
      </c>
      <c r="E59" s="265" t="s">
        <v>1312</v>
      </c>
      <c r="F59" s="266"/>
      <c r="G59" s="266"/>
      <c r="H59" s="283"/>
      <c r="I59" s="283">
        <v>1364400</v>
      </c>
      <c r="K59" s="2"/>
    </row>
    <row r="60" spans="1:11" s="3" customFormat="1">
      <c r="A60" s="259"/>
      <c r="B60" s="260">
        <v>870</v>
      </c>
      <c r="C60" s="294">
        <v>42683</v>
      </c>
      <c r="D60" s="264" t="s">
        <v>1756</v>
      </c>
      <c r="E60" s="265" t="s">
        <v>437</v>
      </c>
      <c r="F60" s="266" t="s">
        <v>83</v>
      </c>
      <c r="G60" s="266">
        <v>40</v>
      </c>
      <c r="H60" s="283">
        <v>1800</v>
      </c>
      <c r="I60" s="283">
        <f t="shared" si="1"/>
        <v>72000</v>
      </c>
      <c r="K60" s="2"/>
    </row>
    <row r="61" spans="1:11" s="3" customFormat="1">
      <c r="A61" s="259"/>
      <c r="B61" s="260">
        <f t="shared" ref="B61:D61" si="17">B60</f>
        <v>870</v>
      </c>
      <c r="C61" s="294">
        <f t="shared" si="17"/>
        <v>42683</v>
      </c>
      <c r="D61" s="264" t="str">
        <f t="shared" si="17"/>
        <v>roseland inn</v>
      </c>
      <c r="E61" s="265" t="s">
        <v>713</v>
      </c>
      <c r="F61" s="266" t="s">
        <v>87</v>
      </c>
      <c r="G61" s="266">
        <v>5</v>
      </c>
      <c r="H61" s="283">
        <v>3000</v>
      </c>
      <c r="I61" s="283">
        <f t="shared" si="1"/>
        <v>15000</v>
      </c>
      <c r="K61" s="2"/>
    </row>
    <row r="62" spans="1:11" s="3" customFormat="1">
      <c r="A62" s="259"/>
      <c r="B62" s="260">
        <f t="shared" ref="B62:B66" si="18">B61</f>
        <v>870</v>
      </c>
      <c r="C62" s="294">
        <f t="shared" ref="C62:C66" si="19">C61</f>
        <v>42683</v>
      </c>
      <c r="D62" s="264" t="str">
        <f t="shared" ref="D62:D66" si="20">D61</f>
        <v>roseland inn</v>
      </c>
      <c r="E62" s="295" t="s">
        <v>457</v>
      </c>
      <c r="F62" s="296" t="s">
        <v>87</v>
      </c>
      <c r="G62" s="296">
        <v>5</v>
      </c>
      <c r="H62" s="299">
        <v>2700</v>
      </c>
      <c r="I62" s="299">
        <f t="shared" si="1"/>
        <v>13500</v>
      </c>
      <c r="K62" s="2"/>
    </row>
    <row r="63" spans="1:11" s="3" customFormat="1">
      <c r="A63" s="259"/>
      <c r="B63" s="260">
        <f t="shared" si="18"/>
        <v>870</v>
      </c>
      <c r="C63" s="294">
        <f t="shared" si="19"/>
        <v>42683</v>
      </c>
      <c r="D63" s="264" t="str">
        <f t="shared" si="20"/>
        <v>roseland inn</v>
      </c>
      <c r="E63" s="265" t="s">
        <v>1484</v>
      </c>
      <c r="F63" s="266" t="s">
        <v>36</v>
      </c>
      <c r="G63" s="266">
        <v>5</v>
      </c>
      <c r="H63" s="283">
        <v>14000</v>
      </c>
      <c r="I63" s="283">
        <f t="shared" si="1"/>
        <v>70000</v>
      </c>
      <c r="K63" s="2"/>
    </row>
    <row r="64" spans="1:11" s="3" customFormat="1">
      <c r="A64" s="259"/>
      <c r="B64" s="260">
        <f t="shared" si="18"/>
        <v>870</v>
      </c>
      <c r="C64" s="294">
        <f t="shared" si="19"/>
        <v>42683</v>
      </c>
      <c r="D64" s="264" t="str">
        <f t="shared" si="20"/>
        <v>roseland inn</v>
      </c>
      <c r="E64" s="265" t="s">
        <v>483</v>
      </c>
      <c r="F64" s="266" t="s">
        <v>142</v>
      </c>
      <c r="G64" s="266">
        <v>10</v>
      </c>
      <c r="H64" s="283">
        <v>4200</v>
      </c>
      <c r="I64" s="283">
        <f t="shared" si="1"/>
        <v>42000</v>
      </c>
      <c r="K64" s="2"/>
    </row>
    <row r="65" spans="1:11" s="3" customFormat="1">
      <c r="A65" s="259"/>
      <c r="B65" s="260">
        <f t="shared" si="18"/>
        <v>870</v>
      </c>
      <c r="C65" s="294">
        <f t="shared" si="19"/>
        <v>42683</v>
      </c>
      <c r="D65" s="264" t="str">
        <f t="shared" si="20"/>
        <v>roseland inn</v>
      </c>
      <c r="E65" s="265" t="s">
        <v>742</v>
      </c>
      <c r="F65" s="266" t="s">
        <v>142</v>
      </c>
      <c r="G65" s="266">
        <v>2</v>
      </c>
      <c r="H65" s="283">
        <v>39000</v>
      </c>
      <c r="I65" s="283">
        <f t="shared" si="1"/>
        <v>78000</v>
      </c>
      <c r="K65" s="2"/>
    </row>
    <row r="66" spans="1:11" s="3" customFormat="1">
      <c r="A66" s="259"/>
      <c r="B66" s="260">
        <f t="shared" si="18"/>
        <v>870</v>
      </c>
      <c r="C66" s="294">
        <f t="shared" si="19"/>
        <v>42683</v>
      </c>
      <c r="D66" s="264" t="str">
        <f t="shared" si="20"/>
        <v>roseland inn</v>
      </c>
      <c r="E66" s="265" t="s">
        <v>411</v>
      </c>
      <c r="F66" s="266" t="s">
        <v>181</v>
      </c>
      <c r="G66" s="266">
        <v>15</v>
      </c>
      <c r="H66" s="283">
        <v>50000</v>
      </c>
      <c r="I66" s="283">
        <f t="shared" si="1"/>
        <v>750000</v>
      </c>
      <c r="K66" s="2"/>
    </row>
    <row r="67" spans="1:11" s="3" customFormat="1">
      <c r="A67" s="259"/>
      <c r="B67" s="260">
        <v>871</v>
      </c>
      <c r="C67" s="294">
        <v>42713</v>
      </c>
      <c r="D67" s="264" t="s">
        <v>735</v>
      </c>
      <c r="E67" s="265" t="s">
        <v>1312</v>
      </c>
      <c r="F67" s="266"/>
      <c r="G67" s="266"/>
      <c r="H67" s="283"/>
      <c r="I67" s="283">
        <v>22028040</v>
      </c>
      <c r="K67" s="2"/>
    </row>
    <row r="68" spans="1:11" s="3" customFormat="1">
      <c r="A68" s="259"/>
      <c r="B68" s="260">
        <v>872</v>
      </c>
      <c r="C68" s="294">
        <v>42713</v>
      </c>
      <c r="D68" s="264" t="s">
        <v>1757</v>
      </c>
      <c r="E68" s="295" t="s">
        <v>1758</v>
      </c>
      <c r="F68" s="296" t="s">
        <v>36</v>
      </c>
      <c r="G68" s="296">
        <v>20</v>
      </c>
      <c r="H68" s="299">
        <v>35000</v>
      </c>
      <c r="I68" s="299">
        <f t="shared" si="1"/>
        <v>700000</v>
      </c>
      <c r="K68" s="2"/>
    </row>
    <row r="69" spans="1:11" s="3" customFormat="1">
      <c r="A69" s="259"/>
      <c r="B69" s="260">
        <v>873</v>
      </c>
      <c r="C69" s="294">
        <v>42713</v>
      </c>
      <c r="D69" s="264" t="s">
        <v>469</v>
      </c>
      <c r="E69" s="265" t="s">
        <v>480</v>
      </c>
      <c r="F69" s="266" t="s">
        <v>19</v>
      </c>
      <c r="G69" s="266">
        <v>10</v>
      </c>
      <c r="H69" s="283">
        <v>250000</v>
      </c>
      <c r="I69" s="283">
        <f t="shared" si="1"/>
        <v>2500000</v>
      </c>
      <c r="K69" s="2"/>
    </row>
    <row r="70" spans="1:11" s="3" customFormat="1">
      <c r="A70" s="259"/>
      <c r="B70" s="260">
        <v>874</v>
      </c>
      <c r="C70" s="294" t="s">
        <v>1696</v>
      </c>
      <c r="D70" s="264" t="s">
        <v>966</v>
      </c>
      <c r="E70" s="265" t="s">
        <v>1312</v>
      </c>
      <c r="F70" s="266"/>
      <c r="G70" s="266"/>
      <c r="H70" s="283"/>
      <c r="I70" s="283">
        <v>5832000</v>
      </c>
      <c r="K70" s="2"/>
    </row>
    <row r="71" spans="1:11" s="3" customFormat="1">
      <c r="A71" s="259"/>
      <c r="B71" s="260">
        <v>875</v>
      </c>
      <c r="C71" s="294" t="s">
        <v>1696</v>
      </c>
      <c r="D71" s="264" t="s">
        <v>703</v>
      </c>
      <c r="E71" s="265" t="s">
        <v>1312</v>
      </c>
      <c r="F71" s="266"/>
      <c r="G71" s="266"/>
      <c r="H71" s="283"/>
      <c r="I71" s="283">
        <v>11077600</v>
      </c>
      <c r="K71" s="2"/>
    </row>
    <row r="72" spans="1:11" s="3" customFormat="1">
      <c r="A72" s="259"/>
      <c r="B72" s="260">
        <v>876</v>
      </c>
      <c r="C72" s="294" t="s">
        <v>1696</v>
      </c>
      <c r="D72" s="264" t="s">
        <v>1759</v>
      </c>
      <c r="E72" s="265" t="s">
        <v>1312</v>
      </c>
      <c r="F72" s="266"/>
      <c r="G72" s="266"/>
      <c r="H72" s="283"/>
      <c r="I72" s="283">
        <v>9798253</v>
      </c>
      <c r="K72" s="2"/>
    </row>
    <row r="73" spans="1:11" s="3" customFormat="1">
      <c r="A73" s="259"/>
      <c r="B73" s="260">
        <v>877</v>
      </c>
      <c r="C73" s="294" t="s">
        <v>1760</v>
      </c>
      <c r="D73" s="264" t="s">
        <v>423</v>
      </c>
      <c r="E73" s="265" t="s">
        <v>1312</v>
      </c>
      <c r="F73" s="266"/>
      <c r="G73" s="266"/>
      <c r="H73" s="283"/>
      <c r="I73" s="283">
        <v>15856545</v>
      </c>
      <c r="K73" s="2"/>
    </row>
    <row r="74" spans="1:11" s="3" customFormat="1">
      <c r="A74" s="259"/>
      <c r="B74" s="260">
        <v>878</v>
      </c>
      <c r="C74" s="294" t="s">
        <v>1760</v>
      </c>
      <c r="D74" s="264" t="s">
        <v>930</v>
      </c>
      <c r="E74" s="265" t="s">
        <v>1312</v>
      </c>
      <c r="F74" s="266"/>
      <c r="G74" s="266"/>
      <c r="H74" s="283"/>
      <c r="I74" s="283">
        <v>8276700</v>
      </c>
      <c r="K74" s="2"/>
    </row>
    <row r="75" spans="1:11" s="3" customFormat="1">
      <c r="A75" s="259"/>
      <c r="B75" s="260">
        <v>879</v>
      </c>
      <c r="C75" s="294" t="s">
        <v>1760</v>
      </c>
      <c r="D75" s="264" t="s">
        <v>1265</v>
      </c>
      <c r="E75" s="265" t="s">
        <v>1312</v>
      </c>
      <c r="F75" s="266"/>
      <c r="G75" s="266"/>
      <c r="H75" s="283"/>
      <c r="I75" s="283">
        <v>934500</v>
      </c>
      <c r="K75" s="2"/>
    </row>
    <row r="76" spans="1:11" s="3" customFormat="1">
      <c r="A76" s="259"/>
      <c r="B76" s="260">
        <v>880</v>
      </c>
      <c r="C76" s="294" t="s">
        <v>1679</v>
      </c>
      <c r="D76" s="264" t="s">
        <v>964</v>
      </c>
      <c r="E76" s="265" t="s">
        <v>1312</v>
      </c>
      <c r="F76" s="266"/>
      <c r="G76" s="266"/>
      <c r="H76" s="283"/>
      <c r="I76" s="283">
        <v>7184000</v>
      </c>
      <c r="K76" s="2"/>
    </row>
    <row r="77" spans="1:11" s="3" customFormat="1">
      <c r="A77" s="259"/>
      <c r="B77" s="260">
        <v>881</v>
      </c>
      <c r="C77" s="294" t="s">
        <v>1679</v>
      </c>
      <c r="D77" s="264" t="s">
        <v>515</v>
      </c>
      <c r="E77" s="265" t="s">
        <v>437</v>
      </c>
      <c r="F77" s="266" t="s">
        <v>83</v>
      </c>
      <c r="G77" s="266">
        <v>24</v>
      </c>
      <c r="H77" s="283">
        <v>3840</v>
      </c>
      <c r="I77" s="283">
        <f t="shared" ref="I77:I139" si="21">H77*G77</f>
        <v>92160</v>
      </c>
      <c r="K77" s="2"/>
    </row>
    <row r="78" spans="1:11" s="3" customFormat="1">
      <c r="A78" s="259"/>
      <c r="B78" s="260">
        <f t="shared" ref="B78:D78" si="22">B77</f>
        <v>881</v>
      </c>
      <c r="C78" s="294" t="str">
        <f t="shared" si="22"/>
        <v>15/09</v>
      </c>
      <c r="D78" s="264" t="str">
        <f t="shared" si="22"/>
        <v>việt nga</v>
      </c>
      <c r="E78" s="265" t="s">
        <v>441</v>
      </c>
      <c r="F78" s="266" t="s">
        <v>83</v>
      </c>
      <c r="G78" s="266">
        <v>5</v>
      </c>
      <c r="H78" s="283">
        <v>5760</v>
      </c>
      <c r="I78" s="283">
        <f t="shared" si="21"/>
        <v>28800</v>
      </c>
      <c r="K78" s="2"/>
    </row>
    <row r="79" spans="1:11" s="3" customFormat="1">
      <c r="A79" s="259"/>
      <c r="B79" s="260">
        <f t="shared" ref="B79:B82" si="23">B78</f>
        <v>881</v>
      </c>
      <c r="C79" s="294" t="str">
        <f t="shared" ref="C79:C82" si="24">C78</f>
        <v>15/09</v>
      </c>
      <c r="D79" s="264" t="str">
        <f t="shared" ref="D79:D82" si="25">D78</f>
        <v>việt nga</v>
      </c>
      <c r="E79" s="265" t="s">
        <v>429</v>
      </c>
      <c r="F79" s="266" t="s">
        <v>83</v>
      </c>
      <c r="G79" s="266">
        <v>20</v>
      </c>
      <c r="H79" s="283">
        <v>5952</v>
      </c>
      <c r="I79" s="283">
        <f t="shared" si="21"/>
        <v>119040</v>
      </c>
      <c r="K79" s="2"/>
    </row>
    <row r="80" spans="1:11" s="3" customFormat="1">
      <c r="A80" s="259"/>
      <c r="B80" s="260">
        <f t="shared" si="23"/>
        <v>881</v>
      </c>
      <c r="C80" s="294" t="str">
        <f t="shared" si="24"/>
        <v>15/09</v>
      </c>
      <c r="D80" s="264" t="str">
        <f t="shared" si="25"/>
        <v>việt nga</v>
      </c>
      <c r="E80" s="265" t="s">
        <v>1761</v>
      </c>
      <c r="F80" s="266" t="s">
        <v>36</v>
      </c>
      <c r="G80" s="266">
        <v>2</v>
      </c>
      <c r="H80" s="283">
        <v>52800</v>
      </c>
      <c r="I80" s="283">
        <f t="shared" si="21"/>
        <v>105600</v>
      </c>
      <c r="K80" s="2"/>
    </row>
    <row r="81" spans="1:11" s="3" customFormat="1">
      <c r="A81" s="259"/>
      <c r="B81" s="260">
        <f t="shared" si="23"/>
        <v>881</v>
      </c>
      <c r="C81" s="294" t="str">
        <f t="shared" si="24"/>
        <v>15/09</v>
      </c>
      <c r="D81" s="264" t="str">
        <f t="shared" si="25"/>
        <v>việt nga</v>
      </c>
      <c r="E81" s="265" t="s">
        <v>411</v>
      </c>
      <c r="F81" s="266" t="s">
        <v>181</v>
      </c>
      <c r="G81" s="266">
        <v>20</v>
      </c>
      <c r="H81" s="283">
        <v>41000</v>
      </c>
      <c r="I81" s="283">
        <f t="shared" si="21"/>
        <v>820000</v>
      </c>
      <c r="K81" s="2"/>
    </row>
    <row r="82" spans="1:11" s="3" customFormat="1">
      <c r="A82" s="259"/>
      <c r="B82" s="260">
        <f t="shared" si="23"/>
        <v>881</v>
      </c>
      <c r="C82" s="294" t="str">
        <f t="shared" si="24"/>
        <v>15/09</v>
      </c>
      <c r="D82" s="264" t="str">
        <f t="shared" si="25"/>
        <v>việt nga</v>
      </c>
      <c r="E82" s="265" t="s">
        <v>411</v>
      </c>
      <c r="F82" s="266" t="s">
        <v>181</v>
      </c>
      <c r="G82" s="266">
        <v>10</v>
      </c>
      <c r="H82" s="283">
        <v>20500</v>
      </c>
      <c r="I82" s="283">
        <f t="shared" si="21"/>
        <v>205000</v>
      </c>
      <c r="K82" s="2"/>
    </row>
    <row r="83" spans="1:11" s="3" customFormat="1">
      <c r="A83" s="259"/>
      <c r="B83" s="260">
        <v>882</v>
      </c>
      <c r="C83" s="294" t="s">
        <v>1679</v>
      </c>
      <c r="D83" s="264" t="s">
        <v>969</v>
      </c>
      <c r="E83" s="265" t="s">
        <v>1312</v>
      </c>
      <c r="F83" s="266"/>
      <c r="G83" s="266"/>
      <c r="H83" s="283"/>
      <c r="I83" s="283">
        <v>6445300</v>
      </c>
      <c r="K83" s="2"/>
    </row>
    <row r="84" spans="1:11" s="3" customFormat="1">
      <c r="A84" s="259"/>
      <c r="B84" s="260">
        <v>883</v>
      </c>
      <c r="C84" s="294" t="s">
        <v>1679</v>
      </c>
      <c r="D84" s="264" t="s">
        <v>941</v>
      </c>
      <c r="E84" s="269" t="s">
        <v>1312</v>
      </c>
      <c r="F84" s="259"/>
      <c r="G84" s="276"/>
      <c r="H84" s="269"/>
      <c r="I84" s="283">
        <v>725700</v>
      </c>
      <c r="K84" s="2"/>
    </row>
    <row r="85" spans="1:11" s="3" customFormat="1">
      <c r="A85" s="277"/>
      <c r="B85" s="275">
        <v>884</v>
      </c>
      <c r="C85" s="294" t="s">
        <v>1699</v>
      </c>
      <c r="D85" s="278" t="s">
        <v>1490</v>
      </c>
      <c r="E85" s="279" t="s">
        <v>1312</v>
      </c>
      <c r="F85" s="259"/>
      <c r="G85" s="276"/>
      <c r="H85" s="280"/>
      <c r="I85" s="283">
        <v>3994500</v>
      </c>
      <c r="K85" s="2"/>
    </row>
    <row r="86" spans="1:11" s="3" customFormat="1">
      <c r="A86" s="259"/>
      <c r="B86" s="260">
        <v>885</v>
      </c>
      <c r="C86" s="294" t="s">
        <v>1699</v>
      </c>
      <c r="D86" s="264" t="s">
        <v>973</v>
      </c>
      <c r="E86" s="269" t="s">
        <v>1312</v>
      </c>
      <c r="F86" s="259"/>
      <c r="G86" s="276"/>
      <c r="H86" s="269"/>
      <c r="I86" s="283">
        <v>1435100</v>
      </c>
      <c r="K86" s="2"/>
    </row>
    <row r="87" spans="1:11" s="3" customFormat="1">
      <c r="A87" s="259"/>
      <c r="B87" s="260">
        <v>886</v>
      </c>
      <c r="C87" s="294" t="s">
        <v>1699</v>
      </c>
      <c r="D87" s="264" t="s">
        <v>777</v>
      </c>
      <c r="E87" s="269" t="s">
        <v>1312</v>
      </c>
      <c r="F87" s="259"/>
      <c r="G87" s="276"/>
      <c r="H87" s="269"/>
      <c r="I87" s="283">
        <v>2669500</v>
      </c>
      <c r="K87" s="2"/>
    </row>
    <row r="88" spans="1:11" s="3" customFormat="1">
      <c r="A88" s="259"/>
      <c r="B88" s="260">
        <v>887</v>
      </c>
      <c r="C88" s="294" t="s">
        <v>1699</v>
      </c>
      <c r="D88" s="264" t="s">
        <v>976</v>
      </c>
      <c r="E88" s="269" t="s">
        <v>1312</v>
      </c>
      <c r="F88" s="259"/>
      <c r="G88" s="276"/>
      <c r="H88" s="269"/>
      <c r="I88" s="283">
        <v>1397800</v>
      </c>
      <c r="K88" s="2"/>
    </row>
    <row r="89" spans="1:11" s="3" customFormat="1">
      <c r="A89" s="259"/>
      <c r="B89" s="260">
        <v>888</v>
      </c>
      <c r="C89" s="294" t="s">
        <v>1686</v>
      </c>
      <c r="D89" s="264" t="s">
        <v>1265</v>
      </c>
      <c r="E89" s="269" t="s">
        <v>1687</v>
      </c>
      <c r="F89" s="259" t="s">
        <v>36</v>
      </c>
      <c r="G89" s="276">
        <v>3</v>
      </c>
      <c r="H89" s="269">
        <v>1050000</v>
      </c>
      <c r="I89" s="283">
        <f t="shared" si="21"/>
        <v>3150000</v>
      </c>
      <c r="K89" s="2"/>
    </row>
    <row r="90" spans="1:11" s="3" customFormat="1">
      <c r="A90" s="259"/>
      <c r="B90" s="260">
        <v>889</v>
      </c>
      <c r="C90" s="294" t="s">
        <v>1686</v>
      </c>
      <c r="D90" s="264" t="s">
        <v>1144</v>
      </c>
      <c r="E90" s="269" t="s">
        <v>1312</v>
      </c>
      <c r="F90" s="259"/>
      <c r="G90" s="276"/>
      <c r="H90" s="269"/>
      <c r="I90" s="283">
        <v>1837000</v>
      </c>
      <c r="K90" s="2"/>
    </row>
    <row r="91" spans="1:11" s="3" customFormat="1">
      <c r="A91" s="259"/>
      <c r="B91" s="260">
        <v>890</v>
      </c>
      <c r="C91" s="294" t="s">
        <v>1686</v>
      </c>
      <c r="D91" s="264" t="s">
        <v>1145</v>
      </c>
      <c r="E91" s="269" t="s">
        <v>1312</v>
      </c>
      <c r="F91" s="259"/>
      <c r="G91" s="276"/>
      <c r="H91" s="269"/>
      <c r="I91" s="283">
        <v>2135600</v>
      </c>
      <c r="K91" s="2"/>
    </row>
    <row r="92" spans="1:11" s="3" customFormat="1">
      <c r="A92" s="259"/>
      <c r="B92" s="260">
        <v>891</v>
      </c>
      <c r="C92" s="294" t="s">
        <v>1762</v>
      </c>
      <c r="D92" s="264" t="s">
        <v>981</v>
      </c>
      <c r="E92" s="269" t="s">
        <v>1312</v>
      </c>
      <c r="F92" s="259"/>
      <c r="G92" s="276"/>
      <c r="H92" s="269"/>
      <c r="I92" s="283">
        <v>973800</v>
      </c>
      <c r="K92" s="2"/>
    </row>
    <row r="93" spans="1:11" s="3" customFormat="1">
      <c r="A93" s="259"/>
      <c r="B93" s="260">
        <v>892</v>
      </c>
      <c r="C93" s="294" t="s">
        <v>1762</v>
      </c>
      <c r="D93" s="264" t="s">
        <v>488</v>
      </c>
      <c r="E93" s="269" t="s">
        <v>437</v>
      </c>
      <c r="F93" s="259" t="s">
        <v>83</v>
      </c>
      <c r="G93" s="276">
        <v>40</v>
      </c>
      <c r="H93" s="269">
        <v>2300</v>
      </c>
      <c r="I93" s="283">
        <f t="shared" si="21"/>
        <v>92000</v>
      </c>
      <c r="K93" s="2"/>
    </row>
    <row r="94" spans="1:11" s="3" customFormat="1">
      <c r="A94" s="259"/>
      <c r="B94" s="260">
        <f t="shared" ref="B94:D94" si="26">B93</f>
        <v>892</v>
      </c>
      <c r="C94" s="294" t="str">
        <f t="shared" si="26"/>
        <v>18/09</v>
      </c>
      <c r="D94" s="264" t="str">
        <f t="shared" si="26"/>
        <v>cái mép</v>
      </c>
      <c r="E94" s="269" t="s">
        <v>437</v>
      </c>
      <c r="F94" s="259" t="s">
        <v>83</v>
      </c>
      <c r="G94" s="276">
        <v>40</v>
      </c>
      <c r="H94" s="269">
        <v>6800</v>
      </c>
      <c r="I94" s="283">
        <f t="shared" si="21"/>
        <v>272000</v>
      </c>
      <c r="K94" s="2"/>
    </row>
    <row r="95" spans="1:11" s="3" customFormat="1">
      <c r="A95" s="259"/>
      <c r="B95" s="260">
        <f t="shared" ref="B95:B98" si="27">B94</f>
        <v>892</v>
      </c>
      <c r="C95" s="294" t="str">
        <f t="shared" ref="C95:C98" si="28">C94</f>
        <v>18/09</v>
      </c>
      <c r="D95" s="264" t="str">
        <f t="shared" ref="D95:D98" si="29">D94</f>
        <v>cái mép</v>
      </c>
      <c r="E95" s="269" t="s">
        <v>1761</v>
      </c>
      <c r="F95" s="259" t="s">
        <v>36</v>
      </c>
      <c r="G95" s="276">
        <v>1</v>
      </c>
      <c r="H95" s="269">
        <v>98000</v>
      </c>
      <c r="I95" s="283">
        <f t="shared" si="21"/>
        <v>98000</v>
      </c>
      <c r="K95" s="2"/>
    </row>
    <row r="96" spans="1:11" s="3" customFormat="1">
      <c r="A96" s="259"/>
      <c r="B96" s="260">
        <f t="shared" si="27"/>
        <v>892</v>
      </c>
      <c r="C96" s="294" t="str">
        <f t="shared" si="28"/>
        <v>18/09</v>
      </c>
      <c r="D96" s="264" t="str">
        <f t="shared" si="29"/>
        <v>cái mép</v>
      </c>
      <c r="E96" s="302" t="s">
        <v>439</v>
      </c>
      <c r="F96" s="296" t="s">
        <v>36</v>
      </c>
      <c r="G96" s="303">
        <v>1</v>
      </c>
      <c r="H96" s="302">
        <v>90000</v>
      </c>
      <c r="I96" s="299">
        <f t="shared" si="21"/>
        <v>90000</v>
      </c>
      <c r="K96" s="2"/>
    </row>
    <row r="97" spans="1:11" s="3" customFormat="1">
      <c r="A97" s="259"/>
      <c r="B97" s="260">
        <f t="shared" si="27"/>
        <v>892</v>
      </c>
      <c r="C97" s="294" t="str">
        <f t="shared" si="28"/>
        <v>18/09</v>
      </c>
      <c r="D97" s="264" t="str">
        <f t="shared" si="29"/>
        <v>cái mép</v>
      </c>
      <c r="E97" s="302" t="s">
        <v>434</v>
      </c>
      <c r="F97" s="296" t="s">
        <v>87</v>
      </c>
      <c r="G97" s="303">
        <v>5</v>
      </c>
      <c r="H97" s="302">
        <v>95000</v>
      </c>
      <c r="I97" s="299">
        <f t="shared" si="21"/>
        <v>475000</v>
      </c>
      <c r="K97" s="2"/>
    </row>
    <row r="98" spans="1:11" s="3" customFormat="1">
      <c r="A98" s="259"/>
      <c r="B98" s="260">
        <f t="shared" si="27"/>
        <v>892</v>
      </c>
      <c r="C98" s="294" t="str">
        <f t="shared" si="28"/>
        <v>18/09</v>
      </c>
      <c r="D98" s="264" t="str">
        <f t="shared" si="29"/>
        <v>cái mép</v>
      </c>
      <c r="E98" s="269" t="s">
        <v>923</v>
      </c>
      <c r="F98" s="259" t="s">
        <v>36</v>
      </c>
      <c r="G98" s="276">
        <v>10</v>
      </c>
      <c r="H98" s="269">
        <v>37000</v>
      </c>
      <c r="I98" s="283">
        <f t="shared" si="21"/>
        <v>370000</v>
      </c>
      <c r="K98" s="2"/>
    </row>
    <row r="99" spans="1:11" s="3" customFormat="1">
      <c r="A99" s="259"/>
      <c r="B99" s="260">
        <v>893</v>
      </c>
      <c r="C99" s="294" t="s">
        <v>1675</v>
      </c>
      <c r="D99" s="264" t="s">
        <v>446</v>
      </c>
      <c r="E99" s="265" t="s">
        <v>1763</v>
      </c>
      <c r="F99" s="266" t="s">
        <v>181</v>
      </c>
      <c r="G99" s="276">
        <v>10</v>
      </c>
      <c r="H99" s="269">
        <v>45000</v>
      </c>
      <c r="I99" s="283">
        <f t="shared" si="21"/>
        <v>450000</v>
      </c>
      <c r="K99" s="2"/>
    </row>
    <row r="100" spans="1:11" s="3" customFormat="1">
      <c r="A100" s="259"/>
      <c r="B100" s="260">
        <v>893</v>
      </c>
      <c r="C100" s="294" t="s">
        <v>1675</v>
      </c>
      <c r="D100" s="264" t="s">
        <v>446</v>
      </c>
      <c r="E100" s="265" t="s">
        <v>452</v>
      </c>
      <c r="F100" s="266" t="s">
        <v>181</v>
      </c>
      <c r="G100" s="276">
        <v>10</v>
      </c>
      <c r="H100" s="269">
        <v>52000</v>
      </c>
      <c r="I100" s="283">
        <f t="shared" si="21"/>
        <v>520000</v>
      </c>
      <c r="K100" s="2"/>
    </row>
    <row r="101" spans="1:11" s="3" customFormat="1">
      <c r="A101" s="259"/>
      <c r="B101" s="260">
        <v>893</v>
      </c>
      <c r="C101" s="294" t="s">
        <v>1675</v>
      </c>
      <c r="D101" s="264" t="s">
        <v>446</v>
      </c>
      <c r="E101" s="302" t="s">
        <v>1764</v>
      </c>
      <c r="F101" s="296" t="s">
        <v>383</v>
      </c>
      <c r="G101" s="303">
        <v>8</v>
      </c>
      <c r="H101" s="302">
        <v>2600</v>
      </c>
      <c r="I101" s="299">
        <f t="shared" si="21"/>
        <v>20800</v>
      </c>
      <c r="K101" s="2"/>
    </row>
    <row r="102" spans="1:11" s="3" customFormat="1">
      <c r="A102" s="259"/>
      <c r="B102" s="260">
        <v>894</v>
      </c>
      <c r="C102" s="294" t="s">
        <v>1675</v>
      </c>
      <c r="D102" s="264" t="s">
        <v>467</v>
      </c>
      <c r="E102" s="269" t="s">
        <v>411</v>
      </c>
      <c r="F102" s="259" t="s">
        <v>181</v>
      </c>
      <c r="G102" s="276">
        <v>20</v>
      </c>
      <c r="H102" s="269">
        <v>43000</v>
      </c>
      <c r="I102" s="283">
        <f t="shared" si="21"/>
        <v>860000</v>
      </c>
      <c r="K102" s="2"/>
    </row>
    <row r="103" spans="1:11" s="3" customFormat="1">
      <c r="A103" s="259"/>
      <c r="B103" s="260">
        <f t="shared" ref="B103:D103" si="30">B102</f>
        <v>894</v>
      </c>
      <c r="C103" s="294" t="str">
        <f t="shared" si="30"/>
        <v>19/09</v>
      </c>
      <c r="D103" s="264" t="str">
        <f t="shared" si="30"/>
        <v>đại việt</v>
      </c>
      <c r="E103" s="269" t="s">
        <v>418</v>
      </c>
      <c r="F103" s="259" t="s">
        <v>27</v>
      </c>
      <c r="G103" s="276">
        <v>10</v>
      </c>
      <c r="H103" s="269">
        <v>10000</v>
      </c>
      <c r="I103" s="283">
        <f t="shared" si="21"/>
        <v>100000</v>
      </c>
      <c r="K103" s="2"/>
    </row>
    <row r="104" spans="1:11" s="3" customFormat="1">
      <c r="A104" s="259"/>
      <c r="B104" s="260">
        <f t="shared" ref="B104:B106" si="31">B103</f>
        <v>894</v>
      </c>
      <c r="C104" s="294" t="str">
        <f t="shared" ref="C104:C106" si="32">C103</f>
        <v>19/09</v>
      </c>
      <c r="D104" s="264" t="str">
        <f t="shared" ref="D104:D106" si="33">D103</f>
        <v>đại việt</v>
      </c>
      <c r="E104" s="265" t="s">
        <v>411</v>
      </c>
      <c r="F104" s="259" t="s">
        <v>181</v>
      </c>
      <c r="G104" s="276">
        <v>2</v>
      </c>
      <c r="H104" s="269">
        <v>86000</v>
      </c>
      <c r="I104" s="283">
        <f t="shared" si="21"/>
        <v>172000</v>
      </c>
      <c r="K104" s="2"/>
    </row>
    <row r="105" spans="1:11" s="3" customFormat="1">
      <c r="A105" s="259"/>
      <c r="B105" s="260">
        <f t="shared" si="31"/>
        <v>894</v>
      </c>
      <c r="C105" s="294" t="str">
        <f t="shared" si="32"/>
        <v>19/09</v>
      </c>
      <c r="D105" s="264" t="str">
        <f t="shared" si="33"/>
        <v>đại việt</v>
      </c>
      <c r="E105" s="302" t="s">
        <v>1154</v>
      </c>
      <c r="F105" s="296" t="s">
        <v>435</v>
      </c>
      <c r="G105" s="296">
        <v>3</v>
      </c>
      <c r="H105" s="302">
        <v>62000</v>
      </c>
      <c r="I105" s="299">
        <f t="shared" si="21"/>
        <v>186000</v>
      </c>
      <c r="K105" s="2"/>
    </row>
    <row r="106" spans="1:11" s="3" customFormat="1">
      <c r="A106" s="259"/>
      <c r="B106" s="260">
        <f t="shared" si="31"/>
        <v>894</v>
      </c>
      <c r="C106" s="294" t="str">
        <f t="shared" si="32"/>
        <v>19/09</v>
      </c>
      <c r="D106" s="264" t="str">
        <f t="shared" si="33"/>
        <v>đại việt</v>
      </c>
      <c r="E106" s="269" t="s">
        <v>418</v>
      </c>
      <c r="F106" s="259" t="s">
        <v>27</v>
      </c>
      <c r="G106" s="259">
        <v>5</v>
      </c>
      <c r="H106" s="269">
        <v>4000</v>
      </c>
      <c r="I106" s="283">
        <f t="shared" si="21"/>
        <v>20000</v>
      </c>
      <c r="K106" s="2"/>
    </row>
    <row r="107" spans="1:11">
      <c r="A107" s="259"/>
      <c r="B107" s="260">
        <v>895</v>
      </c>
      <c r="C107" s="294" t="s">
        <v>1675</v>
      </c>
      <c r="D107" s="264" t="s">
        <v>1625</v>
      </c>
      <c r="E107" s="269" t="s">
        <v>1312</v>
      </c>
      <c r="F107" s="259"/>
      <c r="G107" s="259"/>
      <c r="H107" s="269"/>
      <c r="I107" s="283">
        <v>3197600</v>
      </c>
    </row>
    <row r="108" spans="1:11">
      <c r="A108" s="259"/>
      <c r="B108" s="260">
        <v>896</v>
      </c>
      <c r="C108" s="294" t="s">
        <v>1675</v>
      </c>
      <c r="D108" s="264" t="s">
        <v>929</v>
      </c>
      <c r="E108" s="269" t="s">
        <v>1312</v>
      </c>
      <c r="F108" s="259"/>
      <c r="G108" s="259"/>
      <c r="H108" s="269"/>
      <c r="I108" s="283">
        <v>880000</v>
      </c>
    </row>
    <row r="109" spans="1:11">
      <c r="A109" s="259"/>
      <c r="B109" s="260">
        <v>897</v>
      </c>
      <c r="C109" s="294" t="s">
        <v>1684</v>
      </c>
      <c r="D109" s="264" t="s">
        <v>487</v>
      </c>
      <c r="E109" s="269" t="s">
        <v>411</v>
      </c>
      <c r="F109" s="259" t="s">
        <v>181</v>
      </c>
      <c r="G109" s="259">
        <v>45</v>
      </c>
      <c r="H109" s="269">
        <v>47000</v>
      </c>
      <c r="I109" s="283">
        <f t="shared" si="21"/>
        <v>2115000</v>
      </c>
    </row>
    <row r="110" spans="1:11">
      <c r="A110" s="259"/>
      <c r="B110" s="260">
        <v>898</v>
      </c>
      <c r="C110" s="294" t="s">
        <v>1684</v>
      </c>
      <c r="D110" s="264" t="s">
        <v>487</v>
      </c>
      <c r="E110" s="269" t="s">
        <v>1312</v>
      </c>
      <c r="F110" s="259"/>
      <c r="G110" s="259"/>
      <c r="H110" s="269"/>
      <c r="I110" s="283">
        <v>1838300</v>
      </c>
    </row>
    <row r="111" spans="1:11">
      <c r="A111" s="259"/>
      <c r="B111" s="260">
        <v>899</v>
      </c>
      <c r="C111" s="294" t="s">
        <v>1684</v>
      </c>
      <c r="D111" s="264" t="s">
        <v>408</v>
      </c>
      <c r="E111" s="269" t="s">
        <v>1765</v>
      </c>
      <c r="F111" s="259" t="s">
        <v>66</v>
      </c>
      <c r="G111" s="259">
        <v>17</v>
      </c>
      <c r="H111" s="269">
        <v>27000</v>
      </c>
      <c r="I111" s="283">
        <f t="shared" si="21"/>
        <v>459000</v>
      </c>
    </row>
    <row r="112" spans="1:11">
      <c r="A112" s="259"/>
      <c r="B112" s="260">
        <v>899</v>
      </c>
      <c r="C112" s="294" t="s">
        <v>1684</v>
      </c>
      <c r="D112" s="264" t="s">
        <v>408</v>
      </c>
      <c r="E112" s="269" t="s">
        <v>1765</v>
      </c>
      <c r="F112" s="259" t="s">
        <v>66</v>
      </c>
      <c r="G112" s="259">
        <v>8</v>
      </c>
      <c r="H112" s="269">
        <v>26000</v>
      </c>
      <c r="I112" s="283">
        <f t="shared" si="21"/>
        <v>208000</v>
      </c>
    </row>
    <row r="113" spans="1:9">
      <c r="A113" s="259"/>
      <c r="B113" s="260">
        <v>900</v>
      </c>
      <c r="C113" s="294" t="s">
        <v>1684</v>
      </c>
      <c r="D113" s="264" t="s">
        <v>938</v>
      </c>
      <c r="E113" s="269"/>
      <c r="F113" s="259"/>
      <c r="G113" s="259"/>
      <c r="H113" s="269"/>
      <c r="I113" s="283">
        <f t="shared" si="21"/>
        <v>0</v>
      </c>
    </row>
    <row r="114" spans="1:9">
      <c r="A114" s="259"/>
      <c r="B114" s="260">
        <v>901</v>
      </c>
      <c r="C114" s="294" t="s">
        <v>1717</v>
      </c>
      <c r="D114" s="264" t="s">
        <v>469</v>
      </c>
      <c r="E114" s="302" t="s">
        <v>144</v>
      </c>
      <c r="F114" s="296" t="s">
        <v>36</v>
      </c>
      <c r="G114" s="296">
        <v>15</v>
      </c>
      <c r="H114" s="302">
        <v>20000</v>
      </c>
      <c r="I114" s="299">
        <f t="shared" si="21"/>
        <v>300000</v>
      </c>
    </row>
    <row r="115" spans="1:9">
      <c r="A115" s="259"/>
      <c r="B115" s="260">
        <f t="shared" ref="B115:D115" si="34">B114</f>
        <v>901</v>
      </c>
      <c r="C115" s="294" t="str">
        <f t="shared" si="34"/>
        <v>21/09</v>
      </c>
      <c r="D115" s="264" t="str">
        <f t="shared" si="34"/>
        <v>đại hoàn kim</v>
      </c>
      <c r="E115" s="302" t="s">
        <v>145</v>
      </c>
      <c r="F115" s="296" t="s">
        <v>36</v>
      </c>
      <c r="G115" s="296">
        <v>15</v>
      </c>
      <c r="H115" s="302">
        <v>20000</v>
      </c>
      <c r="I115" s="299">
        <f t="shared" si="21"/>
        <v>300000</v>
      </c>
    </row>
    <row r="116" spans="1:9">
      <c r="A116" s="259"/>
      <c r="B116" s="260">
        <f t="shared" ref="B116:B117" si="35">B115</f>
        <v>901</v>
      </c>
      <c r="C116" s="294" t="str">
        <f t="shared" ref="C116:C117" si="36">C115</f>
        <v>21/09</v>
      </c>
      <c r="D116" s="264" t="str">
        <f t="shared" ref="D116:D117" si="37">D115</f>
        <v>đại hoàn kim</v>
      </c>
      <c r="E116" s="302" t="s">
        <v>1766</v>
      </c>
      <c r="F116" s="296" t="s">
        <v>36</v>
      </c>
      <c r="G116" s="296">
        <v>10</v>
      </c>
      <c r="H116" s="302">
        <v>48500</v>
      </c>
      <c r="I116" s="299">
        <f t="shared" si="21"/>
        <v>485000</v>
      </c>
    </row>
    <row r="117" spans="1:9">
      <c r="A117" s="259"/>
      <c r="B117" s="260">
        <f t="shared" si="35"/>
        <v>901</v>
      </c>
      <c r="C117" s="294" t="str">
        <f t="shared" si="36"/>
        <v>21/09</v>
      </c>
      <c r="D117" s="264" t="str">
        <f t="shared" si="37"/>
        <v>đại hoàn kim</v>
      </c>
      <c r="E117" s="269" t="s">
        <v>418</v>
      </c>
      <c r="F117" s="259" t="s">
        <v>27</v>
      </c>
      <c r="G117" s="259">
        <v>30</v>
      </c>
      <c r="H117" s="269">
        <v>9500</v>
      </c>
      <c r="I117" s="283">
        <f t="shared" si="21"/>
        <v>285000</v>
      </c>
    </row>
    <row r="118" spans="1:9">
      <c r="A118" s="259"/>
      <c r="B118" s="260">
        <v>902</v>
      </c>
      <c r="C118" s="294" t="s">
        <v>1717</v>
      </c>
      <c r="D118" s="264" t="s">
        <v>420</v>
      </c>
      <c r="E118" s="269" t="s">
        <v>1312</v>
      </c>
      <c r="F118" s="259"/>
      <c r="G118" s="259"/>
      <c r="H118" s="269"/>
      <c r="I118" s="283">
        <v>21704100</v>
      </c>
    </row>
    <row r="119" spans="1:9">
      <c r="A119" s="259"/>
      <c r="B119" s="260">
        <v>903</v>
      </c>
      <c r="C119" s="294" t="s">
        <v>1717</v>
      </c>
      <c r="D119" s="264" t="s">
        <v>420</v>
      </c>
      <c r="E119" s="269" t="s">
        <v>1312</v>
      </c>
      <c r="F119" s="259"/>
      <c r="G119" s="259"/>
      <c r="H119" s="269"/>
      <c r="I119" s="283">
        <v>5810000</v>
      </c>
    </row>
    <row r="120" spans="1:9">
      <c r="A120" s="259"/>
      <c r="B120" s="260">
        <v>904</v>
      </c>
      <c r="C120" s="294" t="s">
        <v>1704</v>
      </c>
      <c r="D120" s="264" t="s">
        <v>975</v>
      </c>
      <c r="E120" s="269" t="s">
        <v>1312</v>
      </c>
      <c r="F120" s="259"/>
      <c r="G120" s="259"/>
      <c r="H120" s="269"/>
      <c r="I120" s="283">
        <v>3235900</v>
      </c>
    </row>
    <row r="121" spans="1:9">
      <c r="A121" s="259"/>
      <c r="B121" s="260">
        <v>905</v>
      </c>
      <c r="C121" s="294" t="s">
        <v>1704</v>
      </c>
      <c r="D121" s="264" t="s">
        <v>1751</v>
      </c>
      <c r="E121" s="269" t="s">
        <v>923</v>
      </c>
      <c r="F121" s="259" t="s">
        <v>36</v>
      </c>
      <c r="G121" s="259">
        <v>26</v>
      </c>
      <c r="H121" s="269">
        <v>37000</v>
      </c>
      <c r="I121" s="283">
        <f t="shared" si="21"/>
        <v>962000</v>
      </c>
    </row>
    <row r="122" spans="1:9">
      <c r="A122" s="259"/>
      <c r="B122" s="260">
        <v>906</v>
      </c>
      <c r="C122" s="294" t="s">
        <v>1704</v>
      </c>
      <c r="D122" s="264" t="s">
        <v>974</v>
      </c>
      <c r="E122" s="269" t="s">
        <v>1312</v>
      </c>
      <c r="F122" s="259"/>
      <c r="G122" s="259"/>
      <c r="H122" s="269"/>
      <c r="I122" s="283">
        <v>1499540</v>
      </c>
    </row>
    <row r="123" spans="1:9">
      <c r="A123" s="259"/>
      <c r="B123" s="260">
        <v>907</v>
      </c>
      <c r="C123" s="294" t="s">
        <v>1704</v>
      </c>
      <c r="D123" s="264" t="s">
        <v>985</v>
      </c>
      <c r="E123" s="269" t="s">
        <v>1312</v>
      </c>
      <c r="F123" s="259"/>
      <c r="G123" s="259"/>
      <c r="H123" s="269"/>
      <c r="I123" s="283">
        <v>858100</v>
      </c>
    </row>
    <row r="124" spans="1:9">
      <c r="A124" s="259"/>
      <c r="B124" s="260">
        <v>908</v>
      </c>
      <c r="C124" s="294" t="s">
        <v>1661</v>
      </c>
      <c r="D124" s="264" t="s">
        <v>703</v>
      </c>
      <c r="E124" s="269" t="s">
        <v>497</v>
      </c>
      <c r="F124" s="259" t="s">
        <v>36</v>
      </c>
      <c r="G124" s="259">
        <v>370</v>
      </c>
      <c r="H124" s="269">
        <v>28500</v>
      </c>
      <c r="I124" s="283">
        <f t="shared" si="21"/>
        <v>10545000</v>
      </c>
    </row>
    <row r="125" spans="1:9">
      <c r="A125" s="259"/>
      <c r="B125" s="260">
        <v>908</v>
      </c>
      <c r="C125" s="294" t="s">
        <v>1661</v>
      </c>
      <c r="D125" s="264" t="s">
        <v>703</v>
      </c>
      <c r="E125" s="269" t="s">
        <v>923</v>
      </c>
      <c r="F125" s="259" t="s">
        <v>36</v>
      </c>
      <c r="G125" s="259">
        <v>200</v>
      </c>
      <c r="H125" s="269">
        <v>40000</v>
      </c>
      <c r="I125" s="283">
        <f t="shared" si="21"/>
        <v>8000000</v>
      </c>
    </row>
    <row r="126" spans="1:9">
      <c r="A126" s="259"/>
      <c r="B126" s="260">
        <v>909</v>
      </c>
      <c r="C126" s="294" t="s">
        <v>1661</v>
      </c>
      <c r="D126" s="264" t="s">
        <v>1147</v>
      </c>
      <c r="E126" s="269" t="s">
        <v>1312</v>
      </c>
      <c r="F126" s="259"/>
      <c r="G126" s="259"/>
      <c r="H126" s="269"/>
      <c r="I126" s="283">
        <v>1248200</v>
      </c>
    </row>
    <row r="127" spans="1:9">
      <c r="A127" s="259"/>
      <c r="B127" s="260">
        <v>910</v>
      </c>
      <c r="C127" s="294" t="s">
        <v>1661</v>
      </c>
      <c r="D127" s="264" t="s">
        <v>466</v>
      </c>
      <c r="E127" s="269" t="s">
        <v>475</v>
      </c>
      <c r="F127" s="259" t="s">
        <v>83</v>
      </c>
      <c r="G127" s="259">
        <v>50</v>
      </c>
      <c r="H127" s="269">
        <v>7200</v>
      </c>
      <c r="I127" s="283">
        <f t="shared" si="21"/>
        <v>360000</v>
      </c>
    </row>
    <row r="128" spans="1:9">
      <c r="A128" s="259"/>
      <c r="B128" s="260">
        <f t="shared" ref="B128:D128" si="38">B127</f>
        <v>910</v>
      </c>
      <c r="C128" s="294" t="str">
        <f t="shared" si="38"/>
        <v>23/09</v>
      </c>
      <c r="D128" s="264" t="str">
        <f t="shared" si="38"/>
        <v>trường tiền</v>
      </c>
      <c r="E128" s="269" t="s">
        <v>411</v>
      </c>
      <c r="F128" s="259" t="s">
        <v>181</v>
      </c>
      <c r="G128" s="259">
        <v>24</v>
      </c>
      <c r="H128" s="269">
        <v>53000</v>
      </c>
      <c r="I128" s="283">
        <f t="shared" si="21"/>
        <v>1272000</v>
      </c>
    </row>
    <row r="129" spans="1:9">
      <c r="A129" s="259"/>
      <c r="B129" s="260">
        <f t="shared" ref="B129:B133" si="39">B128</f>
        <v>910</v>
      </c>
      <c r="C129" s="294" t="str">
        <f t="shared" ref="C129:C133" si="40">C128</f>
        <v>23/09</v>
      </c>
      <c r="D129" s="264" t="str">
        <f t="shared" ref="D129:D133" si="41">D128</f>
        <v>trường tiền</v>
      </c>
      <c r="E129" s="269" t="s">
        <v>1767</v>
      </c>
      <c r="F129" s="259" t="s">
        <v>181</v>
      </c>
      <c r="G129" s="259">
        <v>8</v>
      </c>
      <c r="H129" s="269">
        <v>55000</v>
      </c>
      <c r="I129" s="283">
        <f t="shared" si="21"/>
        <v>440000</v>
      </c>
    </row>
    <row r="130" spans="1:9">
      <c r="A130" s="259"/>
      <c r="B130" s="260">
        <f t="shared" si="39"/>
        <v>910</v>
      </c>
      <c r="C130" s="294" t="str">
        <f t="shared" si="40"/>
        <v>23/09</v>
      </c>
      <c r="D130" s="264" t="str">
        <f t="shared" si="41"/>
        <v>trường tiền</v>
      </c>
      <c r="E130" s="269" t="s">
        <v>457</v>
      </c>
      <c r="F130" s="259" t="s">
        <v>87</v>
      </c>
      <c r="G130" s="259">
        <v>10</v>
      </c>
      <c r="H130" s="269">
        <v>2700</v>
      </c>
      <c r="I130" s="283">
        <f t="shared" si="21"/>
        <v>27000</v>
      </c>
    </row>
    <row r="131" spans="1:9">
      <c r="A131" s="259"/>
      <c r="B131" s="260">
        <f t="shared" si="39"/>
        <v>910</v>
      </c>
      <c r="C131" s="294" t="str">
        <f t="shared" si="40"/>
        <v>23/09</v>
      </c>
      <c r="D131" s="264" t="str">
        <f t="shared" si="41"/>
        <v>trường tiền</v>
      </c>
      <c r="E131" s="269" t="s">
        <v>445</v>
      </c>
      <c r="F131" s="259" t="s">
        <v>36</v>
      </c>
      <c r="G131" s="259">
        <v>50</v>
      </c>
      <c r="H131" s="269">
        <v>1700</v>
      </c>
      <c r="I131" s="283">
        <f t="shared" si="21"/>
        <v>85000</v>
      </c>
    </row>
    <row r="132" spans="1:9">
      <c r="A132" s="259"/>
      <c r="B132" s="260">
        <f t="shared" si="39"/>
        <v>910</v>
      </c>
      <c r="C132" s="294" t="str">
        <f t="shared" si="40"/>
        <v>23/09</v>
      </c>
      <c r="D132" s="264" t="str">
        <f t="shared" si="41"/>
        <v>trường tiền</v>
      </c>
      <c r="E132" s="269" t="s">
        <v>483</v>
      </c>
      <c r="F132" s="259" t="s">
        <v>142</v>
      </c>
      <c r="G132" s="259">
        <v>12</v>
      </c>
      <c r="H132" s="269">
        <v>8750</v>
      </c>
      <c r="I132" s="283">
        <f t="shared" si="21"/>
        <v>105000</v>
      </c>
    </row>
    <row r="133" spans="1:9">
      <c r="A133" s="259"/>
      <c r="B133" s="260">
        <f t="shared" si="39"/>
        <v>910</v>
      </c>
      <c r="C133" s="294" t="str">
        <f t="shared" si="40"/>
        <v>23/09</v>
      </c>
      <c r="D133" s="264" t="str">
        <f t="shared" si="41"/>
        <v>trường tiền</v>
      </c>
      <c r="E133" s="302" t="s">
        <v>433</v>
      </c>
      <c r="F133" s="296" t="s">
        <v>36</v>
      </c>
      <c r="G133" s="296">
        <v>3</v>
      </c>
      <c r="H133" s="302">
        <v>17000</v>
      </c>
      <c r="I133" s="299">
        <f t="shared" si="21"/>
        <v>51000</v>
      </c>
    </row>
    <row r="134" spans="1:9">
      <c r="A134" s="259"/>
      <c r="B134" s="260">
        <v>911</v>
      </c>
      <c r="C134" s="294" t="s">
        <v>1661</v>
      </c>
      <c r="D134" s="264" t="s">
        <v>420</v>
      </c>
      <c r="E134" s="269" t="s">
        <v>491</v>
      </c>
      <c r="F134" s="259" t="s">
        <v>27</v>
      </c>
      <c r="G134" s="259">
        <v>40</v>
      </c>
      <c r="H134" s="269">
        <v>152000</v>
      </c>
      <c r="I134" s="283">
        <f t="shared" si="21"/>
        <v>6080000</v>
      </c>
    </row>
    <row r="135" spans="1:9">
      <c r="A135" s="259"/>
      <c r="B135" s="260">
        <v>912</v>
      </c>
      <c r="C135" s="294" t="s">
        <v>1768</v>
      </c>
      <c r="D135" s="264" t="s">
        <v>442</v>
      </c>
      <c r="E135" s="269" t="s">
        <v>1312</v>
      </c>
      <c r="F135" s="259"/>
      <c r="G135" s="259"/>
      <c r="H135" s="269"/>
      <c r="I135" s="283">
        <v>1883000</v>
      </c>
    </row>
    <row r="136" spans="1:9">
      <c r="A136" s="259"/>
      <c r="B136" s="260">
        <v>913</v>
      </c>
      <c r="C136" s="294" t="s">
        <v>1768</v>
      </c>
      <c r="D136" s="264" t="s">
        <v>551</v>
      </c>
      <c r="E136" s="269" t="s">
        <v>1312</v>
      </c>
      <c r="F136" s="259"/>
      <c r="G136" s="259"/>
      <c r="H136" s="269"/>
      <c r="I136" s="283">
        <v>1988100</v>
      </c>
    </row>
    <row r="137" spans="1:9">
      <c r="A137" s="259"/>
      <c r="B137" s="260">
        <v>914</v>
      </c>
      <c r="C137" s="294" t="s">
        <v>1768</v>
      </c>
      <c r="D137" s="264" t="s">
        <v>1769</v>
      </c>
      <c r="E137" s="265" t="s">
        <v>411</v>
      </c>
      <c r="F137" s="266" t="s">
        <v>181</v>
      </c>
      <c r="G137" s="266">
        <v>20</v>
      </c>
      <c r="H137" s="283">
        <v>49000</v>
      </c>
      <c r="I137" s="283">
        <f t="shared" si="21"/>
        <v>980000</v>
      </c>
    </row>
    <row r="138" spans="1:9">
      <c r="A138" s="259"/>
      <c r="B138" s="260">
        <v>914</v>
      </c>
      <c r="C138" s="294" t="s">
        <v>1768</v>
      </c>
      <c r="D138" s="264" t="s">
        <v>1769</v>
      </c>
      <c r="E138" s="265" t="s">
        <v>437</v>
      </c>
      <c r="F138" s="266" t="s">
        <v>83</v>
      </c>
      <c r="G138" s="266">
        <v>10</v>
      </c>
      <c r="H138" s="283">
        <v>2600</v>
      </c>
      <c r="I138" s="283">
        <f t="shared" si="21"/>
        <v>26000</v>
      </c>
    </row>
    <row r="139" spans="1:9">
      <c r="A139" s="259"/>
      <c r="B139" s="260">
        <v>914</v>
      </c>
      <c r="C139" s="294" t="s">
        <v>1768</v>
      </c>
      <c r="D139" s="264" t="s">
        <v>1769</v>
      </c>
      <c r="E139" s="265" t="s">
        <v>445</v>
      </c>
      <c r="F139" s="266" t="s">
        <v>36</v>
      </c>
      <c r="G139" s="266">
        <v>5</v>
      </c>
      <c r="H139" s="283">
        <v>1600</v>
      </c>
      <c r="I139" s="283">
        <f t="shared" si="21"/>
        <v>8000</v>
      </c>
    </row>
    <row r="140" spans="1:9">
      <c r="A140" s="259"/>
      <c r="B140" s="260">
        <v>915</v>
      </c>
      <c r="C140" s="294" t="s">
        <v>1768</v>
      </c>
      <c r="D140" s="264" t="s">
        <v>720</v>
      </c>
      <c r="E140" s="302" t="s">
        <v>505</v>
      </c>
      <c r="F140" s="296" t="s">
        <v>36</v>
      </c>
      <c r="G140" s="296">
        <v>27</v>
      </c>
      <c r="H140" s="302">
        <v>83000</v>
      </c>
      <c r="I140" s="299">
        <f t="shared" ref="I140:I203" si="42">H140*G140</f>
        <v>2241000</v>
      </c>
    </row>
    <row r="141" spans="1:9">
      <c r="A141" s="259"/>
      <c r="B141" s="260">
        <v>916</v>
      </c>
      <c r="C141" s="294" t="s">
        <v>1770</v>
      </c>
      <c r="D141" s="264" t="s">
        <v>1771</v>
      </c>
      <c r="E141" s="269" t="s">
        <v>1312</v>
      </c>
      <c r="F141" s="259"/>
      <c r="G141" s="259"/>
      <c r="H141" s="269"/>
      <c r="I141" s="283">
        <v>4328865</v>
      </c>
    </row>
    <row r="142" spans="1:9">
      <c r="A142" s="259"/>
      <c r="B142" s="260">
        <v>917</v>
      </c>
      <c r="C142" s="294" t="s">
        <v>1770</v>
      </c>
      <c r="D142" s="264" t="s">
        <v>463</v>
      </c>
      <c r="E142" s="269" t="s">
        <v>1772</v>
      </c>
      <c r="F142" s="259" t="s">
        <v>181</v>
      </c>
      <c r="G142" s="259">
        <v>10</v>
      </c>
      <c r="H142" s="269">
        <v>43000</v>
      </c>
      <c r="I142" s="283">
        <f t="shared" si="42"/>
        <v>430000</v>
      </c>
    </row>
    <row r="143" spans="1:9">
      <c r="A143" s="259"/>
      <c r="B143" s="260">
        <f t="shared" ref="B143:D143" si="43">B142</f>
        <v>917</v>
      </c>
      <c r="C143" s="294" t="str">
        <f t="shared" si="43"/>
        <v>25/09</v>
      </c>
      <c r="D143" s="264" t="str">
        <f t="shared" si="43"/>
        <v>minh phú</v>
      </c>
      <c r="E143" s="269" t="s">
        <v>429</v>
      </c>
      <c r="F143" s="259" t="s">
        <v>83</v>
      </c>
      <c r="G143" s="259">
        <v>10</v>
      </c>
      <c r="H143" s="269">
        <v>5800</v>
      </c>
      <c r="I143" s="283">
        <f t="shared" si="42"/>
        <v>58000</v>
      </c>
    </row>
    <row r="144" spans="1:9">
      <c r="A144" s="259"/>
      <c r="B144" s="260">
        <f t="shared" ref="B144:B146" si="44">B143</f>
        <v>917</v>
      </c>
      <c r="C144" s="294" t="str">
        <f t="shared" ref="C144:C146" si="45">C143</f>
        <v>25/09</v>
      </c>
      <c r="D144" s="264" t="str">
        <f t="shared" ref="D144:D146" si="46">D143</f>
        <v>minh phú</v>
      </c>
      <c r="E144" s="269" t="s">
        <v>455</v>
      </c>
      <c r="F144" s="259" t="s">
        <v>435</v>
      </c>
      <c r="G144" s="259">
        <v>5</v>
      </c>
      <c r="H144" s="269">
        <v>7500</v>
      </c>
      <c r="I144" s="283">
        <f t="shared" si="42"/>
        <v>37500</v>
      </c>
    </row>
    <row r="145" spans="1:9">
      <c r="A145" s="259"/>
      <c r="B145" s="260">
        <f t="shared" si="44"/>
        <v>917</v>
      </c>
      <c r="C145" s="294" t="str">
        <f t="shared" si="45"/>
        <v>25/09</v>
      </c>
      <c r="D145" s="264" t="str">
        <f t="shared" si="46"/>
        <v>minh phú</v>
      </c>
      <c r="E145" s="302" t="s">
        <v>434</v>
      </c>
      <c r="F145" s="296" t="s">
        <v>435</v>
      </c>
      <c r="G145" s="296">
        <v>1</v>
      </c>
      <c r="H145" s="302">
        <v>38000</v>
      </c>
      <c r="I145" s="299">
        <f t="shared" si="42"/>
        <v>38000</v>
      </c>
    </row>
    <row r="146" spans="1:9">
      <c r="A146" s="259"/>
      <c r="B146" s="260">
        <f t="shared" si="44"/>
        <v>917</v>
      </c>
      <c r="C146" s="294" t="str">
        <f t="shared" si="45"/>
        <v>25/09</v>
      </c>
      <c r="D146" s="264" t="str">
        <f t="shared" si="46"/>
        <v>minh phú</v>
      </c>
      <c r="E146" s="269" t="s">
        <v>713</v>
      </c>
      <c r="F146" s="259" t="s">
        <v>87</v>
      </c>
      <c r="G146" s="259">
        <v>2</v>
      </c>
      <c r="H146" s="269">
        <v>3000</v>
      </c>
      <c r="I146" s="283">
        <f t="shared" si="42"/>
        <v>6000</v>
      </c>
    </row>
    <row r="147" spans="1:9">
      <c r="A147" s="259"/>
      <c r="B147" s="260">
        <v>918</v>
      </c>
      <c r="C147" s="294" t="s">
        <v>1770</v>
      </c>
      <c r="D147" s="264" t="s">
        <v>463</v>
      </c>
      <c r="E147" s="269" t="s">
        <v>418</v>
      </c>
      <c r="F147" s="259" t="s">
        <v>27</v>
      </c>
      <c r="G147" s="259">
        <v>30</v>
      </c>
      <c r="H147" s="269">
        <v>75000</v>
      </c>
      <c r="I147" s="283">
        <f t="shared" si="42"/>
        <v>2250000</v>
      </c>
    </row>
    <row r="148" spans="1:9">
      <c r="A148" s="259"/>
      <c r="B148" s="260">
        <f t="shared" ref="B148:D148" si="47">B147</f>
        <v>918</v>
      </c>
      <c r="C148" s="294" t="str">
        <f t="shared" si="47"/>
        <v>25/09</v>
      </c>
      <c r="D148" s="264" t="str">
        <f t="shared" si="47"/>
        <v>minh phú</v>
      </c>
      <c r="E148" s="269" t="s">
        <v>418</v>
      </c>
      <c r="F148" s="259" t="s">
        <v>27</v>
      </c>
      <c r="G148" s="259">
        <v>30</v>
      </c>
      <c r="H148" s="269">
        <v>11800</v>
      </c>
      <c r="I148" s="283">
        <f t="shared" si="42"/>
        <v>354000</v>
      </c>
    </row>
    <row r="149" spans="1:9">
      <c r="A149" s="259"/>
      <c r="B149" s="260">
        <f t="shared" ref="B149:B151" si="48">B148</f>
        <v>918</v>
      </c>
      <c r="C149" s="294" t="str">
        <f t="shared" ref="C149:C151" si="49">C148</f>
        <v>25/09</v>
      </c>
      <c r="D149" s="264" t="str">
        <f t="shared" ref="D149:D151" si="50">D148</f>
        <v>minh phú</v>
      </c>
      <c r="E149" s="269" t="s">
        <v>418</v>
      </c>
      <c r="F149" s="259" t="s">
        <v>27</v>
      </c>
      <c r="G149" s="259">
        <v>33</v>
      </c>
      <c r="H149" s="269">
        <v>5300</v>
      </c>
      <c r="I149" s="283">
        <f t="shared" si="42"/>
        <v>174900</v>
      </c>
    </row>
    <row r="150" spans="1:9">
      <c r="A150" s="259"/>
      <c r="B150" s="260">
        <f t="shared" si="48"/>
        <v>918</v>
      </c>
      <c r="C150" s="294" t="str">
        <f t="shared" si="49"/>
        <v>25/09</v>
      </c>
      <c r="D150" s="264" t="str">
        <f t="shared" si="50"/>
        <v>minh phú</v>
      </c>
      <c r="E150" s="269" t="s">
        <v>418</v>
      </c>
      <c r="F150" s="259" t="s">
        <v>27</v>
      </c>
      <c r="G150" s="259">
        <v>24</v>
      </c>
      <c r="H150" s="269">
        <v>9500</v>
      </c>
      <c r="I150" s="283">
        <f t="shared" si="42"/>
        <v>228000</v>
      </c>
    </row>
    <row r="151" spans="1:9">
      <c r="A151" s="259"/>
      <c r="B151" s="260">
        <f t="shared" si="48"/>
        <v>918</v>
      </c>
      <c r="C151" s="294" t="str">
        <f t="shared" si="49"/>
        <v>25/09</v>
      </c>
      <c r="D151" s="264" t="str">
        <f t="shared" si="50"/>
        <v>minh phú</v>
      </c>
      <c r="E151" s="269" t="s">
        <v>268</v>
      </c>
      <c r="F151" s="259" t="s">
        <v>66</v>
      </c>
      <c r="G151" s="259">
        <v>60</v>
      </c>
      <c r="H151" s="269">
        <v>13500</v>
      </c>
      <c r="I151" s="283">
        <f t="shared" si="42"/>
        <v>810000</v>
      </c>
    </row>
    <row r="152" spans="1:9">
      <c r="A152" s="259"/>
      <c r="B152" s="260">
        <v>919</v>
      </c>
      <c r="C152" s="294" t="s">
        <v>1770</v>
      </c>
      <c r="D152" s="264" t="s">
        <v>913</v>
      </c>
      <c r="E152" s="269" t="s">
        <v>1312</v>
      </c>
      <c r="F152" s="259"/>
      <c r="G152" s="259"/>
      <c r="H152" s="269"/>
      <c r="I152" s="283">
        <v>479700</v>
      </c>
    </row>
    <row r="153" spans="1:9">
      <c r="A153" s="259"/>
      <c r="B153" s="260">
        <v>920</v>
      </c>
      <c r="C153" s="294" t="s">
        <v>1770</v>
      </c>
      <c r="D153" s="264" t="s">
        <v>1769</v>
      </c>
      <c r="E153" s="269" t="s">
        <v>1773</v>
      </c>
      <c r="F153" s="259" t="s">
        <v>36</v>
      </c>
      <c r="G153" s="259">
        <v>6</v>
      </c>
      <c r="H153" s="269">
        <v>70000</v>
      </c>
      <c r="I153" s="283">
        <f t="shared" si="42"/>
        <v>420000</v>
      </c>
    </row>
    <row r="154" spans="1:9">
      <c r="A154" s="259"/>
      <c r="B154" s="260">
        <v>921</v>
      </c>
      <c r="C154" s="294" t="s">
        <v>1669</v>
      </c>
      <c r="D154" s="264" t="s">
        <v>980</v>
      </c>
      <c r="E154" s="269" t="s">
        <v>1312</v>
      </c>
      <c r="F154" s="259"/>
      <c r="G154" s="259"/>
      <c r="H154" s="269"/>
      <c r="I154" s="283">
        <v>1945600</v>
      </c>
    </row>
    <row r="155" spans="1:9">
      <c r="A155" s="259"/>
      <c r="B155" s="260">
        <v>922</v>
      </c>
      <c r="C155" s="294" t="s">
        <v>1669</v>
      </c>
      <c r="D155" s="264" t="s">
        <v>1774</v>
      </c>
      <c r="E155" s="269" t="s">
        <v>1312</v>
      </c>
      <c r="F155" s="259"/>
      <c r="G155" s="259"/>
      <c r="H155" s="269"/>
      <c r="I155" s="283">
        <v>16801800</v>
      </c>
    </row>
    <row r="156" spans="1:9">
      <c r="A156" s="259"/>
      <c r="B156" s="260">
        <v>923</v>
      </c>
      <c r="C156" s="294" t="s">
        <v>1669</v>
      </c>
      <c r="D156" s="264" t="s">
        <v>1775</v>
      </c>
      <c r="E156" s="269" t="s">
        <v>1312</v>
      </c>
      <c r="F156" s="259"/>
      <c r="G156" s="259"/>
      <c r="H156" s="269"/>
      <c r="I156" s="283">
        <v>1757040</v>
      </c>
    </row>
    <row r="157" spans="1:9">
      <c r="A157" s="259"/>
      <c r="B157" s="260">
        <v>924</v>
      </c>
      <c r="C157" s="294" t="s">
        <v>1669</v>
      </c>
      <c r="D157" s="264" t="s">
        <v>938</v>
      </c>
      <c r="E157" s="269"/>
      <c r="F157" s="259"/>
      <c r="G157" s="259"/>
      <c r="H157" s="269"/>
      <c r="I157" s="283">
        <f t="shared" si="42"/>
        <v>0</v>
      </c>
    </row>
    <row r="158" spans="1:9">
      <c r="A158" s="259"/>
      <c r="B158" s="260">
        <v>925</v>
      </c>
      <c r="C158" s="294" t="s">
        <v>1669</v>
      </c>
      <c r="D158" s="264" t="s">
        <v>987</v>
      </c>
      <c r="E158" s="269" t="s">
        <v>1312</v>
      </c>
      <c r="F158" s="259"/>
      <c r="G158" s="259"/>
      <c r="H158" s="269"/>
      <c r="I158" s="283">
        <v>2363000</v>
      </c>
    </row>
    <row r="159" spans="1:9">
      <c r="A159" s="259"/>
      <c r="B159" s="260">
        <v>926</v>
      </c>
      <c r="C159" s="294" t="s">
        <v>1669</v>
      </c>
      <c r="D159" s="264" t="s">
        <v>509</v>
      </c>
      <c r="E159" s="269" t="s">
        <v>1312</v>
      </c>
      <c r="F159" s="259"/>
      <c r="G159" s="259"/>
      <c r="H159" s="269"/>
      <c r="I159" s="283">
        <v>1758500</v>
      </c>
    </row>
    <row r="160" spans="1:9">
      <c r="A160" s="259"/>
      <c r="B160" s="260">
        <v>927</v>
      </c>
      <c r="C160" s="294" t="s">
        <v>1676</v>
      </c>
      <c r="D160" s="264" t="s">
        <v>982</v>
      </c>
      <c r="E160" s="269" t="s">
        <v>1312</v>
      </c>
      <c r="F160" s="259"/>
      <c r="G160" s="259"/>
      <c r="H160" s="269"/>
      <c r="I160" s="283">
        <v>3346200</v>
      </c>
    </row>
    <row r="161" spans="1:9">
      <c r="A161" s="259"/>
      <c r="B161" s="260">
        <v>928</v>
      </c>
      <c r="C161" s="294" t="s">
        <v>1676</v>
      </c>
      <c r="D161" s="264" t="s">
        <v>903</v>
      </c>
      <c r="E161" s="269" t="s">
        <v>1312</v>
      </c>
      <c r="F161" s="259"/>
      <c r="G161" s="259"/>
      <c r="H161" s="269"/>
      <c r="I161" s="283">
        <v>5199700</v>
      </c>
    </row>
    <row r="162" spans="1:9">
      <c r="A162" s="259"/>
      <c r="B162" s="260">
        <v>929</v>
      </c>
      <c r="C162" s="294" t="s">
        <v>1676</v>
      </c>
      <c r="D162" s="264" t="s">
        <v>988</v>
      </c>
      <c r="E162" s="269" t="s">
        <v>1312</v>
      </c>
      <c r="F162" s="259"/>
      <c r="G162" s="259"/>
      <c r="H162" s="269"/>
      <c r="I162" s="283">
        <v>1462300</v>
      </c>
    </row>
    <row r="163" spans="1:9">
      <c r="A163" s="259"/>
      <c r="B163" s="260">
        <v>930</v>
      </c>
      <c r="C163" s="294" t="s">
        <v>1676</v>
      </c>
      <c r="D163" s="264" t="s">
        <v>988</v>
      </c>
      <c r="E163" s="269" t="s">
        <v>1312</v>
      </c>
      <c r="F163" s="259"/>
      <c r="G163" s="259"/>
      <c r="H163" s="269"/>
      <c r="I163" s="283">
        <v>816900</v>
      </c>
    </row>
    <row r="164" spans="1:9">
      <c r="A164" s="259"/>
      <c r="B164" s="260">
        <v>931</v>
      </c>
      <c r="C164" s="294" t="s">
        <v>1676</v>
      </c>
      <c r="D164" s="264" t="s">
        <v>988</v>
      </c>
      <c r="E164" s="269" t="s">
        <v>1312</v>
      </c>
      <c r="F164" s="259"/>
      <c r="G164" s="259"/>
      <c r="H164" s="269"/>
      <c r="I164" s="283">
        <v>520500</v>
      </c>
    </row>
    <row r="165" spans="1:9">
      <c r="A165" s="259"/>
      <c r="B165" s="260">
        <v>932</v>
      </c>
      <c r="C165" s="294" t="s">
        <v>1676</v>
      </c>
      <c r="D165" s="264" t="s">
        <v>988</v>
      </c>
      <c r="E165" s="269" t="s">
        <v>1312</v>
      </c>
      <c r="F165" s="259"/>
      <c r="G165" s="259"/>
      <c r="H165" s="269"/>
      <c r="I165" s="283">
        <v>791800</v>
      </c>
    </row>
    <row r="166" spans="1:9">
      <c r="A166" s="259"/>
      <c r="B166" s="260">
        <v>933</v>
      </c>
      <c r="C166" s="294" t="s">
        <v>1676</v>
      </c>
      <c r="D166" s="264" t="s">
        <v>988</v>
      </c>
      <c r="E166" s="269" t="s">
        <v>1312</v>
      </c>
      <c r="F166" s="259"/>
      <c r="G166" s="259"/>
      <c r="H166" s="269"/>
      <c r="I166" s="283">
        <v>1477100</v>
      </c>
    </row>
    <row r="167" spans="1:9">
      <c r="A167" s="259"/>
      <c r="B167" s="260">
        <v>934</v>
      </c>
      <c r="C167" s="294" t="s">
        <v>1702</v>
      </c>
      <c r="D167" s="264" t="s">
        <v>1272</v>
      </c>
      <c r="E167" s="269" t="s">
        <v>1312</v>
      </c>
      <c r="F167" s="259"/>
      <c r="G167" s="259"/>
      <c r="H167" s="269"/>
      <c r="I167" s="283">
        <v>42040000</v>
      </c>
    </row>
    <row r="168" spans="1:9">
      <c r="A168" s="259"/>
      <c r="B168" s="260">
        <v>935</v>
      </c>
      <c r="C168" s="294" t="s">
        <v>1702</v>
      </c>
      <c r="D168" s="264" t="s">
        <v>1776</v>
      </c>
      <c r="E168" s="269" t="s">
        <v>1312</v>
      </c>
      <c r="F168" s="259"/>
      <c r="G168" s="259"/>
      <c r="H168" s="269"/>
      <c r="I168" s="283">
        <v>1666600</v>
      </c>
    </row>
    <row r="169" spans="1:9">
      <c r="A169" s="259"/>
      <c r="B169" s="260">
        <v>936</v>
      </c>
      <c r="C169" s="294" t="s">
        <v>1702</v>
      </c>
      <c r="D169" s="264" t="s">
        <v>1625</v>
      </c>
      <c r="E169" s="269" t="s">
        <v>1312</v>
      </c>
      <c r="F169" s="259"/>
      <c r="G169" s="259"/>
      <c r="H169" s="269"/>
      <c r="I169" s="283">
        <v>702100</v>
      </c>
    </row>
    <row r="170" spans="1:9">
      <c r="A170" s="259"/>
      <c r="B170" s="260">
        <v>937</v>
      </c>
      <c r="C170" s="294" t="s">
        <v>1702</v>
      </c>
      <c r="D170" s="264" t="s">
        <v>979</v>
      </c>
      <c r="E170" s="269" t="s">
        <v>1312</v>
      </c>
      <c r="F170" s="259"/>
      <c r="G170" s="259"/>
      <c r="H170" s="269"/>
      <c r="I170" s="283">
        <v>884000</v>
      </c>
    </row>
    <row r="171" spans="1:9">
      <c r="A171" s="259"/>
      <c r="B171" s="260">
        <v>938</v>
      </c>
      <c r="C171" s="294" t="s">
        <v>1702</v>
      </c>
      <c r="D171" s="264" t="s">
        <v>1151</v>
      </c>
      <c r="E171" s="302" t="s">
        <v>1358</v>
      </c>
      <c r="F171" s="296" t="s">
        <v>71</v>
      </c>
      <c r="G171" s="296">
        <v>4</v>
      </c>
      <c r="H171" s="302">
        <v>38000</v>
      </c>
      <c r="I171" s="299">
        <f t="shared" si="42"/>
        <v>152000</v>
      </c>
    </row>
    <row r="172" spans="1:9">
      <c r="A172" s="259"/>
      <c r="B172" s="260">
        <f t="shared" ref="B172:D172" si="51">B171</f>
        <v>938</v>
      </c>
      <c r="C172" s="294" t="str">
        <f t="shared" si="51"/>
        <v>28/09</v>
      </c>
      <c r="D172" s="264" t="str">
        <f t="shared" si="51"/>
        <v>ngọc trai</v>
      </c>
      <c r="E172" s="302" t="s">
        <v>1620</v>
      </c>
      <c r="F172" s="296" t="s">
        <v>71</v>
      </c>
      <c r="G172" s="296">
        <v>4</v>
      </c>
      <c r="H172" s="302">
        <v>33000</v>
      </c>
      <c r="I172" s="299">
        <f t="shared" si="42"/>
        <v>132000</v>
      </c>
    </row>
    <row r="173" spans="1:9">
      <c r="A173" s="259"/>
      <c r="B173" s="260">
        <f t="shared" ref="B173:B176" si="52">B172</f>
        <v>938</v>
      </c>
      <c r="C173" s="294" t="str">
        <f t="shared" ref="C173:C176" si="53">C172</f>
        <v>28/09</v>
      </c>
      <c r="D173" s="264" t="str">
        <f t="shared" ref="D173:D176" si="54">D172</f>
        <v>ngọc trai</v>
      </c>
      <c r="E173" s="269" t="s">
        <v>437</v>
      </c>
      <c r="F173" s="259" t="s">
        <v>83</v>
      </c>
      <c r="G173" s="259">
        <v>30</v>
      </c>
      <c r="H173" s="269">
        <v>2000</v>
      </c>
      <c r="I173" s="283">
        <f t="shared" si="42"/>
        <v>60000</v>
      </c>
    </row>
    <row r="174" spans="1:9">
      <c r="A174" s="259"/>
      <c r="B174" s="260">
        <f t="shared" si="52"/>
        <v>938</v>
      </c>
      <c r="C174" s="294" t="str">
        <f t="shared" si="53"/>
        <v>28/09</v>
      </c>
      <c r="D174" s="264" t="str">
        <f t="shared" si="54"/>
        <v>ngọc trai</v>
      </c>
      <c r="E174" s="269" t="s">
        <v>437</v>
      </c>
      <c r="F174" s="259" t="s">
        <v>83</v>
      </c>
      <c r="G174" s="259">
        <v>10</v>
      </c>
      <c r="H174" s="269">
        <v>2200</v>
      </c>
      <c r="I174" s="283">
        <f t="shared" si="42"/>
        <v>22000</v>
      </c>
    </row>
    <row r="175" spans="1:9">
      <c r="A175" s="259"/>
      <c r="B175" s="260">
        <f t="shared" si="52"/>
        <v>938</v>
      </c>
      <c r="C175" s="294" t="str">
        <f t="shared" si="53"/>
        <v>28/09</v>
      </c>
      <c r="D175" s="264" t="str">
        <f t="shared" si="54"/>
        <v>ngọc trai</v>
      </c>
      <c r="E175" s="302" t="s">
        <v>726</v>
      </c>
      <c r="F175" s="296" t="s">
        <v>87</v>
      </c>
      <c r="G175" s="296">
        <v>1</v>
      </c>
      <c r="H175" s="302">
        <v>22000</v>
      </c>
      <c r="I175" s="299">
        <f t="shared" si="42"/>
        <v>22000</v>
      </c>
    </row>
    <row r="176" spans="1:9">
      <c r="A176" s="259"/>
      <c r="B176" s="260">
        <f t="shared" si="52"/>
        <v>938</v>
      </c>
      <c r="C176" s="294" t="str">
        <f t="shared" si="53"/>
        <v>28/09</v>
      </c>
      <c r="D176" s="264" t="str">
        <f t="shared" si="54"/>
        <v>ngọc trai</v>
      </c>
      <c r="E176" s="302" t="s">
        <v>482</v>
      </c>
      <c r="F176" s="296" t="s">
        <v>142</v>
      </c>
      <c r="G176" s="296">
        <v>6</v>
      </c>
      <c r="H176" s="302">
        <v>10000</v>
      </c>
      <c r="I176" s="299">
        <f t="shared" si="42"/>
        <v>60000</v>
      </c>
    </row>
    <row r="177" spans="1:9">
      <c r="A177" s="259"/>
      <c r="B177" s="260">
        <v>939</v>
      </c>
      <c r="C177" s="294" t="s">
        <v>1644</v>
      </c>
      <c r="D177" s="264" t="s">
        <v>1621</v>
      </c>
      <c r="E177" s="269" t="s">
        <v>1312</v>
      </c>
      <c r="F177" s="259"/>
      <c r="G177" s="259"/>
      <c r="H177" s="269"/>
      <c r="I177" s="283">
        <v>790200</v>
      </c>
    </row>
    <row r="178" spans="1:9">
      <c r="A178" s="259"/>
      <c r="B178" s="260">
        <v>940</v>
      </c>
      <c r="C178" s="294" t="s">
        <v>1644</v>
      </c>
      <c r="D178" s="264" t="s">
        <v>1628</v>
      </c>
      <c r="E178" s="269" t="s">
        <v>1312</v>
      </c>
      <c r="F178" s="259"/>
      <c r="G178" s="259"/>
      <c r="H178" s="269"/>
      <c r="I178" s="283">
        <v>1342500</v>
      </c>
    </row>
    <row r="179" spans="1:9">
      <c r="A179" s="259"/>
      <c r="B179" s="260">
        <v>941</v>
      </c>
      <c r="C179" s="294" t="s">
        <v>1644</v>
      </c>
      <c r="D179" s="264" t="s">
        <v>984</v>
      </c>
      <c r="E179" s="269" t="s">
        <v>1312</v>
      </c>
      <c r="F179" s="259"/>
      <c r="G179" s="259"/>
      <c r="H179" s="269"/>
      <c r="I179" s="283">
        <v>5923000</v>
      </c>
    </row>
    <row r="180" spans="1:9">
      <c r="A180" s="259"/>
      <c r="B180" s="260">
        <v>942</v>
      </c>
      <c r="C180" s="294" t="s">
        <v>1644</v>
      </c>
      <c r="D180" s="264" t="s">
        <v>984</v>
      </c>
      <c r="E180" s="269" t="s">
        <v>1312</v>
      </c>
      <c r="F180" s="259"/>
      <c r="G180" s="259"/>
      <c r="H180" s="269"/>
      <c r="I180" s="283">
        <v>5017000</v>
      </c>
    </row>
    <row r="181" spans="1:9">
      <c r="A181" s="259"/>
      <c r="B181" s="260">
        <v>943</v>
      </c>
      <c r="C181" s="294" t="s">
        <v>1644</v>
      </c>
      <c r="D181" s="264" t="s">
        <v>1774</v>
      </c>
      <c r="E181" s="269" t="s">
        <v>1312</v>
      </c>
      <c r="F181" s="259"/>
      <c r="G181" s="259"/>
      <c r="H181" s="269"/>
      <c r="I181" s="283">
        <v>11895500</v>
      </c>
    </row>
    <row r="182" spans="1:9">
      <c r="A182" s="259"/>
      <c r="B182" s="260">
        <v>944</v>
      </c>
      <c r="C182" s="294" t="s">
        <v>1668</v>
      </c>
      <c r="D182" s="264" t="s">
        <v>417</v>
      </c>
      <c r="E182" s="269" t="s">
        <v>1312</v>
      </c>
      <c r="F182" s="259"/>
      <c r="G182" s="259"/>
      <c r="H182" s="269"/>
      <c r="I182" s="283">
        <v>5768200</v>
      </c>
    </row>
    <row r="183" spans="1:9">
      <c r="A183" s="259"/>
      <c r="B183" s="260">
        <v>945</v>
      </c>
      <c r="C183" s="294" t="s">
        <v>1668</v>
      </c>
      <c r="D183" s="264" t="s">
        <v>417</v>
      </c>
      <c r="E183" s="269" t="s">
        <v>1312</v>
      </c>
      <c r="F183" s="259"/>
      <c r="G183" s="259"/>
      <c r="H183" s="269"/>
      <c r="I183" s="283">
        <v>900800</v>
      </c>
    </row>
    <row r="184" spans="1:9">
      <c r="A184" s="259"/>
      <c r="B184" s="260">
        <v>946</v>
      </c>
      <c r="C184" s="294" t="s">
        <v>1668</v>
      </c>
      <c r="D184" s="264" t="s">
        <v>417</v>
      </c>
      <c r="E184" s="269" t="s">
        <v>1312</v>
      </c>
      <c r="F184" s="259"/>
      <c r="G184" s="259"/>
      <c r="H184" s="269"/>
      <c r="I184" s="283">
        <v>900800</v>
      </c>
    </row>
    <row r="185" spans="1:9">
      <c r="A185" s="259"/>
      <c r="B185" s="260">
        <v>947</v>
      </c>
      <c r="C185" s="294" t="s">
        <v>1668</v>
      </c>
      <c r="D185" s="264" t="s">
        <v>417</v>
      </c>
      <c r="E185" s="269" t="s">
        <v>1312</v>
      </c>
      <c r="F185" s="259"/>
      <c r="G185" s="259"/>
      <c r="H185" s="269"/>
      <c r="I185" s="283">
        <v>2407200</v>
      </c>
    </row>
    <row r="186" spans="1:9">
      <c r="A186" s="259"/>
      <c r="B186" s="260">
        <v>948</v>
      </c>
      <c r="C186" s="294" t="s">
        <v>1668</v>
      </c>
      <c r="D186" s="264" t="s">
        <v>986</v>
      </c>
      <c r="E186" s="269" t="s">
        <v>1312</v>
      </c>
      <c r="F186" s="259"/>
      <c r="G186" s="259"/>
      <c r="H186" s="269"/>
      <c r="I186" s="283">
        <v>3121500</v>
      </c>
    </row>
    <row r="187" spans="1:9">
      <c r="A187" s="259"/>
      <c r="B187" s="260">
        <v>949</v>
      </c>
      <c r="C187" s="294" t="s">
        <v>1668</v>
      </c>
      <c r="D187" s="264" t="s">
        <v>986</v>
      </c>
      <c r="E187" s="269" t="s">
        <v>1312</v>
      </c>
      <c r="F187" s="259"/>
      <c r="G187" s="259"/>
      <c r="H187" s="269"/>
      <c r="I187" s="283">
        <v>4164000</v>
      </c>
    </row>
    <row r="188" spans="1:9">
      <c r="A188" s="259"/>
      <c r="B188" s="260"/>
      <c r="C188" s="294"/>
      <c r="D188" s="264"/>
      <c r="E188" s="269"/>
      <c r="F188" s="259"/>
      <c r="G188" s="259"/>
      <c r="H188" s="269"/>
      <c r="I188" s="283">
        <f t="shared" si="42"/>
        <v>0</v>
      </c>
    </row>
    <row r="189" spans="1:9">
      <c r="A189" s="259"/>
      <c r="B189" s="260"/>
      <c r="C189" s="294"/>
      <c r="D189" s="264"/>
      <c r="E189" s="269"/>
      <c r="F189" s="259"/>
      <c r="G189" s="259"/>
      <c r="H189" s="269"/>
      <c r="I189" s="283">
        <f t="shared" si="42"/>
        <v>0</v>
      </c>
    </row>
    <row r="190" spans="1:9">
      <c r="A190" s="259"/>
      <c r="B190" s="260"/>
      <c r="C190" s="294"/>
      <c r="D190" s="264"/>
      <c r="E190" s="269"/>
      <c r="F190" s="259"/>
      <c r="G190" s="259"/>
      <c r="H190" s="269"/>
      <c r="I190" s="283">
        <f t="shared" si="42"/>
        <v>0</v>
      </c>
    </row>
    <row r="191" spans="1:9">
      <c r="A191" s="259"/>
      <c r="B191" s="260"/>
      <c r="C191" s="294"/>
      <c r="D191" s="264"/>
      <c r="E191" s="269"/>
      <c r="F191" s="259"/>
      <c r="G191" s="259"/>
      <c r="H191" s="269"/>
      <c r="I191" s="283">
        <f t="shared" si="42"/>
        <v>0</v>
      </c>
    </row>
    <row r="192" spans="1:9">
      <c r="A192" s="259"/>
      <c r="B192" s="260"/>
      <c r="C192" s="294"/>
      <c r="D192" s="264"/>
      <c r="E192" s="269"/>
      <c r="F192" s="259"/>
      <c r="G192" s="259"/>
      <c r="H192" s="269"/>
      <c r="I192" s="283">
        <f t="shared" si="42"/>
        <v>0</v>
      </c>
    </row>
    <row r="193" spans="1:9">
      <c r="A193" s="259"/>
      <c r="B193" s="260"/>
      <c r="C193" s="294"/>
      <c r="D193" s="264"/>
      <c r="E193" s="269"/>
      <c r="F193" s="259"/>
      <c r="G193" s="259"/>
      <c r="H193" s="269"/>
      <c r="I193" s="283">
        <f t="shared" si="42"/>
        <v>0</v>
      </c>
    </row>
    <row r="194" spans="1:9">
      <c r="A194" s="259"/>
      <c r="B194" s="260"/>
      <c r="C194" s="294"/>
      <c r="D194" s="264"/>
      <c r="E194" s="269"/>
      <c r="F194" s="259"/>
      <c r="G194" s="259"/>
      <c r="H194" s="269"/>
      <c r="I194" s="283">
        <f t="shared" si="42"/>
        <v>0</v>
      </c>
    </row>
    <row r="195" spans="1:9">
      <c r="A195" s="259"/>
      <c r="B195" s="260"/>
      <c r="C195" s="294"/>
      <c r="D195" s="264"/>
      <c r="E195" s="269"/>
      <c r="F195" s="259"/>
      <c r="G195" s="259"/>
      <c r="H195" s="269"/>
      <c r="I195" s="283">
        <f t="shared" si="42"/>
        <v>0</v>
      </c>
    </row>
    <row r="196" spans="1:9">
      <c r="A196" s="259"/>
      <c r="B196" s="260"/>
      <c r="C196" s="294"/>
      <c r="D196" s="264"/>
      <c r="E196" s="269"/>
      <c r="F196" s="259"/>
      <c r="G196" s="259"/>
      <c r="H196" s="269"/>
      <c r="I196" s="283">
        <f t="shared" si="42"/>
        <v>0</v>
      </c>
    </row>
    <row r="197" spans="1:9">
      <c r="A197" s="259"/>
      <c r="B197" s="260"/>
      <c r="C197" s="294"/>
      <c r="D197" s="264"/>
      <c r="E197" s="269"/>
      <c r="F197" s="259"/>
      <c r="G197" s="259"/>
      <c r="H197" s="269"/>
      <c r="I197" s="283">
        <f t="shared" si="42"/>
        <v>0</v>
      </c>
    </row>
    <row r="198" spans="1:9">
      <c r="A198" s="259"/>
      <c r="B198" s="260"/>
      <c r="C198" s="294"/>
      <c r="D198" s="264"/>
      <c r="E198" s="269"/>
      <c r="F198" s="259"/>
      <c r="G198" s="259"/>
      <c r="H198" s="269"/>
      <c r="I198" s="283">
        <f t="shared" si="42"/>
        <v>0</v>
      </c>
    </row>
    <row r="199" spans="1:9">
      <c r="A199" s="259"/>
      <c r="B199" s="260"/>
      <c r="C199" s="294"/>
      <c r="D199" s="264"/>
      <c r="E199" s="269"/>
      <c r="F199" s="259"/>
      <c r="G199" s="259"/>
      <c r="H199" s="269"/>
      <c r="I199" s="283">
        <f t="shared" si="42"/>
        <v>0</v>
      </c>
    </row>
    <row r="200" spans="1:9">
      <c r="A200" s="259"/>
      <c r="B200" s="260"/>
      <c r="C200" s="294"/>
      <c r="D200" s="264"/>
      <c r="E200" s="269"/>
      <c r="F200" s="259"/>
      <c r="G200" s="259"/>
      <c r="H200" s="269"/>
      <c r="I200" s="283">
        <f t="shared" si="42"/>
        <v>0</v>
      </c>
    </row>
    <row r="201" spans="1:9">
      <c r="A201" s="259"/>
      <c r="B201" s="260"/>
      <c r="C201" s="294"/>
      <c r="D201" s="264"/>
      <c r="E201" s="269"/>
      <c r="F201" s="259"/>
      <c r="G201" s="259"/>
      <c r="H201" s="269"/>
      <c r="I201" s="283">
        <f t="shared" si="42"/>
        <v>0</v>
      </c>
    </row>
    <row r="202" spans="1:9">
      <c r="A202" s="259"/>
      <c r="B202" s="260"/>
      <c r="C202" s="294"/>
      <c r="D202" s="264"/>
      <c r="E202" s="269"/>
      <c r="F202" s="259"/>
      <c r="G202" s="259"/>
      <c r="H202" s="269"/>
      <c r="I202" s="283">
        <f t="shared" si="42"/>
        <v>0</v>
      </c>
    </row>
    <row r="203" spans="1:9">
      <c r="A203" s="259"/>
      <c r="B203" s="260"/>
      <c r="C203" s="294"/>
      <c r="D203" s="264"/>
      <c r="E203" s="269"/>
      <c r="F203" s="259"/>
      <c r="G203" s="259"/>
      <c r="H203" s="269"/>
      <c r="I203" s="283">
        <f t="shared" si="42"/>
        <v>0</v>
      </c>
    </row>
    <row r="204" spans="1:9">
      <c r="A204" s="259"/>
      <c r="B204" s="260"/>
      <c r="C204" s="294"/>
      <c r="D204" s="264"/>
      <c r="E204" s="269"/>
      <c r="F204" s="259"/>
      <c r="G204" s="259"/>
      <c r="H204" s="269"/>
      <c r="I204" s="283">
        <f t="shared" ref="I204:I244" si="55">H204*G204</f>
        <v>0</v>
      </c>
    </row>
    <row r="205" spans="1:9">
      <c r="A205" s="259"/>
      <c r="B205" s="260"/>
      <c r="C205" s="294"/>
      <c r="D205" s="264"/>
      <c r="E205" s="269"/>
      <c r="F205" s="259"/>
      <c r="G205" s="259"/>
      <c r="H205" s="269"/>
      <c r="I205" s="283">
        <f t="shared" si="55"/>
        <v>0</v>
      </c>
    </row>
    <row r="206" spans="1:9">
      <c r="A206" s="259"/>
      <c r="B206" s="260"/>
      <c r="C206" s="294"/>
      <c r="D206" s="264"/>
      <c r="E206" s="269"/>
      <c r="F206" s="259"/>
      <c r="G206" s="259"/>
      <c r="H206" s="269"/>
      <c r="I206" s="283">
        <f t="shared" si="55"/>
        <v>0</v>
      </c>
    </row>
    <row r="207" spans="1:9">
      <c r="A207" s="259"/>
      <c r="B207" s="260"/>
      <c r="C207" s="294"/>
      <c r="D207" s="264"/>
      <c r="E207" s="269"/>
      <c r="F207" s="259"/>
      <c r="G207" s="259"/>
      <c r="H207" s="269"/>
      <c r="I207" s="283">
        <f t="shared" si="55"/>
        <v>0</v>
      </c>
    </row>
    <row r="208" spans="1:9">
      <c r="A208" s="259"/>
      <c r="B208" s="260"/>
      <c r="C208" s="294"/>
      <c r="D208" s="264"/>
      <c r="E208" s="269"/>
      <c r="F208" s="259"/>
      <c r="G208" s="259"/>
      <c r="H208" s="269"/>
      <c r="I208" s="283">
        <f t="shared" si="55"/>
        <v>0</v>
      </c>
    </row>
    <row r="209" spans="1:9">
      <c r="A209" s="259"/>
      <c r="B209" s="260"/>
      <c r="C209" s="294"/>
      <c r="D209" s="264"/>
      <c r="E209" s="269"/>
      <c r="F209" s="259"/>
      <c r="G209" s="259"/>
      <c r="H209" s="269"/>
      <c r="I209" s="283">
        <f t="shared" si="55"/>
        <v>0</v>
      </c>
    </row>
    <row r="210" spans="1:9">
      <c r="A210" s="259"/>
      <c r="B210" s="260"/>
      <c r="C210" s="294"/>
      <c r="D210" s="264"/>
      <c r="E210" s="269"/>
      <c r="F210" s="259"/>
      <c r="G210" s="259"/>
      <c r="H210" s="269"/>
      <c r="I210" s="283">
        <f t="shared" si="55"/>
        <v>0</v>
      </c>
    </row>
    <row r="211" spans="1:9">
      <c r="A211" s="259"/>
      <c r="B211" s="260"/>
      <c r="C211" s="294"/>
      <c r="D211" s="264"/>
      <c r="E211" s="269"/>
      <c r="F211" s="259"/>
      <c r="G211" s="259"/>
      <c r="H211" s="269"/>
      <c r="I211" s="283">
        <f t="shared" si="55"/>
        <v>0</v>
      </c>
    </row>
    <row r="212" spans="1:9">
      <c r="A212" s="259"/>
      <c r="B212" s="260"/>
      <c r="C212" s="294"/>
      <c r="D212" s="264"/>
      <c r="E212" s="269"/>
      <c r="F212" s="259"/>
      <c r="G212" s="259"/>
      <c r="H212" s="269"/>
      <c r="I212" s="283">
        <f t="shared" si="55"/>
        <v>0</v>
      </c>
    </row>
    <row r="213" spans="1:9">
      <c r="A213" s="259"/>
      <c r="B213" s="260"/>
      <c r="C213" s="294"/>
      <c r="D213" s="264"/>
      <c r="E213" s="269"/>
      <c r="F213" s="259"/>
      <c r="G213" s="259"/>
      <c r="H213" s="269"/>
      <c r="I213" s="283">
        <f t="shared" si="55"/>
        <v>0</v>
      </c>
    </row>
    <row r="214" spans="1:9">
      <c r="A214" s="259"/>
      <c r="B214" s="260"/>
      <c r="C214" s="294"/>
      <c r="D214" s="264"/>
      <c r="E214" s="269"/>
      <c r="F214" s="259"/>
      <c r="G214" s="259"/>
      <c r="H214" s="269"/>
      <c r="I214" s="283">
        <f t="shared" si="55"/>
        <v>0</v>
      </c>
    </row>
    <row r="215" spans="1:9">
      <c r="A215" s="259"/>
      <c r="B215" s="260"/>
      <c r="C215" s="294"/>
      <c r="D215" s="264"/>
      <c r="E215" s="269"/>
      <c r="F215" s="259"/>
      <c r="G215" s="259"/>
      <c r="H215" s="269"/>
      <c r="I215" s="283">
        <f t="shared" si="55"/>
        <v>0</v>
      </c>
    </row>
    <row r="216" spans="1:9">
      <c r="A216" s="259"/>
      <c r="B216" s="260"/>
      <c r="C216" s="294"/>
      <c r="D216" s="264"/>
      <c r="E216" s="269"/>
      <c r="F216" s="259"/>
      <c r="G216" s="259"/>
      <c r="H216" s="269"/>
      <c r="I216" s="283">
        <f t="shared" si="55"/>
        <v>0</v>
      </c>
    </row>
    <row r="217" spans="1:9">
      <c r="A217" s="259"/>
      <c r="B217" s="260"/>
      <c r="C217" s="294"/>
      <c r="D217" s="264"/>
      <c r="E217" s="269"/>
      <c r="F217" s="259"/>
      <c r="G217" s="259"/>
      <c r="H217" s="269"/>
      <c r="I217" s="283">
        <f t="shared" si="55"/>
        <v>0</v>
      </c>
    </row>
    <row r="218" spans="1:9">
      <c r="A218" s="259"/>
      <c r="B218" s="260"/>
      <c r="C218" s="294"/>
      <c r="D218" s="264"/>
      <c r="E218" s="269"/>
      <c r="F218" s="259"/>
      <c r="G218" s="259"/>
      <c r="H218" s="269"/>
      <c r="I218" s="283">
        <f t="shared" si="55"/>
        <v>0</v>
      </c>
    </row>
    <row r="219" spans="1:9">
      <c r="A219" s="259"/>
      <c r="B219" s="260"/>
      <c r="C219" s="294"/>
      <c r="D219" s="264"/>
      <c r="E219" s="269"/>
      <c r="F219" s="259"/>
      <c r="G219" s="259"/>
      <c r="H219" s="269"/>
      <c r="I219" s="283">
        <f t="shared" si="55"/>
        <v>0</v>
      </c>
    </row>
    <row r="220" spans="1:9">
      <c r="A220" s="259"/>
      <c r="B220" s="260"/>
      <c r="C220" s="294"/>
      <c r="D220" s="264"/>
      <c r="E220" s="269"/>
      <c r="F220" s="259"/>
      <c r="G220" s="259"/>
      <c r="H220" s="269"/>
      <c r="I220" s="283">
        <f t="shared" si="55"/>
        <v>0</v>
      </c>
    </row>
    <row r="221" spans="1:9">
      <c r="A221" s="259"/>
      <c r="B221" s="260"/>
      <c r="C221" s="294"/>
      <c r="D221" s="264"/>
      <c r="E221" s="269"/>
      <c r="F221" s="259"/>
      <c r="G221" s="259"/>
      <c r="H221" s="269"/>
      <c r="I221" s="283">
        <f t="shared" si="55"/>
        <v>0</v>
      </c>
    </row>
    <row r="222" spans="1:9">
      <c r="A222" s="259"/>
      <c r="B222" s="260"/>
      <c r="C222" s="294"/>
      <c r="D222" s="264"/>
      <c r="E222" s="269"/>
      <c r="F222" s="259"/>
      <c r="G222" s="259"/>
      <c r="H222" s="269"/>
      <c r="I222" s="283">
        <f t="shared" si="55"/>
        <v>0</v>
      </c>
    </row>
    <row r="223" spans="1:9">
      <c r="A223" s="259"/>
      <c r="B223" s="260"/>
      <c r="C223" s="294"/>
      <c r="D223" s="264"/>
      <c r="E223" s="269"/>
      <c r="F223" s="259"/>
      <c r="G223" s="259"/>
      <c r="H223" s="269"/>
      <c r="I223" s="283">
        <f t="shared" si="55"/>
        <v>0</v>
      </c>
    </row>
    <row r="224" spans="1:9">
      <c r="A224" s="259"/>
      <c r="B224" s="260"/>
      <c r="C224" s="294"/>
      <c r="D224" s="264"/>
      <c r="E224" s="269"/>
      <c r="F224" s="259"/>
      <c r="G224" s="259"/>
      <c r="H224" s="269"/>
      <c r="I224" s="283">
        <f t="shared" si="55"/>
        <v>0</v>
      </c>
    </row>
    <row r="225" spans="1:9">
      <c r="A225" s="259"/>
      <c r="B225" s="260"/>
      <c r="C225" s="294"/>
      <c r="D225" s="264"/>
      <c r="E225" s="269"/>
      <c r="F225" s="259"/>
      <c r="G225" s="259"/>
      <c r="H225" s="269"/>
      <c r="I225" s="283">
        <f t="shared" si="55"/>
        <v>0</v>
      </c>
    </row>
    <row r="226" spans="1:9">
      <c r="A226" s="259"/>
      <c r="B226" s="260"/>
      <c r="C226" s="294"/>
      <c r="D226" s="264"/>
      <c r="E226" s="269"/>
      <c r="F226" s="259"/>
      <c r="G226" s="259"/>
      <c r="H226" s="269"/>
      <c r="I226" s="283">
        <f t="shared" si="55"/>
        <v>0</v>
      </c>
    </row>
    <row r="227" spans="1:9">
      <c r="A227" s="259"/>
      <c r="B227" s="260"/>
      <c r="C227" s="294"/>
      <c r="D227" s="264"/>
      <c r="E227" s="269"/>
      <c r="F227" s="259"/>
      <c r="G227" s="259"/>
      <c r="H227" s="269"/>
      <c r="I227" s="283">
        <f t="shared" si="55"/>
        <v>0</v>
      </c>
    </row>
    <row r="228" spans="1:9">
      <c r="A228" s="259"/>
      <c r="B228" s="260"/>
      <c r="C228" s="294"/>
      <c r="D228" s="264"/>
      <c r="E228" s="269"/>
      <c r="F228" s="259"/>
      <c r="G228" s="259"/>
      <c r="H228" s="269"/>
      <c r="I228" s="283">
        <f t="shared" si="55"/>
        <v>0</v>
      </c>
    </row>
    <row r="229" spans="1:9">
      <c r="A229" s="259"/>
      <c r="B229" s="260"/>
      <c r="C229" s="294"/>
      <c r="D229" s="264"/>
      <c r="E229" s="269"/>
      <c r="F229" s="259"/>
      <c r="G229" s="259"/>
      <c r="H229" s="269"/>
      <c r="I229" s="283">
        <f t="shared" si="55"/>
        <v>0</v>
      </c>
    </row>
    <row r="230" spans="1:9">
      <c r="A230" s="259"/>
      <c r="B230" s="260"/>
      <c r="C230" s="294"/>
      <c r="D230" s="264"/>
      <c r="E230" s="269"/>
      <c r="F230" s="259"/>
      <c r="G230" s="259"/>
      <c r="H230" s="269"/>
      <c r="I230" s="283">
        <f t="shared" si="55"/>
        <v>0</v>
      </c>
    </row>
    <row r="231" spans="1:9">
      <c r="A231" s="259"/>
      <c r="B231" s="260"/>
      <c r="C231" s="294"/>
      <c r="D231" s="264"/>
      <c r="E231" s="269"/>
      <c r="F231" s="259"/>
      <c r="G231" s="259"/>
      <c r="H231" s="269"/>
      <c r="I231" s="283">
        <f t="shared" si="55"/>
        <v>0</v>
      </c>
    </row>
    <row r="232" spans="1:9">
      <c r="A232" s="259"/>
      <c r="B232" s="260"/>
      <c r="C232" s="294"/>
      <c r="D232" s="264"/>
      <c r="E232" s="269"/>
      <c r="F232" s="259"/>
      <c r="G232" s="259"/>
      <c r="H232" s="269"/>
      <c r="I232" s="283">
        <f t="shared" si="55"/>
        <v>0</v>
      </c>
    </row>
    <row r="233" spans="1:9">
      <c r="A233" s="259"/>
      <c r="B233" s="260"/>
      <c r="C233" s="294"/>
      <c r="D233" s="264"/>
      <c r="E233" s="269"/>
      <c r="F233" s="259"/>
      <c r="G233" s="259"/>
      <c r="H233" s="269"/>
      <c r="I233" s="283">
        <f t="shared" si="55"/>
        <v>0</v>
      </c>
    </row>
    <row r="234" spans="1:9">
      <c r="A234" s="259"/>
      <c r="B234" s="260"/>
      <c r="C234" s="294"/>
      <c r="D234" s="264"/>
      <c r="E234" s="269"/>
      <c r="F234" s="259"/>
      <c r="G234" s="259"/>
      <c r="H234" s="269"/>
      <c r="I234" s="283">
        <f t="shared" si="55"/>
        <v>0</v>
      </c>
    </row>
    <row r="235" spans="1:9">
      <c r="A235" s="259"/>
      <c r="B235" s="260"/>
      <c r="C235" s="294"/>
      <c r="D235" s="264"/>
      <c r="E235" s="269"/>
      <c r="F235" s="259"/>
      <c r="G235" s="259"/>
      <c r="H235" s="269"/>
      <c r="I235" s="283">
        <f t="shared" si="55"/>
        <v>0</v>
      </c>
    </row>
    <row r="236" spans="1:9">
      <c r="A236" s="259"/>
      <c r="B236" s="260"/>
      <c r="C236" s="294"/>
      <c r="D236" s="264"/>
      <c r="E236" s="269"/>
      <c r="F236" s="259"/>
      <c r="G236" s="259"/>
      <c r="H236" s="269"/>
      <c r="I236" s="283">
        <f t="shared" si="55"/>
        <v>0</v>
      </c>
    </row>
    <row r="237" spans="1:9">
      <c r="A237" s="259"/>
      <c r="B237" s="260"/>
      <c r="C237" s="294"/>
      <c r="D237" s="264"/>
      <c r="E237" s="269"/>
      <c r="F237" s="259"/>
      <c r="G237" s="259"/>
      <c r="H237" s="269"/>
      <c r="I237" s="283">
        <f t="shared" si="55"/>
        <v>0</v>
      </c>
    </row>
    <row r="238" spans="1:9">
      <c r="A238" s="259"/>
      <c r="B238" s="260"/>
      <c r="C238" s="294"/>
      <c r="D238" s="264"/>
      <c r="E238" s="269"/>
      <c r="F238" s="259"/>
      <c r="G238" s="259"/>
      <c r="H238" s="269"/>
      <c r="I238" s="283">
        <f t="shared" si="55"/>
        <v>0</v>
      </c>
    </row>
    <row r="239" spans="1:9">
      <c r="A239" s="259"/>
      <c r="B239" s="260"/>
      <c r="C239" s="294"/>
      <c r="D239" s="264"/>
      <c r="E239" s="269"/>
      <c r="F239" s="259"/>
      <c r="G239" s="259"/>
      <c r="H239" s="269"/>
      <c r="I239" s="283">
        <f t="shared" si="55"/>
        <v>0</v>
      </c>
    </row>
    <row r="240" spans="1:9">
      <c r="A240" s="259"/>
      <c r="B240" s="260"/>
      <c r="C240" s="294"/>
      <c r="D240" s="264"/>
      <c r="E240" s="269"/>
      <c r="F240" s="259"/>
      <c r="G240" s="259"/>
      <c r="H240" s="269"/>
      <c r="I240" s="283">
        <f t="shared" si="55"/>
        <v>0</v>
      </c>
    </row>
    <row r="241" spans="1:9">
      <c r="A241" s="259"/>
      <c r="B241" s="260"/>
      <c r="C241" s="294"/>
      <c r="D241" s="264"/>
      <c r="E241" s="269"/>
      <c r="F241" s="259"/>
      <c r="G241" s="259"/>
      <c r="H241" s="269"/>
      <c r="I241" s="283">
        <f t="shared" si="55"/>
        <v>0</v>
      </c>
    </row>
    <row r="242" spans="1:9">
      <c r="A242" s="259"/>
      <c r="B242" s="260"/>
      <c r="C242" s="294"/>
      <c r="D242" s="264"/>
      <c r="E242" s="269"/>
      <c r="F242" s="259"/>
      <c r="G242" s="259"/>
      <c r="H242" s="269"/>
      <c r="I242" s="283">
        <f t="shared" si="55"/>
        <v>0</v>
      </c>
    </row>
    <row r="243" spans="1:9">
      <c r="A243" s="259"/>
      <c r="B243" s="260"/>
      <c r="C243" s="294"/>
      <c r="D243" s="264"/>
      <c r="E243" s="269"/>
      <c r="F243" s="259"/>
      <c r="G243" s="259"/>
      <c r="H243" s="269"/>
      <c r="I243" s="283">
        <f t="shared" si="55"/>
        <v>0</v>
      </c>
    </row>
    <row r="244" spans="1:9">
      <c r="A244" s="177"/>
      <c r="B244" s="258"/>
      <c r="C244" s="29"/>
      <c r="D244" s="184"/>
      <c r="E244" s="69"/>
      <c r="F244" s="177"/>
      <c r="G244" s="177"/>
      <c r="H244" s="69"/>
      <c r="I244" s="283">
        <f t="shared" si="55"/>
        <v>0</v>
      </c>
    </row>
  </sheetData>
  <mergeCells count="4">
    <mergeCell ref="A1:F2"/>
    <mergeCell ref="A3:F3"/>
    <mergeCell ref="A4:B4"/>
    <mergeCell ref="A7:I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332"/>
  <sheetViews>
    <sheetView topLeftCell="A192" workbookViewId="0">
      <selection activeCell="E234" sqref="E234"/>
    </sheetView>
  </sheetViews>
  <sheetFormatPr defaultRowHeight="15.75"/>
  <cols>
    <col min="1" max="1" width="4.28515625" style="46" customWidth="1"/>
    <col min="2" max="2" width="11.5703125" style="6" customWidth="1"/>
    <col min="3" max="3" width="13.42578125" style="46" customWidth="1"/>
    <col min="4" max="4" width="19.28515625" style="49" customWidth="1"/>
    <col min="5" max="5" width="43.85546875" style="43" customWidth="1"/>
    <col min="6" max="6" width="9.140625" style="46"/>
    <col min="7" max="7" width="9.140625" style="43"/>
    <col min="8" max="8" width="12.140625" style="43" customWidth="1"/>
    <col min="9" max="9" width="13.42578125" style="43" customWidth="1"/>
    <col min="10" max="10" width="13.5703125" style="43" customWidth="1"/>
    <col min="11" max="11" width="12.5703125" style="44" customWidth="1"/>
    <col min="12" max="16384" width="9.140625" style="43"/>
  </cols>
  <sheetData>
    <row r="1" spans="1:12">
      <c r="A1" s="304" t="s">
        <v>0</v>
      </c>
      <c r="B1" s="304"/>
      <c r="C1" s="304"/>
      <c r="D1" s="304"/>
      <c r="E1" s="304"/>
      <c r="F1" s="304"/>
      <c r="G1" s="282"/>
    </row>
    <row r="2" spans="1:12">
      <c r="A2" s="304"/>
      <c r="B2" s="304"/>
      <c r="C2" s="304"/>
      <c r="D2" s="304"/>
      <c r="E2" s="304"/>
      <c r="F2" s="304"/>
      <c r="G2" s="282"/>
    </row>
    <row r="3" spans="1:12">
      <c r="A3" s="304" t="s">
        <v>1</v>
      </c>
      <c r="B3" s="304"/>
      <c r="C3" s="304"/>
      <c r="D3" s="304"/>
      <c r="E3" s="304"/>
      <c r="F3" s="304"/>
      <c r="G3" s="282"/>
    </row>
    <row r="4" spans="1:12">
      <c r="A4" s="45" t="s">
        <v>2</v>
      </c>
      <c r="B4" s="45"/>
      <c r="D4" s="47"/>
      <c r="E4" s="282"/>
      <c r="G4" s="282"/>
      <c r="H4" s="48"/>
      <c r="I4" s="48"/>
    </row>
    <row r="5" spans="1:12">
      <c r="G5" s="50"/>
    </row>
    <row r="6" spans="1:12">
      <c r="G6" s="50"/>
      <c r="I6" s="51"/>
    </row>
    <row r="7" spans="1:12">
      <c r="A7" s="305" t="s">
        <v>3</v>
      </c>
      <c r="B7" s="305"/>
      <c r="C7" s="305"/>
      <c r="D7" s="305"/>
      <c r="E7" s="305"/>
      <c r="F7" s="305"/>
      <c r="G7" s="305"/>
      <c r="H7" s="305"/>
      <c r="I7" s="305"/>
      <c r="J7" s="305"/>
    </row>
    <row r="8" spans="1:12">
      <c r="A8" s="305"/>
      <c r="B8" s="305"/>
      <c r="C8" s="305"/>
      <c r="D8" s="305"/>
      <c r="E8" s="305"/>
      <c r="F8" s="305"/>
      <c r="G8" s="305"/>
      <c r="H8" s="305"/>
      <c r="I8" s="305"/>
      <c r="J8" s="305"/>
    </row>
    <row r="10" spans="1:12" ht="31.5">
      <c r="A10" s="52" t="s">
        <v>4</v>
      </c>
      <c r="B10" s="10" t="s">
        <v>5</v>
      </c>
      <c r="C10" s="52" t="s">
        <v>6</v>
      </c>
      <c r="D10" s="52" t="s">
        <v>7</v>
      </c>
      <c r="E10" s="52" t="s">
        <v>8</v>
      </c>
      <c r="F10" s="52" t="s">
        <v>9</v>
      </c>
      <c r="G10" s="53" t="s">
        <v>10</v>
      </c>
      <c r="H10" s="86" t="s">
        <v>287</v>
      </c>
      <c r="I10" s="55" t="s">
        <v>12</v>
      </c>
      <c r="J10" s="83" t="s">
        <v>22</v>
      </c>
      <c r="K10" s="86" t="s">
        <v>23</v>
      </c>
    </row>
    <row r="11" spans="1:12" s="44" customFormat="1">
      <c r="A11" s="41"/>
      <c r="B11" s="22">
        <v>4584</v>
      </c>
      <c r="C11" s="34" t="s">
        <v>1777</v>
      </c>
      <c r="D11" s="32" t="s">
        <v>47</v>
      </c>
      <c r="E11" s="194" t="s">
        <v>1778</v>
      </c>
      <c r="F11" s="195" t="s">
        <v>36</v>
      </c>
      <c r="G11" s="17">
        <v>25</v>
      </c>
      <c r="H11" s="87">
        <v>79091</v>
      </c>
      <c r="I11" s="56">
        <f t="shared" ref="I11:I42" si="0">H11*1.1</f>
        <v>87000.1</v>
      </c>
      <c r="J11" s="88">
        <f t="shared" ref="J11:J74" si="1">H11*G11</f>
        <v>1977275</v>
      </c>
      <c r="K11" s="84">
        <f t="shared" ref="K11:K74" si="2">I11*G11</f>
        <v>2175002.5</v>
      </c>
      <c r="L11" s="43"/>
    </row>
    <row r="12" spans="1:12" s="44" customFormat="1">
      <c r="A12" s="41"/>
      <c r="B12" s="13">
        <v>973</v>
      </c>
      <c r="C12" s="34" t="s">
        <v>1777</v>
      </c>
      <c r="D12" s="32" t="s">
        <v>306</v>
      </c>
      <c r="E12" s="194" t="s">
        <v>307</v>
      </c>
      <c r="F12" s="195" t="s">
        <v>36</v>
      </c>
      <c r="G12" s="17">
        <v>10</v>
      </c>
      <c r="H12" s="87">
        <v>45455</v>
      </c>
      <c r="I12" s="56">
        <f t="shared" si="0"/>
        <v>50000.500000000007</v>
      </c>
      <c r="J12" s="88">
        <f t="shared" si="1"/>
        <v>454550</v>
      </c>
      <c r="K12" s="84">
        <f t="shared" si="2"/>
        <v>500005.00000000006</v>
      </c>
      <c r="L12" s="43"/>
    </row>
    <row r="13" spans="1:12" s="44" customFormat="1">
      <c r="A13" s="41"/>
      <c r="B13" s="13">
        <v>1231</v>
      </c>
      <c r="C13" s="34" t="s">
        <v>1777</v>
      </c>
      <c r="D13" s="32" t="s">
        <v>88</v>
      </c>
      <c r="E13" s="16" t="s">
        <v>308</v>
      </c>
      <c r="F13" s="195" t="s">
        <v>36</v>
      </c>
      <c r="G13" s="17">
        <v>11</v>
      </c>
      <c r="H13" s="87">
        <v>43637</v>
      </c>
      <c r="I13" s="56">
        <f t="shared" si="0"/>
        <v>48000.700000000004</v>
      </c>
      <c r="J13" s="88">
        <f t="shared" si="1"/>
        <v>480007</v>
      </c>
      <c r="K13" s="84">
        <f t="shared" si="2"/>
        <v>528007.70000000007</v>
      </c>
      <c r="L13" s="43"/>
    </row>
    <row r="14" spans="1:12" s="44" customFormat="1">
      <c r="A14" s="41"/>
      <c r="B14" s="13">
        <v>7869</v>
      </c>
      <c r="C14" s="34" t="s">
        <v>1777</v>
      </c>
      <c r="D14" s="32" t="s">
        <v>487</v>
      </c>
      <c r="E14" s="194" t="s">
        <v>1728</v>
      </c>
      <c r="F14" s="195" t="s">
        <v>1729</v>
      </c>
      <c r="G14" s="17">
        <v>120</v>
      </c>
      <c r="H14" s="87">
        <v>25477</v>
      </c>
      <c r="I14" s="56">
        <f t="shared" si="0"/>
        <v>28024.7</v>
      </c>
      <c r="J14" s="88">
        <f t="shared" si="1"/>
        <v>3057240</v>
      </c>
      <c r="K14" s="84">
        <f t="shared" si="2"/>
        <v>3362964</v>
      </c>
      <c r="L14" s="43"/>
    </row>
    <row r="15" spans="1:12" s="44" customFormat="1">
      <c r="A15" s="41"/>
      <c r="B15" s="13">
        <v>7869</v>
      </c>
      <c r="C15" s="34" t="s">
        <v>1777</v>
      </c>
      <c r="D15" s="32" t="s">
        <v>487</v>
      </c>
      <c r="E15" s="194" t="s">
        <v>1731</v>
      </c>
      <c r="F15" s="36" t="s">
        <v>264</v>
      </c>
      <c r="G15" s="17">
        <v>10</v>
      </c>
      <c r="H15" s="87">
        <v>9500</v>
      </c>
      <c r="I15" s="56">
        <f t="shared" si="0"/>
        <v>10450</v>
      </c>
      <c r="J15" s="88">
        <f t="shared" si="1"/>
        <v>95000</v>
      </c>
      <c r="K15" s="84">
        <f t="shared" si="2"/>
        <v>104500</v>
      </c>
      <c r="L15" s="43"/>
    </row>
    <row r="16" spans="1:12" s="44" customFormat="1">
      <c r="A16" s="41"/>
      <c r="B16" s="13">
        <v>7873</v>
      </c>
      <c r="C16" s="34" t="s">
        <v>1777</v>
      </c>
      <c r="D16" s="32" t="s">
        <v>487</v>
      </c>
      <c r="E16" s="194" t="s">
        <v>1731</v>
      </c>
      <c r="F16" s="195" t="s">
        <v>264</v>
      </c>
      <c r="G16" s="196">
        <v>10</v>
      </c>
      <c r="H16" s="87">
        <v>9500</v>
      </c>
      <c r="I16" s="56">
        <f t="shared" si="0"/>
        <v>10450</v>
      </c>
      <c r="J16" s="88">
        <f t="shared" si="1"/>
        <v>95000</v>
      </c>
      <c r="K16" s="84">
        <f t="shared" si="2"/>
        <v>104500</v>
      </c>
      <c r="L16" s="43"/>
    </row>
    <row r="17" spans="1:12" s="44" customFormat="1">
      <c r="A17" s="41"/>
      <c r="B17" s="13">
        <v>3585</v>
      </c>
      <c r="C17" s="34" t="s">
        <v>1777</v>
      </c>
      <c r="D17" s="32" t="s">
        <v>69</v>
      </c>
      <c r="E17" s="194" t="s">
        <v>1783</v>
      </c>
      <c r="F17" s="36" t="s">
        <v>71</v>
      </c>
      <c r="G17" s="37">
        <v>383.1</v>
      </c>
      <c r="H17" s="88">
        <v>17441.446</v>
      </c>
      <c r="I17" s="56">
        <f t="shared" si="0"/>
        <v>19185.590600000003</v>
      </c>
      <c r="J17" s="88">
        <f t="shared" si="1"/>
        <v>6681817.9626000002</v>
      </c>
      <c r="K17" s="84">
        <f t="shared" si="2"/>
        <v>7349999.7588600013</v>
      </c>
      <c r="L17" s="43"/>
    </row>
    <row r="18" spans="1:12" s="44" customFormat="1">
      <c r="A18" s="41"/>
      <c r="B18" s="13">
        <v>2120</v>
      </c>
      <c r="C18" s="34" t="s">
        <v>1777</v>
      </c>
      <c r="D18" s="32" t="s">
        <v>183</v>
      </c>
      <c r="E18" s="35" t="s">
        <v>1821</v>
      </c>
      <c r="F18" s="36" t="s">
        <v>142</v>
      </c>
      <c r="G18" s="37">
        <v>100</v>
      </c>
      <c r="H18" s="88">
        <v>2000</v>
      </c>
      <c r="I18" s="56">
        <f t="shared" si="0"/>
        <v>2200</v>
      </c>
      <c r="J18" s="88">
        <f t="shared" si="1"/>
        <v>200000</v>
      </c>
      <c r="K18" s="84">
        <f t="shared" si="2"/>
        <v>220000</v>
      </c>
      <c r="L18" s="43"/>
    </row>
    <row r="19" spans="1:12" s="44" customFormat="1">
      <c r="A19" s="41"/>
      <c r="B19" s="13">
        <f t="shared" ref="B19:B44" si="3">B18</f>
        <v>2120</v>
      </c>
      <c r="C19" s="34" t="str">
        <f t="shared" ref="C19:C44" si="4">C18</f>
        <v>01/10</v>
      </c>
      <c r="D19" s="32" t="str">
        <f t="shared" ref="D19:D44" si="5">D18</f>
        <v>thanh thuận</v>
      </c>
      <c r="E19" s="194" t="s">
        <v>1822</v>
      </c>
      <c r="F19" s="195" t="s">
        <v>142</v>
      </c>
      <c r="G19" s="196">
        <v>100</v>
      </c>
      <c r="H19" s="87">
        <v>3364</v>
      </c>
      <c r="I19" s="56">
        <f t="shared" si="0"/>
        <v>3700.4</v>
      </c>
      <c r="J19" s="88">
        <f t="shared" si="1"/>
        <v>336400</v>
      </c>
      <c r="K19" s="84">
        <f t="shared" si="2"/>
        <v>370040</v>
      </c>
      <c r="L19" s="43"/>
    </row>
    <row r="20" spans="1:12" s="44" customFormat="1">
      <c r="A20" s="41"/>
      <c r="B20" s="13">
        <f t="shared" si="3"/>
        <v>2120</v>
      </c>
      <c r="C20" s="34" t="str">
        <f t="shared" si="4"/>
        <v>01/10</v>
      </c>
      <c r="D20" s="32" t="str">
        <f t="shared" si="5"/>
        <v>thanh thuận</v>
      </c>
      <c r="E20" s="35" t="s">
        <v>905</v>
      </c>
      <c r="F20" s="36" t="s">
        <v>181</v>
      </c>
      <c r="G20" s="196">
        <v>35</v>
      </c>
      <c r="H20" s="87">
        <v>55455</v>
      </c>
      <c r="I20" s="56">
        <f t="shared" si="0"/>
        <v>61000.500000000007</v>
      </c>
      <c r="J20" s="88">
        <f t="shared" si="1"/>
        <v>1940925</v>
      </c>
      <c r="K20" s="84">
        <f t="shared" si="2"/>
        <v>2135017.5000000005</v>
      </c>
      <c r="L20" s="43"/>
    </row>
    <row r="21" spans="1:12" s="44" customFormat="1">
      <c r="A21" s="41"/>
      <c r="B21" s="13">
        <f t="shared" si="3"/>
        <v>2120</v>
      </c>
      <c r="C21" s="34" t="str">
        <f t="shared" si="4"/>
        <v>01/10</v>
      </c>
      <c r="D21" s="32" t="str">
        <f t="shared" si="5"/>
        <v>thanh thuận</v>
      </c>
      <c r="E21" s="35" t="s">
        <v>270</v>
      </c>
      <c r="F21" s="36" t="s">
        <v>181</v>
      </c>
      <c r="G21" s="196">
        <v>10</v>
      </c>
      <c r="H21" s="87">
        <v>120000</v>
      </c>
      <c r="I21" s="56">
        <f t="shared" si="0"/>
        <v>132000</v>
      </c>
      <c r="J21" s="88">
        <f t="shared" si="1"/>
        <v>1200000</v>
      </c>
      <c r="K21" s="84">
        <f t="shared" si="2"/>
        <v>1320000</v>
      </c>
      <c r="L21" s="43"/>
    </row>
    <row r="22" spans="1:12" s="44" customFormat="1">
      <c r="A22" s="41"/>
      <c r="B22" s="13">
        <f t="shared" si="3"/>
        <v>2120</v>
      </c>
      <c r="C22" s="34" t="str">
        <f t="shared" si="4"/>
        <v>01/10</v>
      </c>
      <c r="D22" s="32" t="str">
        <f t="shared" si="5"/>
        <v>thanh thuận</v>
      </c>
      <c r="E22" s="35" t="s">
        <v>187</v>
      </c>
      <c r="F22" s="36" t="s">
        <v>142</v>
      </c>
      <c r="G22" s="196">
        <v>25</v>
      </c>
      <c r="H22" s="87">
        <v>20945</v>
      </c>
      <c r="I22" s="56">
        <f t="shared" si="0"/>
        <v>23039.500000000004</v>
      </c>
      <c r="J22" s="88">
        <f t="shared" si="1"/>
        <v>523625</v>
      </c>
      <c r="K22" s="84">
        <f t="shared" si="2"/>
        <v>575987.50000000012</v>
      </c>
      <c r="L22" s="43"/>
    </row>
    <row r="23" spans="1:12" s="44" customFormat="1">
      <c r="A23" s="41"/>
      <c r="B23" s="13">
        <f t="shared" si="3"/>
        <v>2120</v>
      </c>
      <c r="C23" s="34" t="str">
        <f t="shared" si="4"/>
        <v>01/10</v>
      </c>
      <c r="D23" s="32" t="str">
        <f t="shared" si="5"/>
        <v>thanh thuận</v>
      </c>
      <c r="E23" s="35" t="s">
        <v>194</v>
      </c>
      <c r="F23" s="36" t="s">
        <v>181</v>
      </c>
      <c r="G23" s="196">
        <v>30</v>
      </c>
      <c r="H23" s="87">
        <v>52273</v>
      </c>
      <c r="I23" s="56">
        <f t="shared" si="0"/>
        <v>57500.3</v>
      </c>
      <c r="J23" s="88">
        <f t="shared" si="1"/>
        <v>1568190</v>
      </c>
      <c r="K23" s="84">
        <f t="shared" si="2"/>
        <v>1725009</v>
      </c>
      <c r="L23" s="43"/>
    </row>
    <row r="24" spans="1:12" s="44" customFormat="1">
      <c r="A24" s="41"/>
      <c r="B24" s="13">
        <f t="shared" si="3"/>
        <v>2120</v>
      </c>
      <c r="C24" s="34" t="str">
        <f t="shared" si="4"/>
        <v>01/10</v>
      </c>
      <c r="D24" s="32" t="str">
        <f t="shared" si="5"/>
        <v>thanh thuận</v>
      </c>
      <c r="E24" s="35" t="s">
        <v>192</v>
      </c>
      <c r="F24" s="36" t="s">
        <v>181</v>
      </c>
      <c r="G24" s="37">
        <v>30</v>
      </c>
      <c r="H24" s="88">
        <v>46264</v>
      </c>
      <c r="I24" s="56">
        <f t="shared" si="0"/>
        <v>50890.400000000001</v>
      </c>
      <c r="J24" s="88">
        <f t="shared" si="1"/>
        <v>1387920</v>
      </c>
      <c r="K24" s="84">
        <f t="shared" si="2"/>
        <v>1526712</v>
      </c>
      <c r="L24" s="43"/>
    </row>
    <row r="25" spans="1:12" s="44" customFormat="1">
      <c r="A25" s="41"/>
      <c r="B25" s="13">
        <f t="shared" si="3"/>
        <v>2120</v>
      </c>
      <c r="C25" s="34" t="str">
        <f t="shared" si="4"/>
        <v>01/10</v>
      </c>
      <c r="D25" s="32" t="str">
        <f t="shared" si="5"/>
        <v>thanh thuận</v>
      </c>
      <c r="E25" s="194" t="s">
        <v>1125</v>
      </c>
      <c r="F25" s="195" t="s">
        <v>142</v>
      </c>
      <c r="G25" s="37">
        <v>100</v>
      </c>
      <c r="H25" s="88">
        <v>2905</v>
      </c>
      <c r="I25" s="56">
        <f t="shared" si="0"/>
        <v>3195.5000000000005</v>
      </c>
      <c r="J25" s="88">
        <f t="shared" si="1"/>
        <v>290500</v>
      </c>
      <c r="K25" s="84">
        <f t="shared" si="2"/>
        <v>319550.00000000006</v>
      </c>
      <c r="L25" s="43"/>
    </row>
    <row r="26" spans="1:12" s="44" customFormat="1">
      <c r="A26" s="41"/>
      <c r="B26" s="13">
        <f t="shared" si="3"/>
        <v>2120</v>
      </c>
      <c r="C26" s="34" t="str">
        <f t="shared" si="4"/>
        <v>01/10</v>
      </c>
      <c r="D26" s="32" t="str">
        <f t="shared" si="5"/>
        <v>thanh thuận</v>
      </c>
      <c r="E26" s="35" t="s">
        <v>274</v>
      </c>
      <c r="F26" s="36" t="s">
        <v>142</v>
      </c>
      <c r="G26" s="37">
        <v>50</v>
      </c>
      <c r="H26" s="88">
        <v>5809</v>
      </c>
      <c r="I26" s="56">
        <f t="shared" si="0"/>
        <v>6389.9000000000005</v>
      </c>
      <c r="J26" s="88">
        <f t="shared" si="1"/>
        <v>290450</v>
      </c>
      <c r="K26" s="84">
        <f t="shared" si="2"/>
        <v>319495</v>
      </c>
      <c r="L26" s="43"/>
    </row>
    <row r="27" spans="1:12" s="44" customFormat="1">
      <c r="A27" s="41"/>
      <c r="B27" s="13">
        <f t="shared" si="3"/>
        <v>2120</v>
      </c>
      <c r="C27" s="34" t="str">
        <f t="shared" si="4"/>
        <v>01/10</v>
      </c>
      <c r="D27" s="32" t="str">
        <f t="shared" si="5"/>
        <v>thanh thuận</v>
      </c>
      <c r="E27" s="35" t="s">
        <v>388</v>
      </c>
      <c r="F27" s="36" t="s">
        <v>83</v>
      </c>
      <c r="G27" s="37">
        <v>20</v>
      </c>
      <c r="H27" s="88">
        <v>1555</v>
      </c>
      <c r="I27" s="56">
        <f t="shared" si="0"/>
        <v>1710.5000000000002</v>
      </c>
      <c r="J27" s="88">
        <f t="shared" si="1"/>
        <v>31100</v>
      </c>
      <c r="K27" s="84">
        <f t="shared" si="2"/>
        <v>34210.000000000007</v>
      </c>
      <c r="L27" s="43"/>
    </row>
    <row r="28" spans="1:12" s="44" customFormat="1">
      <c r="A28" s="41"/>
      <c r="B28" s="13">
        <f t="shared" si="3"/>
        <v>2120</v>
      </c>
      <c r="C28" s="34" t="str">
        <f t="shared" si="4"/>
        <v>01/10</v>
      </c>
      <c r="D28" s="32" t="str">
        <f t="shared" si="5"/>
        <v>thanh thuận</v>
      </c>
      <c r="E28" s="35" t="s">
        <v>122</v>
      </c>
      <c r="F28" s="36" t="s">
        <v>83</v>
      </c>
      <c r="G28" s="37">
        <v>20</v>
      </c>
      <c r="H28" s="88">
        <v>5614</v>
      </c>
      <c r="I28" s="56">
        <f t="shared" si="0"/>
        <v>6175.4000000000005</v>
      </c>
      <c r="J28" s="88">
        <f t="shared" si="1"/>
        <v>112280</v>
      </c>
      <c r="K28" s="84">
        <f t="shared" si="2"/>
        <v>123508.00000000001</v>
      </c>
      <c r="L28" s="43"/>
    </row>
    <row r="29" spans="1:12" s="44" customFormat="1">
      <c r="A29" s="41"/>
      <c r="B29" s="13">
        <f t="shared" si="3"/>
        <v>2120</v>
      </c>
      <c r="C29" s="34" t="str">
        <f t="shared" si="4"/>
        <v>01/10</v>
      </c>
      <c r="D29" s="32" t="str">
        <f t="shared" si="5"/>
        <v>thanh thuận</v>
      </c>
      <c r="E29" s="194" t="s">
        <v>217</v>
      </c>
      <c r="F29" s="36" t="s">
        <v>142</v>
      </c>
      <c r="G29" s="37">
        <v>10</v>
      </c>
      <c r="H29" s="88">
        <v>15455</v>
      </c>
      <c r="I29" s="56">
        <f t="shared" si="0"/>
        <v>17000.5</v>
      </c>
      <c r="J29" s="88">
        <f t="shared" si="1"/>
        <v>154550</v>
      </c>
      <c r="K29" s="84">
        <f t="shared" si="2"/>
        <v>170005</v>
      </c>
      <c r="L29" s="43"/>
    </row>
    <row r="30" spans="1:12" s="44" customFormat="1">
      <c r="A30" s="41"/>
      <c r="B30" s="13">
        <f t="shared" si="3"/>
        <v>2120</v>
      </c>
      <c r="C30" s="34" t="str">
        <f t="shared" si="4"/>
        <v>01/10</v>
      </c>
      <c r="D30" s="32" t="str">
        <f t="shared" si="5"/>
        <v>thanh thuận</v>
      </c>
      <c r="E30" s="194" t="s">
        <v>194</v>
      </c>
      <c r="F30" s="36" t="s">
        <v>181</v>
      </c>
      <c r="G30" s="37">
        <v>40</v>
      </c>
      <c r="H30" s="88">
        <v>52273</v>
      </c>
      <c r="I30" s="56">
        <f t="shared" si="0"/>
        <v>57500.3</v>
      </c>
      <c r="J30" s="88">
        <f t="shared" si="1"/>
        <v>2090920</v>
      </c>
      <c r="K30" s="84">
        <f t="shared" si="2"/>
        <v>2300012</v>
      </c>
      <c r="L30" s="43"/>
    </row>
    <row r="31" spans="1:12" s="44" customFormat="1">
      <c r="A31" s="41"/>
      <c r="B31" s="13">
        <f t="shared" si="3"/>
        <v>2120</v>
      </c>
      <c r="C31" s="34" t="str">
        <f t="shared" si="4"/>
        <v>01/10</v>
      </c>
      <c r="D31" s="32" t="str">
        <f t="shared" si="5"/>
        <v>thanh thuận</v>
      </c>
      <c r="E31" s="35" t="s">
        <v>282</v>
      </c>
      <c r="F31" s="36" t="s">
        <v>181</v>
      </c>
      <c r="G31" s="37">
        <v>10</v>
      </c>
      <c r="H31" s="88">
        <v>44091</v>
      </c>
      <c r="I31" s="56">
        <f t="shared" si="0"/>
        <v>48500.100000000006</v>
      </c>
      <c r="J31" s="88">
        <f t="shared" si="1"/>
        <v>440910</v>
      </c>
      <c r="K31" s="84">
        <f t="shared" si="2"/>
        <v>485001.00000000006</v>
      </c>
      <c r="L31" s="43"/>
    </row>
    <row r="32" spans="1:12" s="44" customFormat="1">
      <c r="A32" s="41"/>
      <c r="B32" s="13">
        <f t="shared" si="3"/>
        <v>2120</v>
      </c>
      <c r="C32" s="34" t="str">
        <f t="shared" si="4"/>
        <v>01/10</v>
      </c>
      <c r="D32" s="32" t="str">
        <f t="shared" si="5"/>
        <v>thanh thuận</v>
      </c>
      <c r="E32" s="35" t="s">
        <v>374</v>
      </c>
      <c r="F32" s="36" t="s">
        <v>142</v>
      </c>
      <c r="G32" s="37">
        <v>20</v>
      </c>
      <c r="H32" s="88">
        <v>27491</v>
      </c>
      <c r="I32" s="56">
        <f t="shared" si="0"/>
        <v>30240.100000000002</v>
      </c>
      <c r="J32" s="88">
        <f t="shared" si="1"/>
        <v>549820</v>
      </c>
      <c r="K32" s="84">
        <f t="shared" si="2"/>
        <v>604802</v>
      </c>
      <c r="L32" s="43"/>
    </row>
    <row r="33" spans="1:12" s="44" customFormat="1">
      <c r="A33" s="41"/>
      <c r="B33" s="13">
        <f t="shared" si="3"/>
        <v>2120</v>
      </c>
      <c r="C33" s="34" t="str">
        <f t="shared" si="4"/>
        <v>01/10</v>
      </c>
      <c r="D33" s="32" t="str">
        <f t="shared" si="5"/>
        <v>thanh thuận</v>
      </c>
      <c r="E33" s="35" t="s">
        <v>1823</v>
      </c>
      <c r="F33" s="36" t="s">
        <v>224</v>
      </c>
      <c r="G33" s="37">
        <v>216</v>
      </c>
      <c r="H33" s="88">
        <v>1986</v>
      </c>
      <c r="I33" s="56">
        <f t="shared" si="0"/>
        <v>2184.6000000000004</v>
      </c>
      <c r="J33" s="88">
        <f t="shared" si="1"/>
        <v>428976</v>
      </c>
      <c r="K33" s="84">
        <f t="shared" si="2"/>
        <v>471873.60000000009</v>
      </c>
      <c r="L33" s="43"/>
    </row>
    <row r="34" spans="1:12" s="44" customFormat="1">
      <c r="A34" s="41"/>
      <c r="B34" s="13">
        <f t="shared" si="3"/>
        <v>2120</v>
      </c>
      <c r="C34" s="34" t="str">
        <f t="shared" si="4"/>
        <v>01/10</v>
      </c>
      <c r="D34" s="32" t="str">
        <f t="shared" si="5"/>
        <v>thanh thuận</v>
      </c>
      <c r="E34" s="35" t="s">
        <v>1564</v>
      </c>
      <c r="F34" s="36" t="s">
        <v>83</v>
      </c>
      <c r="G34" s="37">
        <v>20</v>
      </c>
      <c r="H34" s="88">
        <v>3455</v>
      </c>
      <c r="I34" s="56">
        <f t="shared" si="0"/>
        <v>3800.5000000000005</v>
      </c>
      <c r="J34" s="88">
        <f t="shared" si="1"/>
        <v>69100</v>
      </c>
      <c r="K34" s="84">
        <f t="shared" si="2"/>
        <v>76010.000000000015</v>
      </c>
      <c r="L34" s="43"/>
    </row>
    <row r="35" spans="1:12" s="44" customFormat="1">
      <c r="A35" s="41"/>
      <c r="B35" s="13">
        <f t="shared" si="3"/>
        <v>2120</v>
      </c>
      <c r="C35" s="34" t="str">
        <f t="shared" si="4"/>
        <v>01/10</v>
      </c>
      <c r="D35" s="32" t="str">
        <f t="shared" si="5"/>
        <v>thanh thuận</v>
      </c>
      <c r="E35" s="35" t="s">
        <v>905</v>
      </c>
      <c r="F35" s="36" t="s">
        <v>181</v>
      </c>
      <c r="G35" s="196">
        <v>25</v>
      </c>
      <c r="H35" s="87">
        <v>55455</v>
      </c>
      <c r="I35" s="56">
        <f t="shared" si="0"/>
        <v>61000.500000000007</v>
      </c>
      <c r="J35" s="88">
        <f t="shared" si="1"/>
        <v>1386375</v>
      </c>
      <c r="K35" s="84">
        <f t="shared" si="2"/>
        <v>1525012.5000000002</v>
      </c>
      <c r="L35" s="43"/>
    </row>
    <row r="36" spans="1:12" s="44" customFormat="1">
      <c r="A36" s="41"/>
      <c r="B36" s="13">
        <f t="shared" si="3"/>
        <v>2120</v>
      </c>
      <c r="C36" s="34" t="str">
        <f t="shared" si="4"/>
        <v>01/10</v>
      </c>
      <c r="D36" s="32" t="str">
        <f t="shared" si="5"/>
        <v>thanh thuận</v>
      </c>
      <c r="E36" s="35" t="s">
        <v>1824</v>
      </c>
      <c r="F36" s="36" t="s">
        <v>142</v>
      </c>
      <c r="G36" s="37">
        <v>50</v>
      </c>
      <c r="H36" s="88">
        <v>8918</v>
      </c>
      <c r="I36" s="56">
        <f t="shared" si="0"/>
        <v>9809.8000000000011</v>
      </c>
      <c r="J36" s="88">
        <f t="shared" si="1"/>
        <v>445900</v>
      </c>
      <c r="K36" s="84">
        <f t="shared" si="2"/>
        <v>490490.00000000006</v>
      </c>
      <c r="L36" s="43"/>
    </row>
    <row r="37" spans="1:12" s="44" customFormat="1">
      <c r="A37" s="41"/>
      <c r="B37" s="13">
        <f t="shared" si="3"/>
        <v>2120</v>
      </c>
      <c r="C37" s="34" t="str">
        <f t="shared" si="4"/>
        <v>01/10</v>
      </c>
      <c r="D37" s="32" t="str">
        <f t="shared" si="5"/>
        <v>thanh thuận</v>
      </c>
      <c r="E37" s="35" t="s">
        <v>1825</v>
      </c>
      <c r="F37" s="36" t="s">
        <v>142</v>
      </c>
      <c r="G37" s="37">
        <v>50</v>
      </c>
      <c r="H37" s="88">
        <v>8918</v>
      </c>
      <c r="I37" s="56">
        <f t="shared" si="0"/>
        <v>9809.8000000000011</v>
      </c>
      <c r="J37" s="88">
        <f t="shared" si="1"/>
        <v>445900</v>
      </c>
      <c r="K37" s="84">
        <f t="shared" si="2"/>
        <v>490490.00000000006</v>
      </c>
      <c r="L37" s="43"/>
    </row>
    <row r="38" spans="1:12" s="44" customFormat="1">
      <c r="A38" s="41"/>
      <c r="B38" s="13">
        <f t="shared" si="3"/>
        <v>2120</v>
      </c>
      <c r="C38" s="34" t="str">
        <f t="shared" si="4"/>
        <v>01/10</v>
      </c>
      <c r="D38" s="32" t="str">
        <f t="shared" si="5"/>
        <v>thanh thuận</v>
      </c>
      <c r="E38" s="35" t="s">
        <v>196</v>
      </c>
      <c r="F38" s="36" t="s">
        <v>142</v>
      </c>
      <c r="G38" s="37">
        <v>50</v>
      </c>
      <c r="H38" s="88">
        <v>11782</v>
      </c>
      <c r="I38" s="56">
        <f t="shared" si="0"/>
        <v>12960.2</v>
      </c>
      <c r="J38" s="88">
        <f t="shared" si="1"/>
        <v>589100</v>
      </c>
      <c r="K38" s="84">
        <f t="shared" si="2"/>
        <v>648010</v>
      </c>
      <c r="L38" s="43"/>
    </row>
    <row r="39" spans="1:12" s="44" customFormat="1">
      <c r="A39" s="41"/>
      <c r="B39" s="13">
        <f t="shared" si="3"/>
        <v>2120</v>
      </c>
      <c r="C39" s="34" t="str">
        <f t="shared" si="4"/>
        <v>01/10</v>
      </c>
      <c r="D39" s="32" t="str">
        <f t="shared" si="5"/>
        <v>thanh thuận</v>
      </c>
      <c r="E39" s="35" t="s">
        <v>282</v>
      </c>
      <c r="F39" s="36" t="s">
        <v>181</v>
      </c>
      <c r="G39" s="37">
        <v>40</v>
      </c>
      <c r="H39" s="88">
        <v>44091</v>
      </c>
      <c r="I39" s="56">
        <f t="shared" si="0"/>
        <v>48500.100000000006</v>
      </c>
      <c r="J39" s="88">
        <f t="shared" si="1"/>
        <v>1763640</v>
      </c>
      <c r="K39" s="84">
        <f t="shared" si="2"/>
        <v>1940004.0000000002</v>
      </c>
      <c r="L39" s="43"/>
    </row>
    <row r="40" spans="1:12" s="44" customFormat="1">
      <c r="A40" s="41"/>
      <c r="B40" s="13">
        <f t="shared" si="3"/>
        <v>2120</v>
      </c>
      <c r="C40" s="34" t="str">
        <f t="shared" si="4"/>
        <v>01/10</v>
      </c>
      <c r="D40" s="32" t="str">
        <f t="shared" si="5"/>
        <v>thanh thuận</v>
      </c>
      <c r="E40" s="35" t="s">
        <v>269</v>
      </c>
      <c r="F40" s="36" t="s">
        <v>181</v>
      </c>
      <c r="G40" s="37">
        <v>5</v>
      </c>
      <c r="H40" s="88">
        <v>94545</v>
      </c>
      <c r="I40" s="56">
        <f t="shared" si="0"/>
        <v>103999.50000000001</v>
      </c>
      <c r="J40" s="88">
        <f t="shared" si="1"/>
        <v>472725</v>
      </c>
      <c r="K40" s="84">
        <f t="shared" si="2"/>
        <v>519997.50000000006</v>
      </c>
      <c r="L40" s="43"/>
    </row>
    <row r="41" spans="1:12" s="44" customFormat="1">
      <c r="A41" s="41"/>
      <c r="B41" s="13">
        <f t="shared" si="3"/>
        <v>2120</v>
      </c>
      <c r="C41" s="34" t="str">
        <f t="shared" si="4"/>
        <v>01/10</v>
      </c>
      <c r="D41" s="32" t="str">
        <f t="shared" si="5"/>
        <v>thanh thuận</v>
      </c>
      <c r="E41" s="35" t="s">
        <v>374</v>
      </c>
      <c r="F41" s="36" t="s">
        <v>142</v>
      </c>
      <c r="G41" s="195">
        <v>20</v>
      </c>
      <c r="H41" s="87">
        <v>27491</v>
      </c>
      <c r="I41" s="56">
        <f t="shared" si="0"/>
        <v>30240.100000000002</v>
      </c>
      <c r="J41" s="88">
        <f t="shared" si="1"/>
        <v>549820</v>
      </c>
      <c r="K41" s="84">
        <f t="shared" si="2"/>
        <v>604802</v>
      </c>
      <c r="L41" s="43"/>
    </row>
    <row r="42" spans="1:12" s="44" customFormat="1">
      <c r="A42" s="41"/>
      <c r="B42" s="13">
        <f t="shared" si="3"/>
        <v>2120</v>
      </c>
      <c r="C42" s="34" t="str">
        <f t="shared" si="4"/>
        <v>01/10</v>
      </c>
      <c r="D42" s="32" t="str">
        <f t="shared" si="5"/>
        <v>thanh thuận</v>
      </c>
      <c r="E42" s="35" t="s">
        <v>279</v>
      </c>
      <c r="F42" s="36" t="s">
        <v>142</v>
      </c>
      <c r="G42" s="36">
        <v>25</v>
      </c>
      <c r="H42" s="88">
        <v>20073</v>
      </c>
      <c r="I42" s="56">
        <f t="shared" si="0"/>
        <v>22080.300000000003</v>
      </c>
      <c r="J42" s="88">
        <f t="shared" si="1"/>
        <v>501825</v>
      </c>
      <c r="K42" s="84">
        <f t="shared" si="2"/>
        <v>552007.50000000012</v>
      </c>
      <c r="L42" s="43"/>
    </row>
    <row r="43" spans="1:12" s="44" customFormat="1">
      <c r="A43" s="41"/>
      <c r="B43" s="13">
        <f t="shared" si="3"/>
        <v>2120</v>
      </c>
      <c r="C43" s="34" t="str">
        <f t="shared" si="4"/>
        <v>01/10</v>
      </c>
      <c r="D43" s="32" t="str">
        <f t="shared" si="5"/>
        <v>thanh thuận</v>
      </c>
      <c r="E43" s="35" t="s">
        <v>1574</v>
      </c>
      <c r="F43" s="36" t="s">
        <v>142</v>
      </c>
      <c r="G43" s="36">
        <v>100</v>
      </c>
      <c r="H43" s="88">
        <v>1682</v>
      </c>
      <c r="I43" s="56">
        <f t="shared" ref="I43:I74" si="6">H43*1.1</f>
        <v>1850.2</v>
      </c>
      <c r="J43" s="88">
        <f t="shared" si="1"/>
        <v>168200</v>
      </c>
      <c r="K43" s="84">
        <f t="shared" si="2"/>
        <v>185020</v>
      </c>
      <c r="L43" s="43"/>
    </row>
    <row r="44" spans="1:12" s="44" customFormat="1">
      <c r="A44" s="41"/>
      <c r="B44" s="13">
        <f t="shared" si="3"/>
        <v>2120</v>
      </c>
      <c r="C44" s="34" t="str">
        <f t="shared" si="4"/>
        <v>01/10</v>
      </c>
      <c r="D44" s="32" t="str">
        <f t="shared" si="5"/>
        <v>thanh thuận</v>
      </c>
      <c r="E44" s="35" t="s">
        <v>1822</v>
      </c>
      <c r="F44" s="36" t="s">
        <v>142</v>
      </c>
      <c r="G44" s="37">
        <v>50</v>
      </c>
      <c r="H44" s="88">
        <v>3364</v>
      </c>
      <c r="I44" s="56">
        <f t="shared" si="6"/>
        <v>3700.4</v>
      </c>
      <c r="J44" s="88">
        <f t="shared" si="1"/>
        <v>168200</v>
      </c>
      <c r="K44" s="84">
        <f t="shared" si="2"/>
        <v>185020</v>
      </c>
      <c r="L44" s="43"/>
    </row>
    <row r="45" spans="1:12" s="44" customFormat="1">
      <c r="A45" s="41"/>
      <c r="B45" s="13">
        <v>9356</v>
      </c>
      <c r="C45" s="34" t="s">
        <v>1777</v>
      </c>
      <c r="D45" s="32" t="s">
        <v>84</v>
      </c>
      <c r="E45" s="26" t="s">
        <v>806</v>
      </c>
      <c r="F45" s="24" t="s">
        <v>36</v>
      </c>
      <c r="G45" s="24">
        <v>500</v>
      </c>
      <c r="H45" s="88">
        <v>10174.459999999999</v>
      </c>
      <c r="I45" s="56">
        <f t="shared" si="6"/>
        <v>11191.905999999999</v>
      </c>
      <c r="J45" s="88">
        <f t="shared" si="1"/>
        <v>5087230</v>
      </c>
      <c r="K45" s="84">
        <f t="shared" si="2"/>
        <v>5595952.9999999991</v>
      </c>
      <c r="L45" s="43"/>
    </row>
    <row r="46" spans="1:12" s="44" customFormat="1">
      <c r="A46" s="41"/>
      <c r="B46" s="13">
        <f t="shared" ref="B46:D52" si="7">B45</f>
        <v>9356</v>
      </c>
      <c r="C46" s="34" t="str">
        <f t="shared" si="7"/>
        <v>01/10</v>
      </c>
      <c r="D46" s="32" t="str">
        <f t="shared" si="7"/>
        <v>hảo vọng</v>
      </c>
      <c r="E46" s="26" t="s">
        <v>86</v>
      </c>
      <c r="F46" s="24" t="s">
        <v>87</v>
      </c>
      <c r="G46" s="24">
        <v>4200</v>
      </c>
      <c r="H46" s="88">
        <v>1754.42</v>
      </c>
      <c r="I46" s="56">
        <f t="shared" si="6"/>
        <v>1929.8620000000003</v>
      </c>
      <c r="J46" s="88">
        <f t="shared" si="1"/>
        <v>7368564</v>
      </c>
      <c r="K46" s="84">
        <f t="shared" si="2"/>
        <v>8105420.4000000013</v>
      </c>
      <c r="L46" s="43"/>
    </row>
    <row r="47" spans="1:12" s="44" customFormat="1">
      <c r="A47" s="41"/>
      <c r="B47" s="13">
        <f t="shared" si="7"/>
        <v>9356</v>
      </c>
      <c r="C47" s="34" t="str">
        <f t="shared" si="7"/>
        <v>01/10</v>
      </c>
      <c r="D47" s="32" t="str">
        <f t="shared" si="7"/>
        <v>hảo vọng</v>
      </c>
      <c r="E47" s="26" t="s">
        <v>1735</v>
      </c>
      <c r="F47" s="21" t="s">
        <v>87</v>
      </c>
      <c r="G47" s="24">
        <v>600</v>
      </c>
      <c r="H47" s="88">
        <v>2019.25</v>
      </c>
      <c r="I47" s="56">
        <f t="shared" si="6"/>
        <v>2221.1750000000002</v>
      </c>
      <c r="J47" s="88">
        <f t="shared" si="1"/>
        <v>1211550</v>
      </c>
      <c r="K47" s="84">
        <f t="shared" si="2"/>
        <v>1332705</v>
      </c>
      <c r="L47" s="43"/>
    </row>
    <row r="48" spans="1:12" s="44" customFormat="1">
      <c r="A48" s="41"/>
      <c r="B48" s="13">
        <f t="shared" si="7"/>
        <v>9356</v>
      </c>
      <c r="C48" s="34" t="str">
        <f t="shared" si="7"/>
        <v>01/10</v>
      </c>
      <c r="D48" s="32" t="str">
        <f t="shared" si="7"/>
        <v>hảo vọng</v>
      </c>
      <c r="E48" s="26" t="s">
        <v>1837</v>
      </c>
      <c r="F48" s="21" t="s">
        <v>87</v>
      </c>
      <c r="G48" s="24">
        <v>300</v>
      </c>
      <c r="H48" s="88">
        <v>1847.33</v>
      </c>
      <c r="I48" s="56">
        <f t="shared" si="6"/>
        <v>2032.0630000000001</v>
      </c>
      <c r="J48" s="88">
        <f t="shared" si="1"/>
        <v>554199</v>
      </c>
      <c r="K48" s="84">
        <f t="shared" si="2"/>
        <v>609618.9</v>
      </c>
      <c r="L48" s="43"/>
    </row>
    <row r="49" spans="1:12" s="44" customFormat="1">
      <c r="A49" s="41"/>
      <c r="B49" s="13">
        <f t="shared" si="7"/>
        <v>9356</v>
      </c>
      <c r="C49" s="34" t="str">
        <f t="shared" si="7"/>
        <v>01/10</v>
      </c>
      <c r="D49" s="32" t="str">
        <f t="shared" si="7"/>
        <v>hảo vọng</v>
      </c>
      <c r="E49" s="26" t="s">
        <v>1838</v>
      </c>
      <c r="F49" s="21" t="s">
        <v>36</v>
      </c>
      <c r="G49" s="24">
        <v>13</v>
      </c>
      <c r="H49" s="88">
        <v>8465</v>
      </c>
      <c r="I49" s="56">
        <f t="shared" si="6"/>
        <v>9311.5</v>
      </c>
      <c r="J49" s="88">
        <f t="shared" si="1"/>
        <v>110045</v>
      </c>
      <c r="K49" s="84">
        <f t="shared" si="2"/>
        <v>121049.5</v>
      </c>
      <c r="L49" s="43"/>
    </row>
    <row r="50" spans="1:12" s="44" customFormat="1">
      <c r="A50" s="41"/>
      <c r="B50" s="13">
        <f t="shared" si="7"/>
        <v>9356</v>
      </c>
      <c r="C50" s="34" t="str">
        <f t="shared" si="7"/>
        <v>01/10</v>
      </c>
      <c r="D50" s="32" t="str">
        <f t="shared" si="7"/>
        <v>hảo vọng</v>
      </c>
      <c r="E50" s="35" t="s">
        <v>1736</v>
      </c>
      <c r="F50" s="36" t="s">
        <v>36</v>
      </c>
      <c r="G50" s="37">
        <v>250</v>
      </c>
      <c r="H50" s="88">
        <v>13316.46</v>
      </c>
      <c r="I50" s="56">
        <f t="shared" si="6"/>
        <v>14648.106</v>
      </c>
      <c r="J50" s="88">
        <f t="shared" si="1"/>
        <v>3329115</v>
      </c>
      <c r="K50" s="84">
        <f t="shared" si="2"/>
        <v>3662026.5</v>
      </c>
      <c r="L50" s="43"/>
    </row>
    <row r="51" spans="1:12" s="44" customFormat="1">
      <c r="A51" s="41"/>
      <c r="B51" s="13">
        <f t="shared" si="7"/>
        <v>9356</v>
      </c>
      <c r="C51" s="34" t="str">
        <f t="shared" si="7"/>
        <v>01/10</v>
      </c>
      <c r="D51" s="32" t="str">
        <f t="shared" si="7"/>
        <v>hảo vọng</v>
      </c>
      <c r="E51" s="26" t="s">
        <v>1839</v>
      </c>
      <c r="F51" s="21" t="s">
        <v>36</v>
      </c>
      <c r="G51" s="24">
        <v>35</v>
      </c>
      <c r="H51" s="88">
        <v>2930.37</v>
      </c>
      <c r="I51" s="56">
        <f t="shared" si="6"/>
        <v>3223.4070000000002</v>
      </c>
      <c r="J51" s="88">
        <f t="shared" si="1"/>
        <v>102562.95</v>
      </c>
      <c r="K51" s="84">
        <f t="shared" si="2"/>
        <v>112819.24500000001</v>
      </c>
      <c r="L51" s="43"/>
    </row>
    <row r="52" spans="1:12" s="44" customFormat="1">
      <c r="A52" s="41"/>
      <c r="B52" s="13">
        <f t="shared" si="7"/>
        <v>9356</v>
      </c>
      <c r="C52" s="34" t="str">
        <f t="shared" si="7"/>
        <v>01/10</v>
      </c>
      <c r="D52" s="32" t="str">
        <f t="shared" si="7"/>
        <v>hảo vọng</v>
      </c>
      <c r="E52" s="35" t="s">
        <v>1840</v>
      </c>
      <c r="F52" s="36" t="s">
        <v>36</v>
      </c>
      <c r="G52" s="24">
        <v>40</v>
      </c>
      <c r="H52" s="88">
        <v>5462.05</v>
      </c>
      <c r="I52" s="56">
        <f t="shared" si="6"/>
        <v>6008.255000000001</v>
      </c>
      <c r="J52" s="88">
        <f t="shared" si="1"/>
        <v>218482</v>
      </c>
      <c r="K52" s="84">
        <f t="shared" si="2"/>
        <v>240330.20000000004</v>
      </c>
      <c r="L52" s="43"/>
    </row>
    <row r="53" spans="1:12" s="44" customFormat="1">
      <c r="A53" s="41"/>
      <c r="B53" s="13">
        <v>10100</v>
      </c>
      <c r="C53" s="34" t="s">
        <v>1779</v>
      </c>
      <c r="D53" s="32" t="s">
        <v>48</v>
      </c>
      <c r="E53" s="35" t="s">
        <v>580</v>
      </c>
      <c r="F53" s="36" t="s">
        <v>27</v>
      </c>
      <c r="G53" s="37">
        <v>54</v>
      </c>
      <c r="H53" s="88">
        <v>3909.09</v>
      </c>
      <c r="I53" s="56">
        <f t="shared" si="6"/>
        <v>4299.9990000000007</v>
      </c>
      <c r="J53" s="88">
        <f t="shared" si="1"/>
        <v>211090.86000000002</v>
      </c>
      <c r="K53" s="84">
        <f t="shared" si="2"/>
        <v>232199.94600000003</v>
      </c>
      <c r="L53" s="43"/>
    </row>
    <row r="54" spans="1:12" s="44" customFormat="1">
      <c r="A54" s="41"/>
      <c r="B54" s="13">
        <f t="shared" ref="B54:D59" si="8">B53</f>
        <v>10100</v>
      </c>
      <c r="C54" s="34" t="str">
        <f t="shared" si="8"/>
        <v>03/10</v>
      </c>
      <c r="D54" s="32" t="str">
        <f t="shared" si="8"/>
        <v>đại dương</v>
      </c>
      <c r="E54" s="26" t="s">
        <v>579</v>
      </c>
      <c r="F54" s="21" t="s">
        <v>27</v>
      </c>
      <c r="G54" s="24">
        <v>300</v>
      </c>
      <c r="H54" s="88">
        <v>2454.5500000000002</v>
      </c>
      <c r="I54" s="56">
        <f t="shared" si="6"/>
        <v>2700.0050000000006</v>
      </c>
      <c r="J54" s="88">
        <f t="shared" si="1"/>
        <v>736365</v>
      </c>
      <c r="K54" s="84">
        <f t="shared" si="2"/>
        <v>810001.50000000012</v>
      </c>
      <c r="L54" s="43"/>
    </row>
    <row r="55" spans="1:12" s="44" customFormat="1">
      <c r="A55" s="41"/>
      <c r="B55" s="13">
        <f t="shared" si="8"/>
        <v>10100</v>
      </c>
      <c r="C55" s="34" t="str">
        <f t="shared" si="8"/>
        <v>03/10</v>
      </c>
      <c r="D55" s="32" t="str">
        <f t="shared" si="8"/>
        <v>đại dương</v>
      </c>
      <c r="E55" s="26" t="s">
        <v>581</v>
      </c>
      <c r="F55" s="21" t="s">
        <v>27</v>
      </c>
      <c r="G55" s="24">
        <v>168</v>
      </c>
      <c r="H55" s="88">
        <v>2863.64</v>
      </c>
      <c r="I55" s="56">
        <f t="shared" si="6"/>
        <v>3150.0039999999999</v>
      </c>
      <c r="J55" s="88">
        <f t="shared" si="1"/>
        <v>481091.51999999996</v>
      </c>
      <c r="K55" s="84">
        <f t="shared" si="2"/>
        <v>529200.67200000002</v>
      </c>
      <c r="L55" s="43"/>
    </row>
    <row r="56" spans="1:12" s="44" customFormat="1">
      <c r="A56" s="41"/>
      <c r="B56" s="13">
        <f t="shared" si="8"/>
        <v>10100</v>
      </c>
      <c r="C56" s="34" t="str">
        <f t="shared" si="8"/>
        <v>03/10</v>
      </c>
      <c r="D56" s="32" t="str">
        <f t="shared" si="8"/>
        <v>đại dương</v>
      </c>
      <c r="E56" s="26" t="s">
        <v>578</v>
      </c>
      <c r="F56" s="21" t="s">
        <v>27</v>
      </c>
      <c r="G56" s="24">
        <v>120</v>
      </c>
      <c r="H56" s="88">
        <v>5681.82</v>
      </c>
      <c r="I56" s="56">
        <f t="shared" si="6"/>
        <v>6250.0020000000004</v>
      </c>
      <c r="J56" s="88">
        <f t="shared" si="1"/>
        <v>681818.39999999991</v>
      </c>
      <c r="K56" s="84">
        <f t="shared" si="2"/>
        <v>750000.24</v>
      </c>
      <c r="L56" s="43"/>
    </row>
    <row r="57" spans="1:12" s="44" customFormat="1">
      <c r="A57" s="41"/>
      <c r="B57" s="13">
        <f t="shared" si="8"/>
        <v>10100</v>
      </c>
      <c r="C57" s="34" t="str">
        <f t="shared" si="8"/>
        <v>03/10</v>
      </c>
      <c r="D57" s="32" t="str">
        <f t="shared" si="8"/>
        <v>đại dương</v>
      </c>
      <c r="E57" s="35" t="s">
        <v>582</v>
      </c>
      <c r="F57" s="36" t="s">
        <v>27</v>
      </c>
      <c r="G57" s="37">
        <v>30</v>
      </c>
      <c r="H57" s="88">
        <v>4818.17</v>
      </c>
      <c r="I57" s="56">
        <f t="shared" si="6"/>
        <v>5299.9870000000001</v>
      </c>
      <c r="J57" s="88">
        <f t="shared" si="1"/>
        <v>144545.1</v>
      </c>
      <c r="K57" s="84">
        <f t="shared" si="2"/>
        <v>158999.61000000002</v>
      </c>
      <c r="L57" s="43"/>
    </row>
    <row r="58" spans="1:12" s="44" customFormat="1">
      <c r="A58" s="41"/>
      <c r="B58" s="13">
        <f t="shared" si="8"/>
        <v>10100</v>
      </c>
      <c r="C58" s="34" t="str">
        <f t="shared" si="8"/>
        <v>03/10</v>
      </c>
      <c r="D58" s="32" t="str">
        <f t="shared" si="8"/>
        <v>đại dương</v>
      </c>
      <c r="E58" s="35" t="s">
        <v>1055</v>
      </c>
      <c r="F58" s="36" t="s">
        <v>27</v>
      </c>
      <c r="G58" s="37">
        <v>12</v>
      </c>
      <c r="H58" s="88">
        <v>3454.42</v>
      </c>
      <c r="I58" s="56">
        <f t="shared" si="6"/>
        <v>3799.8620000000005</v>
      </c>
      <c r="J58" s="88">
        <f t="shared" si="1"/>
        <v>41453.040000000001</v>
      </c>
      <c r="K58" s="84">
        <f t="shared" si="2"/>
        <v>45598.344000000005</v>
      </c>
      <c r="L58" s="43"/>
    </row>
    <row r="59" spans="1:12" s="44" customFormat="1">
      <c r="A59" s="41"/>
      <c r="B59" s="13">
        <f t="shared" si="8"/>
        <v>10100</v>
      </c>
      <c r="C59" s="34" t="str">
        <f t="shared" si="8"/>
        <v>03/10</v>
      </c>
      <c r="D59" s="32" t="str">
        <f t="shared" si="8"/>
        <v>đại dương</v>
      </c>
      <c r="E59" s="35" t="s">
        <v>577</v>
      </c>
      <c r="F59" s="36" t="s">
        <v>27</v>
      </c>
      <c r="G59" s="37">
        <v>180</v>
      </c>
      <c r="H59" s="88">
        <v>8681.82</v>
      </c>
      <c r="I59" s="56">
        <f t="shared" si="6"/>
        <v>9550.0020000000004</v>
      </c>
      <c r="J59" s="88">
        <f t="shared" si="1"/>
        <v>1562727.5999999999</v>
      </c>
      <c r="K59" s="84">
        <f t="shared" si="2"/>
        <v>1719000.36</v>
      </c>
      <c r="L59" s="43"/>
    </row>
    <row r="60" spans="1:12" s="44" customFormat="1">
      <c r="A60" s="41"/>
      <c r="B60" s="13">
        <v>10099</v>
      </c>
      <c r="C60" s="34" t="s">
        <v>1779</v>
      </c>
      <c r="D60" s="32" t="s">
        <v>48</v>
      </c>
      <c r="E60" s="35" t="s">
        <v>571</v>
      </c>
      <c r="F60" s="36" t="s">
        <v>27</v>
      </c>
      <c r="G60" s="37">
        <v>108</v>
      </c>
      <c r="H60" s="88">
        <v>3363.64</v>
      </c>
      <c r="I60" s="56">
        <f t="shared" si="6"/>
        <v>3700.0040000000004</v>
      </c>
      <c r="J60" s="88">
        <f t="shared" si="1"/>
        <v>363273.12</v>
      </c>
      <c r="K60" s="84">
        <f t="shared" si="2"/>
        <v>399600.43200000003</v>
      </c>
      <c r="L60" s="43"/>
    </row>
    <row r="61" spans="1:12" s="44" customFormat="1">
      <c r="A61" s="41"/>
      <c r="B61" s="13">
        <f t="shared" ref="B61:D67" si="9">B60</f>
        <v>10099</v>
      </c>
      <c r="C61" s="34" t="str">
        <f t="shared" si="9"/>
        <v>03/10</v>
      </c>
      <c r="D61" s="32" t="str">
        <f t="shared" si="9"/>
        <v>đại dương</v>
      </c>
      <c r="E61" s="35" t="s">
        <v>572</v>
      </c>
      <c r="F61" s="36" t="s">
        <v>27</v>
      </c>
      <c r="G61" s="37">
        <v>24</v>
      </c>
      <c r="H61" s="88">
        <v>2454.54</v>
      </c>
      <c r="I61" s="56">
        <f t="shared" si="6"/>
        <v>2699.9940000000001</v>
      </c>
      <c r="J61" s="88">
        <f t="shared" si="1"/>
        <v>58908.959999999999</v>
      </c>
      <c r="K61" s="84">
        <f t="shared" si="2"/>
        <v>64799.856</v>
      </c>
      <c r="L61" s="43"/>
    </row>
    <row r="62" spans="1:12" s="44" customFormat="1">
      <c r="A62" s="41"/>
      <c r="B62" s="13">
        <f t="shared" si="9"/>
        <v>10099</v>
      </c>
      <c r="C62" s="34" t="str">
        <f t="shared" si="9"/>
        <v>03/10</v>
      </c>
      <c r="D62" s="32" t="str">
        <f t="shared" si="9"/>
        <v>đại dương</v>
      </c>
      <c r="E62" s="35" t="s">
        <v>568</v>
      </c>
      <c r="F62" s="36" t="s">
        <v>27</v>
      </c>
      <c r="G62" s="37">
        <v>240</v>
      </c>
      <c r="H62" s="88">
        <v>6727.27</v>
      </c>
      <c r="I62" s="56">
        <f t="shared" si="6"/>
        <v>7399.9970000000012</v>
      </c>
      <c r="J62" s="88">
        <f t="shared" si="1"/>
        <v>1614544.8</v>
      </c>
      <c r="K62" s="84">
        <f t="shared" si="2"/>
        <v>1775999.2800000003</v>
      </c>
      <c r="L62" s="43"/>
    </row>
    <row r="63" spans="1:12" s="44" customFormat="1">
      <c r="A63" s="41"/>
      <c r="B63" s="13">
        <f t="shared" si="9"/>
        <v>10099</v>
      </c>
      <c r="C63" s="34" t="str">
        <f t="shared" si="9"/>
        <v>03/10</v>
      </c>
      <c r="D63" s="32" t="str">
        <f t="shared" si="9"/>
        <v>đại dương</v>
      </c>
      <c r="E63" s="35" t="s">
        <v>577</v>
      </c>
      <c r="F63" s="36" t="s">
        <v>27</v>
      </c>
      <c r="G63" s="37">
        <v>50</v>
      </c>
      <c r="H63" s="88">
        <v>8681.82</v>
      </c>
      <c r="I63" s="56">
        <f t="shared" si="6"/>
        <v>9550.0020000000004</v>
      </c>
      <c r="J63" s="88">
        <f t="shared" si="1"/>
        <v>434091</v>
      </c>
      <c r="K63" s="84">
        <f t="shared" si="2"/>
        <v>477500.10000000003</v>
      </c>
      <c r="L63" s="43"/>
    </row>
    <row r="64" spans="1:12" s="44" customFormat="1">
      <c r="A64" s="41"/>
      <c r="B64" s="13">
        <f t="shared" si="9"/>
        <v>10099</v>
      </c>
      <c r="C64" s="34" t="str">
        <f t="shared" si="9"/>
        <v>03/10</v>
      </c>
      <c r="D64" s="32" t="str">
        <f t="shared" si="9"/>
        <v>đại dương</v>
      </c>
      <c r="E64" s="35" t="s">
        <v>576</v>
      </c>
      <c r="F64" s="36" t="s">
        <v>27</v>
      </c>
      <c r="G64" s="37">
        <v>116</v>
      </c>
      <c r="H64" s="88">
        <v>10227.27</v>
      </c>
      <c r="I64" s="56">
        <f t="shared" si="6"/>
        <v>11249.997000000001</v>
      </c>
      <c r="J64" s="88">
        <f t="shared" si="1"/>
        <v>1186363.32</v>
      </c>
      <c r="K64" s="84">
        <f t="shared" si="2"/>
        <v>1304999.6520000002</v>
      </c>
      <c r="L64" s="43"/>
    </row>
    <row r="65" spans="1:12" s="44" customFormat="1">
      <c r="A65" s="41"/>
      <c r="B65" s="13">
        <f t="shared" si="9"/>
        <v>10099</v>
      </c>
      <c r="C65" s="34" t="str">
        <f t="shared" si="9"/>
        <v>03/10</v>
      </c>
      <c r="D65" s="32" t="str">
        <f t="shared" si="9"/>
        <v>đại dương</v>
      </c>
      <c r="E65" s="35" t="s">
        <v>574</v>
      </c>
      <c r="F65" s="36" t="s">
        <v>27</v>
      </c>
      <c r="G65" s="37">
        <v>75</v>
      </c>
      <c r="H65" s="88">
        <v>2954.55</v>
      </c>
      <c r="I65" s="56">
        <f t="shared" si="6"/>
        <v>3250.0050000000006</v>
      </c>
      <c r="J65" s="88">
        <f t="shared" si="1"/>
        <v>221591.25</v>
      </c>
      <c r="K65" s="84">
        <f t="shared" si="2"/>
        <v>243750.37500000003</v>
      </c>
      <c r="L65" s="43"/>
    </row>
    <row r="66" spans="1:12" s="44" customFormat="1">
      <c r="A66" s="41"/>
      <c r="B66" s="13">
        <f t="shared" si="9"/>
        <v>10099</v>
      </c>
      <c r="C66" s="34" t="str">
        <f t="shared" si="9"/>
        <v>03/10</v>
      </c>
      <c r="D66" s="32" t="str">
        <f t="shared" si="9"/>
        <v>đại dương</v>
      </c>
      <c r="E66" s="35" t="s">
        <v>573</v>
      </c>
      <c r="F66" s="36" t="s">
        <v>27</v>
      </c>
      <c r="G66" s="37">
        <v>12</v>
      </c>
      <c r="H66" s="88">
        <v>14727.25</v>
      </c>
      <c r="I66" s="56">
        <f t="shared" si="6"/>
        <v>16199.975000000002</v>
      </c>
      <c r="J66" s="88">
        <f t="shared" si="1"/>
        <v>176727</v>
      </c>
      <c r="K66" s="84">
        <f t="shared" si="2"/>
        <v>194399.7</v>
      </c>
      <c r="L66" s="43"/>
    </row>
    <row r="67" spans="1:12" s="44" customFormat="1">
      <c r="A67" s="41"/>
      <c r="B67" s="13">
        <f t="shared" si="9"/>
        <v>10099</v>
      </c>
      <c r="C67" s="34" t="str">
        <f t="shared" si="9"/>
        <v>03/10</v>
      </c>
      <c r="D67" s="32" t="str">
        <f t="shared" si="9"/>
        <v>đại dương</v>
      </c>
      <c r="E67" s="35" t="s">
        <v>1555</v>
      </c>
      <c r="F67" s="36" t="s">
        <v>27</v>
      </c>
      <c r="G67" s="37">
        <v>135</v>
      </c>
      <c r="H67" s="88">
        <v>10727.27</v>
      </c>
      <c r="I67" s="56">
        <f t="shared" si="6"/>
        <v>11799.997000000001</v>
      </c>
      <c r="J67" s="88">
        <f t="shared" si="1"/>
        <v>1448181.45</v>
      </c>
      <c r="K67" s="84">
        <f t="shared" si="2"/>
        <v>1592999.5950000002</v>
      </c>
      <c r="L67" s="43"/>
    </row>
    <row r="68" spans="1:12" s="44" customFormat="1">
      <c r="A68" s="41"/>
      <c r="B68" s="13">
        <v>7902</v>
      </c>
      <c r="C68" s="34" t="s">
        <v>1779</v>
      </c>
      <c r="D68" s="32" t="s">
        <v>487</v>
      </c>
      <c r="E68" s="35" t="s">
        <v>1730</v>
      </c>
      <c r="F68" s="36" t="s">
        <v>87</v>
      </c>
      <c r="G68" s="24">
        <v>20</v>
      </c>
      <c r="H68" s="88">
        <v>13819</v>
      </c>
      <c r="I68" s="56">
        <f t="shared" si="6"/>
        <v>15200.900000000001</v>
      </c>
      <c r="J68" s="88">
        <f t="shared" si="1"/>
        <v>276380</v>
      </c>
      <c r="K68" s="84">
        <f t="shared" si="2"/>
        <v>304018</v>
      </c>
      <c r="L68" s="43"/>
    </row>
    <row r="69" spans="1:12" s="44" customFormat="1">
      <c r="A69" s="41"/>
      <c r="B69" s="13">
        <v>327169</v>
      </c>
      <c r="C69" s="34" t="s">
        <v>1780</v>
      </c>
      <c r="D69" s="32" t="s">
        <v>156</v>
      </c>
      <c r="E69" s="35" t="s">
        <v>1365</v>
      </c>
      <c r="F69" s="36" t="s">
        <v>105</v>
      </c>
      <c r="G69" s="37">
        <v>24</v>
      </c>
      <c r="H69" s="88">
        <v>26818</v>
      </c>
      <c r="I69" s="56">
        <f t="shared" si="6"/>
        <v>29499.800000000003</v>
      </c>
      <c r="J69" s="88">
        <f t="shared" si="1"/>
        <v>643632</v>
      </c>
      <c r="K69" s="84">
        <f t="shared" si="2"/>
        <v>707995.20000000007</v>
      </c>
      <c r="L69" s="43"/>
    </row>
    <row r="70" spans="1:12" s="44" customFormat="1">
      <c r="A70" s="41"/>
      <c r="B70" s="13">
        <v>327169</v>
      </c>
      <c r="C70" s="34" t="s">
        <v>1780</v>
      </c>
      <c r="D70" s="32" t="s">
        <v>156</v>
      </c>
      <c r="E70" s="35" t="s">
        <v>158</v>
      </c>
      <c r="F70" s="36" t="s">
        <v>87</v>
      </c>
      <c r="G70" s="37">
        <v>24</v>
      </c>
      <c r="H70" s="88">
        <v>39091</v>
      </c>
      <c r="I70" s="56">
        <f t="shared" si="6"/>
        <v>43000.100000000006</v>
      </c>
      <c r="J70" s="88">
        <f t="shared" si="1"/>
        <v>938184</v>
      </c>
      <c r="K70" s="84">
        <f t="shared" si="2"/>
        <v>1032002.4000000001</v>
      </c>
      <c r="L70" s="43"/>
    </row>
    <row r="71" spans="1:12" s="44" customFormat="1">
      <c r="A71" s="41"/>
      <c r="B71" s="13">
        <v>327169</v>
      </c>
      <c r="C71" s="34" t="s">
        <v>1780</v>
      </c>
      <c r="D71" s="32" t="s">
        <v>156</v>
      </c>
      <c r="E71" s="35" t="s">
        <v>161</v>
      </c>
      <c r="F71" s="36" t="s">
        <v>87</v>
      </c>
      <c r="G71" s="37">
        <v>12</v>
      </c>
      <c r="H71" s="88">
        <v>39091</v>
      </c>
      <c r="I71" s="56">
        <f t="shared" si="6"/>
        <v>43000.100000000006</v>
      </c>
      <c r="J71" s="88">
        <f t="shared" si="1"/>
        <v>469092</v>
      </c>
      <c r="K71" s="84">
        <f t="shared" si="2"/>
        <v>516001.20000000007</v>
      </c>
      <c r="L71" s="43"/>
    </row>
    <row r="72" spans="1:12" s="44" customFormat="1">
      <c r="A72" s="41"/>
      <c r="B72" s="13">
        <v>7851</v>
      </c>
      <c r="C72" s="34" t="s">
        <v>1780</v>
      </c>
      <c r="D72" s="32" t="s">
        <v>74</v>
      </c>
      <c r="E72" s="35" t="s">
        <v>144</v>
      </c>
      <c r="F72" s="36" t="s">
        <v>36</v>
      </c>
      <c r="G72" s="37">
        <v>120</v>
      </c>
      <c r="H72" s="88">
        <v>35086.363599999997</v>
      </c>
      <c r="I72" s="56">
        <f t="shared" si="6"/>
        <v>38594.999960000001</v>
      </c>
      <c r="J72" s="88">
        <f t="shared" si="1"/>
        <v>4210363.6319999993</v>
      </c>
      <c r="K72" s="84">
        <f t="shared" si="2"/>
        <v>4631399.9951999998</v>
      </c>
      <c r="L72" s="43"/>
    </row>
    <row r="73" spans="1:12" s="44" customFormat="1">
      <c r="A73" s="41"/>
      <c r="B73" s="13">
        <v>530</v>
      </c>
      <c r="C73" s="34" t="s">
        <v>1780</v>
      </c>
      <c r="D73" s="32" t="s">
        <v>38</v>
      </c>
      <c r="E73" s="35" t="s">
        <v>1782</v>
      </c>
      <c r="F73" s="36" t="s">
        <v>40</v>
      </c>
      <c r="G73" s="37">
        <v>10</v>
      </c>
      <c r="H73" s="88">
        <v>155000</v>
      </c>
      <c r="I73" s="56">
        <f t="shared" si="6"/>
        <v>170500</v>
      </c>
      <c r="J73" s="88">
        <f t="shared" si="1"/>
        <v>1550000</v>
      </c>
      <c r="K73" s="84">
        <f t="shared" si="2"/>
        <v>1705000</v>
      </c>
      <c r="L73" s="43"/>
    </row>
    <row r="74" spans="1:12" s="44" customFormat="1">
      <c r="A74" s="41"/>
      <c r="B74" s="25">
        <v>14376</v>
      </c>
      <c r="C74" s="34" t="s">
        <v>1780</v>
      </c>
      <c r="D74" s="255" t="s">
        <v>25</v>
      </c>
      <c r="E74" s="26" t="s">
        <v>784</v>
      </c>
      <c r="F74" s="21" t="s">
        <v>27</v>
      </c>
      <c r="G74" s="24">
        <v>12</v>
      </c>
      <c r="H74" s="88">
        <v>7400</v>
      </c>
      <c r="I74" s="56">
        <f t="shared" si="6"/>
        <v>8140.0000000000009</v>
      </c>
      <c r="J74" s="88">
        <f t="shared" si="1"/>
        <v>88800</v>
      </c>
      <c r="K74" s="84">
        <f t="shared" si="2"/>
        <v>97680.000000000015</v>
      </c>
      <c r="L74" s="43"/>
    </row>
    <row r="75" spans="1:12" s="44" customFormat="1">
      <c r="A75" s="41"/>
      <c r="B75" s="25">
        <v>14376</v>
      </c>
      <c r="C75" s="34" t="s">
        <v>1780</v>
      </c>
      <c r="D75" s="255" t="s">
        <v>25</v>
      </c>
      <c r="E75" s="35" t="s">
        <v>26</v>
      </c>
      <c r="F75" s="36" t="s">
        <v>27</v>
      </c>
      <c r="G75" s="24">
        <v>40</v>
      </c>
      <c r="H75" s="88">
        <v>97500</v>
      </c>
      <c r="I75" s="56">
        <f t="shared" ref="I75:I106" si="10">H75*1.1</f>
        <v>107250.00000000001</v>
      </c>
      <c r="J75" s="88">
        <f t="shared" ref="J75:J138" si="11">H75*G75</f>
        <v>3900000</v>
      </c>
      <c r="K75" s="84">
        <f t="shared" ref="K75:K138" si="12">I75*G75</f>
        <v>4290000.0000000009</v>
      </c>
      <c r="L75" s="43"/>
    </row>
    <row r="76" spans="1:12" s="44" customFormat="1">
      <c r="A76" s="41"/>
      <c r="B76" s="13">
        <v>3134</v>
      </c>
      <c r="C76" s="34" t="s">
        <v>1780</v>
      </c>
      <c r="D76" s="32" t="s">
        <v>199</v>
      </c>
      <c r="E76" s="35" t="s">
        <v>204</v>
      </c>
      <c r="F76" s="36" t="s">
        <v>188</v>
      </c>
      <c r="G76" s="37">
        <v>150</v>
      </c>
      <c r="H76" s="88">
        <v>32473</v>
      </c>
      <c r="I76" s="56">
        <f t="shared" si="10"/>
        <v>35720.300000000003</v>
      </c>
      <c r="J76" s="88">
        <f t="shared" si="11"/>
        <v>4870950</v>
      </c>
      <c r="K76" s="84">
        <f t="shared" si="12"/>
        <v>5358045</v>
      </c>
      <c r="L76" s="43"/>
    </row>
    <row r="77" spans="1:12" s="44" customFormat="1">
      <c r="A77" s="41"/>
      <c r="B77" s="13">
        <v>3134</v>
      </c>
      <c r="C77" s="34" t="s">
        <v>1780</v>
      </c>
      <c r="D77" s="32" t="s">
        <v>199</v>
      </c>
      <c r="E77" s="35" t="s">
        <v>1836</v>
      </c>
      <c r="F77" s="36" t="s">
        <v>188</v>
      </c>
      <c r="G77" s="37">
        <v>800</v>
      </c>
      <c r="H77" s="88">
        <v>3162</v>
      </c>
      <c r="I77" s="56">
        <f t="shared" si="10"/>
        <v>3478.2000000000003</v>
      </c>
      <c r="J77" s="88">
        <f t="shared" si="11"/>
        <v>2529600</v>
      </c>
      <c r="K77" s="84">
        <f t="shared" si="12"/>
        <v>2782560</v>
      </c>
      <c r="L77" s="43"/>
    </row>
    <row r="78" spans="1:12" s="44" customFormat="1">
      <c r="A78" s="41"/>
      <c r="B78" s="13">
        <v>3134</v>
      </c>
      <c r="C78" s="34" t="s">
        <v>1780</v>
      </c>
      <c r="D78" s="32" t="s">
        <v>199</v>
      </c>
      <c r="E78" s="35" t="s">
        <v>1722</v>
      </c>
      <c r="F78" s="36" t="s">
        <v>188</v>
      </c>
      <c r="G78" s="37">
        <v>1500</v>
      </c>
      <c r="H78" s="88">
        <v>3461</v>
      </c>
      <c r="I78" s="56">
        <f t="shared" si="10"/>
        <v>3807.1000000000004</v>
      </c>
      <c r="J78" s="88">
        <f t="shared" si="11"/>
        <v>5191500</v>
      </c>
      <c r="K78" s="84">
        <f t="shared" si="12"/>
        <v>5710650.0000000009</v>
      </c>
      <c r="L78" s="43"/>
    </row>
    <row r="79" spans="1:12" s="44" customFormat="1">
      <c r="A79" s="41"/>
      <c r="B79" s="13">
        <v>14</v>
      </c>
      <c r="C79" s="34" t="s">
        <v>1781</v>
      </c>
      <c r="D79" s="32" t="s">
        <v>99</v>
      </c>
      <c r="E79" s="35" t="s">
        <v>780</v>
      </c>
      <c r="F79" s="36" t="s">
        <v>27</v>
      </c>
      <c r="G79" s="37">
        <v>1000</v>
      </c>
      <c r="H79" s="88">
        <v>1864</v>
      </c>
      <c r="I79" s="56">
        <f t="shared" si="10"/>
        <v>2050.4</v>
      </c>
      <c r="J79" s="88">
        <f t="shared" si="11"/>
        <v>1864000</v>
      </c>
      <c r="K79" s="84">
        <f t="shared" si="12"/>
        <v>2050400</v>
      </c>
      <c r="L79" s="43"/>
    </row>
    <row r="80" spans="1:12" s="44" customFormat="1">
      <c r="A80" s="41"/>
      <c r="B80" s="13">
        <v>2680</v>
      </c>
      <c r="C80" s="34" t="s">
        <v>1781</v>
      </c>
      <c r="D80" s="32" t="s">
        <v>76</v>
      </c>
      <c r="E80" s="35" t="s">
        <v>1391</v>
      </c>
      <c r="F80" s="36" t="s">
        <v>36</v>
      </c>
      <c r="G80" s="37">
        <v>20</v>
      </c>
      <c r="H80" s="88">
        <v>25364</v>
      </c>
      <c r="I80" s="56">
        <f t="shared" si="10"/>
        <v>27900.400000000001</v>
      </c>
      <c r="J80" s="88">
        <f t="shared" si="11"/>
        <v>507280</v>
      </c>
      <c r="K80" s="84">
        <f t="shared" si="12"/>
        <v>558008</v>
      </c>
      <c r="L80" s="43"/>
    </row>
    <row r="81" spans="1:12" s="44" customFormat="1">
      <c r="A81" s="41"/>
      <c r="B81" s="13">
        <v>21981</v>
      </c>
      <c r="C81" s="34" t="s">
        <v>1781</v>
      </c>
      <c r="D81" s="32" t="s">
        <v>31</v>
      </c>
      <c r="E81" s="35" t="s">
        <v>309</v>
      </c>
      <c r="F81" s="36" t="s">
        <v>19</v>
      </c>
      <c r="G81" s="37">
        <v>15</v>
      </c>
      <c r="H81" s="88">
        <v>228000</v>
      </c>
      <c r="I81" s="56">
        <f t="shared" si="10"/>
        <v>250800.00000000003</v>
      </c>
      <c r="J81" s="88">
        <f t="shared" si="11"/>
        <v>3420000</v>
      </c>
      <c r="K81" s="84">
        <f t="shared" si="12"/>
        <v>3762000.0000000005</v>
      </c>
      <c r="L81" s="43"/>
    </row>
    <row r="82" spans="1:12" s="44" customFormat="1">
      <c r="A82" s="41"/>
      <c r="B82" s="13">
        <f t="shared" ref="B82:D84" si="13">B81</f>
        <v>21981</v>
      </c>
      <c r="C82" s="34" t="str">
        <f t="shared" si="13"/>
        <v>05/10</v>
      </c>
      <c r="D82" s="32" t="str">
        <f t="shared" si="13"/>
        <v>liên sơn</v>
      </c>
      <c r="E82" s="35" t="s">
        <v>789</v>
      </c>
      <c r="F82" s="36" t="s">
        <v>19</v>
      </c>
      <c r="G82" s="37">
        <v>5</v>
      </c>
      <c r="H82" s="88">
        <v>228000</v>
      </c>
      <c r="I82" s="56">
        <f t="shared" si="10"/>
        <v>250800.00000000003</v>
      </c>
      <c r="J82" s="88">
        <f t="shared" si="11"/>
        <v>1140000</v>
      </c>
      <c r="K82" s="84">
        <f t="shared" si="12"/>
        <v>1254000.0000000002</v>
      </c>
      <c r="L82" s="43"/>
    </row>
    <row r="83" spans="1:12" s="44" customFormat="1">
      <c r="A83" s="41"/>
      <c r="B83" s="13">
        <f t="shared" si="13"/>
        <v>21981</v>
      </c>
      <c r="C83" s="34" t="str">
        <f t="shared" si="13"/>
        <v>05/10</v>
      </c>
      <c r="D83" s="32" t="str">
        <f t="shared" si="13"/>
        <v>liên sơn</v>
      </c>
      <c r="E83" s="35" t="s">
        <v>32</v>
      </c>
      <c r="F83" s="36" t="s">
        <v>19</v>
      </c>
      <c r="G83" s="37">
        <v>2</v>
      </c>
      <c r="H83" s="88">
        <v>228000</v>
      </c>
      <c r="I83" s="56">
        <f t="shared" si="10"/>
        <v>250800.00000000003</v>
      </c>
      <c r="J83" s="88">
        <f t="shared" si="11"/>
        <v>456000</v>
      </c>
      <c r="K83" s="84">
        <f t="shared" si="12"/>
        <v>501600.00000000006</v>
      </c>
      <c r="L83" s="43"/>
    </row>
    <row r="84" spans="1:12" s="44" customFormat="1">
      <c r="A84" s="41"/>
      <c r="B84" s="13">
        <f t="shared" si="13"/>
        <v>21981</v>
      </c>
      <c r="C84" s="34" t="str">
        <f t="shared" si="13"/>
        <v>05/10</v>
      </c>
      <c r="D84" s="32" t="str">
        <f t="shared" si="13"/>
        <v>liên sơn</v>
      </c>
      <c r="E84" s="35" t="s">
        <v>658</v>
      </c>
      <c r="F84" s="36" t="s">
        <v>19</v>
      </c>
      <c r="G84" s="24">
        <v>2</v>
      </c>
      <c r="H84" s="88">
        <v>228000</v>
      </c>
      <c r="I84" s="56">
        <f t="shared" si="10"/>
        <v>250800.00000000003</v>
      </c>
      <c r="J84" s="88">
        <f t="shared" si="11"/>
        <v>456000</v>
      </c>
      <c r="K84" s="84">
        <f t="shared" si="12"/>
        <v>501600.00000000006</v>
      </c>
      <c r="L84" s="43"/>
    </row>
    <row r="85" spans="1:12" s="44" customFormat="1">
      <c r="A85" s="41"/>
      <c r="B85" s="13">
        <v>3714</v>
      </c>
      <c r="C85" s="34" t="s">
        <v>1781</v>
      </c>
      <c r="D85" s="32" t="s">
        <v>101</v>
      </c>
      <c r="E85" s="26" t="s">
        <v>608</v>
      </c>
      <c r="F85" s="21" t="s">
        <v>103</v>
      </c>
      <c r="G85" s="24">
        <v>15</v>
      </c>
      <c r="H85" s="88">
        <v>68253</v>
      </c>
      <c r="I85" s="56">
        <f t="shared" si="10"/>
        <v>75078.3</v>
      </c>
      <c r="J85" s="88">
        <f t="shared" si="11"/>
        <v>1023795</v>
      </c>
      <c r="K85" s="84">
        <f t="shared" si="12"/>
        <v>1126174.5</v>
      </c>
      <c r="L85" s="43"/>
    </row>
    <row r="86" spans="1:12" s="44" customFormat="1">
      <c r="A86" s="41"/>
      <c r="B86" s="13">
        <f t="shared" ref="B86:D91" si="14">B85</f>
        <v>3714</v>
      </c>
      <c r="C86" s="34" t="str">
        <f t="shared" si="14"/>
        <v>05/10</v>
      </c>
      <c r="D86" s="32" t="str">
        <f t="shared" si="14"/>
        <v>phạm anh</v>
      </c>
      <c r="E86" s="26" t="s">
        <v>102</v>
      </c>
      <c r="F86" s="21" t="s">
        <v>103</v>
      </c>
      <c r="G86" s="24">
        <v>3</v>
      </c>
      <c r="H86" s="88">
        <v>68253</v>
      </c>
      <c r="I86" s="56">
        <f t="shared" si="10"/>
        <v>75078.3</v>
      </c>
      <c r="J86" s="88">
        <f t="shared" si="11"/>
        <v>204759</v>
      </c>
      <c r="K86" s="84">
        <f t="shared" si="12"/>
        <v>225234.90000000002</v>
      </c>
      <c r="L86" s="43"/>
    </row>
    <row r="87" spans="1:12" s="44" customFormat="1">
      <c r="A87" s="41"/>
      <c r="B87" s="13">
        <f t="shared" si="14"/>
        <v>3714</v>
      </c>
      <c r="C87" s="34" t="str">
        <f t="shared" si="14"/>
        <v>05/10</v>
      </c>
      <c r="D87" s="32" t="str">
        <f t="shared" si="14"/>
        <v>phạm anh</v>
      </c>
      <c r="E87" s="26" t="s">
        <v>1073</v>
      </c>
      <c r="F87" s="21" t="s">
        <v>105</v>
      </c>
      <c r="G87" s="24">
        <v>24</v>
      </c>
      <c r="H87" s="88">
        <v>27407</v>
      </c>
      <c r="I87" s="56">
        <f t="shared" si="10"/>
        <v>30147.7</v>
      </c>
      <c r="J87" s="88">
        <f t="shared" si="11"/>
        <v>657768</v>
      </c>
      <c r="K87" s="84">
        <f t="shared" si="12"/>
        <v>723544.8</v>
      </c>
      <c r="L87" s="43"/>
    </row>
    <row r="88" spans="1:12" s="44" customFormat="1">
      <c r="A88" s="41"/>
      <c r="B88" s="13">
        <f t="shared" si="14"/>
        <v>3714</v>
      </c>
      <c r="C88" s="34" t="str">
        <f t="shared" si="14"/>
        <v>05/10</v>
      </c>
      <c r="D88" s="32" t="str">
        <f t="shared" si="14"/>
        <v>phạm anh</v>
      </c>
      <c r="E88" s="26" t="s">
        <v>118</v>
      </c>
      <c r="F88" s="21" t="s">
        <v>103</v>
      </c>
      <c r="G88" s="24">
        <v>12</v>
      </c>
      <c r="H88" s="88">
        <v>63491</v>
      </c>
      <c r="I88" s="56">
        <f t="shared" si="10"/>
        <v>69840.100000000006</v>
      </c>
      <c r="J88" s="88">
        <f t="shared" si="11"/>
        <v>761892</v>
      </c>
      <c r="K88" s="84">
        <f t="shared" si="12"/>
        <v>838081.20000000007</v>
      </c>
      <c r="L88" s="43"/>
    </row>
    <row r="89" spans="1:12" s="44" customFormat="1">
      <c r="A89" s="41"/>
      <c r="B89" s="13">
        <f t="shared" si="14"/>
        <v>3714</v>
      </c>
      <c r="C89" s="34" t="str">
        <f t="shared" si="14"/>
        <v>05/10</v>
      </c>
      <c r="D89" s="32" t="str">
        <f t="shared" si="14"/>
        <v>phạm anh</v>
      </c>
      <c r="E89" s="26" t="s">
        <v>107</v>
      </c>
      <c r="F89" s="21" t="s">
        <v>105</v>
      </c>
      <c r="G89" s="24">
        <v>12</v>
      </c>
      <c r="H89" s="88">
        <v>23809</v>
      </c>
      <c r="I89" s="56">
        <f t="shared" si="10"/>
        <v>26189.9</v>
      </c>
      <c r="J89" s="88">
        <f t="shared" si="11"/>
        <v>285708</v>
      </c>
      <c r="K89" s="84">
        <f t="shared" si="12"/>
        <v>314278.80000000005</v>
      </c>
      <c r="L89" s="43"/>
    </row>
    <row r="90" spans="1:12" s="44" customFormat="1">
      <c r="A90" s="41"/>
      <c r="B90" s="13">
        <f t="shared" si="14"/>
        <v>3714</v>
      </c>
      <c r="C90" s="34" t="str">
        <f t="shared" si="14"/>
        <v>05/10</v>
      </c>
      <c r="D90" s="32" t="str">
        <f t="shared" si="14"/>
        <v>phạm anh</v>
      </c>
      <c r="E90" s="26" t="s">
        <v>107</v>
      </c>
      <c r="F90" s="21" t="s">
        <v>105</v>
      </c>
      <c r="G90" s="24">
        <v>25</v>
      </c>
      <c r="H90" s="88"/>
      <c r="I90" s="56">
        <f t="shared" si="10"/>
        <v>0</v>
      </c>
      <c r="J90" s="88">
        <f t="shared" si="11"/>
        <v>0</v>
      </c>
      <c r="K90" s="84">
        <f t="shared" si="12"/>
        <v>0</v>
      </c>
      <c r="L90" s="43"/>
    </row>
    <row r="91" spans="1:12" s="44" customFormat="1">
      <c r="A91" s="41"/>
      <c r="B91" s="13">
        <f t="shared" si="14"/>
        <v>3714</v>
      </c>
      <c r="C91" s="34" t="str">
        <f t="shared" si="14"/>
        <v>05/10</v>
      </c>
      <c r="D91" s="32" t="str">
        <f t="shared" si="14"/>
        <v>phạm anh</v>
      </c>
      <c r="E91" s="26" t="s">
        <v>318</v>
      </c>
      <c r="F91" s="21" t="s">
        <v>105</v>
      </c>
      <c r="G91" s="24">
        <v>4</v>
      </c>
      <c r="H91" s="88"/>
      <c r="I91" s="56">
        <f t="shared" si="10"/>
        <v>0</v>
      </c>
      <c r="J91" s="88">
        <f t="shared" si="11"/>
        <v>0</v>
      </c>
      <c r="K91" s="84">
        <f t="shared" si="12"/>
        <v>0</v>
      </c>
      <c r="L91" s="43"/>
    </row>
    <row r="92" spans="1:12" s="44" customFormat="1">
      <c r="A92" s="41"/>
      <c r="B92" s="13">
        <v>22127</v>
      </c>
      <c r="C92" s="34" t="s">
        <v>1784</v>
      </c>
      <c r="D92" s="32" t="s">
        <v>31</v>
      </c>
      <c r="E92" s="35" t="s">
        <v>151</v>
      </c>
      <c r="F92" s="36" t="s">
        <v>19</v>
      </c>
      <c r="G92" s="24">
        <v>10</v>
      </c>
      <c r="H92" s="88">
        <v>228000</v>
      </c>
      <c r="I92" s="56">
        <f t="shared" si="10"/>
        <v>250800.00000000003</v>
      </c>
      <c r="J92" s="88">
        <f t="shared" si="11"/>
        <v>2280000</v>
      </c>
      <c r="K92" s="84">
        <f t="shared" si="12"/>
        <v>2508000.0000000005</v>
      </c>
      <c r="L92" s="43"/>
    </row>
    <row r="93" spans="1:12" s="44" customFormat="1">
      <c r="A93" s="41"/>
      <c r="B93" s="25">
        <v>7946</v>
      </c>
      <c r="C93" s="34" t="s">
        <v>1784</v>
      </c>
      <c r="D93" s="255" t="s">
        <v>767</v>
      </c>
      <c r="E93" s="26" t="s">
        <v>1079</v>
      </c>
      <c r="F93" s="21" t="s">
        <v>105</v>
      </c>
      <c r="G93" s="24">
        <v>48</v>
      </c>
      <c r="H93" s="88">
        <v>26364</v>
      </c>
      <c r="I93" s="56">
        <f t="shared" si="10"/>
        <v>29000.400000000001</v>
      </c>
      <c r="J93" s="88">
        <f t="shared" si="11"/>
        <v>1265472</v>
      </c>
      <c r="K93" s="84">
        <f t="shared" si="12"/>
        <v>1392019.2000000002</v>
      </c>
      <c r="L93" s="43"/>
    </row>
    <row r="94" spans="1:12" s="44" customFormat="1">
      <c r="A94" s="41"/>
      <c r="B94" s="25">
        <v>7946</v>
      </c>
      <c r="C94" s="34" t="s">
        <v>1784</v>
      </c>
      <c r="D94" s="255" t="s">
        <v>767</v>
      </c>
      <c r="E94" s="26" t="s">
        <v>1514</v>
      </c>
      <c r="F94" s="21" t="s">
        <v>105</v>
      </c>
      <c r="G94" s="24">
        <v>12</v>
      </c>
      <c r="H94" s="88">
        <v>16818</v>
      </c>
      <c r="I94" s="56">
        <f t="shared" si="10"/>
        <v>18499.800000000003</v>
      </c>
      <c r="J94" s="88">
        <f t="shared" si="11"/>
        <v>201816</v>
      </c>
      <c r="K94" s="84">
        <f t="shared" si="12"/>
        <v>221997.60000000003</v>
      </c>
      <c r="L94" s="43"/>
    </row>
    <row r="95" spans="1:12" s="44" customFormat="1">
      <c r="A95" s="41"/>
      <c r="B95" s="13">
        <v>1759</v>
      </c>
      <c r="C95" s="34" t="s">
        <v>1784</v>
      </c>
      <c r="D95" s="32" t="s">
        <v>120</v>
      </c>
      <c r="E95" s="35" t="s">
        <v>124</v>
      </c>
      <c r="F95" s="36" t="s">
        <v>83</v>
      </c>
      <c r="G95" s="37">
        <v>100</v>
      </c>
      <c r="H95" s="88">
        <v>1658.21</v>
      </c>
      <c r="I95" s="56">
        <f t="shared" si="10"/>
        <v>1824.0310000000002</v>
      </c>
      <c r="J95" s="88">
        <f t="shared" si="11"/>
        <v>165821</v>
      </c>
      <c r="K95" s="84">
        <f t="shared" si="12"/>
        <v>182403.1</v>
      </c>
      <c r="L95" s="43"/>
    </row>
    <row r="96" spans="1:12" s="44" customFormat="1">
      <c r="A96" s="41"/>
      <c r="B96" s="13">
        <v>1759</v>
      </c>
      <c r="C96" s="34" t="s">
        <v>1784</v>
      </c>
      <c r="D96" s="32" t="s">
        <v>120</v>
      </c>
      <c r="E96" s="35" t="s">
        <v>127</v>
      </c>
      <c r="F96" s="36" t="s">
        <v>83</v>
      </c>
      <c r="G96" s="37">
        <v>600</v>
      </c>
      <c r="H96" s="88">
        <v>1927.01</v>
      </c>
      <c r="I96" s="56">
        <f t="shared" si="10"/>
        <v>2119.7110000000002</v>
      </c>
      <c r="J96" s="88">
        <f t="shared" si="11"/>
        <v>1156206</v>
      </c>
      <c r="K96" s="84">
        <f t="shared" si="12"/>
        <v>1271826.6000000001</v>
      </c>
      <c r="L96" s="43"/>
    </row>
    <row r="97" spans="1:12" s="44" customFormat="1">
      <c r="A97" s="41"/>
      <c r="B97" s="13">
        <v>1759</v>
      </c>
      <c r="C97" s="34" t="s">
        <v>1784</v>
      </c>
      <c r="D97" s="32" t="s">
        <v>120</v>
      </c>
      <c r="E97" s="35" t="s">
        <v>1458</v>
      </c>
      <c r="F97" s="36" t="s">
        <v>224</v>
      </c>
      <c r="G97" s="37">
        <v>60</v>
      </c>
      <c r="H97" s="88">
        <v>2007.28</v>
      </c>
      <c r="I97" s="56">
        <f t="shared" si="10"/>
        <v>2208.0080000000003</v>
      </c>
      <c r="J97" s="88">
        <f t="shared" si="11"/>
        <v>120436.8</v>
      </c>
      <c r="K97" s="84">
        <f t="shared" si="12"/>
        <v>132480.48000000001</v>
      </c>
      <c r="L97" s="43"/>
    </row>
    <row r="98" spans="1:12" s="44" customFormat="1">
      <c r="A98" s="41"/>
      <c r="B98" s="13">
        <v>10316</v>
      </c>
      <c r="C98" s="34" t="s">
        <v>1785</v>
      </c>
      <c r="D98" s="32" t="s">
        <v>48</v>
      </c>
      <c r="E98" s="35" t="s">
        <v>581</v>
      </c>
      <c r="F98" s="36" t="s">
        <v>27</v>
      </c>
      <c r="G98" s="24">
        <v>48</v>
      </c>
      <c r="H98" s="88">
        <v>2863.65</v>
      </c>
      <c r="I98" s="56">
        <f t="shared" si="10"/>
        <v>3150.0150000000003</v>
      </c>
      <c r="J98" s="88">
        <f t="shared" si="11"/>
        <v>137455.20000000001</v>
      </c>
      <c r="K98" s="84">
        <f t="shared" si="12"/>
        <v>151200.72000000003</v>
      </c>
      <c r="L98" s="43"/>
    </row>
    <row r="99" spans="1:12" s="44" customFormat="1">
      <c r="A99" s="41"/>
      <c r="B99" s="13">
        <f t="shared" ref="B99:D104" si="15">B98</f>
        <v>10316</v>
      </c>
      <c r="C99" s="34" t="str">
        <f t="shared" si="15"/>
        <v>07/10</v>
      </c>
      <c r="D99" s="32" t="str">
        <f t="shared" si="15"/>
        <v>đại dương</v>
      </c>
      <c r="E99" s="35" t="s">
        <v>1055</v>
      </c>
      <c r="F99" s="36" t="s">
        <v>27</v>
      </c>
      <c r="G99" s="24">
        <v>24</v>
      </c>
      <c r="H99" s="88">
        <v>3545.46</v>
      </c>
      <c r="I99" s="56">
        <f t="shared" si="10"/>
        <v>3900.0060000000003</v>
      </c>
      <c r="J99" s="88">
        <f t="shared" si="11"/>
        <v>85091.040000000008</v>
      </c>
      <c r="K99" s="84">
        <f t="shared" si="12"/>
        <v>93600.144</v>
      </c>
      <c r="L99" s="43"/>
    </row>
    <row r="100" spans="1:12" s="44" customFormat="1">
      <c r="A100" s="41"/>
      <c r="B100" s="13">
        <f t="shared" si="15"/>
        <v>10316</v>
      </c>
      <c r="C100" s="34" t="str">
        <f t="shared" si="15"/>
        <v>07/10</v>
      </c>
      <c r="D100" s="32" t="str">
        <f t="shared" si="15"/>
        <v>đại dương</v>
      </c>
      <c r="E100" s="35" t="s">
        <v>574</v>
      </c>
      <c r="F100" s="36" t="s">
        <v>27</v>
      </c>
      <c r="G100" s="24">
        <v>15</v>
      </c>
      <c r="H100" s="88">
        <v>2954.53</v>
      </c>
      <c r="I100" s="56">
        <f t="shared" si="10"/>
        <v>3249.9830000000006</v>
      </c>
      <c r="J100" s="88">
        <f t="shared" si="11"/>
        <v>44317.950000000004</v>
      </c>
      <c r="K100" s="84">
        <f t="shared" si="12"/>
        <v>48749.74500000001</v>
      </c>
      <c r="L100" s="43"/>
    </row>
    <row r="101" spans="1:12" s="44" customFormat="1">
      <c r="A101" s="41"/>
      <c r="B101" s="13">
        <f t="shared" si="15"/>
        <v>10316</v>
      </c>
      <c r="C101" s="34" t="str">
        <f t="shared" si="15"/>
        <v>07/10</v>
      </c>
      <c r="D101" s="32" t="str">
        <f t="shared" si="15"/>
        <v>đại dương</v>
      </c>
      <c r="E101" s="35" t="s">
        <v>568</v>
      </c>
      <c r="F101" s="36" t="s">
        <v>27</v>
      </c>
      <c r="G101" s="24">
        <v>60</v>
      </c>
      <c r="H101" s="88">
        <v>6727.27</v>
      </c>
      <c r="I101" s="56">
        <f t="shared" si="10"/>
        <v>7399.9970000000012</v>
      </c>
      <c r="J101" s="88">
        <f t="shared" si="11"/>
        <v>403636.2</v>
      </c>
      <c r="K101" s="84">
        <f t="shared" si="12"/>
        <v>443999.82000000007</v>
      </c>
      <c r="L101" s="43"/>
    </row>
    <row r="102" spans="1:12" s="44" customFormat="1">
      <c r="A102" s="41"/>
      <c r="B102" s="13">
        <f t="shared" si="15"/>
        <v>10316</v>
      </c>
      <c r="C102" s="34" t="str">
        <f t="shared" si="15"/>
        <v>07/10</v>
      </c>
      <c r="D102" s="32" t="str">
        <f t="shared" si="15"/>
        <v>đại dương</v>
      </c>
      <c r="E102" s="26" t="s">
        <v>579</v>
      </c>
      <c r="F102" s="36" t="s">
        <v>27</v>
      </c>
      <c r="G102" s="24">
        <v>50</v>
      </c>
      <c r="H102" s="88">
        <v>2454.56</v>
      </c>
      <c r="I102" s="56">
        <f t="shared" si="10"/>
        <v>2700.0160000000001</v>
      </c>
      <c r="J102" s="88">
        <f t="shared" si="11"/>
        <v>122728</v>
      </c>
      <c r="K102" s="84">
        <f t="shared" si="12"/>
        <v>135000.80000000002</v>
      </c>
      <c r="L102" s="43"/>
    </row>
    <row r="103" spans="1:12" s="44" customFormat="1">
      <c r="A103" s="41"/>
      <c r="B103" s="13">
        <f t="shared" si="15"/>
        <v>10316</v>
      </c>
      <c r="C103" s="34" t="str">
        <f t="shared" si="15"/>
        <v>07/10</v>
      </c>
      <c r="D103" s="32" t="str">
        <f t="shared" si="15"/>
        <v>đại dương</v>
      </c>
      <c r="E103" s="26" t="s">
        <v>582</v>
      </c>
      <c r="F103" s="21" t="s">
        <v>27</v>
      </c>
      <c r="G103" s="24">
        <v>30</v>
      </c>
      <c r="H103" s="88">
        <v>4818.17</v>
      </c>
      <c r="I103" s="56">
        <f t="shared" si="10"/>
        <v>5299.9870000000001</v>
      </c>
      <c r="J103" s="88">
        <f t="shared" si="11"/>
        <v>144545.1</v>
      </c>
      <c r="K103" s="84">
        <f t="shared" si="12"/>
        <v>158999.61000000002</v>
      </c>
      <c r="L103" s="43"/>
    </row>
    <row r="104" spans="1:12" s="44" customFormat="1">
      <c r="A104" s="41"/>
      <c r="B104" s="13">
        <f t="shared" si="15"/>
        <v>10316</v>
      </c>
      <c r="C104" s="34" t="str">
        <f t="shared" si="15"/>
        <v>07/10</v>
      </c>
      <c r="D104" s="32" t="str">
        <f t="shared" si="15"/>
        <v>đại dương</v>
      </c>
      <c r="E104" s="26" t="s">
        <v>574</v>
      </c>
      <c r="F104" s="21" t="s">
        <v>27</v>
      </c>
      <c r="G104" s="24">
        <v>30</v>
      </c>
      <c r="H104" s="88">
        <v>2954.53</v>
      </c>
      <c r="I104" s="56">
        <f t="shared" si="10"/>
        <v>3249.9830000000006</v>
      </c>
      <c r="J104" s="88">
        <f t="shared" si="11"/>
        <v>88635.900000000009</v>
      </c>
      <c r="K104" s="84">
        <f t="shared" si="12"/>
        <v>97499.49000000002</v>
      </c>
      <c r="L104" s="43"/>
    </row>
    <row r="105" spans="1:12" s="44" customFormat="1">
      <c r="A105" s="41"/>
      <c r="B105" s="25">
        <v>4653</v>
      </c>
      <c r="C105" s="34" t="s">
        <v>1785</v>
      </c>
      <c r="D105" s="255" t="s">
        <v>296</v>
      </c>
      <c r="E105" s="26" t="s">
        <v>316</v>
      </c>
      <c r="F105" s="21" t="s">
        <v>105</v>
      </c>
      <c r="G105" s="24">
        <v>18</v>
      </c>
      <c r="H105" s="88">
        <v>23182</v>
      </c>
      <c r="I105" s="56">
        <f t="shared" si="10"/>
        <v>25500.2</v>
      </c>
      <c r="J105" s="88">
        <f t="shared" si="11"/>
        <v>417276</v>
      </c>
      <c r="K105" s="84">
        <f t="shared" si="12"/>
        <v>459003.60000000003</v>
      </c>
      <c r="L105" s="43"/>
    </row>
    <row r="106" spans="1:12" s="44" customFormat="1">
      <c r="A106" s="41"/>
      <c r="B106" s="25">
        <v>4653</v>
      </c>
      <c r="C106" s="34" t="s">
        <v>1785</v>
      </c>
      <c r="D106" s="255" t="s">
        <v>296</v>
      </c>
      <c r="E106" s="26" t="s">
        <v>297</v>
      </c>
      <c r="F106" s="21" t="s">
        <v>105</v>
      </c>
      <c r="G106" s="24">
        <v>18</v>
      </c>
      <c r="H106" s="88">
        <v>23182</v>
      </c>
      <c r="I106" s="56">
        <f t="shared" si="10"/>
        <v>25500.2</v>
      </c>
      <c r="J106" s="88">
        <f t="shared" si="11"/>
        <v>417276</v>
      </c>
      <c r="K106" s="84">
        <f t="shared" si="12"/>
        <v>459003.60000000003</v>
      </c>
      <c r="L106" s="43"/>
    </row>
    <row r="107" spans="1:12">
      <c r="A107" s="41"/>
      <c r="B107" s="25">
        <v>4653</v>
      </c>
      <c r="C107" s="34" t="s">
        <v>1785</v>
      </c>
      <c r="D107" s="255" t="s">
        <v>296</v>
      </c>
      <c r="E107" s="26" t="s">
        <v>588</v>
      </c>
      <c r="F107" s="21" t="s">
        <v>105</v>
      </c>
      <c r="G107" s="24">
        <v>20</v>
      </c>
      <c r="H107" s="88">
        <v>23182</v>
      </c>
      <c r="I107" s="56">
        <f t="shared" ref="I107:I138" si="16">H107*1.1</f>
        <v>25500.2</v>
      </c>
      <c r="J107" s="88">
        <f t="shared" si="11"/>
        <v>463640</v>
      </c>
      <c r="K107" s="84">
        <f t="shared" si="12"/>
        <v>510004</v>
      </c>
    </row>
    <row r="108" spans="1:12">
      <c r="A108" s="41"/>
      <c r="B108" s="13">
        <v>1781</v>
      </c>
      <c r="C108" s="34" t="s">
        <v>1785</v>
      </c>
      <c r="D108" s="32" t="s">
        <v>120</v>
      </c>
      <c r="E108" s="35" t="s">
        <v>127</v>
      </c>
      <c r="F108" s="36" t="s">
        <v>83</v>
      </c>
      <c r="G108" s="24">
        <v>600</v>
      </c>
      <c r="H108" s="88">
        <v>1927.01</v>
      </c>
      <c r="I108" s="56">
        <f t="shared" si="16"/>
        <v>2119.7110000000002</v>
      </c>
      <c r="J108" s="88">
        <f t="shared" si="11"/>
        <v>1156206</v>
      </c>
      <c r="K108" s="84">
        <f t="shared" si="12"/>
        <v>1271826.6000000001</v>
      </c>
    </row>
    <row r="109" spans="1:12">
      <c r="A109" s="41"/>
      <c r="B109" s="13">
        <v>1781</v>
      </c>
      <c r="C109" s="34" t="s">
        <v>1785</v>
      </c>
      <c r="D109" s="32" t="s">
        <v>120</v>
      </c>
      <c r="E109" s="26" t="s">
        <v>122</v>
      </c>
      <c r="F109" s="21" t="s">
        <v>83</v>
      </c>
      <c r="G109" s="24">
        <v>50</v>
      </c>
      <c r="H109" s="88">
        <v>5445.8</v>
      </c>
      <c r="I109" s="56">
        <f t="shared" si="16"/>
        <v>5990.380000000001</v>
      </c>
      <c r="J109" s="88">
        <f t="shared" si="11"/>
        <v>272290</v>
      </c>
      <c r="K109" s="84">
        <f t="shared" si="12"/>
        <v>299519.00000000006</v>
      </c>
    </row>
    <row r="110" spans="1:12">
      <c r="A110" s="41"/>
      <c r="B110" s="13">
        <v>1781</v>
      </c>
      <c r="C110" s="34" t="s">
        <v>1785</v>
      </c>
      <c r="D110" s="32" t="s">
        <v>120</v>
      </c>
      <c r="E110" s="26" t="s">
        <v>1790</v>
      </c>
      <c r="F110" s="21" t="s">
        <v>83</v>
      </c>
      <c r="G110" s="24">
        <v>50</v>
      </c>
      <c r="H110" s="88">
        <v>4272.8599999999997</v>
      </c>
      <c r="I110" s="56">
        <f t="shared" si="16"/>
        <v>4700.1459999999997</v>
      </c>
      <c r="J110" s="88">
        <f t="shared" si="11"/>
        <v>213642.99999999997</v>
      </c>
      <c r="K110" s="84">
        <f t="shared" si="12"/>
        <v>235007.3</v>
      </c>
    </row>
    <row r="111" spans="1:12">
      <c r="A111" s="41"/>
      <c r="B111" s="13">
        <v>326</v>
      </c>
      <c r="C111" s="34" t="s">
        <v>1785</v>
      </c>
      <c r="D111" s="32" t="s">
        <v>1662</v>
      </c>
      <c r="E111" s="26" t="s">
        <v>1667</v>
      </c>
      <c r="F111" s="21" t="s">
        <v>181</v>
      </c>
      <c r="G111" s="37">
        <v>30</v>
      </c>
      <c r="H111" s="88">
        <v>45000</v>
      </c>
      <c r="I111" s="56">
        <f t="shared" si="16"/>
        <v>49500.000000000007</v>
      </c>
      <c r="J111" s="88">
        <f t="shared" si="11"/>
        <v>1350000</v>
      </c>
      <c r="K111" s="84">
        <f t="shared" si="12"/>
        <v>1485000.0000000002</v>
      </c>
    </row>
    <row r="112" spans="1:12">
      <c r="A112" s="41"/>
      <c r="B112" s="13">
        <f t="shared" ref="B112:D116" si="17">B111</f>
        <v>326</v>
      </c>
      <c r="C112" s="34" t="str">
        <f t="shared" si="17"/>
        <v>07/10</v>
      </c>
      <c r="D112" s="32" t="str">
        <f t="shared" si="17"/>
        <v>châu lê</v>
      </c>
      <c r="E112" s="26" t="s">
        <v>1791</v>
      </c>
      <c r="F112" s="36" t="s">
        <v>181</v>
      </c>
      <c r="G112" s="24">
        <v>30</v>
      </c>
      <c r="H112" s="88">
        <v>57727</v>
      </c>
      <c r="I112" s="56">
        <f t="shared" si="16"/>
        <v>63499.700000000004</v>
      </c>
      <c r="J112" s="88">
        <f t="shared" si="11"/>
        <v>1731810</v>
      </c>
      <c r="K112" s="84">
        <f t="shared" si="12"/>
        <v>1904991.0000000002</v>
      </c>
    </row>
    <row r="113" spans="1:11">
      <c r="A113" s="41"/>
      <c r="B113" s="13">
        <f t="shared" si="17"/>
        <v>326</v>
      </c>
      <c r="C113" s="34" t="str">
        <f t="shared" si="17"/>
        <v>07/10</v>
      </c>
      <c r="D113" s="32" t="str">
        <f t="shared" si="17"/>
        <v>châu lê</v>
      </c>
      <c r="E113" s="26" t="s">
        <v>1792</v>
      </c>
      <c r="F113" s="21" t="s">
        <v>181</v>
      </c>
      <c r="G113" s="24">
        <v>30</v>
      </c>
      <c r="H113" s="88">
        <v>45909</v>
      </c>
      <c r="I113" s="56">
        <f t="shared" si="16"/>
        <v>50499.9</v>
      </c>
      <c r="J113" s="88">
        <f t="shared" si="11"/>
        <v>1377270</v>
      </c>
      <c r="K113" s="84">
        <f t="shared" si="12"/>
        <v>1514997</v>
      </c>
    </row>
    <row r="114" spans="1:11">
      <c r="A114" s="41"/>
      <c r="B114" s="13">
        <f t="shared" si="17"/>
        <v>326</v>
      </c>
      <c r="C114" s="34" t="str">
        <f t="shared" si="17"/>
        <v>07/10</v>
      </c>
      <c r="D114" s="32" t="str">
        <f t="shared" si="17"/>
        <v>châu lê</v>
      </c>
      <c r="E114" s="26" t="s">
        <v>1793</v>
      </c>
      <c r="F114" s="21" t="s">
        <v>181</v>
      </c>
      <c r="G114" s="24">
        <v>15</v>
      </c>
      <c r="H114" s="88">
        <v>95455</v>
      </c>
      <c r="I114" s="56">
        <f t="shared" si="16"/>
        <v>105000.50000000001</v>
      </c>
      <c r="J114" s="88">
        <f t="shared" si="11"/>
        <v>1431825</v>
      </c>
      <c r="K114" s="84">
        <f t="shared" si="12"/>
        <v>1575007.5000000002</v>
      </c>
    </row>
    <row r="115" spans="1:11">
      <c r="A115" s="41"/>
      <c r="B115" s="13">
        <f t="shared" si="17"/>
        <v>326</v>
      </c>
      <c r="C115" s="34" t="str">
        <f t="shared" si="17"/>
        <v>07/10</v>
      </c>
      <c r="D115" s="32" t="str">
        <f t="shared" si="17"/>
        <v>châu lê</v>
      </c>
      <c r="E115" s="35" t="s">
        <v>1794</v>
      </c>
      <c r="F115" s="21" t="s">
        <v>181</v>
      </c>
      <c r="G115" s="24">
        <v>50</v>
      </c>
      <c r="H115" s="88">
        <v>39545</v>
      </c>
      <c r="I115" s="56">
        <f t="shared" si="16"/>
        <v>43499.5</v>
      </c>
      <c r="J115" s="88">
        <f t="shared" si="11"/>
        <v>1977250</v>
      </c>
      <c r="K115" s="84">
        <f t="shared" si="12"/>
        <v>2174975</v>
      </c>
    </row>
    <row r="116" spans="1:11">
      <c r="A116" s="41"/>
      <c r="B116" s="13">
        <f t="shared" si="17"/>
        <v>326</v>
      </c>
      <c r="C116" s="34" t="str">
        <f t="shared" si="17"/>
        <v>07/10</v>
      </c>
      <c r="D116" s="32" t="str">
        <f t="shared" si="17"/>
        <v>châu lê</v>
      </c>
      <c r="E116" s="26" t="s">
        <v>1795</v>
      </c>
      <c r="F116" s="21" t="s">
        <v>435</v>
      </c>
      <c r="G116" s="24">
        <v>20</v>
      </c>
      <c r="H116" s="88">
        <v>19091</v>
      </c>
      <c r="I116" s="56">
        <f t="shared" si="16"/>
        <v>21000.100000000002</v>
      </c>
      <c r="J116" s="88">
        <f t="shared" si="11"/>
        <v>381820</v>
      </c>
      <c r="K116" s="84">
        <f t="shared" si="12"/>
        <v>420002.00000000006</v>
      </c>
    </row>
    <row r="117" spans="1:11">
      <c r="A117" s="41"/>
      <c r="B117" s="13">
        <v>4645</v>
      </c>
      <c r="C117" s="34" t="s">
        <v>1787</v>
      </c>
      <c r="D117" s="32" t="s">
        <v>42</v>
      </c>
      <c r="E117" s="35" t="s">
        <v>1375</v>
      </c>
      <c r="F117" s="21" t="s">
        <v>44</v>
      </c>
      <c r="G117" s="24">
        <v>500</v>
      </c>
      <c r="H117" s="88">
        <v>4727</v>
      </c>
      <c r="I117" s="56">
        <f t="shared" si="16"/>
        <v>5199.7000000000007</v>
      </c>
      <c r="J117" s="88">
        <f t="shared" si="11"/>
        <v>2363500</v>
      </c>
      <c r="K117" s="84">
        <f t="shared" si="12"/>
        <v>2599850.0000000005</v>
      </c>
    </row>
    <row r="118" spans="1:11">
      <c r="A118" s="41"/>
      <c r="B118" s="13">
        <v>1793</v>
      </c>
      <c r="C118" s="34" t="s">
        <v>1787</v>
      </c>
      <c r="D118" s="32" t="s">
        <v>120</v>
      </c>
      <c r="E118" s="26" t="s">
        <v>242</v>
      </c>
      <c r="F118" s="21" t="s">
        <v>83</v>
      </c>
      <c r="G118" s="24">
        <v>70</v>
      </c>
      <c r="H118" s="88">
        <v>12021.79</v>
      </c>
      <c r="I118" s="56">
        <f t="shared" si="16"/>
        <v>13223.969000000003</v>
      </c>
      <c r="J118" s="88">
        <f t="shared" si="11"/>
        <v>841525.3</v>
      </c>
      <c r="K118" s="84">
        <f t="shared" si="12"/>
        <v>925677.83000000019</v>
      </c>
    </row>
    <row r="119" spans="1:11">
      <c r="A119" s="41"/>
      <c r="B119" s="13">
        <f t="shared" ref="B119:D126" si="18">B118</f>
        <v>1793</v>
      </c>
      <c r="C119" s="34" t="str">
        <f t="shared" si="18"/>
        <v>08/10</v>
      </c>
      <c r="D119" s="32" t="str">
        <f t="shared" si="18"/>
        <v>chuẩn việt</v>
      </c>
      <c r="E119" s="26" t="s">
        <v>122</v>
      </c>
      <c r="F119" s="21" t="s">
        <v>83</v>
      </c>
      <c r="G119" s="24">
        <v>450</v>
      </c>
      <c r="H119" s="88">
        <v>5389.06</v>
      </c>
      <c r="I119" s="56">
        <f t="shared" si="16"/>
        <v>5927.9660000000013</v>
      </c>
      <c r="J119" s="88">
        <f t="shared" si="11"/>
        <v>2425077</v>
      </c>
      <c r="K119" s="84">
        <f t="shared" si="12"/>
        <v>2667584.7000000007</v>
      </c>
    </row>
    <row r="120" spans="1:11">
      <c r="A120" s="41"/>
      <c r="B120" s="13">
        <f t="shared" si="18"/>
        <v>1793</v>
      </c>
      <c r="C120" s="34" t="str">
        <f t="shared" si="18"/>
        <v>08/10</v>
      </c>
      <c r="D120" s="32" t="str">
        <f t="shared" si="18"/>
        <v>chuẩn việt</v>
      </c>
      <c r="E120" s="26" t="s">
        <v>121</v>
      </c>
      <c r="F120" s="21" t="s">
        <v>83</v>
      </c>
      <c r="G120" s="24">
        <v>300</v>
      </c>
      <c r="H120" s="88">
        <v>4228.32</v>
      </c>
      <c r="I120" s="56">
        <f t="shared" si="16"/>
        <v>4651.152</v>
      </c>
      <c r="J120" s="88">
        <f t="shared" si="11"/>
        <v>1268496</v>
      </c>
      <c r="K120" s="84">
        <f t="shared" si="12"/>
        <v>1395345.6</v>
      </c>
    </row>
    <row r="121" spans="1:11">
      <c r="A121" s="41"/>
      <c r="B121" s="13">
        <f t="shared" si="18"/>
        <v>1793</v>
      </c>
      <c r="C121" s="34" t="str">
        <f t="shared" si="18"/>
        <v>08/10</v>
      </c>
      <c r="D121" s="32" t="str">
        <f t="shared" si="18"/>
        <v>chuẩn việt</v>
      </c>
      <c r="E121" s="26" t="s">
        <v>123</v>
      </c>
      <c r="F121" s="21" t="s">
        <v>83</v>
      </c>
      <c r="G121" s="24">
        <v>50</v>
      </c>
      <c r="H121" s="88">
        <v>5389.06</v>
      </c>
      <c r="I121" s="56">
        <f t="shared" si="16"/>
        <v>5927.9660000000013</v>
      </c>
      <c r="J121" s="88">
        <f t="shared" si="11"/>
        <v>269453</v>
      </c>
      <c r="K121" s="84">
        <f t="shared" si="12"/>
        <v>296398.30000000005</v>
      </c>
    </row>
    <row r="122" spans="1:11">
      <c r="A122" s="41"/>
      <c r="B122" s="13">
        <f t="shared" si="18"/>
        <v>1793</v>
      </c>
      <c r="C122" s="34" t="str">
        <f t="shared" si="18"/>
        <v>08/10</v>
      </c>
      <c r="D122" s="32" t="str">
        <f t="shared" si="18"/>
        <v>chuẩn việt</v>
      </c>
      <c r="E122" s="26" t="s">
        <v>124</v>
      </c>
      <c r="F122" s="21" t="s">
        <v>83</v>
      </c>
      <c r="G122" s="24">
        <v>200</v>
      </c>
      <c r="H122" s="88">
        <v>1575.27</v>
      </c>
      <c r="I122" s="56">
        <f t="shared" si="16"/>
        <v>1732.797</v>
      </c>
      <c r="J122" s="88">
        <f t="shared" si="11"/>
        <v>315054</v>
      </c>
      <c r="K122" s="84">
        <f t="shared" si="12"/>
        <v>346559.4</v>
      </c>
    </row>
    <row r="123" spans="1:11">
      <c r="A123" s="41"/>
      <c r="B123" s="13">
        <f t="shared" si="18"/>
        <v>1793</v>
      </c>
      <c r="C123" s="34" t="str">
        <f t="shared" si="18"/>
        <v>08/10</v>
      </c>
      <c r="D123" s="32" t="str">
        <f t="shared" si="18"/>
        <v>chuẩn việt</v>
      </c>
      <c r="E123" s="35" t="s">
        <v>243</v>
      </c>
      <c r="F123" s="36" t="s">
        <v>83</v>
      </c>
      <c r="G123" s="24">
        <v>20</v>
      </c>
      <c r="H123" s="88">
        <v>2404.3000000000002</v>
      </c>
      <c r="I123" s="56">
        <f t="shared" si="16"/>
        <v>2644.7300000000005</v>
      </c>
      <c r="J123" s="88">
        <f t="shared" si="11"/>
        <v>48086</v>
      </c>
      <c r="K123" s="84">
        <f t="shared" si="12"/>
        <v>52894.600000000006</v>
      </c>
    </row>
    <row r="124" spans="1:11">
      <c r="A124" s="41"/>
      <c r="B124" s="13">
        <f t="shared" si="18"/>
        <v>1793</v>
      </c>
      <c r="C124" s="34" t="str">
        <f t="shared" si="18"/>
        <v>08/10</v>
      </c>
      <c r="D124" s="32" t="str">
        <f t="shared" si="18"/>
        <v>chuẩn việt</v>
      </c>
      <c r="E124" s="35" t="s">
        <v>197</v>
      </c>
      <c r="F124" s="36" t="s">
        <v>83</v>
      </c>
      <c r="G124" s="24">
        <v>160</v>
      </c>
      <c r="H124" s="88">
        <v>4228.32</v>
      </c>
      <c r="I124" s="56">
        <f t="shared" si="16"/>
        <v>4651.152</v>
      </c>
      <c r="J124" s="88">
        <f t="shared" si="11"/>
        <v>676531.19999999995</v>
      </c>
      <c r="K124" s="84">
        <f t="shared" si="12"/>
        <v>744184.32000000007</v>
      </c>
    </row>
    <row r="125" spans="1:11">
      <c r="A125" s="41"/>
      <c r="B125" s="13">
        <f t="shared" si="18"/>
        <v>1793</v>
      </c>
      <c r="C125" s="34" t="str">
        <f t="shared" si="18"/>
        <v>08/10</v>
      </c>
      <c r="D125" s="32" t="str">
        <f t="shared" si="18"/>
        <v>chuẩn việt</v>
      </c>
      <c r="E125" s="35" t="s">
        <v>128</v>
      </c>
      <c r="F125" s="36" t="s">
        <v>83</v>
      </c>
      <c r="G125" s="24">
        <v>1200</v>
      </c>
      <c r="H125" s="88">
        <v>1824</v>
      </c>
      <c r="I125" s="56">
        <f t="shared" si="16"/>
        <v>2006.4</v>
      </c>
      <c r="J125" s="88">
        <f t="shared" si="11"/>
        <v>2188800</v>
      </c>
      <c r="K125" s="84">
        <f t="shared" si="12"/>
        <v>2407680</v>
      </c>
    </row>
    <row r="126" spans="1:11">
      <c r="A126" s="41"/>
      <c r="B126" s="13">
        <f t="shared" si="18"/>
        <v>1793</v>
      </c>
      <c r="C126" s="34" t="str">
        <f t="shared" si="18"/>
        <v>08/10</v>
      </c>
      <c r="D126" s="32" t="str">
        <f t="shared" si="18"/>
        <v>chuẩn việt</v>
      </c>
      <c r="E126" s="35" t="s">
        <v>1789</v>
      </c>
      <c r="F126" s="36" t="s">
        <v>132</v>
      </c>
      <c r="G126" s="24">
        <v>10</v>
      </c>
      <c r="H126" s="88">
        <v>8290.9</v>
      </c>
      <c r="I126" s="56">
        <f t="shared" si="16"/>
        <v>9119.99</v>
      </c>
      <c r="J126" s="88">
        <f t="shared" si="11"/>
        <v>82909</v>
      </c>
      <c r="K126" s="84">
        <f t="shared" si="12"/>
        <v>91199.9</v>
      </c>
    </row>
    <row r="127" spans="1:11">
      <c r="A127" s="41"/>
      <c r="B127" s="13">
        <v>3225</v>
      </c>
      <c r="C127" s="34" t="s">
        <v>1787</v>
      </c>
      <c r="D127" s="32" t="s">
        <v>199</v>
      </c>
      <c r="E127" s="35" t="s">
        <v>401</v>
      </c>
      <c r="F127" s="36" t="s">
        <v>188</v>
      </c>
      <c r="G127" s="37">
        <v>400</v>
      </c>
      <c r="H127" s="88">
        <v>13673</v>
      </c>
      <c r="I127" s="56">
        <f t="shared" si="16"/>
        <v>15040.300000000001</v>
      </c>
      <c r="J127" s="88">
        <f t="shared" si="11"/>
        <v>5469200</v>
      </c>
      <c r="K127" s="84">
        <f t="shared" si="12"/>
        <v>6016120</v>
      </c>
    </row>
    <row r="128" spans="1:11">
      <c r="A128" s="41"/>
      <c r="B128" s="13">
        <v>3225</v>
      </c>
      <c r="C128" s="34" t="s">
        <v>1787</v>
      </c>
      <c r="D128" s="32" t="s">
        <v>199</v>
      </c>
      <c r="E128" s="35" t="s">
        <v>1827</v>
      </c>
      <c r="F128" s="36" t="s">
        <v>188</v>
      </c>
      <c r="G128" s="37">
        <v>500</v>
      </c>
      <c r="H128" s="88">
        <v>7862</v>
      </c>
      <c r="I128" s="56">
        <f t="shared" si="16"/>
        <v>8648.2000000000007</v>
      </c>
      <c r="J128" s="88">
        <f t="shared" si="11"/>
        <v>3931000</v>
      </c>
      <c r="K128" s="84">
        <f t="shared" si="12"/>
        <v>4324100</v>
      </c>
    </row>
    <row r="129" spans="1:11">
      <c r="A129" s="41"/>
      <c r="B129" s="13">
        <v>3225</v>
      </c>
      <c r="C129" s="34" t="s">
        <v>1787</v>
      </c>
      <c r="D129" s="32" t="s">
        <v>199</v>
      </c>
      <c r="E129" s="35" t="s">
        <v>1828</v>
      </c>
      <c r="F129" s="36" t="s">
        <v>188</v>
      </c>
      <c r="G129" s="37">
        <v>1000</v>
      </c>
      <c r="H129" s="88">
        <v>5349</v>
      </c>
      <c r="I129" s="56">
        <f t="shared" si="16"/>
        <v>5883.9000000000005</v>
      </c>
      <c r="J129" s="88">
        <f t="shared" si="11"/>
        <v>5349000</v>
      </c>
      <c r="K129" s="84">
        <f t="shared" si="12"/>
        <v>5883900.0000000009</v>
      </c>
    </row>
    <row r="130" spans="1:11">
      <c r="A130" s="41"/>
      <c r="B130" s="13">
        <v>13875</v>
      </c>
      <c r="C130" s="34" t="s">
        <v>1488</v>
      </c>
      <c r="D130" s="32" t="s">
        <v>229</v>
      </c>
      <c r="E130" s="35" t="s">
        <v>1041</v>
      </c>
      <c r="F130" s="36" t="s">
        <v>36</v>
      </c>
      <c r="G130" s="37">
        <v>20</v>
      </c>
      <c r="H130" s="88">
        <v>187273</v>
      </c>
      <c r="I130" s="56">
        <f t="shared" si="16"/>
        <v>206000.30000000002</v>
      </c>
      <c r="J130" s="88">
        <f t="shared" si="11"/>
        <v>3745460</v>
      </c>
      <c r="K130" s="84">
        <f t="shared" si="12"/>
        <v>4120006.0000000005</v>
      </c>
    </row>
    <row r="131" spans="1:11">
      <c r="A131" s="41"/>
      <c r="B131" s="13">
        <v>13875</v>
      </c>
      <c r="C131" s="34" t="s">
        <v>1488</v>
      </c>
      <c r="D131" s="32" t="s">
        <v>229</v>
      </c>
      <c r="E131" s="35" t="s">
        <v>1040</v>
      </c>
      <c r="F131" s="36" t="s">
        <v>36</v>
      </c>
      <c r="G131" s="37">
        <v>20</v>
      </c>
      <c r="H131" s="88">
        <v>209091</v>
      </c>
      <c r="I131" s="56">
        <f t="shared" si="16"/>
        <v>230000.1</v>
      </c>
      <c r="J131" s="88">
        <f t="shared" si="11"/>
        <v>4181820</v>
      </c>
      <c r="K131" s="84">
        <f t="shared" si="12"/>
        <v>4600002</v>
      </c>
    </row>
    <row r="132" spans="1:11">
      <c r="A132" s="41"/>
      <c r="B132" s="13">
        <v>13875</v>
      </c>
      <c r="C132" s="34" t="s">
        <v>1488</v>
      </c>
      <c r="D132" s="32" t="s">
        <v>229</v>
      </c>
      <c r="E132" s="35" t="s">
        <v>1660</v>
      </c>
      <c r="F132" s="36" t="s">
        <v>36</v>
      </c>
      <c r="G132" s="37">
        <v>20</v>
      </c>
      <c r="H132" s="88">
        <v>190000</v>
      </c>
      <c r="I132" s="56">
        <f t="shared" si="16"/>
        <v>209000.00000000003</v>
      </c>
      <c r="J132" s="88">
        <f t="shared" si="11"/>
        <v>3800000</v>
      </c>
      <c r="K132" s="84">
        <f t="shared" si="12"/>
        <v>4180000.0000000005</v>
      </c>
    </row>
    <row r="133" spans="1:11">
      <c r="A133" s="41"/>
      <c r="B133" s="13">
        <v>8085</v>
      </c>
      <c r="C133" s="34" t="s">
        <v>1786</v>
      </c>
      <c r="D133" s="32" t="s">
        <v>487</v>
      </c>
      <c r="E133" s="26" t="s">
        <v>1728</v>
      </c>
      <c r="F133" s="24" t="s">
        <v>1729</v>
      </c>
      <c r="G133" s="24">
        <v>120</v>
      </c>
      <c r="H133" s="88">
        <v>25477</v>
      </c>
      <c r="I133" s="56">
        <f t="shared" si="16"/>
        <v>28024.7</v>
      </c>
      <c r="J133" s="88">
        <f t="shared" si="11"/>
        <v>3057240</v>
      </c>
      <c r="K133" s="84">
        <f t="shared" si="12"/>
        <v>3362964</v>
      </c>
    </row>
    <row r="134" spans="1:11">
      <c r="A134" s="41"/>
      <c r="B134" s="13">
        <v>8085</v>
      </c>
      <c r="C134" s="34" t="s">
        <v>1786</v>
      </c>
      <c r="D134" s="32" t="s">
        <v>487</v>
      </c>
      <c r="E134" s="26" t="s">
        <v>1730</v>
      </c>
      <c r="F134" s="24" t="s">
        <v>87</v>
      </c>
      <c r="G134" s="24">
        <v>20</v>
      </c>
      <c r="H134" s="88">
        <v>13818</v>
      </c>
      <c r="I134" s="56">
        <f t="shared" si="16"/>
        <v>15199.800000000001</v>
      </c>
      <c r="J134" s="88">
        <f t="shared" si="11"/>
        <v>276360</v>
      </c>
      <c r="K134" s="84">
        <f t="shared" si="12"/>
        <v>303996</v>
      </c>
    </row>
    <row r="135" spans="1:11">
      <c r="A135" s="41"/>
      <c r="B135" s="13">
        <v>4735</v>
      </c>
      <c r="C135" s="34" t="s">
        <v>1788</v>
      </c>
      <c r="D135" s="32" t="s">
        <v>179</v>
      </c>
      <c r="E135" s="26" t="s">
        <v>1698</v>
      </c>
      <c r="F135" s="21" t="s">
        <v>181</v>
      </c>
      <c r="G135" s="24">
        <v>200</v>
      </c>
      <c r="H135" s="88">
        <v>39090.909</v>
      </c>
      <c r="I135" s="56">
        <f t="shared" si="16"/>
        <v>42999.999900000003</v>
      </c>
      <c r="J135" s="88">
        <f t="shared" si="11"/>
        <v>7818181.7999999998</v>
      </c>
      <c r="K135" s="84">
        <f t="shared" si="12"/>
        <v>8599999.9800000004</v>
      </c>
    </row>
    <row r="136" spans="1:11">
      <c r="A136" s="41"/>
      <c r="B136" s="13">
        <v>1832</v>
      </c>
      <c r="C136" s="34" t="s">
        <v>1788</v>
      </c>
      <c r="D136" s="32" t="s">
        <v>120</v>
      </c>
      <c r="E136" s="26" t="s">
        <v>127</v>
      </c>
      <c r="F136" s="21" t="s">
        <v>83</v>
      </c>
      <c r="G136" s="24">
        <v>1200</v>
      </c>
      <c r="H136" s="88">
        <v>1906.94</v>
      </c>
      <c r="I136" s="56">
        <f t="shared" si="16"/>
        <v>2097.634</v>
      </c>
      <c r="J136" s="88">
        <f t="shared" si="11"/>
        <v>2288328</v>
      </c>
      <c r="K136" s="84">
        <f t="shared" si="12"/>
        <v>2517160.7999999998</v>
      </c>
    </row>
    <row r="137" spans="1:11">
      <c r="A137" s="41"/>
      <c r="B137" s="13">
        <v>1832</v>
      </c>
      <c r="C137" s="34" t="s">
        <v>1788</v>
      </c>
      <c r="D137" s="32" t="s">
        <v>120</v>
      </c>
      <c r="E137" s="35" t="s">
        <v>125</v>
      </c>
      <c r="F137" s="36" t="s">
        <v>83</v>
      </c>
      <c r="G137" s="36">
        <v>200</v>
      </c>
      <c r="H137" s="88">
        <v>5140.32</v>
      </c>
      <c r="I137" s="56">
        <f t="shared" si="16"/>
        <v>5654.3519999999999</v>
      </c>
      <c r="J137" s="88">
        <f t="shared" si="11"/>
        <v>1028064</v>
      </c>
      <c r="K137" s="84">
        <f t="shared" si="12"/>
        <v>1130870.3999999999</v>
      </c>
    </row>
    <row r="138" spans="1:11">
      <c r="A138" s="41"/>
      <c r="B138" s="13">
        <v>9533</v>
      </c>
      <c r="C138" s="34" t="s">
        <v>1788</v>
      </c>
      <c r="D138" s="32" t="s">
        <v>84</v>
      </c>
      <c r="E138" s="35" t="s">
        <v>86</v>
      </c>
      <c r="F138" s="36" t="s">
        <v>87</v>
      </c>
      <c r="G138" s="24">
        <v>3600</v>
      </c>
      <c r="H138" s="88">
        <v>2754.42</v>
      </c>
      <c r="I138" s="56">
        <f t="shared" si="16"/>
        <v>3029.8620000000005</v>
      </c>
      <c r="J138" s="88">
        <f t="shared" si="11"/>
        <v>9915912</v>
      </c>
      <c r="K138" s="84">
        <f t="shared" si="12"/>
        <v>10907503.200000001</v>
      </c>
    </row>
    <row r="139" spans="1:11">
      <c r="A139" s="41"/>
      <c r="B139" s="13">
        <f t="shared" ref="B139:D144" si="19">B138</f>
        <v>9533</v>
      </c>
      <c r="C139" s="34" t="str">
        <f t="shared" si="19"/>
        <v>11/10</v>
      </c>
      <c r="D139" s="32" t="str">
        <f t="shared" si="19"/>
        <v>hảo vọng</v>
      </c>
      <c r="E139" s="35" t="s">
        <v>693</v>
      </c>
      <c r="F139" s="36" t="s">
        <v>36</v>
      </c>
      <c r="G139" s="37">
        <v>200</v>
      </c>
      <c r="H139" s="88">
        <v>15738.3</v>
      </c>
      <c r="I139" s="56">
        <f t="shared" ref="I139:I170" si="20">H139*1.1</f>
        <v>17312.13</v>
      </c>
      <c r="J139" s="88">
        <f t="shared" ref="J139:J202" si="21">H139*G139</f>
        <v>3147660</v>
      </c>
      <c r="K139" s="84">
        <f t="shared" ref="K139:K202" si="22">I139*G139</f>
        <v>3462426</v>
      </c>
    </row>
    <row r="140" spans="1:11">
      <c r="A140" s="41"/>
      <c r="B140" s="13">
        <f t="shared" si="19"/>
        <v>9533</v>
      </c>
      <c r="C140" s="34" t="str">
        <f t="shared" si="19"/>
        <v>11/10</v>
      </c>
      <c r="D140" s="32" t="str">
        <f t="shared" si="19"/>
        <v>hảo vọng</v>
      </c>
      <c r="E140" s="35" t="s">
        <v>806</v>
      </c>
      <c r="F140" s="36" t="s">
        <v>36</v>
      </c>
      <c r="G140" s="37">
        <v>300</v>
      </c>
      <c r="H140" s="88">
        <v>10174.459999999999</v>
      </c>
      <c r="I140" s="56">
        <f t="shared" si="20"/>
        <v>11191.905999999999</v>
      </c>
      <c r="J140" s="88">
        <f t="shared" si="21"/>
        <v>3052337.9999999995</v>
      </c>
      <c r="K140" s="84">
        <f t="shared" si="22"/>
        <v>3357571.8</v>
      </c>
    </row>
    <row r="141" spans="1:11">
      <c r="A141" s="41"/>
      <c r="B141" s="13">
        <f t="shared" si="19"/>
        <v>9533</v>
      </c>
      <c r="C141" s="34" t="str">
        <f t="shared" si="19"/>
        <v>11/10</v>
      </c>
      <c r="D141" s="32" t="str">
        <f t="shared" si="19"/>
        <v>hảo vọng</v>
      </c>
      <c r="E141" s="35" t="s">
        <v>1735</v>
      </c>
      <c r="F141" s="36" t="s">
        <v>87</v>
      </c>
      <c r="G141" s="37">
        <v>300</v>
      </c>
      <c r="H141" s="88">
        <v>2019.25</v>
      </c>
      <c r="I141" s="56">
        <f t="shared" si="20"/>
        <v>2221.1750000000002</v>
      </c>
      <c r="J141" s="88">
        <f t="shared" si="21"/>
        <v>605775</v>
      </c>
      <c r="K141" s="84">
        <f t="shared" si="22"/>
        <v>666352.5</v>
      </c>
    </row>
    <row r="142" spans="1:11">
      <c r="A142" s="41"/>
      <c r="B142" s="13">
        <f t="shared" si="19"/>
        <v>9533</v>
      </c>
      <c r="C142" s="34" t="str">
        <f t="shared" si="19"/>
        <v>11/10</v>
      </c>
      <c r="D142" s="32" t="str">
        <f t="shared" si="19"/>
        <v>hảo vọng</v>
      </c>
      <c r="E142" s="35" t="s">
        <v>1841</v>
      </c>
      <c r="F142" s="36" t="s">
        <v>435</v>
      </c>
      <c r="G142" s="37">
        <v>34</v>
      </c>
      <c r="H142" s="88">
        <v>42324.97</v>
      </c>
      <c r="I142" s="56">
        <f t="shared" si="20"/>
        <v>46557.467000000004</v>
      </c>
      <c r="J142" s="88">
        <f t="shared" si="21"/>
        <v>1439048.98</v>
      </c>
      <c r="K142" s="84">
        <f t="shared" si="22"/>
        <v>1582953.878</v>
      </c>
    </row>
    <row r="143" spans="1:11">
      <c r="A143" s="41"/>
      <c r="B143" s="13">
        <f t="shared" si="19"/>
        <v>9533</v>
      </c>
      <c r="C143" s="34" t="str">
        <f t="shared" si="19"/>
        <v>11/10</v>
      </c>
      <c r="D143" s="32" t="str">
        <f t="shared" si="19"/>
        <v>hảo vọng</v>
      </c>
      <c r="E143" s="35" t="s">
        <v>1842</v>
      </c>
      <c r="F143" s="36" t="s">
        <v>36</v>
      </c>
      <c r="G143" s="37">
        <v>500</v>
      </c>
      <c r="H143" s="88">
        <v>2542.04</v>
      </c>
      <c r="I143" s="56">
        <f t="shared" si="20"/>
        <v>2796.2440000000001</v>
      </c>
      <c r="J143" s="88">
        <f t="shared" si="21"/>
        <v>1271020</v>
      </c>
      <c r="K143" s="84">
        <f t="shared" si="22"/>
        <v>1398122</v>
      </c>
    </row>
    <row r="144" spans="1:11">
      <c r="A144" s="41"/>
      <c r="B144" s="13">
        <f t="shared" si="19"/>
        <v>9533</v>
      </c>
      <c r="C144" s="34" t="str">
        <f t="shared" si="19"/>
        <v>11/10</v>
      </c>
      <c r="D144" s="32" t="str">
        <f t="shared" si="19"/>
        <v>hảo vọng</v>
      </c>
      <c r="E144" s="35" t="s">
        <v>808</v>
      </c>
      <c r="F144" s="36" t="s">
        <v>36</v>
      </c>
      <c r="G144" s="37">
        <v>1200</v>
      </c>
      <c r="H144" s="88">
        <v>804.74</v>
      </c>
      <c r="I144" s="56">
        <f t="shared" si="20"/>
        <v>885.21400000000006</v>
      </c>
      <c r="J144" s="88">
        <f t="shared" si="21"/>
        <v>965688</v>
      </c>
      <c r="K144" s="84">
        <f t="shared" si="22"/>
        <v>1062256.8</v>
      </c>
    </row>
    <row r="145" spans="1:11">
      <c r="A145" s="41"/>
      <c r="B145" s="13">
        <v>349</v>
      </c>
      <c r="C145" s="34" t="s">
        <v>1796</v>
      </c>
      <c r="D145" s="32" t="s">
        <v>1662</v>
      </c>
      <c r="E145" s="35" t="s">
        <v>1667</v>
      </c>
      <c r="F145" s="36" t="s">
        <v>181</v>
      </c>
      <c r="G145" s="37">
        <v>90</v>
      </c>
      <c r="H145" s="88">
        <v>45000</v>
      </c>
      <c r="I145" s="56">
        <f t="shared" si="20"/>
        <v>49500.000000000007</v>
      </c>
      <c r="J145" s="88">
        <f t="shared" si="21"/>
        <v>4050000</v>
      </c>
      <c r="K145" s="84">
        <f t="shared" si="22"/>
        <v>4455000.0000000009</v>
      </c>
    </row>
    <row r="146" spans="1:11">
      <c r="A146" s="41"/>
      <c r="B146" s="13">
        <v>349</v>
      </c>
      <c r="C146" s="34" t="s">
        <v>1796</v>
      </c>
      <c r="D146" s="32" t="s">
        <v>1662</v>
      </c>
      <c r="E146" s="35" t="s">
        <v>1792</v>
      </c>
      <c r="F146" s="36" t="s">
        <v>181</v>
      </c>
      <c r="G146" s="37">
        <v>10</v>
      </c>
      <c r="H146" s="88">
        <v>45909</v>
      </c>
      <c r="I146" s="56">
        <f t="shared" si="20"/>
        <v>50499.9</v>
      </c>
      <c r="J146" s="88">
        <f t="shared" si="21"/>
        <v>459090</v>
      </c>
      <c r="K146" s="84">
        <f t="shared" si="22"/>
        <v>504999</v>
      </c>
    </row>
    <row r="147" spans="1:11">
      <c r="A147" s="41"/>
      <c r="B147" s="13">
        <v>349</v>
      </c>
      <c r="C147" s="34" t="s">
        <v>1796</v>
      </c>
      <c r="D147" s="32" t="s">
        <v>1662</v>
      </c>
      <c r="E147" s="35" t="s">
        <v>1797</v>
      </c>
      <c r="F147" s="36" t="s">
        <v>181</v>
      </c>
      <c r="G147" s="24">
        <v>20</v>
      </c>
      <c r="H147" s="88">
        <v>64091</v>
      </c>
      <c r="I147" s="56">
        <f t="shared" si="20"/>
        <v>70500.100000000006</v>
      </c>
      <c r="J147" s="88">
        <f t="shared" si="21"/>
        <v>1281820</v>
      </c>
      <c r="K147" s="84">
        <f t="shared" si="22"/>
        <v>1410002</v>
      </c>
    </row>
    <row r="148" spans="1:11">
      <c r="A148" s="41"/>
      <c r="B148" s="13">
        <v>22816</v>
      </c>
      <c r="C148" s="34" t="s">
        <v>1796</v>
      </c>
      <c r="D148" s="32" t="s">
        <v>31</v>
      </c>
      <c r="E148" s="26" t="s">
        <v>150</v>
      </c>
      <c r="F148" s="21" t="s">
        <v>19</v>
      </c>
      <c r="G148" s="24">
        <v>20</v>
      </c>
      <c r="H148" s="88">
        <v>228000</v>
      </c>
      <c r="I148" s="56">
        <f t="shared" si="20"/>
        <v>250800.00000000003</v>
      </c>
      <c r="J148" s="88">
        <f t="shared" si="21"/>
        <v>4560000</v>
      </c>
      <c r="K148" s="84">
        <f t="shared" si="22"/>
        <v>5016000.0000000009</v>
      </c>
    </row>
    <row r="149" spans="1:11">
      <c r="A149" s="41"/>
      <c r="B149" s="13">
        <v>22816</v>
      </c>
      <c r="C149" s="34" t="s">
        <v>1796</v>
      </c>
      <c r="D149" s="32" t="s">
        <v>31</v>
      </c>
      <c r="E149" s="35" t="s">
        <v>32</v>
      </c>
      <c r="F149" s="36" t="s">
        <v>19</v>
      </c>
      <c r="G149" s="24">
        <v>3</v>
      </c>
      <c r="H149" s="88">
        <v>228000</v>
      </c>
      <c r="I149" s="56">
        <f t="shared" si="20"/>
        <v>250800.00000000003</v>
      </c>
      <c r="J149" s="88">
        <f t="shared" si="21"/>
        <v>684000</v>
      </c>
      <c r="K149" s="84">
        <f t="shared" si="22"/>
        <v>752400.00000000012</v>
      </c>
    </row>
    <row r="150" spans="1:11">
      <c r="A150" s="41"/>
      <c r="B150" s="25">
        <v>14746</v>
      </c>
      <c r="C150" s="34" t="s">
        <v>1796</v>
      </c>
      <c r="D150" s="255" t="s">
        <v>25</v>
      </c>
      <c r="E150" s="35" t="s">
        <v>1800</v>
      </c>
      <c r="F150" s="36" t="s">
        <v>27</v>
      </c>
      <c r="G150" s="24">
        <v>120</v>
      </c>
      <c r="H150" s="88">
        <v>6050</v>
      </c>
      <c r="I150" s="56">
        <f t="shared" si="20"/>
        <v>6655.0000000000009</v>
      </c>
      <c r="J150" s="88">
        <f t="shared" si="21"/>
        <v>726000</v>
      </c>
      <c r="K150" s="84">
        <f t="shared" si="22"/>
        <v>798600.00000000012</v>
      </c>
    </row>
    <row r="151" spans="1:11">
      <c r="A151" s="41"/>
      <c r="B151" s="25">
        <v>14746</v>
      </c>
      <c r="C151" s="34" t="s">
        <v>1796</v>
      </c>
      <c r="D151" s="255" t="s">
        <v>25</v>
      </c>
      <c r="E151" s="26" t="s">
        <v>26</v>
      </c>
      <c r="F151" s="21" t="s">
        <v>27</v>
      </c>
      <c r="G151" s="24">
        <v>40</v>
      </c>
      <c r="H151" s="88">
        <v>97500</v>
      </c>
      <c r="I151" s="56">
        <f t="shared" si="20"/>
        <v>107250.00000000001</v>
      </c>
      <c r="J151" s="88">
        <f t="shared" si="21"/>
        <v>3900000</v>
      </c>
      <c r="K151" s="84">
        <f t="shared" si="22"/>
        <v>4290000.0000000009</v>
      </c>
    </row>
    <row r="152" spans="1:11">
      <c r="A152" s="41"/>
      <c r="B152" s="13">
        <v>3323</v>
      </c>
      <c r="C152" s="34" t="s">
        <v>1796</v>
      </c>
      <c r="D152" s="32" t="s">
        <v>199</v>
      </c>
      <c r="E152" s="35" t="s">
        <v>196</v>
      </c>
      <c r="F152" s="36" t="s">
        <v>188</v>
      </c>
      <c r="G152" s="37">
        <v>200</v>
      </c>
      <c r="H152" s="88">
        <v>11536</v>
      </c>
      <c r="I152" s="56">
        <f t="shared" si="20"/>
        <v>12689.6</v>
      </c>
      <c r="J152" s="88">
        <f t="shared" si="21"/>
        <v>2307200</v>
      </c>
      <c r="K152" s="84">
        <f t="shared" si="22"/>
        <v>2537920</v>
      </c>
    </row>
    <row r="153" spans="1:11">
      <c r="A153" s="41"/>
      <c r="B153" s="13">
        <f t="shared" ref="B153:D155" si="23">B152</f>
        <v>3323</v>
      </c>
      <c r="C153" s="34" t="str">
        <f t="shared" si="23"/>
        <v>14/10</v>
      </c>
      <c r="D153" s="32" t="str">
        <f t="shared" si="23"/>
        <v>tiến phát</v>
      </c>
      <c r="E153" s="35" t="s">
        <v>196</v>
      </c>
      <c r="F153" s="36" t="s">
        <v>188</v>
      </c>
      <c r="G153" s="37">
        <v>150</v>
      </c>
      <c r="H153" s="88">
        <v>11109</v>
      </c>
      <c r="I153" s="56">
        <f t="shared" si="20"/>
        <v>12219.900000000001</v>
      </c>
      <c r="J153" s="88">
        <f t="shared" si="21"/>
        <v>1666350</v>
      </c>
      <c r="K153" s="84">
        <f t="shared" si="22"/>
        <v>1832985.0000000002</v>
      </c>
    </row>
    <row r="154" spans="1:11">
      <c r="A154" s="41"/>
      <c r="B154" s="13">
        <f t="shared" si="23"/>
        <v>3323</v>
      </c>
      <c r="C154" s="34" t="str">
        <f t="shared" si="23"/>
        <v>14/10</v>
      </c>
      <c r="D154" s="32" t="str">
        <f t="shared" si="23"/>
        <v>tiến phát</v>
      </c>
      <c r="E154" s="35" t="s">
        <v>1834</v>
      </c>
      <c r="F154" s="36" t="s">
        <v>188</v>
      </c>
      <c r="G154" s="37">
        <v>2000</v>
      </c>
      <c r="H154" s="88">
        <v>3247</v>
      </c>
      <c r="I154" s="56">
        <f t="shared" si="20"/>
        <v>3571.7000000000003</v>
      </c>
      <c r="J154" s="88">
        <f t="shared" si="21"/>
        <v>6494000</v>
      </c>
      <c r="K154" s="84">
        <f t="shared" si="22"/>
        <v>7143400.0000000009</v>
      </c>
    </row>
    <row r="155" spans="1:11">
      <c r="A155" s="41"/>
      <c r="B155" s="13">
        <f t="shared" si="23"/>
        <v>3323</v>
      </c>
      <c r="C155" s="34" t="str">
        <f t="shared" si="23"/>
        <v>14/10</v>
      </c>
      <c r="D155" s="32" t="str">
        <f t="shared" si="23"/>
        <v>tiến phát</v>
      </c>
      <c r="E155" s="35" t="s">
        <v>1835</v>
      </c>
      <c r="F155" s="36" t="s">
        <v>188</v>
      </c>
      <c r="G155" s="37">
        <v>800</v>
      </c>
      <c r="H155" s="88">
        <v>2735</v>
      </c>
      <c r="I155" s="56">
        <f t="shared" si="20"/>
        <v>3008.5000000000005</v>
      </c>
      <c r="J155" s="88">
        <f t="shared" si="21"/>
        <v>2188000</v>
      </c>
      <c r="K155" s="84">
        <f t="shared" si="22"/>
        <v>2406800.0000000005</v>
      </c>
    </row>
    <row r="156" spans="1:11">
      <c r="A156" s="41"/>
      <c r="B156" s="25">
        <v>10638</v>
      </c>
      <c r="C156" s="34" t="s">
        <v>1798</v>
      </c>
      <c r="D156" s="255" t="s">
        <v>48</v>
      </c>
      <c r="E156" s="35" t="s">
        <v>578</v>
      </c>
      <c r="F156" s="36" t="s">
        <v>27</v>
      </c>
      <c r="G156" s="24">
        <v>36</v>
      </c>
      <c r="H156" s="88">
        <v>5691.93</v>
      </c>
      <c r="I156" s="56">
        <f t="shared" si="20"/>
        <v>6261.1230000000005</v>
      </c>
      <c r="J156" s="88">
        <f t="shared" si="21"/>
        <v>204909.48</v>
      </c>
      <c r="K156" s="84">
        <f t="shared" si="22"/>
        <v>225400.42800000001</v>
      </c>
    </row>
    <row r="157" spans="1:11">
      <c r="A157" s="41"/>
      <c r="B157" s="25">
        <v>10638</v>
      </c>
      <c r="C157" s="34" t="s">
        <v>1798</v>
      </c>
      <c r="D157" s="255" t="s">
        <v>48</v>
      </c>
      <c r="E157" s="35" t="s">
        <v>568</v>
      </c>
      <c r="F157" s="36" t="s">
        <v>27</v>
      </c>
      <c r="G157" s="24">
        <v>156</v>
      </c>
      <c r="H157" s="88">
        <v>6454.55</v>
      </c>
      <c r="I157" s="56">
        <f t="shared" si="20"/>
        <v>7100.005000000001</v>
      </c>
      <c r="J157" s="88">
        <f t="shared" si="21"/>
        <v>1006909.8</v>
      </c>
      <c r="K157" s="84">
        <f t="shared" si="22"/>
        <v>1107600.7800000003</v>
      </c>
    </row>
    <row r="158" spans="1:11">
      <c r="A158" s="41"/>
      <c r="B158" s="13">
        <v>3338</v>
      </c>
      <c r="C158" s="34" t="s">
        <v>1798</v>
      </c>
      <c r="D158" s="32" t="s">
        <v>199</v>
      </c>
      <c r="E158" s="35" t="s">
        <v>1826</v>
      </c>
      <c r="F158" s="36" t="s">
        <v>188</v>
      </c>
      <c r="G158" s="37">
        <v>300</v>
      </c>
      <c r="H158" s="88">
        <v>19227</v>
      </c>
      <c r="I158" s="56">
        <f t="shared" si="20"/>
        <v>21149.7</v>
      </c>
      <c r="J158" s="88">
        <f t="shared" si="21"/>
        <v>5768100</v>
      </c>
      <c r="K158" s="84">
        <f t="shared" si="22"/>
        <v>6344910</v>
      </c>
    </row>
    <row r="159" spans="1:11">
      <c r="A159" s="41"/>
      <c r="B159" s="13">
        <v>3338</v>
      </c>
      <c r="C159" s="34" t="s">
        <v>1798</v>
      </c>
      <c r="D159" s="32" t="s">
        <v>199</v>
      </c>
      <c r="E159" s="35" t="s">
        <v>1223</v>
      </c>
      <c r="F159" s="36" t="s">
        <v>188</v>
      </c>
      <c r="G159" s="37">
        <v>200</v>
      </c>
      <c r="H159" s="88">
        <v>22047</v>
      </c>
      <c r="I159" s="56">
        <f t="shared" si="20"/>
        <v>24251.7</v>
      </c>
      <c r="J159" s="88">
        <f t="shared" si="21"/>
        <v>4409400</v>
      </c>
      <c r="K159" s="84">
        <f t="shared" si="22"/>
        <v>4850340</v>
      </c>
    </row>
    <row r="160" spans="1:11">
      <c r="A160" s="41"/>
      <c r="B160" s="13">
        <v>3338</v>
      </c>
      <c r="C160" s="34" t="s">
        <v>1798</v>
      </c>
      <c r="D160" s="32" t="s">
        <v>199</v>
      </c>
      <c r="E160" s="35" t="s">
        <v>1827</v>
      </c>
      <c r="F160" s="36" t="s">
        <v>188</v>
      </c>
      <c r="G160" s="37">
        <v>800</v>
      </c>
      <c r="H160" s="88">
        <v>7862</v>
      </c>
      <c r="I160" s="56">
        <f t="shared" si="20"/>
        <v>8648.2000000000007</v>
      </c>
      <c r="J160" s="88">
        <f t="shared" si="21"/>
        <v>6289600</v>
      </c>
      <c r="K160" s="84">
        <f t="shared" si="22"/>
        <v>6918560.0000000009</v>
      </c>
    </row>
    <row r="161" spans="1:11">
      <c r="A161" s="41"/>
      <c r="B161" s="13">
        <v>17495</v>
      </c>
      <c r="C161" s="34" t="s">
        <v>1699</v>
      </c>
      <c r="D161" s="32" t="s">
        <v>229</v>
      </c>
      <c r="E161" s="35" t="s">
        <v>1041</v>
      </c>
      <c r="F161" s="36" t="s">
        <v>36</v>
      </c>
      <c r="G161" s="37">
        <v>20</v>
      </c>
      <c r="H161" s="88">
        <v>187273</v>
      </c>
      <c r="I161" s="56">
        <f t="shared" si="20"/>
        <v>206000.30000000002</v>
      </c>
      <c r="J161" s="88">
        <f t="shared" si="21"/>
        <v>3745460</v>
      </c>
      <c r="K161" s="84">
        <f t="shared" si="22"/>
        <v>4120006.0000000005</v>
      </c>
    </row>
    <row r="162" spans="1:11">
      <c r="A162" s="41"/>
      <c r="B162" s="13">
        <f t="shared" ref="B162:D165" si="24">B161</f>
        <v>17495</v>
      </c>
      <c r="C162" s="34" t="str">
        <f t="shared" si="24"/>
        <v>16/09</v>
      </c>
      <c r="D162" s="32" t="str">
        <f t="shared" si="24"/>
        <v>xnk bình tây</v>
      </c>
      <c r="E162" s="35" t="s">
        <v>1044</v>
      </c>
      <c r="F162" s="36" t="s">
        <v>36</v>
      </c>
      <c r="G162" s="37">
        <v>20</v>
      </c>
      <c r="H162" s="88">
        <v>74545</v>
      </c>
      <c r="I162" s="56">
        <f t="shared" si="20"/>
        <v>81999.5</v>
      </c>
      <c r="J162" s="88">
        <f t="shared" si="21"/>
        <v>1490900</v>
      </c>
      <c r="K162" s="84">
        <f t="shared" si="22"/>
        <v>1639990</v>
      </c>
    </row>
    <row r="163" spans="1:11">
      <c r="A163" s="41"/>
      <c r="B163" s="13">
        <f t="shared" si="24"/>
        <v>17495</v>
      </c>
      <c r="C163" s="34" t="str">
        <f t="shared" si="24"/>
        <v>16/09</v>
      </c>
      <c r="D163" s="32" t="str">
        <f t="shared" si="24"/>
        <v>xnk bình tây</v>
      </c>
      <c r="E163" s="35" t="s">
        <v>1043</v>
      </c>
      <c r="F163" s="36" t="s">
        <v>36</v>
      </c>
      <c r="G163" s="36">
        <v>10</v>
      </c>
      <c r="H163" s="88">
        <v>166364</v>
      </c>
      <c r="I163" s="56">
        <f t="shared" si="20"/>
        <v>183000.40000000002</v>
      </c>
      <c r="J163" s="88">
        <f t="shared" si="21"/>
        <v>1663640</v>
      </c>
      <c r="K163" s="84">
        <f t="shared" si="22"/>
        <v>1830004.0000000002</v>
      </c>
    </row>
    <row r="164" spans="1:11">
      <c r="A164" s="41"/>
      <c r="B164" s="13">
        <f t="shared" si="24"/>
        <v>17495</v>
      </c>
      <c r="C164" s="34" t="str">
        <f t="shared" si="24"/>
        <v>16/09</v>
      </c>
      <c r="D164" s="32" t="str">
        <f t="shared" si="24"/>
        <v>xnk bình tây</v>
      </c>
      <c r="E164" s="26" t="s">
        <v>1817</v>
      </c>
      <c r="F164" s="21" t="s">
        <v>36</v>
      </c>
      <c r="G164" s="36">
        <v>20</v>
      </c>
      <c r="H164" s="88">
        <v>109091</v>
      </c>
      <c r="I164" s="56">
        <f t="shared" si="20"/>
        <v>120000.1</v>
      </c>
      <c r="J164" s="88">
        <f t="shared" si="21"/>
        <v>2181820</v>
      </c>
      <c r="K164" s="84">
        <f t="shared" si="22"/>
        <v>2400002</v>
      </c>
    </row>
    <row r="165" spans="1:11">
      <c r="A165" s="41"/>
      <c r="B165" s="13">
        <f t="shared" si="24"/>
        <v>17495</v>
      </c>
      <c r="C165" s="34" t="str">
        <f t="shared" si="24"/>
        <v>16/09</v>
      </c>
      <c r="D165" s="32" t="str">
        <f t="shared" si="24"/>
        <v>xnk bình tây</v>
      </c>
      <c r="E165" s="35" t="s">
        <v>1660</v>
      </c>
      <c r="F165" s="36" t="s">
        <v>36</v>
      </c>
      <c r="G165" s="37">
        <v>10</v>
      </c>
      <c r="H165" s="88">
        <v>190000</v>
      </c>
      <c r="I165" s="56">
        <f t="shared" si="20"/>
        <v>209000.00000000003</v>
      </c>
      <c r="J165" s="88">
        <f t="shared" si="21"/>
        <v>1900000</v>
      </c>
      <c r="K165" s="84">
        <f t="shared" si="22"/>
        <v>2090000.0000000002</v>
      </c>
    </row>
    <row r="166" spans="1:11">
      <c r="A166" s="41"/>
      <c r="B166" s="25">
        <v>14798</v>
      </c>
      <c r="C166" s="34" t="s">
        <v>1801</v>
      </c>
      <c r="D166" s="255" t="s">
        <v>25</v>
      </c>
      <c r="E166" s="35" t="s">
        <v>1800</v>
      </c>
      <c r="F166" s="36" t="s">
        <v>27</v>
      </c>
      <c r="G166" s="24">
        <v>480</v>
      </c>
      <c r="H166" s="88">
        <v>6050</v>
      </c>
      <c r="I166" s="56">
        <f t="shared" si="20"/>
        <v>6655.0000000000009</v>
      </c>
      <c r="J166" s="88">
        <f t="shared" si="21"/>
        <v>2904000</v>
      </c>
      <c r="K166" s="84">
        <f t="shared" si="22"/>
        <v>3194400.0000000005</v>
      </c>
    </row>
    <row r="167" spans="1:11">
      <c r="A167" s="41"/>
      <c r="B167" s="25">
        <v>14798</v>
      </c>
      <c r="C167" s="34" t="s">
        <v>1801</v>
      </c>
      <c r="D167" s="255" t="s">
        <v>25</v>
      </c>
      <c r="E167" s="26" t="s">
        <v>784</v>
      </c>
      <c r="F167" s="21" t="s">
        <v>27</v>
      </c>
      <c r="G167" s="24">
        <v>180</v>
      </c>
      <c r="H167" s="88">
        <v>6050</v>
      </c>
      <c r="I167" s="56">
        <f t="shared" si="20"/>
        <v>6655.0000000000009</v>
      </c>
      <c r="J167" s="88">
        <f t="shared" si="21"/>
        <v>1089000</v>
      </c>
      <c r="K167" s="84">
        <f t="shared" si="22"/>
        <v>1197900.0000000002</v>
      </c>
    </row>
    <row r="168" spans="1:11">
      <c r="A168" s="41"/>
      <c r="B168" s="13">
        <v>1741</v>
      </c>
      <c r="C168" s="34" t="s">
        <v>1801</v>
      </c>
      <c r="D168" s="32" t="s">
        <v>1803</v>
      </c>
      <c r="E168" s="35" t="s">
        <v>411</v>
      </c>
      <c r="F168" s="36" t="s">
        <v>71</v>
      </c>
      <c r="G168" s="36">
        <v>806</v>
      </c>
      <c r="H168" s="88">
        <v>16900</v>
      </c>
      <c r="I168" s="56">
        <f t="shared" si="20"/>
        <v>18590</v>
      </c>
      <c r="J168" s="88">
        <f t="shared" si="21"/>
        <v>13621400</v>
      </c>
      <c r="K168" s="84">
        <f t="shared" si="22"/>
        <v>14983540</v>
      </c>
    </row>
    <row r="169" spans="1:11">
      <c r="A169" s="41"/>
      <c r="B169" s="25">
        <v>10756</v>
      </c>
      <c r="C169" s="34" t="s">
        <v>1799</v>
      </c>
      <c r="D169" s="255" t="s">
        <v>48</v>
      </c>
      <c r="E169" s="35" t="s">
        <v>568</v>
      </c>
      <c r="F169" s="36" t="s">
        <v>27</v>
      </c>
      <c r="G169" s="24">
        <v>120</v>
      </c>
      <c r="H169" s="88">
        <v>6727.27</v>
      </c>
      <c r="I169" s="56">
        <f t="shared" si="20"/>
        <v>7399.9970000000012</v>
      </c>
      <c r="J169" s="88">
        <f t="shared" si="21"/>
        <v>807272.4</v>
      </c>
      <c r="K169" s="84">
        <f t="shared" si="22"/>
        <v>887999.64000000013</v>
      </c>
    </row>
    <row r="170" spans="1:11">
      <c r="A170" s="41"/>
      <c r="B170" s="13">
        <v>1752</v>
      </c>
      <c r="C170" s="34" t="s">
        <v>1799</v>
      </c>
      <c r="D170" s="32" t="s">
        <v>1803</v>
      </c>
      <c r="E170" s="26" t="s">
        <v>411</v>
      </c>
      <c r="F170" s="21" t="s">
        <v>71</v>
      </c>
      <c r="G170" s="24">
        <v>811</v>
      </c>
      <c r="H170" s="88">
        <v>16900</v>
      </c>
      <c r="I170" s="56">
        <f t="shared" si="20"/>
        <v>18590</v>
      </c>
      <c r="J170" s="88">
        <f t="shared" si="21"/>
        <v>13705900</v>
      </c>
      <c r="K170" s="84">
        <f t="shared" si="22"/>
        <v>15076490</v>
      </c>
    </row>
    <row r="171" spans="1:11">
      <c r="A171" s="41"/>
      <c r="B171" s="13">
        <v>3424</v>
      </c>
      <c r="C171" s="34" t="s">
        <v>1833</v>
      </c>
      <c r="D171" s="32" t="s">
        <v>199</v>
      </c>
      <c r="E171" s="35" t="s">
        <v>205</v>
      </c>
      <c r="F171" s="36" t="s">
        <v>188</v>
      </c>
      <c r="G171" s="37">
        <v>200</v>
      </c>
      <c r="H171" s="88">
        <v>9229</v>
      </c>
      <c r="I171" s="56">
        <f t="shared" ref="I171:I202" si="25">H171*1.1</f>
        <v>10151.900000000001</v>
      </c>
      <c r="J171" s="88">
        <f t="shared" si="21"/>
        <v>1845800</v>
      </c>
      <c r="K171" s="84">
        <f t="shared" si="22"/>
        <v>2030380.0000000002</v>
      </c>
    </row>
    <row r="172" spans="1:11">
      <c r="A172" s="41"/>
      <c r="B172" s="13">
        <f t="shared" ref="B172:D174" si="26">B171</f>
        <v>3424</v>
      </c>
      <c r="C172" s="34" t="str">
        <f t="shared" si="26"/>
        <v>20/10</v>
      </c>
      <c r="D172" s="32" t="str">
        <f t="shared" si="26"/>
        <v>tiến phát</v>
      </c>
      <c r="E172" s="35" t="s">
        <v>390</v>
      </c>
      <c r="F172" s="36" t="s">
        <v>188</v>
      </c>
      <c r="G172" s="37">
        <v>150</v>
      </c>
      <c r="H172" s="88">
        <v>34609</v>
      </c>
      <c r="I172" s="56">
        <f t="shared" si="25"/>
        <v>38069.9</v>
      </c>
      <c r="J172" s="88">
        <f t="shared" si="21"/>
        <v>5191350</v>
      </c>
      <c r="K172" s="84">
        <f t="shared" si="22"/>
        <v>5710485</v>
      </c>
    </row>
    <row r="173" spans="1:11">
      <c r="A173" s="41"/>
      <c r="B173" s="13">
        <f t="shared" si="26"/>
        <v>3424</v>
      </c>
      <c r="C173" s="34" t="str">
        <f t="shared" si="26"/>
        <v>20/10</v>
      </c>
      <c r="D173" s="32" t="str">
        <f t="shared" si="26"/>
        <v>tiến phát</v>
      </c>
      <c r="E173" s="35" t="s">
        <v>1829</v>
      </c>
      <c r="F173" s="36" t="s">
        <v>188</v>
      </c>
      <c r="G173" s="37">
        <v>2000</v>
      </c>
      <c r="H173" s="88">
        <v>1624</v>
      </c>
      <c r="I173" s="56">
        <f t="shared" si="25"/>
        <v>1786.4</v>
      </c>
      <c r="J173" s="88">
        <f t="shared" si="21"/>
        <v>3248000</v>
      </c>
      <c r="K173" s="84">
        <f t="shared" si="22"/>
        <v>3572800</v>
      </c>
    </row>
    <row r="174" spans="1:11">
      <c r="A174" s="41"/>
      <c r="B174" s="13">
        <f t="shared" si="26"/>
        <v>3424</v>
      </c>
      <c r="C174" s="34" t="str">
        <f t="shared" si="26"/>
        <v>20/10</v>
      </c>
      <c r="D174" s="32" t="str">
        <f t="shared" si="26"/>
        <v>tiến phát</v>
      </c>
      <c r="E174" s="35" t="s">
        <v>1561</v>
      </c>
      <c r="F174" s="36" t="s">
        <v>188</v>
      </c>
      <c r="G174" s="37">
        <v>1500</v>
      </c>
      <c r="H174" s="88">
        <v>1581</v>
      </c>
      <c r="I174" s="56">
        <f t="shared" si="25"/>
        <v>1739.1000000000001</v>
      </c>
      <c r="J174" s="88">
        <f t="shared" si="21"/>
        <v>2371500</v>
      </c>
      <c r="K174" s="84">
        <f t="shared" si="22"/>
        <v>2608650</v>
      </c>
    </row>
    <row r="175" spans="1:11">
      <c r="A175" s="41"/>
      <c r="B175" s="13">
        <v>3972</v>
      </c>
      <c r="C175" s="34" t="s">
        <v>1802</v>
      </c>
      <c r="D175" s="32" t="s">
        <v>69</v>
      </c>
      <c r="E175" s="26" t="s">
        <v>1783</v>
      </c>
      <c r="F175" s="21" t="s">
        <v>71</v>
      </c>
      <c r="G175" s="24">
        <v>383.1</v>
      </c>
      <c r="H175" s="88">
        <v>17441.446</v>
      </c>
      <c r="I175" s="56">
        <f t="shared" si="25"/>
        <v>19185.590600000003</v>
      </c>
      <c r="J175" s="88">
        <f t="shared" si="21"/>
        <v>6681817.9626000002</v>
      </c>
      <c r="K175" s="84">
        <f t="shared" si="22"/>
        <v>7349999.7588600013</v>
      </c>
    </row>
    <row r="176" spans="1:11">
      <c r="A176" s="41"/>
      <c r="B176" s="13">
        <v>4724</v>
      </c>
      <c r="C176" s="34" t="s">
        <v>1802</v>
      </c>
      <c r="D176" s="32" t="s">
        <v>42</v>
      </c>
      <c r="E176" s="35" t="s">
        <v>1805</v>
      </c>
      <c r="F176" s="36" t="s">
        <v>44</v>
      </c>
      <c r="G176" s="36">
        <v>2</v>
      </c>
      <c r="H176" s="88">
        <v>186364</v>
      </c>
      <c r="I176" s="56">
        <f t="shared" si="25"/>
        <v>205000.40000000002</v>
      </c>
      <c r="J176" s="88">
        <f t="shared" si="21"/>
        <v>372728</v>
      </c>
      <c r="K176" s="84">
        <f t="shared" si="22"/>
        <v>410000.80000000005</v>
      </c>
    </row>
    <row r="177" spans="1:11">
      <c r="A177" s="41"/>
      <c r="B177" s="13">
        <v>10888</v>
      </c>
      <c r="C177" s="34" t="s">
        <v>1804</v>
      </c>
      <c r="D177" s="32" t="s">
        <v>48</v>
      </c>
      <c r="E177" s="39" t="s">
        <v>642</v>
      </c>
      <c r="F177" s="36" t="s">
        <v>27</v>
      </c>
      <c r="G177" s="36">
        <v>500</v>
      </c>
      <c r="H177" s="88">
        <v>1545.45</v>
      </c>
      <c r="I177" s="56">
        <f t="shared" si="25"/>
        <v>1699.9950000000001</v>
      </c>
      <c r="J177" s="88">
        <f t="shared" si="21"/>
        <v>772725</v>
      </c>
      <c r="K177" s="84">
        <f t="shared" si="22"/>
        <v>849997.50000000012</v>
      </c>
    </row>
    <row r="178" spans="1:11">
      <c r="A178" s="41"/>
      <c r="B178" s="13">
        <v>4739</v>
      </c>
      <c r="C178" s="34" t="s">
        <v>1806</v>
      </c>
      <c r="D178" s="32" t="s">
        <v>42</v>
      </c>
      <c r="E178" s="35" t="s">
        <v>620</v>
      </c>
      <c r="F178" s="36" t="s">
        <v>44</v>
      </c>
      <c r="G178" s="36">
        <v>100</v>
      </c>
      <c r="H178" s="88">
        <v>3818</v>
      </c>
      <c r="I178" s="56">
        <f t="shared" si="25"/>
        <v>4199.8</v>
      </c>
      <c r="J178" s="88">
        <f t="shared" si="21"/>
        <v>381800</v>
      </c>
      <c r="K178" s="84">
        <f t="shared" si="22"/>
        <v>419980</v>
      </c>
    </row>
    <row r="179" spans="1:11">
      <c r="A179" s="41"/>
      <c r="B179" s="13">
        <v>377</v>
      </c>
      <c r="C179" s="34" t="s">
        <v>1806</v>
      </c>
      <c r="D179" s="32" t="s">
        <v>1662</v>
      </c>
      <c r="E179" s="35" t="s">
        <v>1795</v>
      </c>
      <c r="F179" s="36" t="s">
        <v>435</v>
      </c>
      <c r="G179" s="36">
        <v>45</v>
      </c>
      <c r="H179" s="88">
        <v>19091</v>
      </c>
      <c r="I179" s="56">
        <f t="shared" si="25"/>
        <v>21000.100000000002</v>
      </c>
      <c r="J179" s="88">
        <f t="shared" si="21"/>
        <v>859095</v>
      </c>
      <c r="K179" s="84">
        <f t="shared" si="22"/>
        <v>945004.50000000012</v>
      </c>
    </row>
    <row r="180" spans="1:11">
      <c r="A180" s="41"/>
      <c r="B180" s="13">
        <f t="shared" ref="B180:D183" si="27">B179</f>
        <v>377</v>
      </c>
      <c r="C180" s="34" t="str">
        <f t="shared" si="27"/>
        <v>24/10</v>
      </c>
      <c r="D180" s="32" t="str">
        <f t="shared" si="27"/>
        <v>châu lê</v>
      </c>
      <c r="E180" s="35" t="s">
        <v>1667</v>
      </c>
      <c r="F180" s="36" t="s">
        <v>181</v>
      </c>
      <c r="G180" s="36">
        <v>30</v>
      </c>
      <c r="H180" s="88">
        <v>45000</v>
      </c>
      <c r="I180" s="56">
        <f t="shared" si="25"/>
        <v>49500.000000000007</v>
      </c>
      <c r="J180" s="88">
        <f t="shared" si="21"/>
        <v>1350000</v>
      </c>
      <c r="K180" s="84">
        <f t="shared" si="22"/>
        <v>1485000.0000000002</v>
      </c>
    </row>
    <row r="181" spans="1:11">
      <c r="A181" s="41"/>
      <c r="B181" s="13">
        <f t="shared" si="27"/>
        <v>377</v>
      </c>
      <c r="C181" s="34" t="str">
        <f t="shared" si="27"/>
        <v>24/10</v>
      </c>
      <c r="D181" s="32" t="str">
        <f t="shared" si="27"/>
        <v>châu lê</v>
      </c>
      <c r="E181" s="35" t="s">
        <v>1808</v>
      </c>
      <c r="F181" s="36" t="s">
        <v>181</v>
      </c>
      <c r="G181" s="36">
        <v>30</v>
      </c>
      <c r="H181" s="88">
        <v>45909</v>
      </c>
      <c r="I181" s="56">
        <f t="shared" si="25"/>
        <v>50499.9</v>
      </c>
      <c r="J181" s="88">
        <f t="shared" si="21"/>
        <v>1377270</v>
      </c>
      <c r="K181" s="84">
        <f t="shared" si="22"/>
        <v>1514997</v>
      </c>
    </row>
    <row r="182" spans="1:11">
      <c r="A182" s="41"/>
      <c r="B182" s="13">
        <f t="shared" si="27"/>
        <v>377</v>
      </c>
      <c r="C182" s="34" t="str">
        <f t="shared" si="27"/>
        <v>24/10</v>
      </c>
      <c r="D182" s="32" t="str">
        <f t="shared" si="27"/>
        <v>châu lê</v>
      </c>
      <c r="E182" s="35" t="s">
        <v>1809</v>
      </c>
      <c r="F182" s="36" t="s">
        <v>181</v>
      </c>
      <c r="G182" s="36">
        <v>5</v>
      </c>
      <c r="H182" s="88">
        <v>117273</v>
      </c>
      <c r="I182" s="56">
        <f t="shared" si="25"/>
        <v>129000.30000000002</v>
      </c>
      <c r="J182" s="88">
        <f t="shared" si="21"/>
        <v>586365</v>
      </c>
      <c r="K182" s="84">
        <f t="shared" si="22"/>
        <v>645001.50000000012</v>
      </c>
    </row>
    <row r="183" spans="1:11">
      <c r="A183" s="41"/>
      <c r="B183" s="13">
        <f t="shared" si="27"/>
        <v>377</v>
      </c>
      <c r="C183" s="34" t="str">
        <f t="shared" si="27"/>
        <v>24/10</v>
      </c>
      <c r="D183" s="32" t="str">
        <f t="shared" si="27"/>
        <v>châu lê</v>
      </c>
      <c r="E183" s="35" t="s">
        <v>1810</v>
      </c>
      <c r="F183" s="36" t="s">
        <v>181</v>
      </c>
      <c r="G183" s="36">
        <v>5</v>
      </c>
      <c r="H183" s="88">
        <v>55455</v>
      </c>
      <c r="I183" s="56">
        <f t="shared" si="25"/>
        <v>61000.500000000007</v>
      </c>
      <c r="J183" s="88">
        <f t="shared" si="21"/>
        <v>277275</v>
      </c>
      <c r="K183" s="84">
        <f t="shared" si="22"/>
        <v>305002.50000000006</v>
      </c>
    </row>
    <row r="184" spans="1:11">
      <c r="A184" s="41"/>
      <c r="B184" s="13">
        <v>3496</v>
      </c>
      <c r="C184" s="34" t="s">
        <v>1831</v>
      </c>
      <c r="D184" s="32" t="s">
        <v>199</v>
      </c>
      <c r="E184" s="35" t="s">
        <v>196</v>
      </c>
      <c r="F184" s="36" t="s">
        <v>188</v>
      </c>
      <c r="G184" s="37">
        <v>200</v>
      </c>
      <c r="H184" s="88">
        <v>11536</v>
      </c>
      <c r="I184" s="56">
        <f t="shared" si="25"/>
        <v>12689.6</v>
      </c>
      <c r="J184" s="88">
        <f t="shared" si="21"/>
        <v>2307200</v>
      </c>
      <c r="K184" s="84">
        <f t="shared" si="22"/>
        <v>2537920</v>
      </c>
    </row>
    <row r="185" spans="1:11">
      <c r="A185" s="41"/>
      <c r="B185" s="13">
        <f t="shared" ref="B185:D187" si="28">B184</f>
        <v>3496</v>
      </c>
      <c r="C185" s="34" t="str">
        <f t="shared" si="28"/>
        <v>25/10</v>
      </c>
      <c r="D185" s="32" t="str">
        <f t="shared" si="28"/>
        <v>tiến phát</v>
      </c>
      <c r="E185" s="35" t="s">
        <v>403</v>
      </c>
      <c r="F185" s="36" t="s">
        <v>188</v>
      </c>
      <c r="G185" s="37">
        <v>1000</v>
      </c>
      <c r="H185" s="88">
        <v>1196</v>
      </c>
      <c r="I185" s="56">
        <f t="shared" si="25"/>
        <v>1315.6000000000001</v>
      </c>
      <c r="J185" s="88">
        <f t="shared" si="21"/>
        <v>1196000</v>
      </c>
      <c r="K185" s="84">
        <f t="shared" si="22"/>
        <v>1315600.0000000002</v>
      </c>
    </row>
    <row r="186" spans="1:11">
      <c r="A186" s="41"/>
      <c r="B186" s="13">
        <f t="shared" si="28"/>
        <v>3496</v>
      </c>
      <c r="C186" s="34" t="str">
        <f t="shared" si="28"/>
        <v>25/10</v>
      </c>
      <c r="D186" s="32" t="str">
        <f t="shared" si="28"/>
        <v>tiến phát</v>
      </c>
      <c r="E186" s="35" t="s">
        <v>1832</v>
      </c>
      <c r="F186" s="36" t="s">
        <v>188</v>
      </c>
      <c r="G186" s="37">
        <v>570</v>
      </c>
      <c r="H186" s="88">
        <v>1282</v>
      </c>
      <c r="I186" s="56">
        <f t="shared" si="25"/>
        <v>1410.2</v>
      </c>
      <c r="J186" s="88">
        <f t="shared" si="21"/>
        <v>730740</v>
      </c>
      <c r="K186" s="84">
        <f t="shared" si="22"/>
        <v>803814</v>
      </c>
    </row>
    <row r="187" spans="1:11">
      <c r="A187" s="41"/>
      <c r="B187" s="13">
        <f t="shared" si="28"/>
        <v>3496</v>
      </c>
      <c r="C187" s="34" t="str">
        <f t="shared" si="28"/>
        <v>25/10</v>
      </c>
      <c r="D187" s="32" t="str">
        <f t="shared" si="28"/>
        <v>tiến phát</v>
      </c>
      <c r="E187" s="35" t="s">
        <v>1827</v>
      </c>
      <c r="F187" s="36" t="s">
        <v>188</v>
      </c>
      <c r="G187" s="37">
        <v>1000</v>
      </c>
      <c r="H187" s="88">
        <v>7862</v>
      </c>
      <c r="I187" s="56">
        <f t="shared" si="25"/>
        <v>8648.2000000000007</v>
      </c>
      <c r="J187" s="88">
        <f t="shared" si="21"/>
        <v>7862000</v>
      </c>
      <c r="K187" s="84">
        <f t="shared" si="22"/>
        <v>8648200</v>
      </c>
    </row>
    <row r="188" spans="1:11">
      <c r="A188" s="41"/>
      <c r="B188" s="13">
        <v>4132</v>
      </c>
      <c r="C188" s="34" t="s">
        <v>1811</v>
      </c>
      <c r="D188" s="32" t="s">
        <v>101</v>
      </c>
      <c r="E188" s="26" t="s">
        <v>102</v>
      </c>
      <c r="F188" s="21" t="s">
        <v>103</v>
      </c>
      <c r="G188" s="36">
        <v>9</v>
      </c>
      <c r="H188" s="88">
        <v>69660</v>
      </c>
      <c r="I188" s="56">
        <f t="shared" si="25"/>
        <v>76626</v>
      </c>
      <c r="J188" s="88">
        <f t="shared" si="21"/>
        <v>626940</v>
      </c>
      <c r="K188" s="84">
        <f t="shared" si="22"/>
        <v>689634</v>
      </c>
    </row>
    <row r="189" spans="1:11">
      <c r="A189" s="41"/>
      <c r="B189" s="13">
        <v>4132</v>
      </c>
      <c r="C189" s="34" t="s">
        <v>1811</v>
      </c>
      <c r="D189" s="32" t="s">
        <v>101</v>
      </c>
      <c r="E189" s="35" t="s">
        <v>318</v>
      </c>
      <c r="F189" s="36" t="s">
        <v>105</v>
      </c>
      <c r="G189" s="37">
        <v>12</v>
      </c>
      <c r="H189" s="88"/>
      <c r="I189" s="56">
        <f t="shared" si="25"/>
        <v>0</v>
      </c>
      <c r="J189" s="88">
        <f t="shared" si="21"/>
        <v>0</v>
      </c>
      <c r="K189" s="84">
        <f t="shared" si="22"/>
        <v>0</v>
      </c>
    </row>
    <row r="190" spans="1:11">
      <c r="A190" s="41"/>
      <c r="B190" s="13">
        <v>3288</v>
      </c>
      <c r="C190" s="34" t="s">
        <v>1676</v>
      </c>
      <c r="D190" s="32" t="s">
        <v>793</v>
      </c>
      <c r="E190" s="35" t="s">
        <v>794</v>
      </c>
      <c r="F190" s="36" t="s">
        <v>36</v>
      </c>
      <c r="G190" s="36">
        <v>380</v>
      </c>
      <c r="H190" s="88">
        <v>1400</v>
      </c>
      <c r="I190" s="56">
        <f t="shared" si="25"/>
        <v>1540.0000000000002</v>
      </c>
      <c r="J190" s="88">
        <f t="shared" si="21"/>
        <v>532000</v>
      </c>
      <c r="K190" s="84">
        <f t="shared" si="22"/>
        <v>585200.00000000012</v>
      </c>
    </row>
    <row r="191" spans="1:11">
      <c r="A191" s="41"/>
      <c r="B191" s="13">
        <v>152</v>
      </c>
      <c r="C191" s="34" t="s">
        <v>1807</v>
      </c>
      <c r="D191" s="32" t="s">
        <v>25</v>
      </c>
      <c r="E191" s="35" t="s">
        <v>795</v>
      </c>
      <c r="F191" s="36" t="s">
        <v>27</v>
      </c>
      <c r="G191" s="36">
        <v>120</v>
      </c>
      <c r="H191" s="88">
        <v>6050</v>
      </c>
      <c r="I191" s="56">
        <f t="shared" si="25"/>
        <v>6655.0000000000009</v>
      </c>
      <c r="J191" s="88">
        <f t="shared" si="21"/>
        <v>726000</v>
      </c>
      <c r="K191" s="84">
        <f t="shared" si="22"/>
        <v>798600.00000000012</v>
      </c>
    </row>
    <row r="192" spans="1:11">
      <c r="A192" s="41"/>
      <c r="B192" s="13">
        <f t="shared" ref="B192:D194" si="29">B191</f>
        <v>152</v>
      </c>
      <c r="C192" s="34" t="str">
        <f t="shared" si="29"/>
        <v>27/10</v>
      </c>
      <c r="D192" s="32" t="str">
        <f t="shared" si="29"/>
        <v>thu nguyệt</v>
      </c>
      <c r="E192" s="35" t="s">
        <v>1187</v>
      </c>
      <c r="F192" s="36" t="s">
        <v>27</v>
      </c>
      <c r="G192" s="36">
        <v>40</v>
      </c>
      <c r="H192" s="88">
        <v>11000</v>
      </c>
      <c r="I192" s="56">
        <f t="shared" si="25"/>
        <v>12100.000000000002</v>
      </c>
      <c r="J192" s="88">
        <f t="shared" si="21"/>
        <v>440000</v>
      </c>
      <c r="K192" s="84">
        <f t="shared" si="22"/>
        <v>484000.00000000006</v>
      </c>
    </row>
    <row r="193" spans="1:11">
      <c r="A193" s="41"/>
      <c r="B193" s="13">
        <f t="shared" si="29"/>
        <v>152</v>
      </c>
      <c r="C193" s="34" t="str">
        <f t="shared" si="29"/>
        <v>27/10</v>
      </c>
      <c r="D193" s="32" t="str">
        <f t="shared" si="29"/>
        <v>thu nguyệt</v>
      </c>
      <c r="E193" s="35" t="s">
        <v>26</v>
      </c>
      <c r="F193" s="36" t="s">
        <v>27</v>
      </c>
      <c r="G193" s="36">
        <v>3</v>
      </c>
      <c r="H193" s="88">
        <v>97500</v>
      </c>
      <c r="I193" s="56">
        <f t="shared" si="25"/>
        <v>107250.00000000001</v>
      </c>
      <c r="J193" s="88">
        <f t="shared" si="21"/>
        <v>292500</v>
      </c>
      <c r="K193" s="84">
        <f t="shared" si="22"/>
        <v>321750.00000000006</v>
      </c>
    </row>
    <row r="194" spans="1:11">
      <c r="A194" s="41"/>
      <c r="B194" s="13">
        <f t="shared" si="29"/>
        <v>152</v>
      </c>
      <c r="C194" s="34" t="str">
        <f t="shared" si="29"/>
        <v>27/10</v>
      </c>
      <c r="D194" s="32" t="str">
        <f t="shared" si="29"/>
        <v>thu nguyệt</v>
      </c>
      <c r="E194" s="35" t="s">
        <v>785</v>
      </c>
      <c r="F194" s="36" t="s">
        <v>27</v>
      </c>
      <c r="G194" s="36">
        <v>120</v>
      </c>
      <c r="H194" s="88">
        <v>5200</v>
      </c>
      <c r="I194" s="56">
        <f t="shared" si="25"/>
        <v>5720.0000000000009</v>
      </c>
      <c r="J194" s="88">
        <f t="shared" si="21"/>
        <v>624000</v>
      </c>
      <c r="K194" s="84">
        <f t="shared" si="22"/>
        <v>686400.00000000012</v>
      </c>
    </row>
    <row r="195" spans="1:11">
      <c r="A195" s="41"/>
      <c r="B195" s="13">
        <v>3589</v>
      </c>
      <c r="C195" s="34" t="s">
        <v>1807</v>
      </c>
      <c r="D195" s="32" t="s">
        <v>199</v>
      </c>
      <c r="E195" s="35" t="s">
        <v>207</v>
      </c>
      <c r="F195" s="36" t="s">
        <v>188</v>
      </c>
      <c r="G195" s="37">
        <v>300</v>
      </c>
      <c r="H195" s="88">
        <v>11964</v>
      </c>
      <c r="I195" s="56">
        <f t="shared" si="25"/>
        <v>13160.400000000001</v>
      </c>
      <c r="J195" s="88">
        <f t="shared" si="21"/>
        <v>3589200</v>
      </c>
      <c r="K195" s="84">
        <f t="shared" si="22"/>
        <v>3948120.0000000005</v>
      </c>
    </row>
    <row r="196" spans="1:11">
      <c r="A196" s="41"/>
      <c r="B196" s="13">
        <f t="shared" ref="B196:D199" si="30">B195</f>
        <v>3589</v>
      </c>
      <c r="C196" s="34" t="str">
        <f t="shared" si="30"/>
        <v>27/10</v>
      </c>
      <c r="D196" s="32" t="str">
        <f t="shared" si="30"/>
        <v>tiến phát</v>
      </c>
      <c r="E196" s="35" t="s">
        <v>221</v>
      </c>
      <c r="F196" s="36" t="s">
        <v>188</v>
      </c>
      <c r="G196" s="37">
        <v>200</v>
      </c>
      <c r="H196" s="88">
        <v>8118</v>
      </c>
      <c r="I196" s="56">
        <f t="shared" si="25"/>
        <v>8929.8000000000011</v>
      </c>
      <c r="J196" s="88">
        <f t="shared" si="21"/>
        <v>1623600</v>
      </c>
      <c r="K196" s="84">
        <f t="shared" si="22"/>
        <v>1785960.0000000002</v>
      </c>
    </row>
    <row r="197" spans="1:11">
      <c r="A197" s="41"/>
      <c r="B197" s="13">
        <f t="shared" si="30"/>
        <v>3589</v>
      </c>
      <c r="C197" s="34" t="str">
        <f t="shared" si="30"/>
        <v>27/10</v>
      </c>
      <c r="D197" s="32" t="str">
        <f t="shared" si="30"/>
        <v>tiến phát</v>
      </c>
      <c r="E197" s="35" t="s">
        <v>405</v>
      </c>
      <c r="F197" s="36" t="s">
        <v>188</v>
      </c>
      <c r="G197" s="37">
        <v>200</v>
      </c>
      <c r="H197" s="88">
        <v>27345</v>
      </c>
      <c r="I197" s="56">
        <f t="shared" si="25"/>
        <v>30079.500000000004</v>
      </c>
      <c r="J197" s="88">
        <f t="shared" si="21"/>
        <v>5469000</v>
      </c>
      <c r="K197" s="84">
        <f t="shared" si="22"/>
        <v>6015900.0000000009</v>
      </c>
    </row>
    <row r="198" spans="1:11">
      <c r="A198" s="41"/>
      <c r="B198" s="13">
        <f t="shared" si="30"/>
        <v>3589</v>
      </c>
      <c r="C198" s="34" t="str">
        <f t="shared" si="30"/>
        <v>27/10</v>
      </c>
      <c r="D198" s="32" t="str">
        <f t="shared" si="30"/>
        <v>tiến phát</v>
      </c>
      <c r="E198" s="35" t="s">
        <v>1829</v>
      </c>
      <c r="F198" s="36" t="s">
        <v>188</v>
      </c>
      <c r="G198" s="37">
        <v>2000</v>
      </c>
      <c r="H198" s="88">
        <v>1624</v>
      </c>
      <c r="I198" s="56">
        <f t="shared" si="25"/>
        <v>1786.4</v>
      </c>
      <c r="J198" s="88">
        <f t="shared" si="21"/>
        <v>3248000</v>
      </c>
      <c r="K198" s="84">
        <f t="shared" si="22"/>
        <v>3572800</v>
      </c>
    </row>
    <row r="199" spans="1:11">
      <c r="A199" s="41"/>
      <c r="B199" s="13">
        <f t="shared" si="30"/>
        <v>3589</v>
      </c>
      <c r="C199" s="34" t="str">
        <f t="shared" si="30"/>
        <v>27/10</v>
      </c>
      <c r="D199" s="32" t="str">
        <f t="shared" si="30"/>
        <v>tiến phát</v>
      </c>
      <c r="E199" s="35" t="s">
        <v>1830</v>
      </c>
      <c r="F199" s="36" t="s">
        <v>188</v>
      </c>
      <c r="G199" s="37">
        <v>500</v>
      </c>
      <c r="H199" s="88">
        <v>4444</v>
      </c>
      <c r="I199" s="56">
        <f t="shared" si="25"/>
        <v>4888.4000000000005</v>
      </c>
      <c r="J199" s="88">
        <f t="shared" si="21"/>
        <v>2222000</v>
      </c>
      <c r="K199" s="84">
        <f t="shared" si="22"/>
        <v>2444200.0000000005</v>
      </c>
    </row>
    <row r="200" spans="1:11">
      <c r="A200" s="41"/>
      <c r="B200" s="13">
        <v>1816</v>
      </c>
      <c r="C200" s="34" t="s">
        <v>1812</v>
      </c>
      <c r="D200" s="32" t="s">
        <v>246</v>
      </c>
      <c r="E200" s="35" t="s">
        <v>1171</v>
      </c>
      <c r="F200" s="36" t="s">
        <v>27</v>
      </c>
      <c r="G200" s="37">
        <v>40</v>
      </c>
      <c r="H200" s="88">
        <v>56000</v>
      </c>
      <c r="I200" s="56">
        <f t="shared" si="25"/>
        <v>61600.000000000007</v>
      </c>
      <c r="J200" s="88">
        <f t="shared" si="21"/>
        <v>2240000</v>
      </c>
      <c r="K200" s="84">
        <f t="shared" si="22"/>
        <v>2464000.0000000005</v>
      </c>
    </row>
    <row r="201" spans="1:11">
      <c r="A201" s="41"/>
      <c r="B201" s="13">
        <v>26230</v>
      </c>
      <c r="C201" s="34" t="s">
        <v>1812</v>
      </c>
      <c r="D201" s="32" t="s">
        <v>34</v>
      </c>
      <c r="E201" s="35" t="s">
        <v>35</v>
      </c>
      <c r="F201" s="36" t="s">
        <v>36</v>
      </c>
      <c r="G201" s="37">
        <v>1</v>
      </c>
      <c r="H201" s="88">
        <v>188050</v>
      </c>
      <c r="I201" s="56">
        <f t="shared" si="25"/>
        <v>206855.00000000003</v>
      </c>
      <c r="J201" s="88">
        <f t="shared" si="21"/>
        <v>188050</v>
      </c>
      <c r="K201" s="84">
        <f t="shared" si="22"/>
        <v>206855.00000000003</v>
      </c>
    </row>
    <row r="202" spans="1:11">
      <c r="A202" s="41"/>
      <c r="B202" s="13">
        <v>26230</v>
      </c>
      <c r="C202" s="34" t="s">
        <v>1812</v>
      </c>
      <c r="D202" s="32" t="s">
        <v>34</v>
      </c>
      <c r="E202" s="35" t="s">
        <v>1818</v>
      </c>
      <c r="F202" s="36" t="s">
        <v>36</v>
      </c>
      <c r="G202" s="37">
        <v>1</v>
      </c>
      <c r="H202" s="88">
        <v>374070</v>
      </c>
      <c r="I202" s="56">
        <f t="shared" si="25"/>
        <v>411477.00000000006</v>
      </c>
      <c r="J202" s="88">
        <f t="shared" si="21"/>
        <v>374070</v>
      </c>
      <c r="K202" s="84">
        <f t="shared" si="22"/>
        <v>411477.00000000006</v>
      </c>
    </row>
    <row r="203" spans="1:11">
      <c r="A203" s="41"/>
      <c r="B203" s="13">
        <v>16704</v>
      </c>
      <c r="C203" s="34" t="s">
        <v>1668</v>
      </c>
      <c r="D203" s="32" t="s">
        <v>265</v>
      </c>
      <c r="E203" s="35" t="s">
        <v>1843</v>
      </c>
      <c r="F203" s="36" t="s">
        <v>36</v>
      </c>
      <c r="G203" s="37">
        <v>24</v>
      </c>
      <c r="H203" s="88">
        <v>34100</v>
      </c>
      <c r="I203" s="56">
        <v>0</v>
      </c>
      <c r="J203" s="88">
        <f t="shared" ref="J203:J266" si="31">H203*G203</f>
        <v>818400</v>
      </c>
      <c r="K203" s="84">
        <f t="shared" ref="K203:K266" si="32">I203*G203</f>
        <v>0</v>
      </c>
    </row>
    <row r="204" spans="1:11">
      <c r="A204" s="41"/>
      <c r="B204" s="13">
        <f t="shared" ref="B204:D207" si="33">B203</f>
        <v>16704</v>
      </c>
      <c r="C204" s="34" t="str">
        <f t="shared" si="33"/>
        <v>30/09</v>
      </c>
      <c r="D204" s="32" t="str">
        <f t="shared" si="33"/>
        <v>chấn long</v>
      </c>
      <c r="E204" s="35" t="s">
        <v>646</v>
      </c>
      <c r="F204" s="36" t="s">
        <v>66</v>
      </c>
      <c r="G204" s="37">
        <v>140</v>
      </c>
      <c r="H204" s="88">
        <v>12100</v>
      </c>
      <c r="I204" s="56">
        <v>0</v>
      </c>
      <c r="J204" s="88">
        <f t="shared" si="31"/>
        <v>1694000</v>
      </c>
      <c r="K204" s="84">
        <f t="shared" si="32"/>
        <v>0</v>
      </c>
    </row>
    <row r="205" spans="1:11">
      <c r="A205" s="41"/>
      <c r="B205" s="13">
        <f t="shared" si="33"/>
        <v>16704</v>
      </c>
      <c r="C205" s="34" t="str">
        <f t="shared" si="33"/>
        <v>30/09</v>
      </c>
      <c r="D205" s="32" t="str">
        <f t="shared" si="33"/>
        <v>chấn long</v>
      </c>
      <c r="E205" s="35" t="s">
        <v>647</v>
      </c>
      <c r="F205" s="36" t="s">
        <v>66</v>
      </c>
      <c r="G205" s="37">
        <v>80</v>
      </c>
      <c r="H205" s="88">
        <v>23100</v>
      </c>
      <c r="I205" s="56">
        <v>0</v>
      </c>
      <c r="J205" s="88">
        <f t="shared" si="31"/>
        <v>1848000</v>
      </c>
      <c r="K205" s="84">
        <f t="shared" si="32"/>
        <v>0</v>
      </c>
    </row>
    <row r="206" spans="1:11">
      <c r="A206" s="41"/>
      <c r="B206" s="13">
        <f t="shared" si="33"/>
        <v>16704</v>
      </c>
      <c r="C206" s="34" t="str">
        <f t="shared" si="33"/>
        <v>30/09</v>
      </c>
      <c r="D206" s="32" t="str">
        <f t="shared" si="33"/>
        <v>chấn long</v>
      </c>
      <c r="E206" s="35" t="s">
        <v>1389</v>
      </c>
      <c r="F206" s="36" t="s">
        <v>36</v>
      </c>
      <c r="G206" s="37">
        <v>60</v>
      </c>
      <c r="H206" s="88">
        <v>15200</v>
      </c>
      <c r="I206" s="56">
        <v>0</v>
      </c>
      <c r="J206" s="88">
        <f t="shared" si="31"/>
        <v>912000</v>
      </c>
      <c r="K206" s="84">
        <f t="shared" si="32"/>
        <v>0</v>
      </c>
    </row>
    <row r="207" spans="1:11">
      <c r="A207" s="41"/>
      <c r="B207" s="13">
        <f t="shared" si="33"/>
        <v>16704</v>
      </c>
      <c r="C207" s="34" t="str">
        <f t="shared" si="33"/>
        <v>30/09</v>
      </c>
      <c r="D207" s="32" t="str">
        <f t="shared" si="33"/>
        <v>chấn long</v>
      </c>
      <c r="E207" s="35" t="s">
        <v>1844</v>
      </c>
      <c r="F207" s="36" t="s">
        <v>36</v>
      </c>
      <c r="G207" s="37">
        <v>240</v>
      </c>
      <c r="H207" s="88">
        <v>7400</v>
      </c>
      <c r="I207" s="56">
        <v>0</v>
      </c>
      <c r="J207" s="88">
        <f t="shared" si="31"/>
        <v>1776000</v>
      </c>
      <c r="K207" s="84">
        <f t="shared" si="32"/>
        <v>0</v>
      </c>
    </row>
    <row r="208" spans="1:11">
      <c r="A208" s="41"/>
      <c r="B208" s="13">
        <v>9330</v>
      </c>
      <c r="C208" s="34" t="s">
        <v>1813</v>
      </c>
      <c r="D208" s="32" t="s">
        <v>238</v>
      </c>
      <c r="E208" s="35" t="s">
        <v>1814</v>
      </c>
      <c r="F208" s="36" t="s">
        <v>93</v>
      </c>
      <c r="G208" s="37">
        <v>200</v>
      </c>
      <c r="H208" s="88">
        <v>49090.91</v>
      </c>
      <c r="I208" s="56">
        <f t="shared" ref="I208:I239" si="34">H208*1.1</f>
        <v>54000.001000000011</v>
      </c>
      <c r="J208" s="88">
        <f t="shared" si="31"/>
        <v>9818182</v>
      </c>
      <c r="K208" s="84">
        <f t="shared" si="32"/>
        <v>10800000.200000003</v>
      </c>
    </row>
    <row r="209" spans="1:11">
      <c r="A209" s="41"/>
      <c r="B209" s="13">
        <f t="shared" ref="B209:D210" si="35">B208</f>
        <v>9330</v>
      </c>
      <c r="C209" s="34" t="str">
        <f t="shared" si="35"/>
        <v>31/10</v>
      </c>
      <c r="D209" s="32" t="str">
        <f t="shared" si="35"/>
        <v>kim hoàn vũ</v>
      </c>
      <c r="E209" s="35" t="s">
        <v>1815</v>
      </c>
      <c r="F209" s="36" t="s">
        <v>435</v>
      </c>
      <c r="G209" s="37">
        <v>159</v>
      </c>
      <c r="H209" s="88"/>
      <c r="I209" s="56">
        <f t="shared" si="34"/>
        <v>0</v>
      </c>
      <c r="J209" s="88">
        <f t="shared" si="31"/>
        <v>0</v>
      </c>
      <c r="K209" s="84">
        <f t="shared" si="32"/>
        <v>0</v>
      </c>
    </row>
    <row r="210" spans="1:11">
      <c r="A210" s="41"/>
      <c r="B210" s="13">
        <f t="shared" si="35"/>
        <v>9330</v>
      </c>
      <c r="C210" s="34" t="str">
        <f t="shared" si="35"/>
        <v>31/10</v>
      </c>
      <c r="D210" s="32" t="str">
        <f t="shared" si="35"/>
        <v>kim hoàn vũ</v>
      </c>
      <c r="E210" s="35" t="s">
        <v>1816</v>
      </c>
      <c r="F210" s="36" t="s">
        <v>93</v>
      </c>
      <c r="G210" s="37">
        <v>100</v>
      </c>
      <c r="H210" s="88">
        <v>41363.64</v>
      </c>
      <c r="I210" s="56">
        <f t="shared" si="34"/>
        <v>45500.004000000001</v>
      </c>
      <c r="J210" s="88">
        <f t="shared" si="31"/>
        <v>4136364</v>
      </c>
      <c r="K210" s="84">
        <f t="shared" si="32"/>
        <v>4550000.4000000004</v>
      </c>
    </row>
    <row r="211" spans="1:11">
      <c r="A211" s="41"/>
      <c r="B211" s="13">
        <v>11472</v>
      </c>
      <c r="C211" s="34" t="s">
        <v>1813</v>
      </c>
      <c r="D211" s="32" t="s">
        <v>233</v>
      </c>
      <c r="E211" s="35" t="s">
        <v>1819</v>
      </c>
      <c r="F211" s="36" t="s">
        <v>36</v>
      </c>
      <c r="G211" s="37">
        <v>1</v>
      </c>
      <c r="H211" s="88">
        <v>63640</v>
      </c>
      <c r="I211" s="56">
        <f t="shared" si="34"/>
        <v>70004</v>
      </c>
      <c r="J211" s="88">
        <f t="shared" si="31"/>
        <v>63640</v>
      </c>
      <c r="K211" s="84">
        <f t="shared" si="32"/>
        <v>70004</v>
      </c>
    </row>
    <row r="212" spans="1:11">
      <c r="A212" s="41"/>
      <c r="B212" s="13">
        <v>11472</v>
      </c>
      <c r="C212" s="34" t="s">
        <v>1813</v>
      </c>
      <c r="D212" s="32" t="s">
        <v>233</v>
      </c>
      <c r="E212" s="35" t="s">
        <v>1820</v>
      </c>
      <c r="F212" s="36" t="s">
        <v>36</v>
      </c>
      <c r="G212" s="37">
        <v>1</v>
      </c>
      <c r="H212" s="88">
        <v>54542</v>
      </c>
      <c r="I212" s="56">
        <f t="shared" si="34"/>
        <v>59996.200000000004</v>
      </c>
      <c r="J212" s="88">
        <f t="shared" si="31"/>
        <v>54542</v>
      </c>
      <c r="K212" s="84">
        <f t="shared" si="32"/>
        <v>59996.200000000004</v>
      </c>
    </row>
    <row r="213" spans="1:11">
      <c r="A213" s="41"/>
      <c r="B213" s="13">
        <v>1741</v>
      </c>
      <c r="C213" s="34" t="s">
        <v>1780</v>
      </c>
      <c r="D213" s="32" t="s">
        <v>120</v>
      </c>
      <c r="E213" s="35" t="s">
        <v>127</v>
      </c>
      <c r="F213" s="36" t="s">
        <v>83</v>
      </c>
      <c r="G213" s="37">
        <v>880</v>
      </c>
      <c r="H213" s="88">
        <v>1986.4</v>
      </c>
      <c r="I213" s="56">
        <f t="shared" si="34"/>
        <v>2185.0400000000004</v>
      </c>
      <c r="J213" s="88">
        <f t="shared" si="31"/>
        <v>1748032</v>
      </c>
      <c r="K213" s="84">
        <f t="shared" si="32"/>
        <v>1922835.2000000004</v>
      </c>
    </row>
    <row r="214" spans="1:11">
      <c r="A214" s="41"/>
      <c r="B214" s="13">
        <f t="shared" ref="B214:D214" si="36">B213</f>
        <v>1741</v>
      </c>
      <c r="C214" s="34" t="str">
        <f t="shared" si="36"/>
        <v>04/10</v>
      </c>
      <c r="D214" s="32" t="str">
        <f t="shared" si="36"/>
        <v>chuẩn việt</v>
      </c>
      <c r="E214" s="35" t="s">
        <v>283</v>
      </c>
      <c r="F214" s="36" t="s">
        <v>83</v>
      </c>
      <c r="G214" s="37">
        <v>1200</v>
      </c>
      <c r="H214" s="88">
        <v>1554.5</v>
      </c>
      <c r="I214" s="56">
        <f t="shared" si="34"/>
        <v>1709.95</v>
      </c>
      <c r="J214" s="88">
        <f t="shared" si="31"/>
        <v>1865400</v>
      </c>
      <c r="K214" s="84">
        <f t="shared" si="32"/>
        <v>2051940</v>
      </c>
    </row>
    <row r="215" spans="1:11">
      <c r="A215" s="41"/>
      <c r="B215" s="13">
        <f t="shared" ref="B215:B221" si="37">B214</f>
        <v>1741</v>
      </c>
      <c r="C215" s="34" t="str">
        <f t="shared" ref="C215:C221" si="38">C214</f>
        <v>04/10</v>
      </c>
      <c r="D215" s="32" t="str">
        <f t="shared" ref="D215:D221" si="39">D214</f>
        <v>chuẩn việt</v>
      </c>
      <c r="E215" s="35" t="s">
        <v>128</v>
      </c>
      <c r="F215" s="36" t="s">
        <v>83</v>
      </c>
      <c r="G215" s="37">
        <v>480</v>
      </c>
      <c r="H215" s="88">
        <v>1900</v>
      </c>
      <c r="I215" s="56">
        <f t="shared" si="34"/>
        <v>2090</v>
      </c>
      <c r="J215" s="88">
        <f t="shared" si="31"/>
        <v>912000</v>
      </c>
      <c r="K215" s="84">
        <f t="shared" si="32"/>
        <v>1003200</v>
      </c>
    </row>
    <row r="216" spans="1:11">
      <c r="A216" s="41"/>
      <c r="B216" s="13">
        <f t="shared" si="37"/>
        <v>1741</v>
      </c>
      <c r="C216" s="34" t="str">
        <f t="shared" si="38"/>
        <v>04/10</v>
      </c>
      <c r="D216" s="32" t="str">
        <f t="shared" si="39"/>
        <v>chuẩn việt</v>
      </c>
      <c r="E216" s="35" t="s">
        <v>1458</v>
      </c>
      <c r="F216" s="36" t="s">
        <v>224</v>
      </c>
      <c r="G216" s="37">
        <v>480</v>
      </c>
      <c r="H216" s="88">
        <v>1986.4</v>
      </c>
      <c r="I216" s="56">
        <f t="shared" si="34"/>
        <v>2185.0400000000004</v>
      </c>
      <c r="J216" s="88">
        <f t="shared" si="31"/>
        <v>953472</v>
      </c>
      <c r="K216" s="84">
        <f t="shared" si="32"/>
        <v>1048819.2000000002</v>
      </c>
    </row>
    <row r="217" spans="1:11">
      <c r="A217" s="41"/>
      <c r="B217" s="13">
        <f t="shared" si="37"/>
        <v>1741</v>
      </c>
      <c r="C217" s="34" t="str">
        <f t="shared" si="38"/>
        <v>04/10</v>
      </c>
      <c r="D217" s="32" t="str">
        <f t="shared" si="39"/>
        <v>chuẩn việt</v>
      </c>
      <c r="E217" s="35" t="s">
        <v>1431</v>
      </c>
      <c r="F217" s="36" t="s">
        <v>83</v>
      </c>
      <c r="G217" s="37">
        <v>360</v>
      </c>
      <c r="H217" s="88">
        <v>19949.599999999999</v>
      </c>
      <c r="I217" s="56">
        <f t="shared" si="34"/>
        <v>21944.560000000001</v>
      </c>
      <c r="J217" s="88">
        <f t="shared" si="31"/>
        <v>7181855.9999999991</v>
      </c>
      <c r="K217" s="84">
        <f t="shared" si="32"/>
        <v>7900041.6000000006</v>
      </c>
    </row>
    <row r="218" spans="1:11">
      <c r="A218" s="41"/>
      <c r="B218" s="13">
        <f t="shared" si="37"/>
        <v>1741</v>
      </c>
      <c r="C218" s="34" t="str">
        <f t="shared" si="38"/>
        <v>04/10</v>
      </c>
      <c r="D218" s="32" t="str">
        <f t="shared" si="39"/>
        <v>chuẩn việt</v>
      </c>
      <c r="E218" s="35" t="s">
        <v>123</v>
      </c>
      <c r="F218" s="36" t="s">
        <v>83</v>
      </c>
      <c r="G218" s="37">
        <v>340</v>
      </c>
      <c r="H218" s="88">
        <v>5613.6</v>
      </c>
      <c r="I218" s="56">
        <f t="shared" si="34"/>
        <v>6174.9600000000009</v>
      </c>
      <c r="J218" s="88">
        <f t="shared" si="31"/>
        <v>1908624.0000000002</v>
      </c>
      <c r="K218" s="84">
        <f t="shared" si="32"/>
        <v>2099486.4000000004</v>
      </c>
    </row>
    <row r="219" spans="1:11">
      <c r="A219" s="41"/>
      <c r="B219" s="13">
        <f t="shared" si="37"/>
        <v>1741</v>
      </c>
      <c r="C219" s="34" t="str">
        <f t="shared" si="38"/>
        <v>04/10</v>
      </c>
      <c r="D219" s="32" t="str">
        <f t="shared" si="39"/>
        <v>chuẩn việt</v>
      </c>
      <c r="E219" s="35" t="s">
        <v>121</v>
      </c>
      <c r="F219" s="36" t="s">
        <v>83</v>
      </c>
      <c r="G219" s="37">
        <v>120</v>
      </c>
      <c r="H219" s="88">
        <v>4404.5</v>
      </c>
      <c r="I219" s="56">
        <f t="shared" si="34"/>
        <v>4844.9500000000007</v>
      </c>
      <c r="J219" s="88">
        <f t="shared" si="31"/>
        <v>528540</v>
      </c>
      <c r="K219" s="84">
        <f t="shared" si="32"/>
        <v>581394.00000000012</v>
      </c>
    </row>
    <row r="220" spans="1:11">
      <c r="A220" s="41"/>
      <c r="B220" s="13">
        <f t="shared" si="37"/>
        <v>1741</v>
      </c>
      <c r="C220" s="34" t="str">
        <f t="shared" si="38"/>
        <v>04/10</v>
      </c>
      <c r="D220" s="32" t="str">
        <f t="shared" si="39"/>
        <v>chuẩn việt</v>
      </c>
      <c r="E220" s="35" t="s">
        <v>284</v>
      </c>
      <c r="F220" s="36" t="s">
        <v>83</v>
      </c>
      <c r="G220" s="37">
        <v>360</v>
      </c>
      <c r="H220" s="88">
        <v>3454.5</v>
      </c>
      <c r="I220" s="56">
        <f t="shared" si="34"/>
        <v>3799.9500000000003</v>
      </c>
      <c r="J220" s="88">
        <f t="shared" si="31"/>
        <v>1243620</v>
      </c>
      <c r="K220" s="84">
        <f t="shared" si="32"/>
        <v>1367982</v>
      </c>
    </row>
    <row r="221" spans="1:11">
      <c r="A221" s="41"/>
      <c r="B221" s="13">
        <f t="shared" si="37"/>
        <v>1741</v>
      </c>
      <c r="C221" s="34" t="str">
        <f t="shared" si="38"/>
        <v>04/10</v>
      </c>
      <c r="D221" s="32" t="str">
        <f t="shared" si="39"/>
        <v>chuẩn việt</v>
      </c>
      <c r="E221" s="35" t="s">
        <v>389</v>
      </c>
      <c r="F221" s="36" t="s">
        <v>83</v>
      </c>
      <c r="G221" s="37">
        <v>460</v>
      </c>
      <c r="H221" s="88">
        <v>3281.8</v>
      </c>
      <c r="I221" s="56">
        <f t="shared" si="34"/>
        <v>3609.9800000000005</v>
      </c>
      <c r="J221" s="88">
        <f t="shared" si="31"/>
        <v>1509628</v>
      </c>
      <c r="K221" s="84">
        <f t="shared" si="32"/>
        <v>1660590.8000000003</v>
      </c>
    </row>
    <row r="222" spans="1:11">
      <c r="A222" s="41"/>
      <c r="B222" s="13">
        <v>1784</v>
      </c>
      <c r="C222" s="34" t="s">
        <v>1785</v>
      </c>
      <c r="D222" s="32" t="s">
        <v>120</v>
      </c>
      <c r="E222" s="35" t="s">
        <v>243</v>
      </c>
      <c r="F222" s="36" t="s">
        <v>83</v>
      </c>
      <c r="G222" s="37">
        <v>480</v>
      </c>
      <c r="H222" s="88">
        <v>2504.5</v>
      </c>
      <c r="I222" s="56">
        <f t="shared" si="34"/>
        <v>2754.9500000000003</v>
      </c>
      <c r="J222" s="88">
        <f t="shared" si="31"/>
        <v>1202160</v>
      </c>
      <c r="K222" s="84">
        <f t="shared" si="32"/>
        <v>1322376.0000000002</v>
      </c>
    </row>
    <row r="223" spans="1:11">
      <c r="A223" s="41"/>
      <c r="B223" s="13">
        <f t="shared" ref="B223:D223" si="40">B222</f>
        <v>1784</v>
      </c>
      <c r="C223" s="34" t="str">
        <f t="shared" si="40"/>
        <v>07/10</v>
      </c>
      <c r="D223" s="32" t="str">
        <f t="shared" si="40"/>
        <v>chuẩn việt</v>
      </c>
      <c r="E223" s="35" t="s">
        <v>244</v>
      </c>
      <c r="F223" s="36" t="s">
        <v>83</v>
      </c>
      <c r="G223" s="37">
        <v>480</v>
      </c>
      <c r="H223" s="88">
        <v>3109.1</v>
      </c>
      <c r="I223" s="56">
        <f t="shared" si="34"/>
        <v>3420.01</v>
      </c>
      <c r="J223" s="88">
        <f t="shared" si="31"/>
        <v>1492368</v>
      </c>
      <c r="K223" s="84">
        <f t="shared" si="32"/>
        <v>1641604.8</v>
      </c>
    </row>
    <row r="224" spans="1:11">
      <c r="A224" s="41"/>
      <c r="B224" s="13">
        <f t="shared" ref="B224:B230" si="41">B223</f>
        <v>1784</v>
      </c>
      <c r="C224" s="34" t="str">
        <f t="shared" ref="C224:C230" si="42">C223</f>
        <v>07/10</v>
      </c>
      <c r="D224" s="32" t="str">
        <f t="shared" ref="D224:D230" si="43">D223</f>
        <v>chuẩn việt</v>
      </c>
      <c r="E224" s="35" t="s">
        <v>286</v>
      </c>
      <c r="F224" s="36" t="s">
        <v>83</v>
      </c>
      <c r="G224" s="37">
        <v>600</v>
      </c>
      <c r="H224" s="88">
        <v>3109.1</v>
      </c>
      <c r="I224" s="56">
        <f t="shared" si="34"/>
        <v>3420.01</v>
      </c>
      <c r="J224" s="88">
        <f t="shared" si="31"/>
        <v>1865460</v>
      </c>
      <c r="K224" s="84">
        <f t="shared" si="32"/>
        <v>2052006.0000000002</v>
      </c>
    </row>
    <row r="225" spans="1:11">
      <c r="A225" s="41"/>
      <c r="B225" s="13">
        <f t="shared" si="41"/>
        <v>1784</v>
      </c>
      <c r="C225" s="34" t="str">
        <f t="shared" si="42"/>
        <v>07/10</v>
      </c>
      <c r="D225" s="32" t="str">
        <f t="shared" si="43"/>
        <v>chuẩn việt</v>
      </c>
      <c r="E225" s="35" t="s">
        <v>888</v>
      </c>
      <c r="F225" s="36" t="s">
        <v>83</v>
      </c>
      <c r="G225" s="37">
        <v>360</v>
      </c>
      <c r="H225" s="88">
        <v>3281.8</v>
      </c>
      <c r="I225" s="56">
        <f t="shared" si="34"/>
        <v>3609.9800000000005</v>
      </c>
      <c r="J225" s="88">
        <f t="shared" si="31"/>
        <v>1181448</v>
      </c>
      <c r="K225" s="84">
        <f t="shared" si="32"/>
        <v>1299592.8000000003</v>
      </c>
    </row>
    <row r="226" spans="1:11">
      <c r="A226" s="41"/>
      <c r="B226" s="13">
        <f t="shared" si="41"/>
        <v>1784</v>
      </c>
      <c r="C226" s="34" t="str">
        <f t="shared" si="42"/>
        <v>07/10</v>
      </c>
      <c r="D226" s="32" t="str">
        <f t="shared" si="43"/>
        <v>chuẩn việt</v>
      </c>
      <c r="E226" s="35" t="s">
        <v>1925</v>
      </c>
      <c r="F226" s="36" t="s">
        <v>87</v>
      </c>
      <c r="G226" s="37">
        <v>144</v>
      </c>
      <c r="H226" s="88">
        <v>3454.5</v>
      </c>
      <c r="I226" s="56">
        <f t="shared" si="34"/>
        <v>3799.9500000000003</v>
      </c>
      <c r="J226" s="88">
        <f t="shared" si="31"/>
        <v>497448</v>
      </c>
      <c r="K226" s="84">
        <f t="shared" si="32"/>
        <v>547192.80000000005</v>
      </c>
    </row>
    <row r="227" spans="1:11">
      <c r="A227" s="41"/>
      <c r="B227" s="13">
        <f t="shared" si="41"/>
        <v>1784</v>
      </c>
      <c r="C227" s="34" t="str">
        <f t="shared" si="42"/>
        <v>07/10</v>
      </c>
      <c r="D227" s="32" t="str">
        <f t="shared" si="43"/>
        <v>chuẩn việt</v>
      </c>
      <c r="E227" s="35" t="s">
        <v>283</v>
      </c>
      <c r="F227" s="36" t="s">
        <v>83</v>
      </c>
      <c r="G227" s="37">
        <v>1200</v>
      </c>
      <c r="H227" s="88">
        <v>1554.5</v>
      </c>
      <c r="I227" s="56">
        <f t="shared" si="34"/>
        <v>1709.95</v>
      </c>
      <c r="J227" s="88">
        <f t="shared" si="31"/>
        <v>1865400</v>
      </c>
      <c r="K227" s="84">
        <f t="shared" si="32"/>
        <v>2051940</v>
      </c>
    </row>
    <row r="228" spans="1:11">
      <c r="A228" s="41"/>
      <c r="B228" s="13">
        <f t="shared" si="41"/>
        <v>1784</v>
      </c>
      <c r="C228" s="34" t="str">
        <f t="shared" si="42"/>
        <v>07/10</v>
      </c>
      <c r="D228" s="32" t="str">
        <f t="shared" si="43"/>
        <v>chuẩn việt</v>
      </c>
      <c r="E228" s="35" t="s">
        <v>285</v>
      </c>
      <c r="F228" s="36" t="s">
        <v>83</v>
      </c>
      <c r="G228" s="37">
        <v>960</v>
      </c>
      <c r="H228" s="88">
        <v>3195.5</v>
      </c>
      <c r="I228" s="56">
        <f t="shared" si="34"/>
        <v>3515.05</v>
      </c>
      <c r="J228" s="88">
        <f t="shared" si="31"/>
        <v>3067680</v>
      </c>
      <c r="K228" s="84">
        <f t="shared" si="32"/>
        <v>3374448</v>
      </c>
    </row>
    <row r="229" spans="1:11">
      <c r="A229" s="41"/>
      <c r="B229" s="13">
        <f t="shared" si="41"/>
        <v>1784</v>
      </c>
      <c r="C229" s="34" t="str">
        <f t="shared" si="42"/>
        <v>07/10</v>
      </c>
      <c r="D229" s="32" t="str">
        <f t="shared" si="43"/>
        <v>chuẩn việt</v>
      </c>
      <c r="E229" s="35" t="s">
        <v>127</v>
      </c>
      <c r="F229" s="36" t="s">
        <v>83</v>
      </c>
      <c r="G229" s="37">
        <v>1200</v>
      </c>
      <c r="H229" s="88">
        <v>1986.4</v>
      </c>
      <c r="I229" s="56">
        <f t="shared" si="34"/>
        <v>2185.0400000000004</v>
      </c>
      <c r="J229" s="88">
        <f t="shared" si="31"/>
        <v>2383680</v>
      </c>
      <c r="K229" s="84">
        <f t="shared" si="32"/>
        <v>2622048.0000000005</v>
      </c>
    </row>
    <row r="230" spans="1:11">
      <c r="A230" s="41"/>
      <c r="B230" s="13">
        <f t="shared" si="41"/>
        <v>1784</v>
      </c>
      <c r="C230" s="34" t="str">
        <f t="shared" si="42"/>
        <v>07/10</v>
      </c>
      <c r="D230" s="32" t="str">
        <f t="shared" si="43"/>
        <v>chuẩn việt</v>
      </c>
      <c r="E230" s="35" t="s">
        <v>128</v>
      </c>
      <c r="F230" s="36" t="s">
        <v>83</v>
      </c>
      <c r="G230" s="37">
        <v>1800</v>
      </c>
      <c r="H230" s="88">
        <v>2090</v>
      </c>
      <c r="I230" s="56">
        <f t="shared" si="34"/>
        <v>2299</v>
      </c>
      <c r="J230" s="88">
        <f t="shared" si="31"/>
        <v>3762000</v>
      </c>
      <c r="K230" s="84">
        <f t="shared" si="32"/>
        <v>4138200</v>
      </c>
    </row>
    <row r="231" spans="1:11">
      <c r="A231" s="41"/>
      <c r="B231" s="13"/>
      <c r="C231" s="34"/>
      <c r="D231" s="32"/>
      <c r="E231" s="35"/>
      <c r="F231" s="36"/>
      <c r="G231" s="37"/>
      <c r="H231" s="88"/>
      <c r="I231" s="56">
        <f t="shared" si="34"/>
        <v>0</v>
      </c>
      <c r="J231" s="88">
        <f t="shared" si="31"/>
        <v>0</v>
      </c>
      <c r="K231" s="84">
        <f t="shared" si="32"/>
        <v>0</v>
      </c>
    </row>
    <row r="232" spans="1:11">
      <c r="A232" s="41"/>
      <c r="B232" s="13"/>
      <c r="C232" s="34"/>
      <c r="D232" s="32"/>
      <c r="E232" s="35"/>
      <c r="F232" s="36"/>
      <c r="G232" s="37"/>
      <c r="H232" s="88"/>
      <c r="I232" s="56">
        <f t="shared" si="34"/>
        <v>0</v>
      </c>
      <c r="J232" s="88">
        <f t="shared" si="31"/>
        <v>0</v>
      </c>
      <c r="K232" s="84">
        <f t="shared" si="32"/>
        <v>0</v>
      </c>
    </row>
    <row r="233" spans="1:11">
      <c r="A233" s="41"/>
      <c r="B233" s="13"/>
      <c r="C233" s="34"/>
      <c r="D233" s="32"/>
      <c r="E233" s="35"/>
      <c r="F233" s="36"/>
      <c r="G233" s="37"/>
      <c r="H233" s="88"/>
      <c r="I233" s="56">
        <f t="shared" si="34"/>
        <v>0</v>
      </c>
      <c r="J233" s="88">
        <f t="shared" si="31"/>
        <v>0</v>
      </c>
      <c r="K233" s="84">
        <f t="shared" si="32"/>
        <v>0</v>
      </c>
    </row>
    <row r="234" spans="1:11">
      <c r="A234" s="41"/>
      <c r="B234" s="13"/>
      <c r="C234" s="34"/>
      <c r="D234" s="32"/>
      <c r="E234" s="35"/>
      <c r="F234" s="36"/>
      <c r="G234" s="37"/>
      <c r="H234" s="88"/>
      <c r="I234" s="56">
        <f t="shared" si="34"/>
        <v>0</v>
      </c>
      <c r="J234" s="88">
        <f t="shared" si="31"/>
        <v>0</v>
      </c>
      <c r="K234" s="84">
        <f t="shared" si="32"/>
        <v>0</v>
      </c>
    </row>
    <row r="235" spans="1:11">
      <c r="A235" s="41"/>
      <c r="B235" s="13"/>
      <c r="C235" s="34"/>
      <c r="D235" s="32"/>
      <c r="E235" s="35"/>
      <c r="F235" s="36"/>
      <c r="G235" s="37"/>
      <c r="H235" s="88"/>
      <c r="I235" s="56">
        <f t="shared" si="34"/>
        <v>0</v>
      </c>
      <c r="J235" s="88">
        <f t="shared" si="31"/>
        <v>0</v>
      </c>
      <c r="K235" s="84">
        <f t="shared" si="32"/>
        <v>0</v>
      </c>
    </row>
    <row r="236" spans="1:11">
      <c r="A236" s="41"/>
      <c r="B236" s="13"/>
      <c r="C236" s="34"/>
      <c r="D236" s="32"/>
      <c r="E236" s="35"/>
      <c r="F236" s="36"/>
      <c r="G236" s="37"/>
      <c r="H236" s="88"/>
      <c r="I236" s="56">
        <f t="shared" si="34"/>
        <v>0</v>
      </c>
      <c r="J236" s="88">
        <f t="shared" si="31"/>
        <v>0</v>
      </c>
      <c r="K236" s="84">
        <f t="shared" si="32"/>
        <v>0</v>
      </c>
    </row>
    <row r="237" spans="1:11">
      <c r="A237" s="41"/>
      <c r="B237" s="13"/>
      <c r="C237" s="34"/>
      <c r="D237" s="32"/>
      <c r="E237" s="35"/>
      <c r="F237" s="36"/>
      <c r="G237" s="37"/>
      <c r="H237" s="88"/>
      <c r="I237" s="56">
        <f t="shared" si="34"/>
        <v>0</v>
      </c>
      <c r="J237" s="88">
        <f t="shared" si="31"/>
        <v>0</v>
      </c>
      <c r="K237" s="84">
        <f t="shared" si="32"/>
        <v>0</v>
      </c>
    </row>
    <row r="238" spans="1:11">
      <c r="A238" s="41"/>
      <c r="B238" s="13"/>
      <c r="C238" s="34"/>
      <c r="D238" s="32"/>
      <c r="E238" s="35"/>
      <c r="F238" s="36"/>
      <c r="G238" s="37"/>
      <c r="H238" s="88"/>
      <c r="I238" s="56">
        <f t="shared" si="34"/>
        <v>0</v>
      </c>
      <c r="J238" s="88">
        <f t="shared" si="31"/>
        <v>0</v>
      </c>
      <c r="K238" s="84">
        <f t="shared" si="32"/>
        <v>0</v>
      </c>
    </row>
    <row r="239" spans="1:11">
      <c r="A239" s="41"/>
      <c r="B239" s="13"/>
      <c r="C239" s="34"/>
      <c r="D239" s="32"/>
      <c r="E239" s="35"/>
      <c r="F239" s="36"/>
      <c r="G239" s="37"/>
      <c r="H239" s="88"/>
      <c r="I239" s="56">
        <f t="shared" si="34"/>
        <v>0</v>
      </c>
      <c r="J239" s="88">
        <f t="shared" si="31"/>
        <v>0</v>
      </c>
      <c r="K239" s="84">
        <f t="shared" si="32"/>
        <v>0</v>
      </c>
    </row>
    <row r="240" spans="1:11">
      <c r="A240" s="41"/>
      <c r="B240" s="13"/>
      <c r="C240" s="34"/>
      <c r="D240" s="32"/>
      <c r="E240" s="35"/>
      <c r="F240" s="36"/>
      <c r="G240" s="37"/>
      <c r="H240" s="88"/>
      <c r="I240" s="56">
        <f t="shared" ref="I240:I271" si="44">H240*1.1</f>
        <v>0</v>
      </c>
      <c r="J240" s="88">
        <f t="shared" si="31"/>
        <v>0</v>
      </c>
      <c r="K240" s="84">
        <f t="shared" si="32"/>
        <v>0</v>
      </c>
    </row>
    <row r="241" spans="1:11">
      <c r="A241" s="41"/>
      <c r="B241" s="13"/>
      <c r="C241" s="34"/>
      <c r="D241" s="32"/>
      <c r="E241" s="35"/>
      <c r="F241" s="36"/>
      <c r="G241" s="37"/>
      <c r="H241" s="88"/>
      <c r="I241" s="56">
        <f t="shared" si="44"/>
        <v>0</v>
      </c>
      <c r="J241" s="88">
        <f t="shared" si="31"/>
        <v>0</v>
      </c>
      <c r="K241" s="84">
        <f t="shared" si="32"/>
        <v>0</v>
      </c>
    </row>
    <row r="242" spans="1:11">
      <c r="A242" s="41"/>
      <c r="B242" s="13"/>
      <c r="C242" s="34"/>
      <c r="D242" s="32"/>
      <c r="E242" s="35"/>
      <c r="F242" s="36"/>
      <c r="G242" s="37"/>
      <c r="H242" s="88"/>
      <c r="I242" s="56">
        <f t="shared" si="44"/>
        <v>0</v>
      </c>
      <c r="J242" s="88">
        <f t="shared" si="31"/>
        <v>0</v>
      </c>
      <c r="K242" s="84">
        <f t="shared" si="32"/>
        <v>0</v>
      </c>
    </row>
    <row r="243" spans="1:11">
      <c r="A243" s="41"/>
      <c r="B243" s="13"/>
      <c r="C243" s="34"/>
      <c r="D243" s="32"/>
      <c r="E243" s="35"/>
      <c r="F243" s="36"/>
      <c r="G243" s="37"/>
      <c r="H243" s="88"/>
      <c r="I243" s="56">
        <f t="shared" si="44"/>
        <v>0</v>
      </c>
      <c r="J243" s="88">
        <f t="shared" si="31"/>
        <v>0</v>
      </c>
      <c r="K243" s="84">
        <f t="shared" si="32"/>
        <v>0</v>
      </c>
    </row>
    <row r="244" spans="1:11">
      <c r="A244" s="41"/>
      <c r="B244" s="13"/>
      <c r="C244" s="34"/>
      <c r="D244" s="32"/>
      <c r="E244" s="35"/>
      <c r="F244" s="36"/>
      <c r="G244" s="37"/>
      <c r="H244" s="88"/>
      <c r="I244" s="56">
        <f t="shared" si="44"/>
        <v>0</v>
      </c>
      <c r="J244" s="88">
        <f t="shared" si="31"/>
        <v>0</v>
      </c>
      <c r="K244" s="84">
        <f t="shared" si="32"/>
        <v>0</v>
      </c>
    </row>
    <row r="245" spans="1:11">
      <c r="A245" s="41"/>
      <c r="B245" s="13"/>
      <c r="C245" s="34"/>
      <c r="D245" s="32"/>
      <c r="E245" s="35"/>
      <c r="F245" s="36"/>
      <c r="G245" s="37"/>
      <c r="H245" s="88"/>
      <c r="I245" s="56">
        <f t="shared" si="44"/>
        <v>0</v>
      </c>
      <c r="J245" s="88">
        <f t="shared" si="31"/>
        <v>0</v>
      </c>
      <c r="K245" s="84">
        <f t="shared" si="32"/>
        <v>0</v>
      </c>
    </row>
    <row r="246" spans="1:11">
      <c r="A246" s="41"/>
      <c r="B246" s="13"/>
      <c r="C246" s="34"/>
      <c r="D246" s="32"/>
      <c r="E246" s="35"/>
      <c r="F246" s="36"/>
      <c r="G246" s="37"/>
      <c r="H246" s="88"/>
      <c r="I246" s="56">
        <f t="shared" si="44"/>
        <v>0</v>
      </c>
      <c r="J246" s="88">
        <f t="shared" si="31"/>
        <v>0</v>
      </c>
      <c r="K246" s="84">
        <f t="shared" si="32"/>
        <v>0</v>
      </c>
    </row>
    <row r="247" spans="1:11">
      <c r="A247" s="41"/>
      <c r="B247" s="13"/>
      <c r="C247" s="34"/>
      <c r="D247" s="32"/>
      <c r="E247" s="35"/>
      <c r="F247" s="36"/>
      <c r="G247" s="37"/>
      <c r="H247" s="88"/>
      <c r="I247" s="56">
        <f t="shared" si="44"/>
        <v>0</v>
      </c>
      <c r="J247" s="88">
        <f t="shared" si="31"/>
        <v>0</v>
      </c>
      <c r="K247" s="84">
        <f t="shared" si="32"/>
        <v>0</v>
      </c>
    </row>
    <row r="248" spans="1:11">
      <c r="A248" s="41"/>
      <c r="B248" s="13"/>
      <c r="C248" s="34"/>
      <c r="D248" s="32"/>
      <c r="E248" s="35"/>
      <c r="F248" s="36"/>
      <c r="G248" s="37"/>
      <c r="H248" s="88"/>
      <c r="I248" s="56">
        <f t="shared" si="44"/>
        <v>0</v>
      </c>
      <c r="J248" s="88">
        <f t="shared" si="31"/>
        <v>0</v>
      </c>
      <c r="K248" s="84">
        <f t="shared" si="32"/>
        <v>0</v>
      </c>
    </row>
    <row r="249" spans="1:11">
      <c r="A249" s="41"/>
      <c r="B249" s="13"/>
      <c r="C249" s="34"/>
      <c r="D249" s="32"/>
      <c r="E249" s="35"/>
      <c r="F249" s="36"/>
      <c r="G249" s="37"/>
      <c r="H249" s="88"/>
      <c r="I249" s="56">
        <f t="shared" si="44"/>
        <v>0</v>
      </c>
      <c r="J249" s="88">
        <f t="shared" si="31"/>
        <v>0</v>
      </c>
      <c r="K249" s="84">
        <f t="shared" si="32"/>
        <v>0</v>
      </c>
    </row>
    <row r="250" spans="1:11">
      <c r="A250" s="41"/>
      <c r="B250" s="13"/>
      <c r="C250" s="34"/>
      <c r="D250" s="32"/>
      <c r="E250" s="35"/>
      <c r="F250" s="36"/>
      <c r="G250" s="37"/>
      <c r="H250" s="88"/>
      <c r="I250" s="56">
        <f t="shared" si="44"/>
        <v>0</v>
      </c>
      <c r="J250" s="88">
        <f t="shared" si="31"/>
        <v>0</v>
      </c>
      <c r="K250" s="84">
        <f t="shared" si="32"/>
        <v>0</v>
      </c>
    </row>
    <row r="251" spans="1:11">
      <c r="A251" s="41"/>
      <c r="B251" s="13"/>
      <c r="C251" s="34"/>
      <c r="D251" s="32"/>
      <c r="E251" s="35"/>
      <c r="F251" s="36"/>
      <c r="G251" s="37"/>
      <c r="H251" s="88"/>
      <c r="I251" s="56">
        <f t="shared" si="44"/>
        <v>0</v>
      </c>
      <c r="J251" s="88">
        <f t="shared" si="31"/>
        <v>0</v>
      </c>
      <c r="K251" s="84">
        <f t="shared" si="32"/>
        <v>0</v>
      </c>
    </row>
    <row r="252" spans="1:11">
      <c r="A252" s="41"/>
      <c r="B252" s="13"/>
      <c r="C252" s="34"/>
      <c r="D252" s="32"/>
      <c r="E252" s="35"/>
      <c r="F252" s="36"/>
      <c r="G252" s="37"/>
      <c r="H252" s="88"/>
      <c r="I252" s="56">
        <f t="shared" si="44"/>
        <v>0</v>
      </c>
      <c r="J252" s="88">
        <f t="shared" si="31"/>
        <v>0</v>
      </c>
      <c r="K252" s="84">
        <f t="shared" si="32"/>
        <v>0</v>
      </c>
    </row>
    <row r="253" spans="1:11">
      <c r="A253" s="41"/>
      <c r="B253" s="13"/>
      <c r="C253" s="34"/>
      <c r="D253" s="32"/>
      <c r="E253" s="35"/>
      <c r="F253" s="36"/>
      <c r="G253" s="37"/>
      <c r="H253" s="88"/>
      <c r="I253" s="56">
        <f t="shared" si="44"/>
        <v>0</v>
      </c>
      <c r="J253" s="88">
        <f t="shared" si="31"/>
        <v>0</v>
      </c>
      <c r="K253" s="84">
        <f t="shared" si="32"/>
        <v>0</v>
      </c>
    </row>
    <row r="254" spans="1:11">
      <c r="A254" s="41"/>
      <c r="B254" s="13"/>
      <c r="C254" s="34"/>
      <c r="D254" s="32"/>
      <c r="E254" s="35"/>
      <c r="F254" s="36"/>
      <c r="G254" s="37"/>
      <c r="H254" s="88"/>
      <c r="I254" s="56">
        <f t="shared" si="44"/>
        <v>0</v>
      </c>
      <c r="J254" s="88">
        <f t="shared" si="31"/>
        <v>0</v>
      </c>
      <c r="K254" s="84">
        <f t="shared" si="32"/>
        <v>0</v>
      </c>
    </row>
    <row r="255" spans="1:11">
      <c r="A255" s="41"/>
      <c r="B255" s="13"/>
      <c r="C255" s="34"/>
      <c r="D255" s="32"/>
      <c r="E255" s="35"/>
      <c r="F255" s="36"/>
      <c r="G255" s="37"/>
      <c r="H255" s="88"/>
      <c r="I255" s="56">
        <f t="shared" si="44"/>
        <v>0</v>
      </c>
      <c r="J255" s="88">
        <f t="shared" si="31"/>
        <v>0</v>
      </c>
      <c r="K255" s="84">
        <f t="shared" si="32"/>
        <v>0</v>
      </c>
    </row>
    <row r="256" spans="1:11">
      <c r="A256" s="41"/>
      <c r="B256" s="13"/>
      <c r="C256" s="34"/>
      <c r="D256" s="32"/>
      <c r="E256" s="35"/>
      <c r="F256" s="36"/>
      <c r="G256" s="37"/>
      <c r="H256" s="88"/>
      <c r="I256" s="56">
        <f t="shared" si="44"/>
        <v>0</v>
      </c>
      <c r="J256" s="88">
        <f t="shared" si="31"/>
        <v>0</v>
      </c>
      <c r="K256" s="84">
        <f t="shared" si="32"/>
        <v>0</v>
      </c>
    </row>
    <row r="257" spans="1:11">
      <c r="A257" s="41"/>
      <c r="B257" s="13"/>
      <c r="C257" s="34"/>
      <c r="D257" s="32"/>
      <c r="E257" s="35"/>
      <c r="F257" s="36"/>
      <c r="G257" s="37"/>
      <c r="H257" s="88"/>
      <c r="I257" s="56">
        <f t="shared" si="44"/>
        <v>0</v>
      </c>
      <c r="J257" s="88">
        <f t="shared" si="31"/>
        <v>0</v>
      </c>
      <c r="K257" s="84">
        <f t="shared" si="32"/>
        <v>0</v>
      </c>
    </row>
    <row r="258" spans="1:11">
      <c r="A258" s="41"/>
      <c r="B258" s="13"/>
      <c r="C258" s="34"/>
      <c r="D258" s="32"/>
      <c r="E258" s="35"/>
      <c r="F258" s="36"/>
      <c r="G258" s="37"/>
      <c r="H258" s="88"/>
      <c r="I258" s="56">
        <f t="shared" si="44"/>
        <v>0</v>
      </c>
      <c r="J258" s="88">
        <f t="shared" si="31"/>
        <v>0</v>
      </c>
      <c r="K258" s="84">
        <f t="shared" si="32"/>
        <v>0</v>
      </c>
    </row>
    <row r="259" spans="1:11">
      <c r="A259" s="41"/>
      <c r="B259" s="13"/>
      <c r="C259" s="34"/>
      <c r="D259" s="32"/>
      <c r="E259" s="35"/>
      <c r="F259" s="36"/>
      <c r="G259" s="37"/>
      <c r="H259" s="88"/>
      <c r="I259" s="56">
        <f t="shared" si="44"/>
        <v>0</v>
      </c>
      <c r="J259" s="88">
        <f t="shared" si="31"/>
        <v>0</v>
      </c>
      <c r="K259" s="84">
        <f t="shared" si="32"/>
        <v>0</v>
      </c>
    </row>
    <row r="260" spans="1:11">
      <c r="A260" s="41"/>
      <c r="B260" s="13"/>
      <c r="C260" s="34"/>
      <c r="D260" s="32"/>
      <c r="E260" s="35"/>
      <c r="F260" s="36"/>
      <c r="G260" s="37"/>
      <c r="H260" s="88"/>
      <c r="I260" s="56">
        <f t="shared" si="44"/>
        <v>0</v>
      </c>
      <c r="J260" s="88">
        <f t="shared" si="31"/>
        <v>0</v>
      </c>
      <c r="K260" s="84">
        <f t="shared" si="32"/>
        <v>0</v>
      </c>
    </row>
    <row r="261" spans="1:11">
      <c r="A261" s="41"/>
      <c r="B261" s="13"/>
      <c r="C261" s="34"/>
      <c r="D261" s="32"/>
      <c r="E261" s="35"/>
      <c r="F261" s="36"/>
      <c r="G261" s="37"/>
      <c r="H261" s="88"/>
      <c r="I261" s="56">
        <f t="shared" si="44"/>
        <v>0</v>
      </c>
      <c r="J261" s="88">
        <f t="shared" si="31"/>
        <v>0</v>
      </c>
      <c r="K261" s="84">
        <f t="shared" si="32"/>
        <v>0</v>
      </c>
    </row>
    <row r="262" spans="1:11">
      <c r="A262" s="41"/>
      <c r="B262" s="13"/>
      <c r="C262" s="34"/>
      <c r="D262" s="32"/>
      <c r="E262" s="35"/>
      <c r="F262" s="36"/>
      <c r="G262" s="37"/>
      <c r="H262" s="88"/>
      <c r="I262" s="56">
        <f t="shared" si="44"/>
        <v>0</v>
      </c>
      <c r="J262" s="88">
        <f t="shared" si="31"/>
        <v>0</v>
      </c>
      <c r="K262" s="84">
        <f t="shared" si="32"/>
        <v>0</v>
      </c>
    </row>
    <row r="263" spans="1:11">
      <c r="A263" s="41"/>
      <c r="B263" s="13"/>
      <c r="C263" s="34"/>
      <c r="D263" s="32"/>
      <c r="E263" s="35"/>
      <c r="F263" s="36"/>
      <c r="G263" s="37"/>
      <c r="H263" s="88"/>
      <c r="I263" s="56">
        <f t="shared" si="44"/>
        <v>0</v>
      </c>
      <c r="J263" s="88">
        <f t="shared" si="31"/>
        <v>0</v>
      </c>
      <c r="K263" s="84">
        <f t="shared" si="32"/>
        <v>0</v>
      </c>
    </row>
    <row r="264" spans="1:11">
      <c r="A264" s="41"/>
      <c r="B264" s="13"/>
      <c r="C264" s="34"/>
      <c r="D264" s="32"/>
      <c r="E264" s="35"/>
      <c r="F264" s="36"/>
      <c r="G264" s="37"/>
      <c r="H264" s="88"/>
      <c r="I264" s="56">
        <f t="shared" si="44"/>
        <v>0</v>
      </c>
      <c r="J264" s="88">
        <f t="shared" si="31"/>
        <v>0</v>
      </c>
      <c r="K264" s="84">
        <f t="shared" si="32"/>
        <v>0</v>
      </c>
    </row>
    <row r="265" spans="1:11">
      <c r="A265" s="41"/>
      <c r="B265" s="13"/>
      <c r="C265" s="34"/>
      <c r="D265" s="32"/>
      <c r="E265" s="35"/>
      <c r="F265" s="36"/>
      <c r="G265" s="37"/>
      <c r="H265" s="88"/>
      <c r="I265" s="56">
        <f t="shared" si="44"/>
        <v>0</v>
      </c>
      <c r="J265" s="88">
        <f t="shared" si="31"/>
        <v>0</v>
      </c>
      <c r="K265" s="84">
        <f t="shared" si="32"/>
        <v>0</v>
      </c>
    </row>
    <row r="266" spans="1:11">
      <c r="A266" s="41"/>
      <c r="B266" s="13"/>
      <c r="C266" s="34"/>
      <c r="D266" s="32"/>
      <c r="E266" s="35"/>
      <c r="F266" s="36"/>
      <c r="G266" s="37"/>
      <c r="H266" s="88"/>
      <c r="I266" s="56">
        <f t="shared" si="44"/>
        <v>0</v>
      </c>
      <c r="J266" s="88">
        <f t="shared" si="31"/>
        <v>0</v>
      </c>
      <c r="K266" s="84">
        <f t="shared" si="32"/>
        <v>0</v>
      </c>
    </row>
    <row r="267" spans="1:11">
      <c r="A267" s="41"/>
      <c r="B267" s="13"/>
      <c r="C267" s="34"/>
      <c r="D267" s="32"/>
      <c r="E267" s="35"/>
      <c r="F267" s="36"/>
      <c r="G267" s="37"/>
      <c r="H267" s="88"/>
      <c r="I267" s="56">
        <f t="shared" si="44"/>
        <v>0</v>
      </c>
      <c r="J267" s="88">
        <f t="shared" ref="J267:J326" si="45">H267*G267</f>
        <v>0</v>
      </c>
      <c r="K267" s="84">
        <f t="shared" ref="K267:K326" si="46">I267*G267</f>
        <v>0</v>
      </c>
    </row>
    <row r="268" spans="1:11">
      <c r="A268" s="41"/>
      <c r="B268" s="13"/>
      <c r="C268" s="34"/>
      <c r="D268" s="32"/>
      <c r="E268" s="35"/>
      <c r="F268" s="36"/>
      <c r="G268" s="37"/>
      <c r="H268" s="88"/>
      <c r="I268" s="56">
        <f t="shared" si="44"/>
        <v>0</v>
      </c>
      <c r="J268" s="88">
        <f t="shared" si="45"/>
        <v>0</v>
      </c>
      <c r="K268" s="84">
        <f t="shared" si="46"/>
        <v>0</v>
      </c>
    </row>
    <row r="269" spans="1:11">
      <c r="A269" s="41"/>
      <c r="B269" s="13"/>
      <c r="C269" s="34"/>
      <c r="D269" s="32"/>
      <c r="E269" s="35"/>
      <c r="F269" s="36"/>
      <c r="G269" s="37"/>
      <c r="H269" s="88"/>
      <c r="I269" s="56">
        <f t="shared" si="44"/>
        <v>0</v>
      </c>
      <c r="J269" s="88">
        <f t="shared" si="45"/>
        <v>0</v>
      </c>
      <c r="K269" s="84">
        <f t="shared" si="46"/>
        <v>0</v>
      </c>
    </row>
    <row r="270" spans="1:11">
      <c r="A270" s="41"/>
      <c r="B270" s="13"/>
      <c r="C270" s="34"/>
      <c r="D270" s="32"/>
      <c r="E270" s="35"/>
      <c r="F270" s="36"/>
      <c r="G270" s="37"/>
      <c r="H270" s="88"/>
      <c r="I270" s="56">
        <f t="shared" si="44"/>
        <v>0</v>
      </c>
      <c r="J270" s="88">
        <f t="shared" si="45"/>
        <v>0</v>
      </c>
      <c r="K270" s="84">
        <f t="shared" si="46"/>
        <v>0</v>
      </c>
    </row>
    <row r="271" spans="1:11">
      <c r="A271" s="41"/>
      <c r="B271" s="13"/>
      <c r="C271" s="34"/>
      <c r="D271" s="32"/>
      <c r="E271" s="35"/>
      <c r="F271" s="36"/>
      <c r="G271" s="37"/>
      <c r="H271" s="88"/>
      <c r="I271" s="56">
        <f t="shared" si="44"/>
        <v>0</v>
      </c>
      <c r="J271" s="88">
        <f t="shared" si="45"/>
        <v>0</v>
      </c>
      <c r="K271" s="84">
        <f t="shared" si="46"/>
        <v>0</v>
      </c>
    </row>
    <row r="272" spans="1:11">
      <c r="A272" s="41"/>
      <c r="B272" s="13"/>
      <c r="C272" s="34"/>
      <c r="D272" s="32"/>
      <c r="E272" s="35"/>
      <c r="F272" s="36"/>
      <c r="G272" s="37"/>
      <c r="H272" s="88"/>
      <c r="I272" s="56">
        <f t="shared" ref="I272:I303" si="47">H272*1.1</f>
        <v>0</v>
      </c>
      <c r="J272" s="88">
        <f t="shared" si="45"/>
        <v>0</v>
      </c>
      <c r="K272" s="84">
        <f t="shared" si="46"/>
        <v>0</v>
      </c>
    </row>
    <row r="273" spans="1:11">
      <c r="A273" s="41"/>
      <c r="B273" s="13"/>
      <c r="C273" s="34"/>
      <c r="D273" s="32"/>
      <c r="E273" s="35"/>
      <c r="F273" s="36"/>
      <c r="G273" s="37"/>
      <c r="H273" s="88"/>
      <c r="I273" s="56">
        <f t="shared" si="47"/>
        <v>0</v>
      </c>
      <c r="J273" s="88">
        <f t="shared" si="45"/>
        <v>0</v>
      </c>
      <c r="K273" s="84">
        <f t="shared" si="46"/>
        <v>0</v>
      </c>
    </row>
    <row r="274" spans="1:11">
      <c r="A274" s="41"/>
      <c r="B274" s="13"/>
      <c r="C274" s="34"/>
      <c r="D274" s="32"/>
      <c r="E274" s="35"/>
      <c r="F274" s="36"/>
      <c r="G274" s="37"/>
      <c r="H274" s="88"/>
      <c r="I274" s="56">
        <f t="shared" si="47"/>
        <v>0</v>
      </c>
      <c r="J274" s="88">
        <f t="shared" si="45"/>
        <v>0</v>
      </c>
      <c r="K274" s="84">
        <f t="shared" si="46"/>
        <v>0</v>
      </c>
    </row>
    <row r="275" spans="1:11">
      <c r="A275" s="41"/>
      <c r="B275" s="13"/>
      <c r="C275" s="34"/>
      <c r="D275" s="32"/>
      <c r="E275" s="35"/>
      <c r="F275" s="36"/>
      <c r="G275" s="37"/>
      <c r="H275" s="88"/>
      <c r="I275" s="56">
        <f t="shared" si="47"/>
        <v>0</v>
      </c>
      <c r="J275" s="88">
        <f t="shared" si="45"/>
        <v>0</v>
      </c>
      <c r="K275" s="84">
        <f t="shared" si="46"/>
        <v>0</v>
      </c>
    </row>
    <row r="276" spans="1:11">
      <c r="A276" s="41"/>
      <c r="B276" s="13"/>
      <c r="C276" s="34"/>
      <c r="D276" s="32"/>
      <c r="E276" s="35"/>
      <c r="F276" s="36"/>
      <c r="G276" s="37"/>
      <c r="H276" s="88"/>
      <c r="I276" s="56">
        <f t="shared" si="47"/>
        <v>0</v>
      </c>
      <c r="J276" s="88">
        <f t="shared" si="45"/>
        <v>0</v>
      </c>
      <c r="K276" s="84">
        <f t="shared" si="46"/>
        <v>0</v>
      </c>
    </row>
    <row r="277" spans="1:11">
      <c r="A277" s="41"/>
      <c r="B277" s="13"/>
      <c r="C277" s="34"/>
      <c r="D277" s="32"/>
      <c r="E277" s="35"/>
      <c r="F277" s="36"/>
      <c r="G277" s="37"/>
      <c r="H277" s="88"/>
      <c r="I277" s="56">
        <f t="shared" si="47"/>
        <v>0</v>
      </c>
      <c r="J277" s="88">
        <f t="shared" si="45"/>
        <v>0</v>
      </c>
      <c r="K277" s="84">
        <f t="shared" si="46"/>
        <v>0</v>
      </c>
    </row>
    <row r="278" spans="1:11">
      <c r="A278" s="41"/>
      <c r="B278" s="13"/>
      <c r="C278" s="34"/>
      <c r="D278" s="32"/>
      <c r="E278" s="35"/>
      <c r="F278" s="36"/>
      <c r="G278" s="37"/>
      <c r="H278" s="88"/>
      <c r="I278" s="56">
        <f t="shared" si="47"/>
        <v>0</v>
      </c>
      <c r="J278" s="88">
        <f t="shared" si="45"/>
        <v>0</v>
      </c>
      <c r="K278" s="84">
        <f t="shared" si="46"/>
        <v>0</v>
      </c>
    </row>
    <row r="279" spans="1:11">
      <c r="A279" s="41"/>
      <c r="B279" s="13"/>
      <c r="C279" s="34"/>
      <c r="D279" s="32"/>
      <c r="E279" s="35"/>
      <c r="F279" s="36"/>
      <c r="G279" s="37"/>
      <c r="H279" s="88"/>
      <c r="I279" s="56">
        <f t="shared" si="47"/>
        <v>0</v>
      </c>
      <c r="J279" s="88">
        <f t="shared" si="45"/>
        <v>0</v>
      </c>
      <c r="K279" s="84">
        <f t="shared" si="46"/>
        <v>0</v>
      </c>
    </row>
    <row r="280" spans="1:11">
      <c r="A280" s="41"/>
      <c r="B280" s="13"/>
      <c r="C280" s="34"/>
      <c r="D280" s="32"/>
      <c r="E280" s="35"/>
      <c r="F280" s="36"/>
      <c r="G280" s="37"/>
      <c r="H280" s="88"/>
      <c r="I280" s="56">
        <f t="shared" si="47"/>
        <v>0</v>
      </c>
      <c r="J280" s="88">
        <f t="shared" si="45"/>
        <v>0</v>
      </c>
      <c r="K280" s="84">
        <f t="shared" si="46"/>
        <v>0</v>
      </c>
    </row>
    <row r="281" spans="1:11">
      <c r="A281" s="41"/>
      <c r="B281" s="13"/>
      <c r="C281" s="34"/>
      <c r="D281" s="32"/>
      <c r="E281" s="35"/>
      <c r="F281" s="36"/>
      <c r="G281" s="37"/>
      <c r="H281" s="88"/>
      <c r="I281" s="56">
        <f t="shared" si="47"/>
        <v>0</v>
      </c>
      <c r="J281" s="88">
        <f t="shared" si="45"/>
        <v>0</v>
      </c>
      <c r="K281" s="84">
        <f t="shared" si="46"/>
        <v>0</v>
      </c>
    </row>
    <row r="282" spans="1:11">
      <c r="A282" s="41"/>
      <c r="B282" s="13"/>
      <c r="C282" s="34"/>
      <c r="D282" s="32"/>
      <c r="E282" s="35"/>
      <c r="F282" s="36"/>
      <c r="G282" s="37"/>
      <c r="H282" s="88"/>
      <c r="I282" s="56">
        <f t="shared" si="47"/>
        <v>0</v>
      </c>
      <c r="J282" s="88">
        <f t="shared" si="45"/>
        <v>0</v>
      </c>
      <c r="K282" s="84">
        <f t="shared" si="46"/>
        <v>0</v>
      </c>
    </row>
    <row r="283" spans="1:11">
      <c r="A283" s="41"/>
      <c r="B283" s="13"/>
      <c r="C283" s="34"/>
      <c r="D283" s="32"/>
      <c r="E283" s="35"/>
      <c r="F283" s="36"/>
      <c r="G283" s="37"/>
      <c r="H283" s="88"/>
      <c r="I283" s="56">
        <f t="shared" si="47"/>
        <v>0</v>
      </c>
      <c r="J283" s="88">
        <f t="shared" si="45"/>
        <v>0</v>
      </c>
      <c r="K283" s="84">
        <f t="shared" si="46"/>
        <v>0</v>
      </c>
    </row>
    <row r="284" spans="1:11">
      <c r="A284" s="41"/>
      <c r="B284" s="13"/>
      <c r="C284" s="34"/>
      <c r="D284" s="32"/>
      <c r="E284" s="35"/>
      <c r="F284" s="36"/>
      <c r="G284" s="37"/>
      <c r="H284" s="88"/>
      <c r="I284" s="56">
        <f t="shared" si="47"/>
        <v>0</v>
      </c>
      <c r="J284" s="88">
        <f t="shared" si="45"/>
        <v>0</v>
      </c>
      <c r="K284" s="84">
        <f t="shared" si="46"/>
        <v>0</v>
      </c>
    </row>
    <row r="285" spans="1:11">
      <c r="A285" s="41"/>
      <c r="B285" s="13"/>
      <c r="C285" s="34"/>
      <c r="D285" s="32"/>
      <c r="E285" s="35"/>
      <c r="F285" s="36"/>
      <c r="G285" s="37"/>
      <c r="H285" s="88"/>
      <c r="I285" s="56">
        <f t="shared" si="47"/>
        <v>0</v>
      </c>
      <c r="J285" s="88">
        <f t="shared" si="45"/>
        <v>0</v>
      </c>
      <c r="K285" s="84">
        <f t="shared" si="46"/>
        <v>0</v>
      </c>
    </row>
    <row r="286" spans="1:11">
      <c r="A286" s="41"/>
      <c r="B286" s="13"/>
      <c r="C286" s="34"/>
      <c r="D286" s="32"/>
      <c r="E286" s="35"/>
      <c r="F286" s="36"/>
      <c r="G286" s="37"/>
      <c r="H286" s="88"/>
      <c r="I286" s="56">
        <f t="shared" si="47"/>
        <v>0</v>
      </c>
      <c r="J286" s="88">
        <f t="shared" si="45"/>
        <v>0</v>
      </c>
      <c r="K286" s="84">
        <f t="shared" si="46"/>
        <v>0</v>
      </c>
    </row>
    <row r="287" spans="1:11">
      <c r="A287" s="41"/>
      <c r="B287" s="13"/>
      <c r="C287" s="34"/>
      <c r="D287" s="32"/>
      <c r="E287" s="35"/>
      <c r="F287" s="36"/>
      <c r="G287" s="37"/>
      <c r="H287" s="88"/>
      <c r="I287" s="56">
        <f t="shared" si="47"/>
        <v>0</v>
      </c>
      <c r="J287" s="88">
        <f t="shared" si="45"/>
        <v>0</v>
      </c>
      <c r="K287" s="84">
        <f t="shared" si="46"/>
        <v>0</v>
      </c>
    </row>
    <row r="288" spans="1:11">
      <c r="A288" s="41"/>
      <c r="B288" s="13"/>
      <c r="C288" s="34"/>
      <c r="D288" s="32"/>
      <c r="E288" s="35"/>
      <c r="F288" s="36"/>
      <c r="G288" s="37"/>
      <c r="H288" s="88"/>
      <c r="I288" s="56">
        <f t="shared" si="47"/>
        <v>0</v>
      </c>
      <c r="J288" s="88">
        <f t="shared" si="45"/>
        <v>0</v>
      </c>
      <c r="K288" s="84">
        <f t="shared" si="46"/>
        <v>0</v>
      </c>
    </row>
    <row r="289" spans="1:11">
      <c r="A289" s="41"/>
      <c r="B289" s="13"/>
      <c r="C289" s="34"/>
      <c r="D289" s="32"/>
      <c r="E289" s="35"/>
      <c r="F289" s="36"/>
      <c r="G289" s="37"/>
      <c r="H289" s="88"/>
      <c r="I289" s="56">
        <f t="shared" si="47"/>
        <v>0</v>
      </c>
      <c r="J289" s="88">
        <f t="shared" si="45"/>
        <v>0</v>
      </c>
      <c r="K289" s="84">
        <f t="shared" si="46"/>
        <v>0</v>
      </c>
    </row>
    <row r="290" spans="1:11">
      <c r="A290" s="41"/>
      <c r="B290" s="13"/>
      <c r="C290" s="34"/>
      <c r="D290" s="32"/>
      <c r="E290" s="35"/>
      <c r="F290" s="36"/>
      <c r="G290" s="37"/>
      <c r="H290" s="88"/>
      <c r="I290" s="56">
        <f t="shared" si="47"/>
        <v>0</v>
      </c>
      <c r="J290" s="88">
        <f t="shared" si="45"/>
        <v>0</v>
      </c>
      <c r="K290" s="84">
        <f t="shared" si="46"/>
        <v>0</v>
      </c>
    </row>
    <row r="291" spans="1:11">
      <c r="A291" s="41"/>
      <c r="B291" s="13"/>
      <c r="C291" s="34"/>
      <c r="D291" s="32"/>
      <c r="E291" s="35"/>
      <c r="F291" s="36"/>
      <c r="G291" s="37"/>
      <c r="H291" s="88"/>
      <c r="I291" s="56">
        <f t="shared" si="47"/>
        <v>0</v>
      </c>
      <c r="J291" s="88">
        <f t="shared" si="45"/>
        <v>0</v>
      </c>
      <c r="K291" s="84">
        <f t="shared" si="46"/>
        <v>0</v>
      </c>
    </row>
    <row r="292" spans="1:11">
      <c r="A292" s="41"/>
      <c r="B292" s="13"/>
      <c r="C292" s="34"/>
      <c r="D292" s="32"/>
      <c r="E292" s="35"/>
      <c r="F292" s="36"/>
      <c r="G292" s="37"/>
      <c r="H292" s="88"/>
      <c r="I292" s="56">
        <f t="shared" si="47"/>
        <v>0</v>
      </c>
      <c r="J292" s="88">
        <f t="shared" si="45"/>
        <v>0</v>
      </c>
      <c r="K292" s="84">
        <f t="shared" si="46"/>
        <v>0</v>
      </c>
    </row>
    <row r="293" spans="1:11">
      <c r="A293" s="41"/>
      <c r="B293" s="13"/>
      <c r="C293" s="34"/>
      <c r="D293" s="32"/>
      <c r="E293" s="35"/>
      <c r="F293" s="36"/>
      <c r="G293" s="37"/>
      <c r="H293" s="88"/>
      <c r="I293" s="56">
        <f t="shared" si="47"/>
        <v>0</v>
      </c>
      <c r="J293" s="88">
        <f t="shared" si="45"/>
        <v>0</v>
      </c>
      <c r="K293" s="84">
        <f t="shared" si="46"/>
        <v>0</v>
      </c>
    </row>
    <row r="294" spans="1:11">
      <c r="A294" s="41"/>
      <c r="B294" s="13"/>
      <c r="C294" s="34"/>
      <c r="D294" s="32"/>
      <c r="E294" s="35"/>
      <c r="F294" s="36"/>
      <c r="G294" s="37"/>
      <c r="H294" s="88"/>
      <c r="I294" s="56">
        <f t="shared" si="47"/>
        <v>0</v>
      </c>
      <c r="J294" s="88">
        <f t="shared" si="45"/>
        <v>0</v>
      </c>
      <c r="K294" s="84">
        <f t="shared" si="46"/>
        <v>0</v>
      </c>
    </row>
    <row r="295" spans="1:11">
      <c r="A295" s="41"/>
      <c r="B295" s="13"/>
      <c r="C295" s="34"/>
      <c r="D295" s="32"/>
      <c r="E295" s="35"/>
      <c r="F295" s="36"/>
      <c r="G295" s="37"/>
      <c r="H295" s="88"/>
      <c r="I295" s="56">
        <f t="shared" si="47"/>
        <v>0</v>
      </c>
      <c r="J295" s="88">
        <f t="shared" si="45"/>
        <v>0</v>
      </c>
      <c r="K295" s="84">
        <f t="shared" si="46"/>
        <v>0</v>
      </c>
    </row>
    <row r="296" spans="1:11">
      <c r="A296" s="41"/>
      <c r="B296" s="13"/>
      <c r="C296" s="34"/>
      <c r="D296" s="32"/>
      <c r="E296" s="35"/>
      <c r="F296" s="36"/>
      <c r="G296" s="37"/>
      <c r="H296" s="88"/>
      <c r="I296" s="56">
        <f t="shared" si="47"/>
        <v>0</v>
      </c>
      <c r="J296" s="88">
        <f t="shared" si="45"/>
        <v>0</v>
      </c>
      <c r="K296" s="84">
        <f t="shared" si="46"/>
        <v>0</v>
      </c>
    </row>
    <row r="297" spans="1:11">
      <c r="A297" s="41"/>
      <c r="B297" s="13"/>
      <c r="C297" s="34"/>
      <c r="D297" s="32"/>
      <c r="E297" s="35"/>
      <c r="F297" s="36"/>
      <c r="G297" s="37"/>
      <c r="H297" s="88"/>
      <c r="I297" s="56">
        <f t="shared" si="47"/>
        <v>0</v>
      </c>
      <c r="J297" s="88">
        <f t="shared" si="45"/>
        <v>0</v>
      </c>
      <c r="K297" s="84">
        <f t="shared" si="46"/>
        <v>0</v>
      </c>
    </row>
    <row r="298" spans="1:11">
      <c r="A298" s="41"/>
      <c r="B298" s="13"/>
      <c r="C298" s="34"/>
      <c r="D298" s="32"/>
      <c r="E298" s="35"/>
      <c r="F298" s="36"/>
      <c r="G298" s="37"/>
      <c r="H298" s="88"/>
      <c r="I298" s="56">
        <f t="shared" si="47"/>
        <v>0</v>
      </c>
      <c r="J298" s="88">
        <f t="shared" si="45"/>
        <v>0</v>
      </c>
      <c r="K298" s="84">
        <f t="shared" si="46"/>
        <v>0</v>
      </c>
    </row>
    <row r="299" spans="1:11">
      <c r="A299" s="41"/>
      <c r="B299" s="13"/>
      <c r="C299" s="34"/>
      <c r="D299" s="32"/>
      <c r="E299" s="35"/>
      <c r="F299" s="36"/>
      <c r="G299" s="37"/>
      <c r="H299" s="88"/>
      <c r="I299" s="56">
        <f t="shared" si="47"/>
        <v>0</v>
      </c>
      <c r="J299" s="88">
        <f t="shared" si="45"/>
        <v>0</v>
      </c>
      <c r="K299" s="84">
        <f t="shared" si="46"/>
        <v>0</v>
      </c>
    </row>
    <row r="300" spans="1:11">
      <c r="A300" s="41"/>
      <c r="B300" s="13"/>
      <c r="C300" s="34"/>
      <c r="D300" s="32"/>
      <c r="E300" s="35"/>
      <c r="F300" s="36"/>
      <c r="G300" s="37"/>
      <c r="H300" s="88"/>
      <c r="I300" s="56">
        <f t="shared" si="47"/>
        <v>0</v>
      </c>
      <c r="J300" s="88">
        <f t="shared" si="45"/>
        <v>0</v>
      </c>
      <c r="K300" s="84">
        <f t="shared" si="46"/>
        <v>0</v>
      </c>
    </row>
    <row r="301" spans="1:11">
      <c r="A301" s="41"/>
      <c r="B301" s="13"/>
      <c r="C301" s="34"/>
      <c r="D301" s="32"/>
      <c r="E301" s="35"/>
      <c r="F301" s="36"/>
      <c r="G301" s="37"/>
      <c r="H301" s="88"/>
      <c r="I301" s="56">
        <f t="shared" si="47"/>
        <v>0</v>
      </c>
      <c r="J301" s="88">
        <f t="shared" si="45"/>
        <v>0</v>
      </c>
      <c r="K301" s="84">
        <f t="shared" si="46"/>
        <v>0</v>
      </c>
    </row>
    <row r="302" spans="1:11">
      <c r="A302" s="41"/>
      <c r="B302" s="13"/>
      <c r="C302" s="34"/>
      <c r="D302" s="32"/>
      <c r="E302" s="35"/>
      <c r="F302" s="36"/>
      <c r="G302" s="37"/>
      <c r="H302" s="88"/>
      <c r="I302" s="56">
        <f t="shared" si="47"/>
        <v>0</v>
      </c>
      <c r="J302" s="88">
        <f t="shared" si="45"/>
        <v>0</v>
      </c>
      <c r="K302" s="84">
        <f t="shared" si="46"/>
        <v>0</v>
      </c>
    </row>
    <row r="303" spans="1:11">
      <c r="A303" s="41"/>
      <c r="B303" s="13"/>
      <c r="C303" s="34"/>
      <c r="D303" s="32"/>
      <c r="E303" s="35"/>
      <c r="F303" s="36"/>
      <c r="G303" s="37"/>
      <c r="H303" s="88"/>
      <c r="I303" s="56">
        <f t="shared" si="47"/>
        <v>0</v>
      </c>
      <c r="J303" s="88">
        <f t="shared" si="45"/>
        <v>0</v>
      </c>
      <c r="K303" s="84">
        <f t="shared" si="46"/>
        <v>0</v>
      </c>
    </row>
    <row r="304" spans="1:11">
      <c r="A304" s="41"/>
      <c r="B304" s="13"/>
      <c r="C304" s="34"/>
      <c r="D304" s="32"/>
      <c r="E304" s="35"/>
      <c r="F304" s="36"/>
      <c r="G304" s="37"/>
      <c r="H304" s="88"/>
      <c r="I304" s="56">
        <f t="shared" ref="I304:I326" si="48">H304*1.1</f>
        <v>0</v>
      </c>
      <c r="J304" s="88">
        <f t="shared" si="45"/>
        <v>0</v>
      </c>
      <c r="K304" s="84">
        <f t="shared" si="46"/>
        <v>0</v>
      </c>
    </row>
    <row r="305" spans="1:11">
      <c r="A305" s="41"/>
      <c r="B305" s="13"/>
      <c r="C305" s="34"/>
      <c r="D305" s="32"/>
      <c r="E305" s="35"/>
      <c r="F305" s="36"/>
      <c r="G305" s="37"/>
      <c r="H305" s="88"/>
      <c r="I305" s="56">
        <f t="shared" si="48"/>
        <v>0</v>
      </c>
      <c r="J305" s="88">
        <f t="shared" si="45"/>
        <v>0</v>
      </c>
      <c r="K305" s="84">
        <f t="shared" si="46"/>
        <v>0</v>
      </c>
    </row>
    <row r="306" spans="1:11">
      <c r="A306" s="41"/>
      <c r="B306" s="13"/>
      <c r="C306" s="34"/>
      <c r="D306" s="32"/>
      <c r="E306" s="35"/>
      <c r="F306" s="36"/>
      <c r="G306" s="37"/>
      <c r="H306" s="88"/>
      <c r="I306" s="56">
        <f t="shared" si="48"/>
        <v>0</v>
      </c>
      <c r="J306" s="88">
        <f t="shared" si="45"/>
        <v>0</v>
      </c>
      <c r="K306" s="84">
        <f t="shared" si="46"/>
        <v>0</v>
      </c>
    </row>
    <row r="307" spans="1:11">
      <c r="A307" s="41"/>
      <c r="B307" s="13"/>
      <c r="C307" s="34"/>
      <c r="D307" s="32"/>
      <c r="E307" s="35"/>
      <c r="F307" s="36"/>
      <c r="G307" s="37"/>
      <c r="H307" s="88"/>
      <c r="I307" s="56">
        <f t="shared" si="48"/>
        <v>0</v>
      </c>
      <c r="J307" s="88">
        <f t="shared" si="45"/>
        <v>0</v>
      </c>
      <c r="K307" s="84">
        <f t="shared" si="46"/>
        <v>0</v>
      </c>
    </row>
    <row r="308" spans="1:11">
      <c r="A308" s="41"/>
      <c r="B308" s="13"/>
      <c r="C308" s="34"/>
      <c r="D308" s="32"/>
      <c r="E308" s="35"/>
      <c r="F308" s="36"/>
      <c r="G308" s="37"/>
      <c r="H308" s="88"/>
      <c r="I308" s="56">
        <f t="shared" si="48"/>
        <v>0</v>
      </c>
      <c r="J308" s="88">
        <f t="shared" si="45"/>
        <v>0</v>
      </c>
      <c r="K308" s="84">
        <f t="shared" si="46"/>
        <v>0</v>
      </c>
    </row>
    <row r="309" spans="1:11">
      <c r="A309" s="41"/>
      <c r="B309" s="13"/>
      <c r="C309" s="34"/>
      <c r="D309" s="32"/>
      <c r="E309" s="35"/>
      <c r="F309" s="36"/>
      <c r="G309" s="37"/>
      <c r="H309" s="88"/>
      <c r="I309" s="56">
        <f t="shared" si="48"/>
        <v>0</v>
      </c>
      <c r="J309" s="88">
        <f t="shared" si="45"/>
        <v>0</v>
      </c>
      <c r="K309" s="84">
        <f t="shared" si="46"/>
        <v>0</v>
      </c>
    </row>
    <row r="310" spans="1:11">
      <c r="A310" s="41"/>
      <c r="B310" s="13"/>
      <c r="C310" s="34"/>
      <c r="D310" s="32"/>
      <c r="E310" s="35"/>
      <c r="F310" s="36"/>
      <c r="G310" s="37"/>
      <c r="H310" s="88"/>
      <c r="I310" s="56">
        <f t="shared" si="48"/>
        <v>0</v>
      </c>
      <c r="J310" s="88">
        <f t="shared" si="45"/>
        <v>0</v>
      </c>
      <c r="K310" s="84">
        <f t="shared" si="46"/>
        <v>0</v>
      </c>
    </row>
    <row r="311" spans="1:11">
      <c r="A311" s="41"/>
      <c r="B311" s="13"/>
      <c r="C311" s="34"/>
      <c r="D311" s="32"/>
      <c r="E311" s="35"/>
      <c r="F311" s="36"/>
      <c r="G311" s="37"/>
      <c r="H311" s="88"/>
      <c r="I311" s="56">
        <f t="shared" si="48"/>
        <v>0</v>
      </c>
      <c r="J311" s="88">
        <f t="shared" si="45"/>
        <v>0</v>
      </c>
      <c r="K311" s="84">
        <f t="shared" si="46"/>
        <v>0</v>
      </c>
    </row>
    <row r="312" spans="1:11">
      <c r="A312" s="41"/>
      <c r="B312" s="13"/>
      <c r="C312" s="34"/>
      <c r="D312" s="32"/>
      <c r="E312" s="35"/>
      <c r="F312" s="36"/>
      <c r="G312" s="37"/>
      <c r="H312" s="88"/>
      <c r="I312" s="56">
        <f t="shared" si="48"/>
        <v>0</v>
      </c>
      <c r="J312" s="88">
        <f t="shared" si="45"/>
        <v>0</v>
      </c>
      <c r="K312" s="84">
        <f t="shared" si="46"/>
        <v>0</v>
      </c>
    </row>
    <row r="313" spans="1:11">
      <c r="A313" s="41"/>
      <c r="B313" s="13"/>
      <c r="C313" s="34"/>
      <c r="D313" s="32"/>
      <c r="E313" s="35"/>
      <c r="F313" s="36"/>
      <c r="G313" s="37"/>
      <c r="H313" s="88"/>
      <c r="I313" s="56">
        <f t="shared" si="48"/>
        <v>0</v>
      </c>
      <c r="J313" s="88">
        <f t="shared" si="45"/>
        <v>0</v>
      </c>
      <c r="K313" s="84">
        <f t="shared" si="46"/>
        <v>0</v>
      </c>
    </row>
    <row r="314" spans="1:11">
      <c r="A314" s="41"/>
      <c r="B314" s="13"/>
      <c r="C314" s="34"/>
      <c r="D314" s="32"/>
      <c r="E314" s="35"/>
      <c r="F314" s="36"/>
      <c r="G314" s="37"/>
      <c r="H314" s="88"/>
      <c r="I314" s="56">
        <f t="shared" si="48"/>
        <v>0</v>
      </c>
      <c r="J314" s="88">
        <f t="shared" si="45"/>
        <v>0</v>
      </c>
      <c r="K314" s="84">
        <f t="shared" si="46"/>
        <v>0</v>
      </c>
    </row>
    <row r="315" spans="1:11">
      <c r="A315" s="41"/>
      <c r="B315" s="13"/>
      <c r="C315" s="34"/>
      <c r="D315" s="32"/>
      <c r="E315" s="35"/>
      <c r="F315" s="36"/>
      <c r="G315" s="37"/>
      <c r="H315" s="88"/>
      <c r="I315" s="56">
        <f t="shared" si="48"/>
        <v>0</v>
      </c>
      <c r="J315" s="88">
        <f t="shared" si="45"/>
        <v>0</v>
      </c>
      <c r="K315" s="84">
        <f t="shared" si="46"/>
        <v>0</v>
      </c>
    </row>
    <row r="316" spans="1:11">
      <c r="A316" s="73"/>
      <c r="B316" s="80"/>
      <c r="C316" s="75"/>
      <c r="D316" s="74"/>
      <c r="E316" s="76"/>
      <c r="F316" s="77"/>
      <c r="G316" s="78"/>
      <c r="H316" s="89"/>
      <c r="I316" s="56">
        <f t="shared" si="48"/>
        <v>0</v>
      </c>
      <c r="J316" s="88">
        <f t="shared" si="45"/>
        <v>0</v>
      </c>
      <c r="K316" s="84">
        <f t="shared" si="46"/>
        <v>0</v>
      </c>
    </row>
    <row r="317" spans="1:11">
      <c r="A317" s="41"/>
      <c r="B317" s="13"/>
      <c r="C317" s="41"/>
      <c r="D317" s="32"/>
      <c r="E317" s="35"/>
      <c r="F317" s="37"/>
      <c r="G317" s="37"/>
      <c r="H317" s="90"/>
      <c r="I317" s="56">
        <f t="shared" si="48"/>
        <v>0</v>
      </c>
      <c r="J317" s="88">
        <f t="shared" si="45"/>
        <v>0</v>
      </c>
      <c r="K317" s="84">
        <f t="shared" si="46"/>
        <v>0</v>
      </c>
    </row>
    <row r="318" spans="1:11">
      <c r="A318" s="41"/>
      <c r="B318" s="13"/>
      <c r="C318" s="41"/>
      <c r="D318" s="32"/>
      <c r="E318" s="35"/>
      <c r="F318" s="37"/>
      <c r="G318" s="35"/>
      <c r="H318" s="88"/>
      <c r="I318" s="56">
        <f t="shared" si="48"/>
        <v>0</v>
      </c>
      <c r="J318" s="88">
        <f t="shared" si="45"/>
        <v>0</v>
      </c>
      <c r="K318" s="84">
        <f t="shared" si="46"/>
        <v>0</v>
      </c>
    </row>
    <row r="319" spans="1:11">
      <c r="A319" s="41"/>
      <c r="B319" s="13"/>
      <c r="C319" s="41"/>
      <c r="D319" s="32"/>
      <c r="E319" s="35"/>
      <c r="F319" s="37"/>
      <c r="G319" s="35"/>
      <c r="H319" s="88"/>
      <c r="I319" s="56">
        <f t="shared" si="48"/>
        <v>0</v>
      </c>
      <c r="J319" s="88">
        <f t="shared" si="45"/>
        <v>0</v>
      </c>
      <c r="K319" s="84">
        <f t="shared" si="46"/>
        <v>0</v>
      </c>
    </row>
    <row r="320" spans="1:11">
      <c r="A320" s="41"/>
      <c r="B320" s="13"/>
      <c r="C320" s="41"/>
      <c r="D320" s="32"/>
      <c r="E320" s="35"/>
      <c r="F320" s="37"/>
      <c r="G320" s="35"/>
      <c r="H320" s="88"/>
      <c r="I320" s="56">
        <f t="shared" si="48"/>
        <v>0</v>
      </c>
      <c r="J320" s="88">
        <f t="shared" si="45"/>
        <v>0</v>
      </c>
      <c r="K320" s="84">
        <f t="shared" si="46"/>
        <v>0</v>
      </c>
    </row>
    <row r="321" spans="1:11">
      <c r="A321" s="41"/>
      <c r="B321" s="13"/>
      <c r="C321" s="41"/>
      <c r="D321" s="32"/>
      <c r="E321" s="35"/>
      <c r="F321" s="37"/>
      <c r="G321" s="35"/>
      <c r="H321" s="91"/>
      <c r="I321" s="56">
        <f t="shared" si="48"/>
        <v>0</v>
      </c>
      <c r="J321" s="88">
        <f t="shared" si="45"/>
        <v>0</v>
      </c>
      <c r="K321" s="84">
        <f t="shared" si="46"/>
        <v>0</v>
      </c>
    </row>
    <row r="322" spans="1:11">
      <c r="A322" s="41"/>
      <c r="B322" s="13"/>
      <c r="C322" s="41"/>
      <c r="D322" s="32"/>
      <c r="E322" s="32"/>
      <c r="F322" s="41"/>
      <c r="G322" s="32"/>
      <c r="H322" s="92"/>
      <c r="I322" s="56">
        <f t="shared" si="48"/>
        <v>0</v>
      </c>
      <c r="J322" s="88">
        <f t="shared" si="45"/>
        <v>0</v>
      </c>
      <c r="K322" s="84">
        <f t="shared" si="46"/>
        <v>0</v>
      </c>
    </row>
    <row r="323" spans="1:11">
      <c r="A323" s="41"/>
      <c r="B323" s="13"/>
      <c r="C323" s="41"/>
      <c r="D323" s="32"/>
      <c r="E323" s="32"/>
      <c r="F323" s="41"/>
      <c r="G323" s="32"/>
      <c r="H323" s="92"/>
      <c r="I323" s="56">
        <f t="shared" si="48"/>
        <v>0</v>
      </c>
      <c r="J323" s="88">
        <f t="shared" si="45"/>
        <v>0</v>
      </c>
      <c r="K323" s="84">
        <f t="shared" si="46"/>
        <v>0</v>
      </c>
    </row>
    <row r="324" spans="1:11">
      <c r="A324" s="41"/>
      <c r="B324" s="13"/>
      <c r="C324" s="41"/>
      <c r="D324" s="32"/>
      <c r="E324" s="32"/>
      <c r="F324" s="41"/>
      <c r="G324" s="32"/>
      <c r="H324" s="93"/>
      <c r="I324" s="56">
        <f t="shared" si="48"/>
        <v>0</v>
      </c>
      <c r="J324" s="88">
        <f t="shared" si="45"/>
        <v>0</v>
      </c>
      <c r="K324" s="84">
        <f t="shared" si="46"/>
        <v>0</v>
      </c>
    </row>
    <row r="325" spans="1:11">
      <c r="A325" s="41"/>
      <c r="B325" s="13"/>
      <c r="C325" s="41"/>
      <c r="D325" s="32"/>
      <c r="E325" s="32"/>
      <c r="F325" s="41"/>
      <c r="G325" s="32"/>
      <c r="H325" s="93"/>
      <c r="I325" s="56">
        <f t="shared" si="48"/>
        <v>0</v>
      </c>
      <c r="J325" s="88">
        <f t="shared" si="45"/>
        <v>0</v>
      </c>
      <c r="K325" s="84">
        <f t="shared" si="46"/>
        <v>0</v>
      </c>
    </row>
    <row r="326" spans="1:11">
      <c r="A326" s="41"/>
      <c r="B326" s="13"/>
      <c r="C326" s="41"/>
      <c r="D326" s="32"/>
      <c r="E326" s="32"/>
      <c r="F326" s="41"/>
      <c r="G326" s="32"/>
      <c r="H326" s="93"/>
      <c r="I326" s="56">
        <f t="shared" si="48"/>
        <v>0</v>
      </c>
      <c r="J326" s="88">
        <f t="shared" si="45"/>
        <v>0</v>
      </c>
      <c r="K326" s="84">
        <f t="shared" si="46"/>
        <v>0</v>
      </c>
    </row>
    <row r="327" spans="1:11">
      <c r="D327" s="43"/>
    </row>
    <row r="328" spans="1:11">
      <c r="D328" s="43"/>
    </row>
    <row r="329" spans="1:11">
      <c r="D329" s="43"/>
    </row>
    <row r="330" spans="1:11">
      <c r="D330" s="43"/>
    </row>
    <row r="331" spans="1:11">
      <c r="D331" s="43"/>
    </row>
    <row r="332" spans="1:11">
      <c r="D332" s="43"/>
    </row>
  </sheetData>
  <autoFilter ref="A10:K10"/>
  <sortState ref="A11:K326">
    <sortCondition ref="C11:C326"/>
  </sortState>
  <mergeCells count="3">
    <mergeCell ref="A1:F2"/>
    <mergeCell ref="A3:F3"/>
    <mergeCell ref="A7:J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45"/>
  <sheetViews>
    <sheetView topLeftCell="A10" workbookViewId="0">
      <selection activeCell="K102" sqref="K102"/>
    </sheetView>
  </sheetViews>
  <sheetFormatPr defaultRowHeight="15.75"/>
  <cols>
    <col min="1" max="1" width="9.140625" style="4"/>
    <col min="2" max="2" width="9.140625" style="6"/>
    <col min="3" max="3" width="15.5703125" style="4" customWidth="1"/>
    <col min="4" max="4" width="18.28515625" style="7" customWidth="1"/>
    <col min="5" max="5" width="32.7109375" style="2" customWidth="1"/>
    <col min="6" max="6" width="10.28515625" style="4" customWidth="1"/>
    <col min="7" max="7" width="9.140625" style="2"/>
    <col min="8" max="8" width="12.28515625" style="2" customWidth="1"/>
    <col min="9" max="9" width="16.28515625" style="2" customWidth="1"/>
    <col min="10" max="10" width="9.140625" style="3"/>
    <col min="11" max="16384" width="9.140625" style="2"/>
  </cols>
  <sheetData>
    <row r="1" spans="1:11">
      <c r="A1" s="307" t="s">
        <v>0</v>
      </c>
      <c r="B1" s="307"/>
      <c r="C1" s="307"/>
      <c r="D1" s="307"/>
      <c r="E1" s="307"/>
      <c r="F1" s="307"/>
      <c r="G1" s="1"/>
    </row>
    <row r="2" spans="1:11">
      <c r="A2" s="307"/>
      <c r="B2" s="307"/>
      <c r="C2" s="307"/>
      <c r="D2" s="307"/>
      <c r="E2" s="307"/>
      <c r="F2" s="307"/>
      <c r="G2" s="1"/>
    </row>
    <row r="3" spans="1:11">
      <c r="A3" s="307" t="s">
        <v>1</v>
      </c>
      <c r="B3" s="307"/>
      <c r="C3" s="307"/>
      <c r="D3" s="307"/>
      <c r="E3" s="307"/>
      <c r="F3" s="307"/>
      <c r="G3" s="1"/>
    </row>
    <row r="4" spans="1:11">
      <c r="A4" s="307" t="s">
        <v>2</v>
      </c>
      <c r="B4" s="307"/>
      <c r="D4" s="5"/>
      <c r="E4" s="1"/>
      <c r="G4" s="1"/>
      <c r="H4" s="9"/>
    </row>
    <row r="5" spans="1:11">
      <c r="G5" s="8"/>
    </row>
    <row r="6" spans="1:11">
      <c r="G6" s="8"/>
    </row>
    <row r="7" spans="1:11">
      <c r="A7" s="308" t="s">
        <v>14</v>
      </c>
      <c r="B7" s="308"/>
      <c r="C7" s="308"/>
      <c r="D7" s="308"/>
      <c r="E7" s="308"/>
      <c r="F7" s="308"/>
      <c r="G7" s="308"/>
      <c r="H7" s="308"/>
      <c r="I7" s="308"/>
    </row>
    <row r="8" spans="1:11">
      <c r="A8" s="308"/>
      <c r="B8" s="308"/>
      <c r="C8" s="308"/>
      <c r="D8" s="308"/>
      <c r="E8" s="308"/>
      <c r="F8" s="308"/>
      <c r="G8" s="308"/>
      <c r="H8" s="308"/>
      <c r="I8" s="308"/>
    </row>
    <row r="10" spans="1:11">
      <c r="A10" s="27" t="s">
        <v>4</v>
      </c>
      <c r="B10" s="57" t="s">
        <v>5</v>
      </c>
      <c r="C10" s="27" t="s">
        <v>6</v>
      </c>
      <c r="D10" s="27" t="s">
        <v>15</v>
      </c>
      <c r="E10" s="27" t="s">
        <v>8</v>
      </c>
      <c r="F10" s="27" t="s">
        <v>9</v>
      </c>
      <c r="G10" s="11" t="s">
        <v>10</v>
      </c>
      <c r="H10" s="58" t="s">
        <v>11</v>
      </c>
      <c r="I10" s="27" t="s">
        <v>13</v>
      </c>
    </row>
    <row r="11" spans="1:11" s="3" customFormat="1">
      <c r="A11" s="12"/>
      <c r="B11" s="13">
        <v>4</v>
      </c>
      <c r="C11" s="125" t="s">
        <v>226</v>
      </c>
      <c r="D11" s="126" t="s">
        <v>468</v>
      </c>
      <c r="E11" s="59" t="s">
        <v>411</v>
      </c>
      <c r="F11" s="60" t="s">
        <v>181</v>
      </c>
      <c r="G11" s="60">
        <v>38</v>
      </c>
      <c r="H11" s="61">
        <v>43000</v>
      </c>
      <c r="I11" s="62">
        <f>H11*G11</f>
        <v>1634000</v>
      </c>
      <c r="K11" s="2"/>
    </row>
    <row r="12" spans="1:11" s="3" customFormat="1">
      <c r="A12" s="12"/>
      <c r="B12" s="13"/>
      <c r="C12" s="125"/>
      <c r="D12" s="127"/>
      <c r="E12" s="59" t="s">
        <v>411</v>
      </c>
      <c r="F12" s="60" t="s">
        <v>181</v>
      </c>
      <c r="G12" s="60">
        <v>33</v>
      </c>
      <c r="H12" s="61">
        <v>38000</v>
      </c>
      <c r="I12" s="62">
        <f t="shared" ref="I12:I75" si="0">H12*G12</f>
        <v>1254000</v>
      </c>
      <c r="K12" s="2"/>
    </row>
    <row r="13" spans="1:11" s="3" customFormat="1">
      <c r="A13" s="12"/>
      <c r="B13" s="13">
        <v>9</v>
      </c>
      <c r="C13" s="125" t="s">
        <v>226</v>
      </c>
      <c r="D13" s="127" t="s">
        <v>469</v>
      </c>
      <c r="E13" s="59" t="s">
        <v>470</v>
      </c>
      <c r="F13" s="60" t="s">
        <v>188</v>
      </c>
      <c r="G13" s="60">
        <v>227</v>
      </c>
      <c r="H13" s="61">
        <v>13454.546</v>
      </c>
      <c r="I13" s="62">
        <f t="shared" si="0"/>
        <v>3054181.9420000003</v>
      </c>
      <c r="K13" s="2"/>
    </row>
    <row r="14" spans="1:11" s="3" customFormat="1">
      <c r="A14" s="12"/>
      <c r="B14" s="13"/>
      <c r="C14" s="125"/>
      <c r="D14" s="127"/>
      <c r="E14" s="59" t="s">
        <v>437</v>
      </c>
      <c r="F14" s="60" t="s">
        <v>83</v>
      </c>
      <c r="G14" s="60">
        <v>690</v>
      </c>
      <c r="H14" s="61">
        <v>5636.3636999999999</v>
      </c>
      <c r="I14" s="62">
        <f t="shared" si="0"/>
        <v>3889090.9529999997</v>
      </c>
      <c r="K14" s="2"/>
    </row>
    <row r="15" spans="1:11" s="3" customFormat="1">
      <c r="A15" s="12"/>
      <c r="B15" s="13"/>
      <c r="C15" s="125"/>
      <c r="D15" s="127"/>
      <c r="E15" s="63" t="s">
        <v>471</v>
      </c>
      <c r="F15" s="64" t="s">
        <v>66</v>
      </c>
      <c r="G15" s="60">
        <v>5</v>
      </c>
      <c r="H15" s="61">
        <v>24000</v>
      </c>
      <c r="I15" s="62">
        <f t="shared" si="0"/>
        <v>120000</v>
      </c>
      <c r="K15" s="2"/>
    </row>
    <row r="16" spans="1:11" s="3" customFormat="1">
      <c r="A16" s="12"/>
      <c r="B16" s="22"/>
      <c r="C16" s="125"/>
      <c r="D16" s="127"/>
      <c r="E16" s="59" t="s">
        <v>456</v>
      </c>
      <c r="F16" s="60" t="s">
        <v>36</v>
      </c>
      <c r="G16" s="60">
        <v>5</v>
      </c>
      <c r="H16" s="61">
        <v>5727.2</v>
      </c>
      <c r="I16" s="62">
        <f t="shared" si="0"/>
        <v>28636</v>
      </c>
      <c r="K16" s="2"/>
    </row>
    <row r="17" spans="1:11" s="3" customFormat="1">
      <c r="A17" s="12"/>
      <c r="B17" s="13">
        <v>11</v>
      </c>
      <c r="C17" s="125" t="s">
        <v>226</v>
      </c>
      <c r="D17" s="127" t="s">
        <v>472</v>
      </c>
      <c r="E17" s="63" t="s">
        <v>473</v>
      </c>
      <c r="F17" s="64" t="s">
        <v>181</v>
      </c>
      <c r="G17" s="155">
        <v>10</v>
      </c>
      <c r="H17" s="156">
        <v>53000</v>
      </c>
      <c r="I17" s="62">
        <f t="shared" si="0"/>
        <v>530000</v>
      </c>
      <c r="K17" s="2"/>
    </row>
    <row r="18" spans="1:11" s="3" customFormat="1">
      <c r="A18" s="12"/>
      <c r="B18" s="13"/>
      <c r="C18" s="125"/>
      <c r="D18" s="127"/>
      <c r="E18" s="131" t="s">
        <v>411</v>
      </c>
      <c r="F18" s="132" t="s">
        <v>181</v>
      </c>
      <c r="G18" s="132">
        <v>5</v>
      </c>
      <c r="H18" s="131">
        <v>112000</v>
      </c>
      <c r="I18" s="62">
        <f t="shared" si="0"/>
        <v>560000</v>
      </c>
      <c r="K18" s="2"/>
    </row>
    <row r="19" spans="1:11" s="3" customFormat="1">
      <c r="A19" s="12"/>
      <c r="B19" s="13"/>
      <c r="C19" s="125"/>
      <c r="D19" s="127"/>
      <c r="E19" s="59" t="s">
        <v>474</v>
      </c>
      <c r="F19" s="60" t="s">
        <v>27</v>
      </c>
      <c r="G19" s="157">
        <v>10</v>
      </c>
      <c r="H19" s="158">
        <v>13000</v>
      </c>
      <c r="I19" s="62">
        <f t="shared" si="0"/>
        <v>130000</v>
      </c>
      <c r="K19" s="2"/>
    </row>
    <row r="20" spans="1:11" s="3" customFormat="1">
      <c r="A20" s="12"/>
      <c r="B20" s="13"/>
      <c r="C20" s="125"/>
      <c r="D20" s="127"/>
      <c r="E20" s="59" t="s">
        <v>475</v>
      </c>
      <c r="F20" s="60" t="s">
        <v>83</v>
      </c>
      <c r="G20" s="60">
        <v>20</v>
      </c>
      <c r="H20" s="61">
        <v>6840</v>
      </c>
      <c r="I20" s="62">
        <f t="shared" si="0"/>
        <v>136800</v>
      </c>
      <c r="K20" s="2"/>
    </row>
    <row r="21" spans="1:11" s="3" customFormat="1">
      <c r="A21" s="12"/>
      <c r="B21" s="13"/>
      <c r="C21" s="125"/>
      <c r="D21" s="127"/>
      <c r="E21" s="59" t="s">
        <v>437</v>
      </c>
      <c r="F21" s="60" t="s">
        <v>83</v>
      </c>
      <c r="G21" s="60">
        <v>20</v>
      </c>
      <c r="H21" s="61">
        <v>2755</v>
      </c>
      <c r="I21" s="62">
        <f t="shared" si="0"/>
        <v>55100</v>
      </c>
      <c r="K21" s="2"/>
    </row>
    <row r="22" spans="1:11" s="3" customFormat="1">
      <c r="A22" s="12"/>
      <c r="B22" s="25"/>
      <c r="C22" s="125"/>
      <c r="D22" s="127"/>
      <c r="E22" s="59" t="s">
        <v>476</v>
      </c>
      <c r="F22" s="60" t="s">
        <v>435</v>
      </c>
      <c r="G22" s="60">
        <v>1</v>
      </c>
      <c r="H22" s="61">
        <v>85500</v>
      </c>
      <c r="I22" s="62">
        <f t="shared" si="0"/>
        <v>85500</v>
      </c>
      <c r="K22" s="2"/>
    </row>
    <row r="23" spans="1:11" s="3" customFormat="1">
      <c r="A23" s="12"/>
      <c r="B23" s="13">
        <v>12</v>
      </c>
      <c r="C23" s="125" t="s">
        <v>226</v>
      </c>
      <c r="D23" s="127" t="s">
        <v>477</v>
      </c>
      <c r="E23" s="59" t="s">
        <v>411</v>
      </c>
      <c r="F23" s="60" t="s">
        <v>181</v>
      </c>
      <c r="G23" s="60">
        <v>10</v>
      </c>
      <c r="H23" s="61">
        <v>69000</v>
      </c>
      <c r="I23" s="62">
        <f t="shared" si="0"/>
        <v>690000</v>
      </c>
      <c r="K23" s="2"/>
    </row>
    <row r="24" spans="1:11" s="3" customFormat="1">
      <c r="A24" s="12"/>
      <c r="B24" s="13"/>
      <c r="C24" s="125"/>
      <c r="D24" s="127"/>
      <c r="E24" s="63" t="s">
        <v>411</v>
      </c>
      <c r="F24" s="64" t="s">
        <v>181</v>
      </c>
      <c r="G24" s="64">
        <v>5</v>
      </c>
      <c r="H24" s="62">
        <v>131000</v>
      </c>
      <c r="I24" s="62">
        <f t="shared" si="0"/>
        <v>655000</v>
      </c>
      <c r="K24" s="2"/>
    </row>
    <row r="25" spans="1:11" s="3" customFormat="1">
      <c r="A25" s="12"/>
      <c r="B25" s="13"/>
      <c r="C25" s="125"/>
      <c r="D25" s="127"/>
      <c r="E25" s="63" t="s">
        <v>478</v>
      </c>
      <c r="F25" s="64" t="s">
        <v>66</v>
      </c>
      <c r="G25" s="64">
        <v>3</v>
      </c>
      <c r="H25" s="62">
        <v>26000</v>
      </c>
      <c r="I25" s="62">
        <f t="shared" si="0"/>
        <v>78000</v>
      </c>
      <c r="K25" s="2"/>
    </row>
    <row r="26" spans="1:11" s="3" customFormat="1">
      <c r="A26" s="12"/>
      <c r="B26" s="22">
        <v>15</v>
      </c>
      <c r="C26" s="125" t="s">
        <v>226</v>
      </c>
      <c r="D26" s="127" t="s">
        <v>479</v>
      </c>
      <c r="E26" s="63" t="s">
        <v>480</v>
      </c>
      <c r="F26" s="64" t="s">
        <v>19</v>
      </c>
      <c r="G26" s="64">
        <v>5</v>
      </c>
      <c r="H26" s="62">
        <v>280000</v>
      </c>
      <c r="I26" s="62">
        <f t="shared" si="0"/>
        <v>1400000</v>
      </c>
      <c r="K26" s="2"/>
    </row>
    <row r="27" spans="1:11" s="3" customFormat="1">
      <c r="A27" s="12"/>
      <c r="B27" s="22">
        <v>17</v>
      </c>
      <c r="C27" s="125" t="s">
        <v>226</v>
      </c>
      <c r="D27" s="127" t="s">
        <v>419</v>
      </c>
      <c r="E27" s="63" t="s">
        <v>414</v>
      </c>
      <c r="F27" s="64" t="s">
        <v>36</v>
      </c>
      <c r="G27" s="64">
        <v>2</v>
      </c>
      <c r="H27" s="62">
        <v>20000</v>
      </c>
      <c r="I27" s="62">
        <f t="shared" si="0"/>
        <v>40000</v>
      </c>
      <c r="K27" s="2"/>
    </row>
    <row r="28" spans="1:11" s="3" customFormat="1">
      <c r="A28" s="12"/>
      <c r="B28" s="13"/>
      <c r="C28" s="125"/>
      <c r="D28" s="127"/>
      <c r="E28" s="138" t="s">
        <v>481</v>
      </c>
      <c r="F28" s="161" t="s">
        <v>83</v>
      </c>
      <c r="G28" s="64">
        <v>12</v>
      </c>
      <c r="H28" s="62">
        <v>5000</v>
      </c>
      <c r="I28" s="62">
        <f t="shared" si="0"/>
        <v>60000</v>
      </c>
      <c r="K28" s="2"/>
    </row>
    <row r="29" spans="1:11" s="3" customFormat="1">
      <c r="A29" s="12"/>
      <c r="B29" s="13"/>
      <c r="C29" s="125"/>
      <c r="D29" s="127"/>
      <c r="E29" s="138" t="s">
        <v>475</v>
      </c>
      <c r="F29" s="161" t="s">
        <v>83</v>
      </c>
      <c r="G29" s="64">
        <v>30</v>
      </c>
      <c r="H29" s="62">
        <v>9000</v>
      </c>
      <c r="I29" s="62">
        <f t="shared" si="0"/>
        <v>270000</v>
      </c>
      <c r="K29" s="2"/>
    </row>
    <row r="30" spans="1:11" s="3" customFormat="1">
      <c r="A30" s="12"/>
      <c r="B30" s="13"/>
      <c r="C30" s="125"/>
      <c r="D30" s="127"/>
      <c r="E30" s="138" t="s">
        <v>482</v>
      </c>
      <c r="F30" s="161" t="s">
        <v>188</v>
      </c>
      <c r="G30" s="64">
        <v>10</v>
      </c>
      <c r="H30" s="62">
        <v>12000</v>
      </c>
      <c r="I30" s="62">
        <f t="shared" si="0"/>
        <v>120000</v>
      </c>
      <c r="K30" s="2"/>
    </row>
    <row r="31" spans="1:11" s="3" customFormat="1">
      <c r="A31" s="12"/>
      <c r="B31" s="13"/>
      <c r="C31" s="125"/>
      <c r="D31" s="127"/>
      <c r="E31" s="138" t="s">
        <v>411</v>
      </c>
      <c r="F31" s="161" t="s">
        <v>93</v>
      </c>
      <c r="G31" s="64">
        <v>10</v>
      </c>
      <c r="H31" s="62">
        <v>55000</v>
      </c>
      <c r="I31" s="62">
        <f t="shared" si="0"/>
        <v>550000</v>
      </c>
      <c r="K31" s="2"/>
    </row>
    <row r="32" spans="1:11" s="3" customFormat="1">
      <c r="A32" s="12"/>
      <c r="B32" s="13"/>
      <c r="C32" s="125"/>
      <c r="D32" s="127"/>
      <c r="E32" s="138" t="s">
        <v>411</v>
      </c>
      <c r="F32" s="161" t="s">
        <v>93</v>
      </c>
      <c r="G32" s="64">
        <v>4</v>
      </c>
      <c r="H32" s="62">
        <v>28000</v>
      </c>
      <c r="I32" s="62">
        <f t="shared" si="0"/>
        <v>112000</v>
      </c>
      <c r="K32" s="2"/>
    </row>
    <row r="33" spans="1:11" s="3" customFormat="1">
      <c r="A33" s="12"/>
      <c r="B33" s="13"/>
      <c r="C33" s="125"/>
      <c r="D33" s="127"/>
      <c r="E33" s="138" t="s">
        <v>483</v>
      </c>
      <c r="F33" s="161" t="s">
        <v>142</v>
      </c>
      <c r="G33" s="64">
        <v>5</v>
      </c>
      <c r="H33" s="62">
        <v>6000</v>
      </c>
      <c r="I33" s="62">
        <f t="shared" si="0"/>
        <v>30000</v>
      </c>
      <c r="K33" s="2"/>
    </row>
    <row r="34" spans="1:11" s="3" customFormat="1">
      <c r="A34" s="12"/>
      <c r="B34" s="13"/>
      <c r="C34" s="125"/>
      <c r="D34" s="127"/>
      <c r="E34" s="138" t="s">
        <v>484</v>
      </c>
      <c r="F34" s="161" t="s">
        <v>435</v>
      </c>
      <c r="G34" s="64">
        <v>1</v>
      </c>
      <c r="H34" s="62">
        <v>35000</v>
      </c>
      <c r="I34" s="62">
        <f t="shared" si="0"/>
        <v>35000</v>
      </c>
      <c r="K34" s="2"/>
    </row>
    <row r="35" spans="1:11" s="3" customFormat="1">
      <c r="A35" s="12"/>
      <c r="B35" s="13">
        <v>22</v>
      </c>
      <c r="C35" s="125" t="s">
        <v>226</v>
      </c>
      <c r="D35" s="127" t="s">
        <v>485</v>
      </c>
      <c r="E35" s="138" t="s">
        <v>480</v>
      </c>
      <c r="F35" s="161" t="s">
        <v>19</v>
      </c>
      <c r="G35" s="64">
        <v>5</v>
      </c>
      <c r="H35" s="62">
        <v>275000</v>
      </c>
      <c r="I35" s="62">
        <f t="shared" si="0"/>
        <v>1375000</v>
      </c>
      <c r="K35" s="2"/>
    </row>
    <row r="36" spans="1:11" s="3" customFormat="1">
      <c r="A36" s="12"/>
      <c r="B36" s="13"/>
      <c r="C36" s="125"/>
      <c r="D36" s="127"/>
      <c r="E36" s="138" t="s">
        <v>411</v>
      </c>
      <c r="F36" s="161" t="s">
        <v>181</v>
      </c>
      <c r="G36" s="64">
        <v>15</v>
      </c>
      <c r="H36" s="62">
        <v>70000</v>
      </c>
      <c r="I36" s="62">
        <f t="shared" si="0"/>
        <v>1050000</v>
      </c>
      <c r="K36" s="2"/>
    </row>
    <row r="37" spans="1:11" s="3" customFormat="1">
      <c r="A37" s="12"/>
      <c r="B37" s="13"/>
      <c r="C37" s="125"/>
      <c r="D37" s="127"/>
      <c r="E37" s="138" t="s">
        <v>441</v>
      </c>
      <c r="F37" s="161" t="s">
        <v>83</v>
      </c>
      <c r="G37" s="64">
        <v>5</v>
      </c>
      <c r="H37" s="62">
        <v>6000</v>
      </c>
      <c r="I37" s="62">
        <f t="shared" si="0"/>
        <v>30000</v>
      </c>
      <c r="K37" s="2"/>
    </row>
    <row r="38" spans="1:11" s="3" customFormat="1">
      <c r="A38" s="12"/>
      <c r="B38" s="13"/>
      <c r="C38" s="125"/>
      <c r="D38" s="127"/>
      <c r="E38" s="138" t="s">
        <v>483</v>
      </c>
      <c r="F38" s="161" t="s">
        <v>142</v>
      </c>
      <c r="G38" s="64">
        <v>5</v>
      </c>
      <c r="H38" s="62">
        <v>4500</v>
      </c>
      <c r="I38" s="62">
        <f t="shared" si="0"/>
        <v>22500</v>
      </c>
      <c r="K38" s="2"/>
    </row>
    <row r="39" spans="1:11" s="3" customFormat="1">
      <c r="A39" s="12"/>
      <c r="B39" s="13"/>
      <c r="C39" s="125"/>
      <c r="D39" s="127"/>
      <c r="E39" s="138" t="s">
        <v>486</v>
      </c>
      <c r="F39" s="161" t="s">
        <v>87</v>
      </c>
      <c r="G39" s="64">
        <v>1</v>
      </c>
      <c r="H39" s="62">
        <v>15000</v>
      </c>
      <c r="I39" s="62">
        <f t="shared" si="0"/>
        <v>15000</v>
      </c>
      <c r="K39" s="2"/>
    </row>
    <row r="40" spans="1:11" s="3" customFormat="1">
      <c r="A40" s="12"/>
      <c r="B40" s="13">
        <v>23</v>
      </c>
      <c r="C40" s="125" t="s">
        <v>226</v>
      </c>
      <c r="D40" s="127" t="s">
        <v>410</v>
      </c>
      <c r="E40" s="138" t="s">
        <v>418</v>
      </c>
      <c r="F40" s="161" t="s">
        <v>27</v>
      </c>
      <c r="G40" s="64">
        <v>30</v>
      </c>
      <c r="H40" s="62">
        <v>11500</v>
      </c>
      <c r="I40" s="62">
        <f t="shared" si="0"/>
        <v>345000</v>
      </c>
      <c r="K40" s="2"/>
    </row>
    <row r="41" spans="1:11" s="3" customFormat="1">
      <c r="A41" s="12"/>
      <c r="B41" s="13"/>
      <c r="C41" s="125"/>
      <c r="D41" s="127"/>
      <c r="E41" s="138" t="s">
        <v>411</v>
      </c>
      <c r="F41" s="161" t="s">
        <v>181</v>
      </c>
      <c r="G41" s="64">
        <v>10</v>
      </c>
      <c r="H41" s="62">
        <v>45000</v>
      </c>
      <c r="I41" s="62">
        <f t="shared" si="0"/>
        <v>450000</v>
      </c>
      <c r="K41" s="2"/>
    </row>
    <row r="42" spans="1:11" s="3" customFormat="1">
      <c r="A42" s="12"/>
      <c r="B42" s="13"/>
      <c r="C42" s="125"/>
      <c r="D42" s="127"/>
      <c r="E42" s="138" t="s">
        <v>434</v>
      </c>
      <c r="F42" s="161" t="s">
        <v>435</v>
      </c>
      <c r="G42" s="64">
        <v>3</v>
      </c>
      <c r="H42" s="62">
        <v>39000</v>
      </c>
      <c r="I42" s="62">
        <f t="shared" si="0"/>
        <v>117000</v>
      </c>
      <c r="K42" s="2"/>
    </row>
    <row r="43" spans="1:11" s="3" customFormat="1">
      <c r="A43" s="12"/>
      <c r="B43" s="13"/>
      <c r="C43" s="125"/>
      <c r="D43" s="127"/>
      <c r="E43" s="138" t="s">
        <v>464</v>
      </c>
      <c r="F43" s="161" t="s">
        <v>87</v>
      </c>
      <c r="G43" s="64">
        <v>2</v>
      </c>
      <c r="H43" s="62">
        <v>3700</v>
      </c>
      <c r="I43" s="62">
        <f t="shared" si="0"/>
        <v>7400</v>
      </c>
      <c r="K43" s="2"/>
    </row>
    <row r="44" spans="1:11" s="3" customFormat="1">
      <c r="A44" s="12"/>
      <c r="B44" s="13"/>
      <c r="C44" s="125"/>
      <c r="D44" s="127"/>
      <c r="E44" s="63" t="s">
        <v>464</v>
      </c>
      <c r="F44" s="64" t="s">
        <v>87</v>
      </c>
      <c r="G44" s="64">
        <v>3</v>
      </c>
      <c r="H44" s="62">
        <v>9800</v>
      </c>
      <c r="I44" s="62">
        <f>H44*G44</f>
        <v>29400</v>
      </c>
      <c r="K44" s="2"/>
    </row>
    <row r="45" spans="1:11" s="3" customFormat="1">
      <c r="A45" s="12"/>
      <c r="B45" s="13">
        <v>25</v>
      </c>
      <c r="C45" s="125" t="s">
        <v>227</v>
      </c>
      <c r="D45" s="127" t="s">
        <v>487</v>
      </c>
      <c r="E45" s="63" t="s">
        <v>411</v>
      </c>
      <c r="F45" s="64" t="s">
        <v>181</v>
      </c>
      <c r="G45" s="64">
        <v>30</v>
      </c>
      <c r="H45" s="62">
        <v>48000</v>
      </c>
      <c r="I45" s="62">
        <f t="shared" si="0"/>
        <v>1440000</v>
      </c>
      <c r="K45" s="2"/>
    </row>
    <row r="46" spans="1:11" s="3" customFormat="1">
      <c r="A46" s="12"/>
      <c r="B46" s="13">
        <v>31</v>
      </c>
      <c r="C46" s="125" t="s">
        <v>227</v>
      </c>
      <c r="D46" s="127" t="s">
        <v>488</v>
      </c>
      <c r="E46" s="63" t="s">
        <v>454</v>
      </c>
      <c r="F46" s="64" t="s">
        <v>36</v>
      </c>
      <c r="G46" s="64">
        <v>2</v>
      </c>
      <c r="H46" s="62">
        <v>55000</v>
      </c>
      <c r="I46" s="62">
        <f t="shared" si="0"/>
        <v>110000</v>
      </c>
      <c r="K46" s="2"/>
    </row>
    <row r="47" spans="1:11" s="3" customFormat="1">
      <c r="A47" s="12"/>
      <c r="B47" s="13"/>
      <c r="C47" s="125"/>
      <c r="D47" s="127"/>
      <c r="E47" s="63" t="s">
        <v>454</v>
      </c>
      <c r="F47" s="64" t="s">
        <v>36</v>
      </c>
      <c r="G47" s="64">
        <v>2</v>
      </c>
      <c r="H47" s="62">
        <v>60000</v>
      </c>
      <c r="I47" s="62">
        <f t="shared" si="0"/>
        <v>120000</v>
      </c>
      <c r="K47" s="2"/>
    </row>
    <row r="48" spans="1:11" s="3" customFormat="1">
      <c r="A48" s="12"/>
      <c r="B48" s="13"/>
      <c r="C48" s="125"/>
      <c r="D48" s="127"/>
      <c r="E48" s="63" t="s">
        <v>489</v>
      </c>
      <c r="F48" s="64" t="s">
        <v>36</v>
      </c>
      <c r="G48" s="64">
        <v>2</v>
      </c>
      <c r="H48" s="62">
        <v>4000</v>
      </c>
      <c r="I48" s="62">
        <f t="shared" si="0"/>
        <v>8000</v>
      </c>
      <c r="K48" s="2"/>
    </row>
    <row r="49" spans="1:11" s="3" customFormat="1">
      <c r="A49" s="12"/>
      <c r="B49" s="13"/>
      <c r="C49" s="125"/>
      <c r="D49" s="127"/>
      <c r="E49" s="63" t="s">
        <v>490</v>
      </c>
      <c r="F49" s="64" t="s">
        <v>36</v>
      </c>
      <c r="G49" s="64">
        <v>10</v>
      </c>
      <c r="H49" s="62">
        <v>43000</v>
      </c>
      <c r="I49" s="62">
        <f t="shared" si="0"/>
        <v>430000</v>
      </c>
      <c r="K49" s="2"/>
    </row>
    <row r="50" spans="1:11" s="3" customFormat="1">
      <c r="A50" s="12"/>
      <c r="B50" s="13">
        <v>35</v>
      </c>
      <c r="C50" s="125" t="s">
        <v>227</v>
      </c>
      <c r="D50" s="127" t="s">
        <v>420</v>
      </c>
      <c r="E50" s="63" t="s">
        <v>491</v>
      </c>
      <c r="F50" s="64" t="s">
        <v>27</v>
      </c>
      <c r="G50" s="64">
        <v>40</v>
      </c>
      <c r="H50" s="62">
        <v>152000</v>
      </c>
      <c r="I50" s="62">
        <f t="shared" si="0"/>
        <v>6080000</v>
      </c>
      <c r="K50" s="2"/>
    </row>
    <row r="51" spans="1:11" s="3" customFormat="1">
      <c r="A51" s="12"/>
      <c r="B51" s="13">
        <v>36</v>
      </c>
      <c r="C51" s="125" t="s">
        <v>236</v>
      </c>
      <c r="D51" s="127" t="s">
        <v>420</v>
      </c>
      <c r="E51" s="63" t="s">
        <v>491</v>
      </c>
      <c r="F51" s="64" t="s">
        <v>27</v>
      </c>
      <c r="G51" s="64">
        <v>40</v>
      </c>
      <c r="H51" s="62">
        <v>152000</v>
      </c>
      <c r="I51" s="62">
        <f t="shared" si="0"/>
        <v>6080000</v>
      </c>
      <c r="K51" s="2"/>
    </row>
    <row r="52" spans="1:11" s="3" customFormat="1">
      <c r="A52" s="12"/>
      <c r="B52" s="13">
        <v>37</v>
      </c>
      <c r="C52" s="125" t="s">
        <v>236</v>
      </c>
      <c r="D52" s="127" t="s">
        <v>492</v>
      </c>
      <c r="E52" s="63" t="s">
        <v>85</v>
      </c>
      <c r="F52" s="64" t="s">
        <v>36</v>
      </c>
      <c r="G52" s="64">
        <v>50</v>
      </c>
      <c r="H52" s="62">
        <v>33500</v>
      </c>
      <c r="I52" s="62">
        <f t="shared" si="0"/>
        <v>1675000</v>
      </c>
      <c r="K52" s="2"/>
    </row>
    <row r="53" spans="1:11" s="3" customFormat="1">
      <c r="A53" s="12"/>
      <c r="B53" s="13"/>
      <c r="C53" s="125"/>
      <c r="D53" s="127"/>
      <c r="E53" s="63" t="s">
        <v>433</v>
      </c>
      <c r="F53" s="64" t="s">
        <v>36</v>
      </c>
      <c r="G53" s="64">
        <v>50</v>
      </c>
      <c r="H53" s="62">
        <v>35500</v>
      </c>
      <c r="I53" s="62">
        <f t="shared" si="0"/>
        <v>1775000</v>
      </c>
      <c r="K53" s="2"/>
    </row>
    <row r="54" spans="1:11" s="3" customFormat="1">
      <c r="A54" s="12"/>
      <c r="B54" s="13"/>
      <c r="C54" s="125"/>
      <c r="D54" s="127"/>
      <c r="E54" s="131" t="s">
        <v>434</v>
      </c>
      <c r="F54" s="132" t="s">
        <v>435</v>
      </c>
      <c r="G54" s="132">
        <v>5</v>
      </c>
      <c r="H54" s="62">
        <v>39000</v>
      </c>
      <c r="I54" s="62">
        <f t="shared" si="0"/>
        <v>195000</v>
      </c>
      <c r="K54" s="2"/>
    </row>
    <row r="55" spans="1:11" s="3" customFormat="1">
      <c r="A55" s="12"/>
      <c r="B55" s="13"/>
      <c r="C55" s="125"/>
      <c r="D55" s="127"/>
      <c r="E55" s="131" t="s">
        <v>445</v>
      </c>
      <c r="F55" s="132" t="s">
        <v>36</v>
      </c>
      <c r="G55" s="64">
        <v>50</v>
      </c>
      <c r="H55" s="62">
        <v>1700</v>
      </c>
      <c r="I55" s="62">
        <f t="shared" si="0"/>
        <v>85000</v>
      </c>
      <c r="K55" s="2"/>
    </row>
    <row r="56" spans="1:11" s="3" customFormat="1">
      <c r="A56" s="12"/>
      <c r="B56" s="13"/>
      <c r="C56" s="125"/>
      <c r="D56" s="127"/>
      <c r="E56" s="63" t="s">
        <v>493</v>
      </c>
      <c r="F56" s="64" t="s">
        <v>435</v>
      </c>
      <c r="G56" s="64">
        <v>3</v>
      </c>
      <c r="H56" s="62">
        <v>69000</v>
      </c>
      <c r="I56" s="62">
        <f t="shared" si="0"/>
        <v>207000</v>
      </c>
      <c r="K56" s="2"/>
    </row>
    <row r="57" spans="1:11" s="3" customFormat="1">
      <c r="A57" s="12"/>
      <c r="B57" s="13">
        <v>38</v>
      </c>
      <c r="C57" s="125" t="s">
        <v>236</v>
      </c>
      <c r="D57" s="127" t="s">
        <v>494</v>
      </c>
      <c r="E57" s="63" t="s">
        <v>495</v>
      </c>
      <c r="F57" s="64" t="s">
        <v>435</v>
      </c>
      <c r="G57" s="64">
        <v>6</v>
      </c>
      <c r="H57" s="62">
        <v>37000</v>
      </c>
      <c r="I57" s="62">
        <f t="shared" si="0"/>
        <v>222000</v>
      </c>
      <c r="K57" s="2"/>
    </row>
    <row r="58" spans="1:11" s="3" customFormat="1">
      <c r="A58" s="12"/>
      <c r="B58" s="13"/>
      <c r="C58" s="125"/>
      <c r="D58" s="127"/>
      <c r="E58" s="63" t="s">
        <v>448</v>
      </c>
      <c r="F58" s="64" t="s">
        <v>79</v>
      </c>
      <c r="G58" s="64">
        <v>200</v>
      </c>
      <c r="H58" s="62">
        <v>700</v>
      </c>
      <c r="I58" s="62">
        <f t="shared" si="0"/>
        <v>140000</v>
      </c>
      <c r="K58" s="2"/>
    </row>
    <row r="59" spans="1:11" s="3" customFormat="1">
      <c r="A59" s="12"/>
      <c r="B59" s="25"/>
      <c r="C59" s="125"/>
      <c r="D59" s="127"/>
      <c r="E59" s="63" t="s">
        <v>411</v>
      </c>
      <c r="F59" s="64" t="s">
        <v>181</v>
      </c>
      <c r="G59" s="64">
        <v>20</v>
      </c>
      <c r="H59" s="62">
        <v>45000</v>
      </c>
      <c r="I59" s="62">
        <f t="shared" si="0"/>
        <v>900000</v>
      </c>
      <c r="K59" s="2"/>
    </row>
    <row r="60" spans="1:11" s="3" customFormat="1">
      <c r="A60" s="12"/>
      <c r="B60" s="13"/>
      <c r="C60" s="125"/>
      <c r="D60" s="127"/>
      <c r="E60" s="63" t="s">
        <v>496</v>
      </c>
      <c r="F60" s="64" t="s">
        <v>87</v>
      </c>
      <c r="G60" s="64">
        <v>30</v>
      </c>
      <c r="H60" s="62">
        <v>22000</v>
      </c>
      <c r="I60" s="62">
        <f t="shared" si="0"/>
        <v>660000</v>
      </c>
      <c r="K60" s="2"/>
    </row>
    <row r="61" spans="1:11" s="3" customFormat="1">
      <c r="A61" s="12"/>
      <c r="B61" s="13"/>
      <c r="C61" s="125"/>
      <c r="D61" s="127"/>
      <c r="E61" s="63" t="s">
        <v>437</v>
      </c>
      <c r="F61" s="64" t="s">
        <v>83</v>
      </c>
      <c r="G61" s="64">
        <v>60</v>
      </c>
      <c r="H61" s="62">
        <v>2400</v>
      </c>
      <c r="I61" s="62">
        <f t="shared" si="0"/>
        <v>144000</v>
      </c>
      <c r="K61" s="2"/>
    </row>
    <row r="62" spans="1:11" s="3" customFormat="1">
      <c r="A62" s="12"/>
      <c r="B62" s="13"/>
      <c r="C62" s="125"/>
      <c r="D62" s="127"/>
      <c r="E62" s="63" t="s">
        <v>484</v>
      </c>
      <c r="F62" s="64" t="s">
        <v>435</v>
      </c>
      <c r="G62" s="64">
        <v>2</v>
      </c>
      <c r="H62" s="62">
        <v>25000</v>
      </c>
      <c r="I62" s="62">
        <f t="shared" si="0"/>
        <v>50000</v>
      </c>
      <c r="K62" s="2"/>
    </row>
    <row r="63" spans="1:11" s="3" customFormat="1">
      <c r="A63" s="12"/>
      <c r="B63" s="13"/>
      <c r="C63" s="125"/>
      <c r="D63" s="127"/>
      <c r="E63" s="63" t="s">
        <v>444</v>
      </c>
      <c r="F63" s="64" t="s">
        <v>36</v>
      </c>
      <c r="G63" s="64">
        <v>20</v>
      </c>
      <c r="H63" s="62">
        <v>3000</v>
      </c>
      <c r="I63" s="62">
        <f t="shared" si="0"/>
        <v>60000</v>
      </c>
      <c r="K63" s="2"/>
    </row>
    <row r="64" spans="1:11" s="3" customFormat="1">
      <c r="A64" s="12"/>
      <c r="B64" s="13"/>
      <c r="C64" s="125"/>
      <c r="D64" s="127"/>
      <c r="E64" s="63" t="s">
        <v>497</v>
      </c>
      <c r="F64" s="64" t="s">
        <v>36</v>
      </c>
      <c r="G64" s="64">
        <v>3</v>
      </c>
      <c r="H64" s="62">
        <v>26000</v>
      </c>
      <c r="I64" s="62">
        <f t="shared" si="0"/>
        <v>78000</v>
      </c>
      <c r="K64" s="2"/>
    </row>
    <row r="65" spans="1:11" s="3" customFormat="1">
      <c r="A65" s="12"/>
      <c r="B65" s="13">
        <v>39</v>
      </c>
      <c r="C65" s="125" t="s">
        <v>236</v>
      </c>
      <c r="D65" s="127" t="s">
        <v>498</v>
      </c>
      <c r="E65" s="63" t="s">
        <v>418</v>
      </c>
      <c r="F65" s="64" t="s">
        <v>27</v>
      </c>
      <c r="G65" s="64">
        <v>60</v>
      </c>
      <c r="H65" s="62">
        <v>15500</v>
      </c>
      <c r="I65" s="62">
        <f t="shared" si="0"/>
        <v>930000</v>
      </c>
      <c r="K65" s="2"/>
    </row>
    <row r="66" spans="1:11" s="3" customFormat="1">
      <c r="A66" s="12"/>
      <c r="B66" s="13">
        <v>57</v>
      </c>
      <c r="C66" s="125" t="s">
        <v>261</v>
      </c>
      <c r="D66" s="127" t="s">
        <v>499</v>
      </c>
      <c r="E66" s="63" t="s">
        <v>500</v>
      </c>
      <c r="F66" s="64" t="s">
        <v>181</v>
      </c>
      <c r="G66" s="64">
        <v>3</v>
      </c>
      <c r="H66" s="62">
        <v>153000</v>
      </c>
      <c r="I66" s="62">
        <f t="shared" si="0"/>
        <v>459000</v>
      </c>
      <c r="K66" s="2"/>
    </row>
    <row r="67" spans="1:11" s="3" customFormat="1">
      <c r="A67" s="12"/>
      <c r="B67" s="13"/>
      <c r="C67" s="125"/>
      <c r="D67" s="127"/>
      <c r="E67" s="63" t="s">
        <v>501</v>
      </c>
      <c r="F67" s="64" t="s">
        <v>181</v>
      </c>
      <c r="G67" s="64">
        <v>5</v>
      </c>
      <c r="H67" s="62">
        <v>55000</v>
      </c>
      <c r="I67" s="62">
        <f t="shared" si="0"/>
        <v>275000</v>
      </c>
      <c r="K67" s="2"/>
    </row>
    <row r="68" spans="1:11" s="3" customFormat="1">
      <c r="A68" s="12"/>
      <c r="B68" s="13"/>
      <c r="C68" s="125"/>
      <c r="D68" s="127"/>
      <c r="E68" s="63" t="s">
        <v>418</v>
      </c>
      <c r="F68" s="64" t="s">
        <v>27</v>
      </c>
      <c r="G68" s="64">
        <v>10</v>
      </c>
      <c r="H68" s="62">
        <v>12500</v>
      </c>
      <c r="I68" s="62">
        <f t="shared" si="0"/>
        <v>125000</v>
      </c>
      <c r="K68" s="2"/>
    </row>
    <row r="69" spans="1:11" s="3" customFormat="1">
      <c r="A69" s="12"/>
      <c r="B69" s="13"/>
      <c r="C69" s="125"/>
      <c r="D69" s="127"/>
      <c r="E69" s="63" t="s">
        <v>475</v>
      </c>
      <c r="F69" s="64" t="s">
        <v>83</v>
      </c>
      <c r="G69" s="64">
        <v>15</v>
      </c>
      <c r="H69" s="62">
        <v>7000</v>
      </c>
      <c r="I69" s="62">
        <f t="shared" si="0"/>
        <v>105000</v>
      </c>
      <c r="K69" s="2"/>
    </row>
    <row r="70" spans="1:11" s="3" customFormat="1">
      <c r="A70" s="12"/>
      <c r="B70" s="13"/>
      <c r="C70" s="125"/>
      <c r="D70" s="127"/>
      <c r="E70" s="63" t="s">
        <v>441</v>
      </c>
      <c r="F70" s="64" t="s">
        <v>83</v>
      </c>
      <c r="G70" s="64">
        <v>5</v>
      </c>
      <c r="H70" s="62">
        <v>6000</v>
      </c>
      <c r="I70" s="62">
        <f t="shared" si="0"/>
        <v>30000</v>
      </c>
      <c r="K70" s="2"/>
    </row>
    <row r="71" spans="1:11" s="3" customFormat="1">
      <c r="A71" s="12"/>
      <c r="B71" s="13"/>
      <c r="C71" s="125"/>
      <c r="D71" s="127"/>
      <c r="E71" s="63" t="s">
        <v>440</v>
      </c>
      <c r="F71" s="64" t="s">
        <v>105</v>
      </c>
      <c r="G71" s="64">
        <v>4</v>
      </c>
      <c r="H71" s="62">
        <v>39000</v>
      </c>
      <c r="I71" s="62">
        <f t="shared" si="0"/>
        <v>156000</v>
      </c>
      <c r="K71" s="2"/>
    </row>
    <row r="72" spans="1:11" s="3" customFormat="1">
      <c r="A72" s="12"/>
      <c r="B72" s="13"/>
      <c r="C72" s="125"/>
      <c r="D72" s="127"/>
      <c r="E72" s="63" t="s">
        <v>484</v>
      </c>
      <c r="F72" s="64" t="s">
        <v>435</v>
      </c>
      <c r="G72" s="64">
        <v>1</v>
      </c>
      <c r="H72" s="62">
        <v>90000</v>
      </c>
      <c r="I72" s="62">
        <f t="shared" si="0"/>
        <v>90000</v>
      </c>
      <c r="K72" s="2"/>
    </row>
    <row r="73" spans="1:11" s="3" customFormat="1">
      <c r="A73" s="12"/>
      <c r="B73" s="13"/>
      <c r="C73" s="125"/>
      <c r="D73" s="127"/>
      <c r="E73" s="63" t="s">
        <v>502</v>
      </c>
      <c r="F73" s="64" t="s">
        <v>181</v>
      </c>
      <c r="G73" s="64">
        <v>7</v>
      </c>
      <c r="H73" s="62">
        <v>140000</v>
      </c>
      <c r="I73" s="62">
        <f t="shared" si="0"/>
        <v>980000</v>
      </c>
      <c r="K73" s="2"/>
    </row>
    <row r="74" spans="1:11" s="3" customFormat="1">
      <c r="A74" s="12"/>
      <c r="B74" s="13">
        <v>65</v>
      </c>
      <c r="C74" s="125" t="s">
        <v>261</v>
      </c>
      <c r="D74" s="127" t="s">
        <v>503</v>
      </c>
      <c r="E74" s="63" t="s">
        <v>418</v>
      </c>
      <c r="F74" s="64" t="s">
        <v>27</v>
      </c>
      <c r="G74" s="64">
        <v>3</v>
      </c>
      <c r="H74" s="62">
        <v>1400</v>
      </c>
      <c r="I74" s="62">
        <f t="shared" si="0"/>
        <v>4200</v>
      </c>
      <c r="K74" s="2"/>
    </row>
    <row r="75" spans="1:11" s="3" customFormat="1">
      <c r="A75" s="12"/>
      <c r="B75" s="13"/>
      <c r="C75" s="125"/>
      <c r="D75" s="127"/>
      <c r="E75" s="63" t="s">
        <v>418</v>
      </c>
      <c r="F75" s="64" t="s">
        <v>27</v>
      </c>
      <c r="G75" s="64">
        <v>5</v>
      </c>
      <c r="H75" s="62">
        <v>11000</v>
      </c>
      <c r="I75" s="62">
        <f t="shared" si="0"/>
        <v>55000</v>
      </c>
      <c r="K75" s="2"/>
    </row>
    <row r="76" spans="1:11" s="3" customFormat="1">
      <c r="A76" s="12"/>
      <c r="B76" s="13"/>
      <c r="C76" s="125"/>
      <c r="D76" s="127"/>
      <c r="E76" s="63" t="s">
        <v>418</v>
      </c>
      <c r="F76" s="64" t="s">
        <v>27</v>
      </c>
      <c r="G76" s="64">
        <v>5</v>
      </c>
      <c r="H76" s="62">
        <v>5600</v>
      </c>
      <c r="I76" s="62">
        <f t="shared" ref="I76:I139" si="1">H76*G76</f>
        <v>28000</v>
      </c>
      <c r="K76" s="2"/>
    </row>
    <row r="77" spans="1:11" s="3" customFormat="1">
      <c r="A77" s="12"/>
      <c r="B77" s="13"/>
      <c r="C77" s="125"/>
      <c r="D77" s="127"/>
      <c r="E77" s="63" t="s">
        <v>411</v>
      </c>
      <c r="F77" s="64" t="s">
        <v>181</v>
      </c>
      <c r="G77" s="64">
        <v>5</v>
      </c>
      <c r="H77" s="62">
        <v>55000</v>
      </c>
      <c r="I77" s="62">
        <f t="shared" si="1"/>
        <v>275000</v>
      </c>
      <c r="K77" s="2"/>
    </row>
    <row r="78" spans="1:11" s="3" customFormat="1">
      <c r="A78" s="12"/>
      <c r="B78" s="13"/>
      <c r="C78" s="125"/>
      <c r="D78" s="127"/>
      <c r="E78" s="63" t="s">
        <v>504</v>
      </c>
      <c r="F78" s="64" t="s">
        <v>181</v>
      </c>
      <c r="G78" s="64">
        <v>10</v>
      </c>
      <c r="H78" s="62">
        <v>53500</v>
      </c>
      <c r="I78" s="62">
        <f t="shared" si="1"/>
        <v>535000</v>
      </c>
      <c r="K78" s="2"/>
    </row>
    <row r="79" spans="1:11" s="3" customFormat="1">
      <c r="A79" s="12"/>
      <c r="B79" s="13"/>
      <c r="C79" s="125"/>
      <c r="D79" s="127"/>
      <c r="E79" s="63" t="s">
        <v>455</v>
      </c>
      <c r="F79" s="64" t="s">
        <v>435</v>
      </c>
      <c r="G79" s="64">
        <v>2</v>
      </c>
      <c r="H79" s="62">
        <v>5800</v>
      </c>
      <c r="I79" s="62">
        <f t="shared" si="1"/>
        <v>11600</v>
      </c>
      <c r="K79" s="2"/>
    </row>
    <row r="80" spans="1:11" s="3" customFormat="1">
      <c r="A80" s="12"/>
      <c r="B80" s="13"/>
      <c r="C80" s="125"/>
      <c r="D80" s="127"/>
      <c r="E80" s="63" t="s">
        <v>505</v>
      </c>
      <c r="F80" s="64" t="s">
        <v>36</v>
      </c>
      <c r="G80" s="64">
        <v>1</v>
      </c>
      <c r="H80" s="62">
        <v>80000</v>
      </c>
      <c r="I80" s="62">
        <f t="shared" si="1"/>
        <v>80000</v>
      </c>
      <c r="K80" s="2"/>
    </row>
    <row r="81" spans="1:11" s="3" customFormat="1">
      <c r="A81" s="12"/>
      <c r="B81" s="13">
        <v>67</v>
      </c>
      <c r="C81" s="125" t="s">
        <v>258</v>
      </c>
      <c r="D81" s="127" t="s">
        <v>506</v>
      </c>
      <c r="E81" s="63" t="s">
        <v>411</v>
      </c>
      <c r="F81" s="64" t="s">
        <v>181</v>
      </c>
      <c r="G81" s="64">
        <v>25</v>
      </c>
      <c r="H81" s="62">
        <v>64000</v>
      </c>
      <c r="I81" s="62">
        <f t="shared" si="1"/>
        <v>1600000</v>
      </c>
      <c r="K81" s="2"/>
    </row>
    <row r="82" spans="1:11" s="3" customFormat="1">
      <c r="A82" s="12"/>
      <c r="B82" s="13"/>
      <c r="C82" s="125"/>
      <c r="D82" s="127"/>
      <c r="E82" s="63" t="s">
        <v>411</v>
      </c>
      <c r="F82" s="64" t="s">
        <v>93</v>
      </c>
      <c r="G82" s="64">
        <v>2</v>
      </c>
      <c r="H82" s="62">
        <v>98000</v>
      </c>
      <c r="I82" s="62">
        <f t="shared" si="1"/>
        <v>196000</v>
      </c>
      <c r="K82" s="2"/>
    </row>
    <row r="83" spans="1:11" s="3" customFormat="1">
      <c r="A83" s="12"/>
      <c r="B83" s="13"/>
      <c r="C83" s="125"/>
      <c r="D83" s="127"/>
      <c r="E83" s="63" t="s">
        <v>507</v>
      </c>
      <c r="F83" s="64" t="s">
        <v>181</v>
      </c>
      <c r="G83" s="64">
        <v>5</v>
      </c>
      <c r="H83" s="62">
        <v>27000</v>
      </c>
      <c r="I83" s="62">
        <f t="shared" si="1"/>
        <v>135000</v>
      </c>
      <c r="K83" s="2"/>
    </row>
    <row r="84" spans="1:11" s="3" customFormat="1">
      <c r="A84" s="12"/>
      <c r="B84" s="13">
        <v>69</v>
      </c>
      <c r="C84" s="125" t="s">
        <v>258</v>
      </c>
      <c r="D84" s="127" t="s">
        <v>420</v>
      </c>
      <c r="E84" s="131" t="s">
        <v>491</v>
      </c>
      <c r="F84" s="132" t="s">
        <v>27</v>
      </c>
      <c r="G84" s="152">
        <v>40</v>
      </c>
      <c r="H84" s="134">
        <v>152000</v>
      </c>
      <c r="I84" s="62">
        <f t="shared" si="1"/>
        <v>6080000</v>
      </c>
      <c r="K84" s="2"/>
    </row>
    <row r="85" spans="1:11" s="3" customFormat="1">
      <c r="A85" s="27"/>
      <c r="B85" s="28">
        <v>70</v>
      </c>
      <c r="C85" s="142" t="s">
        <v>258</v>
      </c>
      <c r="D85" s="143" t="s">
        <v>467</v>
      </c>
      <c r="E85" s="144" t="s">
        <v>411</v>
      </c>
      <c r="F85" s="132" t="s">
        <v>181</v>
      </c>
      <c r="G85" s="152">
        <v>20</v>
      </c>
      <c r="H85" s="145">
        <v>43000</v>
      </c>
      <c r="I85" s="62">
        <f t="shared" si="1"/>
        <v>860000</v>
      </c>
      <c r="K85" s="2"/>
    </row>
    <row r="86" spans="1:11" s="3" customFormat="1">
      <c r="A86" s="12"/>
      <c r="B86" s="13"/>
      <c r="C86" s="146"/>
      <c r="D86" s="127"/>
      <c r="E86" s="131" t="s">
        <v>508</v>
      </c>
      <c r="F86" s="132" t="s">
        <v>142</v>
      </c>
      <c r="G86" s="152">
        <v>5</v>
      </c>
      <c r="H86" s="134">
        <v>6500</v>
      </c>
      <c r="I86" s="62">
        <f t="shared" si="1"/>
        <v>32500</v>
      </c>
      <c r="K86" s="2"/>
    </row>
    <row r="87" spans="1:11" s="3" customFormat="1">
      <c r="A87" s="12"/>
      <c r="B87" s="13"/>
      <c r="C87" s="125"/>
      <c r="D87" s="127"/>
      <c r="E87" s="131" t="s">
        <v>411</v>
      </c>
      <c r="F87" s="132" t="s">
        <v>181</v>
      </c>
      <c r="G87" s="152">
        <v>3</v>
      </c>
      <c r="H87" s="134">
        <v>86000</v>
      </c>
      <c r="I87" s="62">
        <f t="shared" si="1"/>
        <v>258000</v>
      </c>
      <c r="K87" s="2"/>
    </row>
    <row r="88" spans="1:11" s="3" customFormat="1">
      <c r="A88" s="12"/>
      <c r="B88" s="13">
        <v>79</v>
      </c>
      <c r="C88" s="125" t="s">
        <v>258</v>
      </c>
      <c r="D88" s="127" t="s">
        <v>509</v>
      </c>
      <c r="E88" s="131" t="s">
        <v>510</v>
      </c>
      <c r="F88" s="132" t="s">
        <v>142</v>
      </c>
      <c r="G88" s="152">
        <v>750</v>
      </c>
      <c r="H88" s="134">
        <v>4364</v>
      </c>
      <c r="I88" s="62">
        <f t="shared" si="1"/>
        <v>3273000</v>
      </c>
      <c r="K88" s="2"/>
    </row>
    <row r="89" spans="1:11" s="3" customFormat="1">
      <c r="A89" s="12"/>
      <c r="B89" s="13"/>
      <c r="C89" s="125"/>
      <c r="D89" s="127"/>
      <c r="E89" s="131" t="s">
        <v>511</v>
      </c>
      <c r="F89" s="132" t="s">
        <v>188</v>
      </c>
      <c r="G89" s="152">
        <v>150</v>
      </c>
      <c r="H89" s="134">
        <v>3000</v>
      </c>
      <c r="I89" s="62">
        <f t="shared" si="1"/>
        <v>450000</v>
      </c>
      <c r="K89" s="2"/>
    </row>
    <row r="90" spans="1:11" s="3" customFormat="1">
      <c r="A90" s="12"/>
      <c r="B90" s="13"/>
      <c r="C90" s="125"/>
      <c r="D90" s="127"/>
      <c r="E90" s="131" t="s">
        <v>512</v>
      </c>
      <c r="F90" s="132" t="s">
        <v>83</v>
      </c>
      <c r="G90" s="152">
        <v>40</v>
      </c>
      <c r="H90" s="134">
        <v>3916</v>
      </c>
      <c r="I90" s="62">
        <f t="shared" si="1"/>
        <v>156640</v>
      </c>
      <c r="K90" s="2"/>
    </row>
    <row r="91" spans="1:11" s="3" customFormat="1">
      <c r="A91" s="12"/>
      <c r="B91" s="13"/>
      <c r="C91" s="125"/>
      <c r="D91" s="127"/>
      <c r="E91" s="131" t="s">
        <v>437</v>
      </c>
      <c r="F91" s="132" t="s">
        <v>83</v>
      </c>
      <c r="G91" s="152">
        <v>50</v>
      </c>
      <c r="H91" s="134">
        <v>1636</v>
      </c>
      <c r="I91" s="62">
        <f t="shared" si="1"/>
        <v>81800</v>
      </c>
      <c r="K91" s="2"/>
    </row>
    <row r="92" spans="1:11" s="3" customFormat="1">
      <c r="A92" s="12"/>
      <c r="B92" s="13"/>
      <c r="C92" s="125"/>
      <c r="D92" s="127"/>
      <c r="E92" s="131" t="s">
        <v>513</v>
      </c>
      <c r="F92" s="132" t="s">
        <v>383</v>
      </c>
      <c r="G92" s="152">
        <v>50</v>
      </c>
      <c r="H92" s="134">
        <v>2544</v>
      </c>
      <c r="I92" s="62">
        <f t="shared" si="1"/>
        <v>127200</v>
      </c>
      <c r="K92" s="2"/>
    </row>
    <row r="93" spans="1:11" s="3" customFormat="1">
      <c r="A93" s="12"/>
      <c r="B93" s="22">
        <v>92</v>
      </c>
      <c r="C93" s="125" t="s">
        <v>514</v>
      </c>
      <c r="D93" s="127" t="s">
        <v>515</v>
      </c>
      <c r="E93" s="131" t="s">
        <v>437</v>
      </c>
      <c r="F93" s="132" t="s">
        <v>83</v>
      </c>
      <c r="G93" s="152">
        <v>102</v>
      </c>
      <c r="H93" s="134">
        <v>2208</v>
      </c>
      <c r="I93" s="62">
        <f t="shared" si="1"/>
        <v>225216</v>
      </c>
      <c r="K93" s="2"/>
    </row>
    <row r="94" spans="1:11" s="3" customFormat="1">
      <c r="A94" s="12"/>
      <c r="B94" s="13"/>
      <c r="C94" s="125"/>
      <c r="D94" s="127"/>
      <c r="E94" s="131"/>
      <c r="F94" s="132"/>
      <c r="G94" s="152"/>
      <c r="H94" s="134"/>
      <c r="I94" s="62">
        <f t="shared" si="1"/>
        <v>0</v>
      </c>
      <c r="K94" s="2"/>
    </row>
    <row r="95" spans="1:11" s="3" customFormat="1">
      <c r="A95" s="12"/>
      <c r="B95" s="13"/>
      <c r="C95" s="125"/>
      <c r="D95" s="127"/>
      <c r="E95" s="131"/>
      <c r="F95" s="132"/>
      <c r="G95" s="152"/>
      <c r="H95" s="134"/>
      <c r="I95" s="62">
        <f t="shared" si="1"/>
        <v>0</v>
      </c>
      <c r="K95" s="2"/>
    </row>
    <row r="96" spans="1:11" s="3" customFormat="1">
      <c r="A96" s="12"/>
      <c r="B96" s="13"/>
      <c r="C96" s="125"/>
      <c r="D96" s="127"/>
      <c r="E96" s="131"/>
      <c r="F96" s="132"/>
      <c r="G96" s="152"/>
      <c r="H96" s="134"/>
      <c r="I96" s="62">
        <f t="shared" si="1"/>
        <v>0</v>
      </c>
      <c r="K96" s="2"/>
    </row>
    <row r="97" spans="1:11" s="3" customFormat="1">
      <c r="A97" s="12"/>
      <c r="B97" s="13"/>
      <c r="C97" s="125"/>
      <c r="D97" s="127"/>
      <c r="E97" s="131"/>
      <c r="F97" s="132"/>
      <c r="G97" s="152"/>
      <c r="H97" s="134"/>
      <c r="I97" s="62">
        <f t="shared" si="1"/>
        <v>0</v>
      </c>
      <c r="K97" s="2"/>
    </row>
    <row r="98" spans="1:11" s="3" customFormat="1">
      <c r="A98" s="12"/>
      <c r="B98" s="13"/>
      <c r="C98" s="125"/>
      <c r="D98" s="127"/>
      <c r="E98" s="131"/>
      <c r="F98" s="132"/>
      <c r="G98" s="152"/>
      <c r="H98" s="134"/>
      <c r="I98" s="62">
        <f t="shared" si="1"/>
        <v>0</v>
      </c>
      <c r="K98" s="2"/>
    </row>
    <row r="99" spans="1:11" s="3" customFormat="1">
      <c r="A99" s="12"/>
      <c r="B99" s="13"/>
      <c r="C99" s="125"/>
      <c r="D99" s="127"/>
      <c r="E99" s="63"/>
      <c r="F99" s="64"/>
      <c r="G99" s="152"/>
      <c r="H99" s="134"/>
      <c r="I99" s="62">
        <f t="shared" si="1"/>
        <v>0</v>
      </c>
      <c r="K99" s="2"/>
    </row>
    <row r="100" spans="1:11" s="3" customFormat="1">
      <c r="A100" s="12"/>
      <c r="B100" s="13"/>
      <c r="C100" s="125"/>
      <c r="D100" s="127"/>
      <c r="E100" s="63"/>
      <c r="F100" s="64"/>
      <c r="G100" s="152"/>
      <c r="H100" s="134"/>
      <c r="I100" s="62">
        <f t="shared" si="1"/>
        <v>0</v>
      </c>
      <c r="K100" s="2"/>
    </row>
    <row r="101" spans="1:11" s="3" customFormat="1">
      <c r="A101" s="12"/>
      <c r="B101" s="13"/>
      <c r="C101" s="125"/>
      <c r="D101" s="127"/>
      <c r="E101" s="131"/>
      <c r="F101" s="132"/>
      <c r="G101" s="152"/>
      <c r="H101" s="134"/>
      <c r="I101" s="62">
        <f t="shared" si="1"/>
        <v>0</v>
      </c>
      <c r="K101" s="2"/>
    </row>
    <row r="102" spans="1:11" s="3" customFormat="1">
      <c r="A102" s="12"/>
      <c r="B102" s="13"/>
      <c r="C102" s="125"/>
      <c r="D102" s="127"/>
      <c r="E102" s="131"/>
      <c r="F102" s="132"/>
      <c r="G102" s="152"/>
      <c r="H102" s="131"/>
      <c r="I102" s="62">
        <f t="shared" si="1"/>
        <v>0</v>
      </c>
      <c r="K102" s="2"/>
    </row>
    <row r="103" spans="1:11" s="3" customFormat="1">
      <c r="A103" s="12"/>
      <c r="B103" s="13"/>
      <c r="C103" s="125"/>
      <c r="D103" s="127"/>
      <c r="E103" s="131"/>
      <c r="F103" s="132"/>
      <c r="G103" s="152"/>
      <c r="H103" s="131"/>
      <c r="I103" s="62">
        <f t="shared" si="1"/>
        <v>0</v>
      </c>
      <c r="K103" s="2"/>
    </row>
    <row r="104" spans="1:11" s="3" customFormat="1">
      <c r="A104" s="12"/>
      <c r="B104" s="13"/>
      <c r="C104" s="125"/>
      <c r="D104" s="127"/>
      <c r="E104" s="63"/>
      <c r="F104" s="132"/>
      <c r="G104" s="152"/>
      <c r="H104" s="131"/>
      <c r="I104" s="62">
        <f t="shared" si="1"/>
        <v>0</v>
      </c>
      <c r="K104" s="2"/>
    </row>
    <row r="105" spans="1:11" s="3" customFormat="1">
      <c r="A105" s="12"/>
      <c r="B105" s="13"/>
      <c r="C105" s="125"/>
      <c r="D105" s="127"/>
      <c r="E105" s="131"/>
      <c r="F105" s="132"/>
      <c r="G105" s="132"/>
      <c r="H105" s="131"/>
      <c r="I105" s="62">
        <f t="shared" si="1"/>
        <v>0</v>
      </c>
      <c r="K105" s="2"/>
    </row>
    <row r="106" spans="1:11" s="3" customFormat="1">
      <c r="A106" s="12"/>
      <c r="B106" s="13"/>
      <c r="C106" s="125"/>
      <c r="D106" s="127"/>
      <c r="E106" s="131"/>
      <c r="F106" s="132"/>
      <c r="G106" s="131"/>
      <c r="H106" s="131"/>
      <c r="I106" s="62">
        <f t="shared" si="1"/>
        <v>0</v>
      </c>
      <c r="K106" s="2"/>
    </row>
    <row r="107" spans="1:11">
      <c r="A107" s="12"/>
      <c r="B107" s="13"/>
      <c r="C107" s="125"/>
      <c r="D107" s="127"/>
      <c r="E107" s="131"/>
      <c r="F107" s="132"/>
      <c r="G107" s="131"/>
      <c r="H107" s="131"/>
      <c r="I107" s="62">
        <f t="shared" si="1"/>
        <v>0</v>
      </c>
    </row>
    <row r="108" spans="1:11">
      <c r="A108" s="12"/>
      <c r="B108" s="13"/>
      <c r="C108" s="125"/>
      <c r="D108" s="127"/>
      <c r="E108" s="131"/>
      <c r="F108" s="132"/>
      <c r="G108" s="131"/>
      <c r="H108" s="131"/>
      <c r="I108" s="62">
        <f t="shared" si="1"/>
        <v>0</v>
      </c>
    </row>
    <row r="109" spans="1:11">
      <c r="A109" s="12"/>
      <c r="B109" s="13"/>
      <c r="C109" s="125"/>
      <c r="D109" s="127"/>
      <c r="E109" s="131"/>
      <c r="F109" s="132"/>
      <c r="G109" s="131"/>
      <c r="H109" s="131"/>
      <c r="I109" s="62">
        <f t="shared" si="1"/>
        <v>0</v>
      </c>
    </row>
    <row r="110" spans="1:11">
      <c r="A110" s="12"/>
      <c r="B110" s="13"/>
      <c r="C110" s="125"/>
      <c r="D110" s="127"/>
      <c r="E110" s="131"/>
      <c r="F110" s="132"/>
      <c r="G110" s="131"/>
      <c r="H110" s="131"/>
      <c r="I110" s="62">
        <f t="shared" si="1"/>
        <v>0</v>
      </c>
    </row>
    <row r="111" spans="1:11">
      <c r="A111" s="12"/>
      <c r="B111" s="13"/>
      <c r="C111" s="125"/>
      <c r="D111" s="127"/>
      <c r="E111" s="131"/>
      <c r="F111" s="132"/>
      <c r="G111" s="131"/>
      <c r="H111" s="131"/>
      <c r="I111" s="62">
        <f t="shared" si="1"/>
        <v>0</v>
      </c>
    </row>
    <row r="112" spans="1:11">
      <c r="A112" s="12"/>
      <c r="B112" s="13"/>
      <c r="C112" s="125"/>
      <c r="D112" s="127"/>
      <c r="E112" s="131"/>
      <c r="F112" s="132"/>
      <c r="G112" s="131"/>
      <c r="H112" s="131"/>
      <c r="I112" s="62">
        <f t="shared" si="1"/>
        <v>0</v>
      </c>
    </row>
    <row r="113" spans="1:9">
      <c r="A113" s="12"/>
      <c r="B113" s="13"/>
      <c r="C113" s="125"/>
      <c r="D113" s="127"/>
      <c r="E113" s="131"/>
      <c r="F113" s="132"/>
      <c r="G113" s="131"/>
      <c r="H113" s="131"/>
      <c r="I113" s="62">
        <f t="shared" si="1"/>
        <v>0</v>
      </c>
    </row>
    <row r="114" spans="1:9">
      <c r="A114" s="12"/>
      <c r="B114" s="13"/>
      <c r="C114" s="125"/>
      <c r="D114" s="127"/>
      <c r="E114" s="131"/>
      <c r="F114" s="132"/>
      <c r="G114" s="131"/>
      <c r="H114" s="131"/>
      <c r="I114" s="62">
        <f t="shared" si="1"/>
        <v>0</v>
      </c>
    </row>
    <row r="115" spans="1:9">
      <c r="A115" s="12"/>
      <c r="B115" s="13"/>
      <c r="C115" s="125"/>
      <c r="D115" s="127"/>
      <c r="E115" s="131"/>
      <c r="F115" s="132"/>
      <c r="G115" s="131"/>
      <c r="H115" s="131"/>
      <c r="I115" s="62">
        <f t="shared" si="1"/>
        <v>0</v>
      </c>
    </row>
    <row r="116" spans="1:9">
      <c r="A116" s="12"/>
      <c r="B116" s="13"/>
      <c r="C116" s="125"/>
      <c r="D116" s="127"/>
      <c r="E116" s="131"/>
      <c r="F116" s="132"/>
      <c r="G116" s="131"/>
      <c r="H116" s="131"/>
      <c r="I116" s="62">
        <f t="shared" si="1"/>
        <v>0</v>
      </c>
    </row>
    <row r="117" spans="1:9">
      <c r="A117" s="12"/>
      <c r="B117" s="13"/>
      <c r="C117" s="125"/>
      <c r="D117" s="127"/>
      <c r="E117" s="131"/>
      <c r="F117" s="132"/>
      <c r="G117" s="131"/>
      <c r="H117" s="131"/>
      <c r="I117" s="62">
        <f t="shared" si="1"/>
        <v>0</v>
      </c>
    </row>
    <row r="118" spans="1:9">
      <c r="A118" s="12"/>
      <c r="B118" s="13"/>
      <c r="C118" s="125"/>
      <c r="D118" s="127"/>
      <c r="E118" s="131"/>
      <c r="F118" s="132"/>
      <c r="G118" s="131"/>
      <c r="H118" s="131"/>
      <c r="I118" s="62">
        <f t="shared" si="1"/>
        <v>0</v>
      </c>
    </row>
    <row r="119" spans="1:9">
      <c r="A119" s="12"/>
      <c r="B119" s="13"/>
      <c r="C119" s="125"/>
      <c r="D119" s="127"/>
      <c r="E119" s="131"/>
      <c r="F119" s="132"/>
      <c r="G119" s="131"/>
      <c r="H119" s="131"/>
      <c r="I119" s="62">
        <f t="shared" si="1"/>
        <v>0</v>
      </c>
    </row>
    <row r="120" spans="1:9">
      <c r="A120" s="12"/>
      <c r="B120" s="13"/>
      <c r="C120" s="125"/>
      <c r="D120" s="127"/>
      <c r="E120" s="131"/>
      <c r="F120" s="132"/>
      <c r="G120" s="131"/>
      <c r="H120" s="131"/>
      <c r="I120" s="62">
        <f t="shared" si="1"/>
        <v>0</v>
      </c>
    </row>
    <row r="121" spans="1:9">
      <c r="A121" s="12"/>
      <c r="B121" s="13"/>
      <c r="C121" s="125"/>
      <c r="D121" s="127"/>
      <c r="E121" s="131"/>
      <c r="F121" s="132"/>
      <c r="G121" s="131"/>
      <c r="H121" s="131"/>
      <c r="I121" s="62">
        <f t="shared" si="1"/>
        <v>0</v>
      </c>
    </row>
    <row r="122" spans="1:9">
      <c r="A122" s="12"/>
      <c r="B122" s="13"/>
      <c r="C122" s="125"/>
      <c r="D122" s="127"/>
      <c r="E122" s="131"/>
      <c r="F122" s="132"/>
      <c r="G122" s="131"/>
      <c r="H122" s="131"/>
      <c r="I122" s="62">
        <f t="shared" si="1"/>
        <v>0</v>
      </c>
    </row>
    <row r="123" spans="1:9">
      <c r="A123" s="12"/>
      <c r="B123" s="13"/>
      <c r="C123" s="125"/>
      <c r="D123" s="127"/>
      <c r="E123" s="131"/>
      <c r="F123" s="132"/>
      <c r="G123" s="131"/>
      <c r="H123" s="131"/>
      <c r="I123" s="62">
        <f t="shared" si="1"/>
        <v>0</v>
      </c>
    </row>
    <row r="124" spans="1:9">
      <c r="A124" s="12"/>
      <c r="B124" s="13"/>
      <c r="C124" s="125"/>
      <c r="D124" s="127"/>
      <c r="E124" s="131"/>
      <c r="F124" s="132"/>
      <c r="G124" s="131"/>
      <c r="H124" s="131"/>
      <c r="I124" s="62">
        <f t="shared" si="1"/>
        <v>0</v>
      </c>
    </row>
    <row r="125" spans="1:9">
      <c r="A125" s="12"/>
      <c r="B125" s="13"/>
      <c r="C125" s="125"/>
      <c r="D125" s="127"/>
      <c r="E125" s="131"/>
      <c r="F125" s="132"/>
      <c r="G125" s="131"/>
      <c r="H125" s="131"/>
      <c r="I125" s="62">
        <f t="shared" si="1"/>
        <v>0</v>
      </c>
    </row>
    <row r="126" spans="1:9">
      <c r="A126" s="12"/>
      <c r="B126" s="13"/>
      <c r="C126" s="125"/>
      <c r="D126" s="127"/>
      <c r="E126" s="131"/>
      <c r="F126" s="132"/>
      <c r="G126" s="131"/>
      <c r="H126" s="131"/>
      <c r="I126" s="62">
        <f t="shared" si="1"/>
        <v>0</v>
      </c>
    </row>
    <row r="127" spans="1:9">
      <c r="A127" s="12"/>
      <c r="B127" s="13"/>
      <c r="C127" s="125"/>
      <c r="D127" s="127"/>
      <c r="E127" s="131"/>
      <c r="F127" s="132"/>
      <c r="G127" s="131"/>
      <c r="H127" s="131"/>
      <c r="I127" s="62">
        <f t="shared" si="1"/>
        <v>0</v>
      </c>
    </row>
    <row r="128" spans="1:9">
      <c r="A128" s="12"/>
      <c r="B128" s="13"/>
      <c r="C128" s="125"/>
      <c r="D128" s="127"/>
      <c r="E128" s="131"/>
      <c r="F128" s="132"/>
      <c r="G128" s="131"/>
      <c r="H128" s="131"/>
      <c r="I128" s="62">
        <f t="shared" si="1"/>
        <v>0</v>
      </c>
    </row>
    <row r="129" spans="1:9">
      <c r="A129" s="12"/>
      <c r="B129" s="13"/>
      <c r="C129" s="125"/>
      <c r="D129" s="127"/>
      <c r="E129" s="131"/>
      <c r="F129" s="132"/>
      <c r="G129" s="131"/>
      <c r="H129" s="131"/>
      <c r="I129" s="62">
        <f t="shared" si="1"/>
        <v>0</v>
      </c>
    </row>
    <row r="130" spans="1:9">
      <c r="A130" s="12"/>
      <c r="B130" s="13"/>
      <c r="C130" s="125"/>
      <c r="D130" s="127"/>
      <c r="E130" s="131"/>
      <c r="F130" s="132"/>
      <c r="G130" s="131"/>
      <c r="H130" s="131"/>
      <c r="I130" s="62">
        <f t="shared" si="1"/>
        <v>0</v>
      </c>
    </row>
    <row r="131" spans="1:9">
      <c r="A131" s="12"/>
      <c r="B131" s="13"/>
      <c r="C131" s="125"/>
      <c r="D131" s="127"/>
      <c r="E131" s="131"/>
      <c r="F131" s="132"/>
      <c r="G131" s="131"/>
      <c r="H131" s="131"/>
      <c r="I131" s="62">
        <f t="shared" si="1"/>
        <v>0</v>
      </c>
    </row>
    <row r="132" spans="1:9">
      <c r="A132" s="12"/>
      <c r="B132" s="13"/>
      <c r="C132" s="125"/>
      <c r="D132" s="127"/>
      <c r="E132" s="131"/>
      <c r="F132" s="132"/>
      <c r="G132" s="131"/>
      <c r="H132" s="131"/>
      <c r="I132" s="62">
        <f t="shared" si="1"/>
        <v>0</v>
      </c>
    </row>
    <row r="133" spans="1:9">
      <c r="A133" s="12"/>
      <c r="B133" s="13"/>
      <c r="C133" s="125"/>
      <c r="D133" s="127"/>
      <c r="E133" s="131"/>
      <c r="F133" s="132"/>
      <c r="G133" s="131"/>
      <c r="H133" s="131"/>
      <c r="I133" s="62">
        <f t="shared" si="1"/>
        <v>0</v>
      </c>
    </row>
    <row r="134" spans="1:9">
      <c r="A134" s="12"/>
      <c r="B134" s="13"/>
      <c r="C134" s="125"/>
      <c r="D134" s="127"/>
      <c r="E134" s="131"/>
      <c r="F134" s="132"/>
      <c r="G134" s="131"/>
      <c r="H134" s="131"/>
      <c r="I134" s="62">
        <f t="shared" si="1"/>
        <v>0</v>
      </c>
    </row>
    <row r="135" spans="1:9">
      <c r="A135" s="12"/>
      <c r="B135" s="13"/>
      <c r="C135" s="125"/>
      <c r="D135" s="127"/>
      <c r="E135" s="131"/>
      <c r="F135" s="132"/>
      <c r="G135" s="131"/>
      <c r="H135" s="131"/>
      <c r="I135" s="62">
        <f t="shared" si="1"/>
        <v>0</v>
      </c>
    </row>
    <row r="136" spans="1:9">
      <c r="A136" s="12"/>
      <c r="B136" s="13"/>
      <c r="C136" s="125"/>
      <c r="D136" s="127"/>
      <c r="E136" s="131"/>
      <c r="F136" s="132"/>
      <c r="G136" s="131"/>
      <c r="H136" s="131"/>
      <c r="I136" s="62">
        <f t="shared" si="1"/>
        <v>0</v>
      </c>
    </row>
    <row r="137" spans="1:9">
      <c r="A137" s="12"/>
      <c r="B137" s="13"/>
      <c r="C137" s="125"/>
      <c r="D137" s="127"/>
      <c r="E137" s="63"/>
      <c r="F137" s="64"/>
      <c r="G137" s="64"/>
      <c r="H137" s="62"/>
      <c r="I137" s="62">
        <f t="shared" si="1"/>
        <v>0</v>
      </c>
    </row>
    <row r="138" spans="1:9">
      <c r="A138" s="12"/>
      <c r="B138" s="13"/>
      <c r="C138" s="125"/>
      <c r="D138" s="127"/>
      <c r="E138" s="63"/>
      <c r="F138" s="64"/>
      <c r="G138" s="64"/>
      <c r="H138" s="62"/>
      <c r="I138" s="62">
        <f t="shared" si="1"/>
        <v>0</v>
      </c>
    </row>
    <row r="139" spans="1:9">
      <c r="A139" s="12"/>
      <c r="B139" s="13"/>
      <c r="C139" s="125"/>
      <c r="D139" s="127"/>
      <c r="E139" s="63"/>
      <c r="F139" s="64"/>
      <c r="G139" s="64"/>
      <c r="H139" s="62"/>
      <c r="I139" s="62">
        <f t="shared" si="1"/>
        <v>0</v>
      </c>
    </row>
    <row r="140" spans="1:9">
      <c r="A140" s="12"/>
      <c r="B140" s="13"/>
      <c r="C140" s="125"/>
      <c r="D140" s="127"/>
      <c r="E140" s="131"/>
      <c r="F140" s="132"/>
      <c r="G140" s="131"/>
      <c r="H140" s="131"/>
      <c r="I140" s="62">
        <f t="shared" ref="I140:I203" si="2">H140*G140</f>
        <v>0</v>
      </c>
    </row>
    <row r="141" spans="1:9">
      <c r="A141" s="12"/>
      <c r="B141" s="13"/>
      <c r="C141" s="125"/>
      <c r="D141" s="127"/>
      <c r="E141" s="131"/>
      <c r="F141" s="132"/>
      <c r="G141" s="131"/>
      <c r="H141" s="131"/>
      <c r="I141" s="62">
        <f t="shared" si="2"/>
        <v>0</v>
      </c>
    </row>
    <row r="142" spans="1:9">
      <c r="A142" s="12"/>
      <c r="B142" s="13"/>
      <c r="C142" s="125"/>
      <c r="D142" s="127"/>
      <c r="E142" s="131"/>
      <c r="F142" s="132"/>
      <c r="G142" s="131"/>
      <c r="H142" s="131"/>
      <c r="I142" s="62">
        <f t="shared" si="2"/>
        <v>0</v>
      </c>
    </row>
    <row r="143" spans="1:9">
      <c r="A143" s="12"/>
      <c r="B143" s="13"/>
      <c r="C143" s="125"/>
      <c r="D143" s="127"/>
      <c r="E143" s="131"/>
      <c r="F143" s="132"/>
      <c r="G143" s="131"/>
      <c r="H143" s="131"/>
      <c r="I143" s="62">
        <f t="shared" si="2"/>
        <v>0</v>
      </c>
    </row>
    <row r="144" spans="1:9">
      <c r="A144" s="12"/>
      <c r="B144" s="13"/>
      <c r="C144" s="125"/>
      <c r="D144" s="127"/>
      <c r="E144" s="131"/>
      <c r="F144" s="132"/>
      <c r="G144" s="131"/>
      <c r="H144" s="131"/>
      <c r="I144" s="62">
        <f t="shared" si="2"/>
        <v>0</v>
      </c>
    </row>
    <row r="145" spans="1:9">
      <c r="A145" s="12"/>
      <c r="B145" s="13"/>
      <c r="C145" s="125"/>
      <c r="D145" s="127"/>
      <c r="E145" s="131"/>
      <c r="F145" s="132"/>
      <c r="G145" s="131"/>
      <c r="H145" s="131"/>
      <c r="I145" s="62">
        <f t="shared" si="2"/>
        <v>0</v>
      </c>
    </row>
    <row r="146" spans="1:9">
      <c r="A146" s="12"/>
      <c r="B146" s="13"/>
      <c r="C146" s="125"/>
      <c r="D146" s="127"/>
      <c r="E146" s="131"/>
      <c r="F146" s="132"/>
      <c r="G146" s="131"/>
      <c r="H146" s="131"/>
      <c r="I146" s="62">
        <f t="shared" si="2"/>
        <v>0</v>
      </c>
    </row>
    <row r="147" spans="1:9">
      <c r="A147" s="12"/>
      <c r="B147" s="13"/>
      <c r="C147" s="125"/>
      <c r="D147" s="127"/>
      <c r="E147" s="131"/>
      <c r="F147" s="132"/>
      <c r="G147" s="131"/>
      <c r="H147" s="131"/>
      <c r="I147" s="62">
        <f t="shared" si="2"/>
        <v>0</v>
      </c>
    </row>
    <row r="148" spans="1:9">
      <c r="A148" s="12"/>
      <c r="B148" s="13"/>
      <c r="C148" s="125"/>
      <c r="D148" s="127"/>
      <c r="E148" s="131"/>
      <c r="F148" s="132"/>
      <c r="G148" s="131"/>
      <c r="H148" s="131"/>
      <c r="I148" s="62">
        <f t="shared" si="2"/>
        <v>0</v>
      </c>
    </row>
    <row r="149" spans="1:9">
      <c r="A149" s="12"/>
      <c r="B149" s="13"/>
      <c r="C149" s="125"/>
      <c r="D149" s="127"/>
      <c r="E149" s="131"/>
      <c r="F149" s="132"/>
      <c r="G149" s="131"/>
      <c r="H149" s="131"/>
      <c r="I149" s="62">
        <f t="shared" si="2"/>
        <v>0</v>
      </c>
    </row>
    <row r="150" spans="1:9">
      <c r="A150" s="12"/>
      <c r="B150" s="13"/>
      <c r="C150" s="125"/>
      <c r="D150" s="127"/>
      <c r="E150" s="131"/>
      <c r="F150" s="132"/>
      <c r="G150" s="131"/>
      <c r="H150" s="131"/>
      <c r="I150" s="62">
        <f t="shared" si="2"/>
        <v>0</v>
      </c>
    </row>
    <row r="151" spans="1:9">
      <c r="A151" s="12"/>
      <c r="B151" s="13"/>
      <c r="C151" s="125"/>
      <c r="D151" s="127"/>
      <c r="E151" s="131"/>
      <c r="F151" s="132"/>
      <c r="G151" s="131"/>
      <c r="H151" s="131"/>
      <c r="I151" s="62">
        <f t="shared" si="2"/>
        <v>0</v>
      </c>
    </row>
    <row r="152" spans="1:9">
      <c r="A152" s="12"/>
      <c r="B152" s="13"/>
      <c r="C152" s="125"/>
      <c r="D152" s="127"/>
      <c r="E152" s="131"/>
      <c r="F152" s="132"/>
      <c r="G152" s="131"/>
      <c r="H152" s="131"/>
      <c r="I152" s="62">
        <f t="shared" si="2"/>
        <v>0</v>
      </c>
    </row>
    <row r="153" spans="1:9">
      <c r="A153" s="12"/>
      <c r="B153" s="13"/>
      <c r="C153" s="125"/>
      <c r="D153" s="127"/>
      <c r="E153" s="131"/>
      <c r="F153" s="132"/>
      <c r="G153" s="131"/>
      <c r="H153" s="131"/>
      <c r="I153" s="62">
        <f t="shared" si="2"/>
        <v>0</v>
      </c>
    </row>
    <row r="154" spans="1:9">
      <c r="A154" s="12"/>
      <c r="B154" s="13"/>
      <c r="C154" s="125"/>
      <c r="D154" s="127"/>
      <c r="E154" s="131"/>
      <c r="F154" s="132"/>
      <c r="G154" s="131"/>
      <c r="H154" s="131"/>
      <c r="I154" s="62">
        <f t="shared" si="2"/>
        <v>0</v>
      </c>
    </row>
    <row r="155" spans="1:9">
      <c r="A155" s="12"/>
      <c r="B155" s="13"/>
      <c r="C155" s="125"/>
      <c r="D155" s="127"/>
      <c r="E155" s="131"/>
      <c r="F155" s="132"/>
      <c r="G155" s="131"/>
      <c r="H155" s="131"/>
      <c r="I155" s="62">
        <f t="shared" si="2"/>
        <v>0</v>
      </c>
    </row>
    <row r="156" spans="1:9">
      <c r="A156" s="12"/>
      <c r="B156" s="13"/>
      <c r="C156" s="125"/>
      <c r="D156" s="127"/>
      <c r="E156" s="131"/>
      <c r="F156" s="132"/>
      <c r="G156" s="131"/>
      <c r="H156" s="131"/>
      <c r="I156" s="62">
        <f t="shared" si="2"/>
        <v>0</v>
      </c>
    </row>
    <row r="157" spans="1:9">
      <c r="A157" s="12"/>
      <c r="B157" s="13"/>
      <c r="C157" s="125"/>
      <c r="D157" s="127"/>
      <c r="E157" s="131"/>
      <c r="F157" s="132"/>
      <c r="G157" s="131"/>
      <c r="H157" s="131"/>
      <c r="I157" s="62">
        <f t="shared" si="2"/>
        <v>0</v>
      </c>
    </row>
    <row r="158" spans="1:9">
      <c r="A158" s="12"/>
      <c r="B158" s="13"/>
      <c r="C158" s="125"/>
      <c r="D158" s="127"/>
      <c r="E158" s="131"/>
      <c r="F158" s="132"/>
      <c r="G158" s="131"/>
      <c r="H158" s="131"/>
      <c r="I158" s="62">
        <f t="shared" si="2"/>
        <v>0</v>
      </c>
    </row>
    <row r="159" spans="1:9">
      <c r="A159" s="12"/>
      <c r="B159" s="13"/>
      <c r="C159" s="125"/>
      <c r="D159" s="127"/>
      <c r="E159" s="131"/>
      <c r="F159" s="132"/>
      <c r="G159" s="131"/>
      <c r="H159" s="131"/>
      <c r="I159" s="62">
        <f t="shared" si="2"/>
        <v>0</v>
      </c>
    </row>
    <row r="160" spans="1:9">
      <c r="A160" s="12"/>
      <c r="B160" s="13"/>
      <c r="C160" s="125"/>
      <c r="D160" s="127"/>
      <c r="E160" s="131"/>
      <c r="F160" s="132"/>
      <c r="G160" s="131"/>
      <c r="H160" s="131"/>
      <c r="I160" s="62">
        <f t="shared" si="2"/>
        <v>0</v>
      </c>
    </row>
    <row r="161" spans="1:9">
      <c r="A161" s="12"/>
      <c r="B161" s="13"/>
      <c r="C161" s="125"/>
      <c r="D161" s="127"/>
      <c r="E161" s="131"/>
      <c r="F161" s="132"/>
      <c r="G161" s="131"/>
      <c r="H161" s="131"/>
      <c r="I161" s="62">
        <f t="shared" si="2"/>
        <v>0</v>
      </c>
    </row>
    <row r="162" spans="1:9">
      <c r="A162" s="12"/>
      <c r="B162" s="13"/>
      <c r="C162" s="125"/>
      <c r="D162" s="127"/>
      <c r="E162" s="131"/>
      <c r="F162" s="132"/>
      <c r="G162" s="131"/>
      <c r="H162" s="131"/>
      <c r="I162" s="62">
        <f t="shared" si="2"/>
        <v>0</v>
      </c>
    </row>
    <row r="163" spans="1:9">
      <c r="A163" s="12"/>
      <c r="B163" s="13"/>
      <c r="C163" s="125"/>
      <c r="D163" s="127"/>
      <c r="E163" s="131"/>
      <c r="F163" s="132"/>
      <c r="G163" s="131"/>
      <c r="H163" s="131"/>
      <c r="I163" s="62">
        <f t="shared" si="2"/>
        <v>0</v>
      </c>
    </row>
    <row r="164" spans="1:9">
      <c r="A164" s="12"/>
      <c r="B164" s="13"/>
      <c r="C164" s="125"/>
      <c r="D164" s="127"/>
      <c r="E164" s="131"/>
      <c r="F164" s="132"/>
      <c r="G164" s="131"/>
      <c r="H164" s="131"/>
      <c r="I164" s="62">
        <f t="shared" si="2"/>
        <v>0</v>
      </c>
    </row>
    <row r="165" spans="1:9">
      <c r="A165" s="12"/>
      <c r="B165" s="13"/>
      <c r="C165" s="125"/>
      <c r="D165" s="127"/>
      <c r="E165" s="131"/>
      <c r="F165" s="132"/>
      <c r="G165" s="131"/>
      <c r="H165" s="131"/>
      <c r="I165" s="62">
        <f t="shared" si="2"/>
        <v>0</v>
      </c>
    </row>
    <row r="166" spans="1:9">
      <c r="A166" s="12"/>
      <c r="B166" s="13"/>
      <c r="C166" s="125"/>
      <c r="D166" s="127"/>
      <c r="E166" s="131"/>
      <c r="F166" s="132"/>
      <c r="G166" s="131"/>
      <c r="H166" s="131"/>
      <c r="I166" s="62">
        <f t="shared" si="2"/>
        <v>0</v>
      </c>
    </row>
    <row r="167" spans="1:9">
      <c r="A167" s="12"/>
      <c r="B167" s="13"/>
      <c r="C167" s="125"/>
      <c r="D167" s="127"/>
      <c r="E167" s="131"/>
      <c r="F167" s="132"/>
      <c r="G167" s="131"/>
      <c r="H167" s="131"/>
      <c r="I167" s="62">
        <f t="shared" si="2"/>
        <v>0</v>
      </c>
    </row>
    <row r="168" spans="1:9">
      <c r="A168" s="12"/>
      <c r="B168" s="13"/>
      <c r="C168" s="125"/>
      <c r="D168" s="127"/>
      <c r="E168" s="131"/>
      <c r="F168" s="132"/>
      <c r="G168" s="131"/>
      <c r="H168" s="131"/>
      <c r="I168" s="62">
        <f t="shared" si="2"/>
        <v>0</v>
      </c>
    </row>
    <row r="169" spans="1:9">
      <c r="A169" s="12"/>
      <c r="B169" s="13"/>
      <c r="C169" s="125"/>
      <c r="D169" s="127"/>
      <c r="E169" s="131"/>
      <c r="F169" s="132"/>
      <c r="G169" s="131"/>
      <c r="H169" s="131"/>
      <c r="I169" s="62">
        <f t="shared" si="2"/>
        <v>0</v>
      </c>
    </row>
    <row r="170" spans="1:9">
      <c r="A170" s="12"/>
      <c r="B170" s="13"/>
      <c r="C170" s="125"/>
      <c r="D170" s="127"/>
      <c r="E170" s="131"/>
      <c r="F170" s="132"/>
      <c r="G170" s="131"/>
      <c r="H170" s="131"/>
      <c r="I170" s="62">
        <f t="shared" si="2"/>
        <v>0</v>
      </c>
    </row>
    <row r="171" spans="1:9">
      <c r="A171" s="12"/>
      <c r="B171" s="13"/>
      <c r="C171" s="125"/>
      <c r="D171" s="127"/>
      <c r="E171" s="131"/>
      <c r="F171" s="132"/>
      <c r="G171" s="131"/>
      <c r="H171" s="131"/>
      <c r="I171" s="62">
        <f t="shared" si="2"/>
        <v>0</v>
      </c>
    </row>
    <row r="172" spans="1:9">
      <c r="A172" s="12"/>
      <c r="B172" s="13"/>
      <c r="C172" s="125"/>
      <c r="D172" s="127"/>
      <c r="E172" s="131"/>
      <c r="F172" s="132"/>
      <c r="G172" s="131"/>
      <c r="H172" s="131"/>
      <c r="I172" s="62">
        <f t="shared" si="2"/>
        <v>0</v>
      </c>
    </row>
    <row r="173" spans="1:9">
      <c r="A173" s="12"/>
      <c r="B173" s="13"/>
      <c r="C173" s="125"/>
      <c r="D173" s="127"/>
      <c r="E173" s="131"/>
      <c r="F173" s="132"/>
      <c r="G173" s="131"/>
      <c r="H173" s="131"/>
      <c r="I173" s="62">
        <f t="shared" si="2"/>
        <v>0</v>
      </c>
    </row>
    <row r="174" spans="1:9">
      <c r="A174" s="12"/>
      <c r="B174" s="13"/>
      <c r="C174" s="125"/>
      <c r="D174" s="127"/>
      <c r="E174" s="131"/>
      <c r="F174" s="132"/>
      <c r="G174" s="131"/>
      <c r="H174" s="131"/>
      <c r="I174" s="62">
        <f t="shared" si="2"/>
        <v>0</v>
      </c>
    </row>
    <row r="175" spans="1:9">
      <c r="A175" s="12"/>
      <c r="B175" s="13"/>
      <c r="C175" s="125"/>
      <c r="D175" s="127"/>
      <c r="E175" s="131"/>
      <c r="F175" s="132"/>
      <c r="G175" s="131"/>
      <c r="H175" s="131"/>
      <c r="I175" s="62">
        <f t="shared" si="2"/>
        <v>0</v>
      </c>
    </row>
    <row r="176" spans="1:9">
      <c r="A176" s="12"/>
      <c r="B176" s="13"/>
      <c r="C176" s="125"/>
      <c r="D176" s="127"/>
      <c r="E176" s="131"/>
      <c r="F176" s="132"/>
      <c r="G176" s="131"/>
      <c r="H176" s="131"/>
      <c r="I176" s="62">
        <f t="shared" si="2"/>
        <v>0</v>
      </c>
    </row>
    <row r="177" spans="1:9">
      <c r="A177" s="12"/>
      <c r="B177" s="13"/>
      <c r="C177" s="125"/>
      <c r="D177" s="127"/>
      <c r="E177" s="131"/>
      <c r="F177" s="132"/>
      <c r="G177" s="131"/>
      <c r="H177" s="131"/>
      <c r="I177" s="62">
        <f t="shared" si="2"/>
        <v>0</v>
      </c>
    </row>
    <row r="178" spans="1:9">
      <c r="A178" s="12"/>
      <c r="B178" s="13"/>
      <c r="C178" s="125"/>
      <c r="D178" s="127"/>
      <c r="E178" s="131"/>
      <c r="F178" s="132"/>
      <c r="G178" s="131"/>
      <c r="H178" s="131"/>
      <c r="I178" s="62">
        <f t="shared" si="2"/>
        <v>0</v>
      </c>
    </row>
    <row r="179" spans="1:9">
      <c r="A179" s="12"/>
      <c r="B179" s="13"/>
      <c r="C179" s="125"/>
      <c r="D179" s="127"/>
      <c r="E179" s="131"/>
      <c r="F179" s="132"/>
      <c r="G179" s="131"/>
      <c r="H179" s="131"/>
      <c r="I179" s="62">
        <f t="shared" si="2"/>
        <v>0</v>
      </c>
    </row>
    <row r="180" spans="1:9">
      <c r="A180" s="12"/>
      <c r="B180" s="13"/>
      <c r="C180" s="125"/>
      <c r="D180" s="127"/>
      <c r="E180" s="131"/>
      <c r="F180" s="132"/>
      <c r="G180" s="131"/>
      <c r="H180" s="131"/>
      <c r="I180" s="62">
        <f t="shared" si="2"/>
        <v>0</v>
      </c>
    </row>
    <row r="181" spans="1:9">
      <c r="A181" s="12"/>
      <c r="C181" s="148"/>
      <c r="D181" s="149"/>
      <c r="E181" s="131"/>
      <c r="F181" s="132"/>
      <c r="G181" s="131"/>
      <c r="H181" s="131"/>
      <c r="I181" s="62">
        <f t="shared" si="2"/>
        <v>0</v>
      </c>
    </row>
    <row r="182" spans="1:9">
      <c r="A182" s="12"/>
      <c r="B182" s="13"/>
      <c r="C182" s="125"/>
      <c r="D182" s="127"/>
      <c r="E182" s="131"/>
      <c r="F182" s="132"/>
      <c r="G182" s="131"/>
      <c r="H182" s="159"/>
      <c r="I182" s="62">
        <f t="shared" si="2"/>
        <v>0</v>
      </c>
    </row>
    <row r="183" spans="1:9">
      <c r="A183" s="12"/>
      <c r="B183" s="13"/>
      <c r="C183" s="125"/>
      <c r="D183" s="127"/>
      <c r="E183" s="131"/>
      <c r="F183" s="132"/>
      <c r="G183" s="131"/>
      <c r="H183" s="131"/>
      <c r="I183" s="62">
        <f t="shared" si="2"/>
        <v>0</v>
      </c>
    </row>
    <row r="184" spans="1:9">
      <c r="A184" s="12"/>
      <c r="B184" s="13"/>
      <c r="C184" s="125"/>
      <c r="D184" s="127"/>
      <c r="E184" s="131"/>
      <c r="F184" s="132"/>
      <c r="G184" s="131"/>
      <c r="H184" s="131"/>
      <c r="I184" s="62">
        <f t="shared" si="2"/>
        <v>0</v>
      </c>
    </row>
    <row r="185" spans="1:9">
      <c r="A185" s="12"/>
      <c r="B185" s="13"/>
      <c r="C185" s="125"/>
      <c r="D185" s="127"/>
      <c r="E185" s="131"/>
      <c r="F185" s="132"/>
      <c r="G185" s="131"/>
      <c r="H185" s="131"/>
      <c r="I185" s="62">
        <f t="shared" si="2"/>
        <v>0</v>
      </c>
    </row>
    <row r="186" spans="1:9">
      <c r="A186" s="12"/>
      <c r="B186" s="13"/>
      <c r="C186" s="125"/>
      <c r="D186" s="127"/>
      <c r="E186" s="131"/>
      <c r="F186" s="132"/>
      <c r="G186" s="131"/>
      <c r="H186" s="131"/>
      <c r="I186" s="62">
        <f t="shared" si="2"/>
        <v>0</v>
      </c>
    </row>
    <row r="187" spans="1:9">
      <c r="A187" s="12"/>
      <c r="B187" s="13"/>
      <c r="C187" s="125"/>
      <c r="D187" s="127"/>
      <c r="E187" s="131"/>
      <c r="F187" s="132"/>
      <c r="G187" s="131"/>
      <c r="H187" s="131"/>
      <c r="I187" s="62">
        <f t="shared" si="2"/>
        <v>0</v>
      </c>
    </row>
    <row r="188" spans="1:9">
      <c r="A188" s="12"/>
      <c r="B188" s="13"/>
      <c r="C188" s="125"/>
      <c r="D188" s="127"/>
      <c r="E188" s="131"/>
      <c r="F188" s="132"/>
      <c r="G188" s="131"/>
      <c r="H188" s="131"/>
      <c r="I188" s="62">
        <f t="shared" si="2"/>
        <v>0</v>
      </c>
    </row>
    <row r="189" spans="1:9">
      <c r="A189" s="12"/>
      <c r="B189" s="13"/>
      <c r="C189" s="125"/>
      <c r="D189" s="127"/>
      <c r="E189" s="131"/>
      <c r="F189" s="132"/>
      <c r="G189" s="131"/>
      <c r="H189" s="131"/>
      <c r="I189" s="62">
        <f t="shared" si="2"/>
        <v>0</v>
      </c>
    </row>
    <row r="190" spans="1:9">
      <c r="A190" s="12"/>
      <c r="B190" s="13"/>
      <c r="C190" s="125"/>
      <c r="D190" s="127"/>
      <c r="E190" s="131"/>
      <c r="F190" s="132"/>
      <c r="G190" s="131"/>
      <c r="H190" s="131"/>
      <c r="I190" s="62">
        <f t="shared" si="2"/>
        <v>0</v>
      </c>
    </row>
    <row r="191" spans="1:9">
      <c r="A191" s="12"/>
      <c r="B191" s="13"/>
      <c r="C191" s="125"/>
      <c r="D191" s="127"/>
      <c r="E191" s="131"/>
      <c r="F191" s="132"/>
      <c r="G191" s="131"/>
      <c r="H191" s="131"/>
      <c r="I191" s="62">
        <f t="shared" si="2"/>
        <v>0</v>
      </c>
    </row>
    <row r="192" spans="1:9">
      <c r="A192" s="12"/>
      <c r="B192" s="13"/>
      <c r="C192" s="125"/>
      <c r="D192" s="127"/>
      <c r="E192" s="131"/>
      <c r="F192" s="132"/>
      <c r="G192" s="131"/>
      <c r="H192" s="131"/>
      <c r="I192" s="62">
        <f t="shared" si="2"/>
        <v>0</v>
      </c>
    </row>
    <row r="193" spans="1:9">
      <c r="A193" s="12"/>
      <c r="B193" s="13"/>
      <c r="C193" s="125"/>
      <c r="D193" s="127"/>
      <c r="E193" s="131"/>
      <c r="F193" s="132"/>
      <c r="G193" s="131"/>
      <c r="H193" s="131"/>
      <c r="I193" s="62">
        <f t="shared" si="2"/>
        <v>0</v>
      </c>
    </row>
    <row r="194" spans="1:9">
      <c r="A194" s="12"/>
      <c r="B194" s="13"/>
      <c r="C194" s="125"/>
      <c r="D194" s="127"/>
      <c r="E194" s="131"/>
      <c r="F194" s="132"/>
      <c r="G194" s="131"/>
      <c r="H194" s="131"/>
      <c r="I194" s="62">
        <f t="shared" si="2"/>
        <v>0</v>
      </c>
    </row>
    <row r="195" spans="1:9">
      <c r="A195" s="12"/>
      <c r="B195" s="13"/>
      <c r="C195" s="125"/>
      <c r="D195" s="127"/>
      <c r="E195" s="131"/>
      <c r="F195" s="132"/>
      <c r="G195" s="131"/>
      <c r="H195" s="131"/>
      <c r="I195" s="62">
        <f t="shared" si="2"/>
        <v>0</v>
      </c>
    </row>
    <row r="196" spans="1:9">
      <c r="A196" s="12"/>
      <c r="B196" s="13"/>
      <c r="C196" s="125"/>
      <c r="D196" s="127"/>
      <c r="E196" s="131"/>
      <c r="F196" s="132"/>
      <c r="G196" s="131"/>
      <c r="H196" s="131"/>
      <c r="I196" s="62">
        <f t="shared" si="2"/>
        <v>0</v>
      </c>
    </row>
    <row r="197" spans="1:9">
      <c r="A197" s="12"/>
      <c r="B197" s="13"/>
      <c r="C197" s="125"/>
      <c r="D197" s="127"/>
      <c r="E197" s="131"/>
      <c r="F197" s="132"/>
      <c r="G197" s="131"/>
      <c r="H197" s="131"/>
      <c r="I197" s="62">
        <f t="shared" si="2"/>
        <v>0</v>
      </c>
    </row>
    <row r="198" spans="1:9">
      <c r="A198" s="12"/>
      <c r="B198" s="13"/>
      <c r="C198" s="125"/>
      <c r="D198" s="127"/>
      <c r="E198" s="131"/>
      <c r="F198" s="132"/>
      <c r="G198" s="131"/>
      <c r="H198" s="131"/>
      <c r="I198" s="62">
        <f t="shared" si="2"/>
        <v>0</v>
      </c>
    </row>
    <row r="199" spans="1:9">
      <c r="A199" s="12"/>
      <c r="B199" s="13"/>
      <c r="C199" s="125"/>
      <c r="D199" s="127"/>
      <c r="E199" s="131"/>
      <c r="F199" s="132"/>
      <c r="G199" s="131"/>
      <c r="H199" s="131"/>
      <c r="I199" s="62">
        <f t="shared" si="2"/>
        <v>0</v>
      </c>
    </row>
    <row r="200" spans="1:9">
      <c r="A200" s="12"/>
      <c r="B200" s="13"/>
      <c r="C200" s="125"/>
      <c r="D200" s="127"/>
      <c r="E200" s="131"/>
      <c r="F200" s="132"/>
      <c r="G200" s="131"/>
      <c r="H200" s="131"/>
      <c r="I200" s="62">
        <f t="shared" si="2"/>
        <v>0</v>
      </c>
    </row>
    <row r="201" spans="1:9">
      <c r="A201" s="12"/>
      <c r="B201" s="13"/>
      <c r="C201" s="125"/>
      <c r="D201" s="127"/>
      <c r="E201" s="131"/>
      <c r="F201" s="132"/>
      <c r="G201" s="131"/>
      <c r="H201" s="131"/>
      <c r="I201" s="62">
        <f t="shared" si="2"/>
        <v>0</v>
      </c>
    </row>
    <row r="202" spans="1:9">
      <c r="A202" s="12"/>
      <c r="B202" s="13"/>
      <c r="C202" s="125"/>
      <c r="D202" s="127"/>
      <c r="E202" s="131"/>
      <c r="F202" s="132"/>
      <c r="G202" s="131"/>
      <c r="H202" s="131"/>
      <c r="I202" s="62">
        <f t="shared" si="2"/>
        <v>0</v>
      </c>
    </row>
    <row r="203" spans="1:9">
      <c r="A203" s="12"/>
      <c r="B203" s="13"/>
      <c r="C203" s="125"/>
      <c r="D203" s="127"/>
      <c r="E203" s="131"/>
      <c r="F203" s="132"/>
      <c r="G203" s="131"/>
      <c r="H203" s="131"/>
      <c r="I203" s="62">
        <f t="shared" si="2"/>
        <v>0</v>
      </c>
    </row>
    <row r="204" spans="1:9">
      <c r="A204" s="12"/>
      <c r="B204" s="13"/>
      <c r="C204" s="125"/>
      <c r="D204" s="127"/>
      <c r="E204" s="131"/>
      <c r="F204" s="132"/>
      <c r="G204" s="131"/>
      <c r="H204" s="131"/>
      <c r="I204" s="62">
        <f t="shared" ref="I204:I244" si="3">H204*G204</f>
        <v>0</v>
      </c>
    </row>
    <row r="205" spans="1:9">
      <c r="A205" s="12"/>
      <c r="B205" s="13"/>
      <c r="C205" s="125"/>
      <c r="D205" s="127"/>
      <c r="E205" s="131"/>
      <c r="F205" s="132"/>
      <c r="G205" s="131"/>
      <c r="H205" s="131"/>
      <c r="I205" s="62">
        <f t="shared" si="3"/>
        <v>0</v>
      </c>
    </row>
    <row r="206" spans="1:9">
      <c r="A206" s="12"/>
      <c r="B206" s="13"/>
      <c r="C206" s="125"/>
      <c r="D206" s="127"/>
      <c r="E206" s="131"/>
      <c r="F206" s="132"/>
      <c r="G206" s="131"/>
      <c r="H206" s="131"/>
      <c r="I206" s="62">
        <f t="shared" si="3"/>
        <v>0</v>
      </c>
    </row>
    <row r="207" spans="1:9">
      <c r="A207" s="12"/>
      <c r="B207" s="13"/>
      <c r="C207" s="125"/>
      <c r="D207" s="127"/>
      <c r="E207" s="131"/>
      <c r="F207" s="132"/>
      <c r="G207" s="131"/>
      <c r="H207" s="131"/>
      <c r="I207" s="62">
        <f t="shared" si="3"/>
        <v>0</v>
      </c>
    </row>
    <row r="208" spans="1:9">
      <c r="A208" s="12"/>
      <c r="B208" s="13"/>
      <c r="C208" s="125"/>
      <c r="D208" s="127"/>
      <c r="E208" s="131"/>
      <c r="F208" s="132"/>
      <c r="G208" s="131"/>
      <c r="H208" s="131"/>
      <c r="I208" s="62">
        <f t="shared" si="3"/>
        <v>0</v>
      </c>
    </row>
    <row r="209" spans="1:9">
      <c r="A209" s="12"/>
      <c r="B209" s="13"/>
      <c r="C209" s="125"/>
      <c r="D209" s="127"/>
      <c r="E209" s="131"/>
      <c r="F209" s="132"/>
      <c r="G209" s="131"/>
      <c r="H209" s="131"/>
      <c r="I209" s="62">
        <f t="shared" si="3"/>
        <v>0</v>
      </c>
    </row>
    <row r="210" spans="1:9">
      <c r="A210" s="12"/>
      <c r="B210" s="13"/>
      <c r="C210" s="125"/>
      <c r="D210" s="127"/>
      <c r="E210" s="131"/>
      <c r="F210" s="132"/>
      <c r="G210" s="131"/>
      <c r="H210" s="131"/>
      <c r="I210" s="62">
        <f t="shared" si="3"/>
        <v>0</v>
      </c>
    </row>
    <row r="211" spans="1:9">
      <c r="A211" s="12"/>
      <c r="B211" s="13"/>
      <c r="C211" s="125"/>
      <c r="D211" s="127"/>
      <c r="E211" s="131"/>
      <c r="F211" s="132"/>
      <c r="G211" s="131"/>
      <c r="H211" s="131"/>
      <c r="I211" s="62">
        <f t="shared" si="3"/>
        <v>0</v>
      </c>
    </row>
    <row r="212" spans="1:9">
      <c r="A212" s="12"/>
      <c r="B212" s="13"/>
      <c r="C212" s="125"/>
      <c r="D212" s="127"/>
      <c r="E212" s="131"/>
      <c r="F212" s="132"/>
      <c r="G212" s="131"/>
      <c r="H212" s="131"/>
      <c r="I212" s="62">
        <f t="shared" si="3"/>
        <v>0</v>
      </c>
    </row>
    <row r="213" spans="1:9">
      <c r="A213" s="12"/>
      <c r="B213" s="13"/>
      <c r="C213" s="125"/>
      <c r="D213" s="127"/>
      <c r="E213" s="131"/>
      <c r="F213" s="132"/>
      <c r="G213" s="131"/>
      <c r="H213" s="131"/>
      <c r="I213" s="62">
        <f t="shared" si="3"/>
        <v>0</v>
      </c>
    </row>
    <row r="214" spans="1:9">
      <c r="A214" s="12"/>
      <c r="B214" s="13"/>
      <c r="C214" s="125"/>
      <c r="D214" s="127"/>
      <c r="E214" s="131"/>
      <c r="F214" s="132"/>
      <c r="G214" s="131"/>
      <c r="H214" s="131"/>
      <c r="I214" s="62">
        <f t="shared" si="3"/>
        <v>0</v>
      </c>
    </row>
    <row r="215" spans="1:9">
      <c r="A215" s="12"/>
      <c r="B215" s="13"/>
      <c r="C215" s="125"/>
      <c r="D215" s="127"/>
      <c r="E215" s="131"/>
      <c r="F215" s="132"/>
      <c r="G215" s="131"/>
      <c r="H215" s="131"/>
      <c r="I215" s="62">
        <f t="shared" si="3"/>
        <v>0</v>
      </c>
    </row>
    <row r="216" spans="1:9">
      <c r="A216" s="12"/>
      <c r="B216" s="13"/>
      <c r="C216" s="125"/>
      <c r="D216" s="127"/>
      <c r="E216" s="131"/>
      <c r="F216" s="132"/>
      <c r="G216" s="131"/>
      <c r="H216" s="131"/>
      <c r="I216" s="62">
        <f t="shared" si="3"/>
        <v>0</v>
      </c>
    </row>
    <row r="217" spans="1:9">
      <c r="A217" s="12"/>
      <c r="B217" s="13"/>
      <c r="C217" s="125"/>
      <c r="D217" s="127"/>
      <c r="E217" s="131"/>
      <c r="F217" s="132"/>
      <c r="G217" s="131"/>
      <c r="H217" s="131"/>
      <c r="I217" s="62">
        <f t="shared" si="3"/>
        <v>0</v>
      </c>
    </row>
    <row r="218" spans="1:9">
      <c r="A218" s="12"/>
      <c r="B218" s="13"/>
      <c r="C218" s="125"/>
      <c r="D218" s="127"/>
      <c r="E218" s="131"/>
      <c r="F218" s="132"/>
      <c r="G218" s="131"/>
      <c r="H218" s="131"/>
      <c r="I218" s="62">
        <f t="shared" si="3"/>
        <v>0</v>
      </c>
    </row>
    <row r="219" spans="1:9">
      <c r="A219" s="12"/>
      <c r="B219" s="13"/>
      <c r="C219" s="125"/>
      <c r="D219" s="127"/>
      <c r="E219" s="131"/>
      <c r="F219" s="132"/>
      <c r="G219" s="131"/>
      <c r="H219" s="131"/>
      <c r="I219" s="62">
        <f t="shared" si="3"/>
        <v>0</v>
      </c>
    </row>
    <row r="220" spans="1:9">
      <c r="A220" s="12"/>
      <c r="B220" s="13"/>
      <c r="C220" s="125"/>
      <c r="D220" s="127"/>
      <c r="E220" s="131"/>
      <c r="F220" s="132"/>
      <c r="G220" s="131"/>
      <c r="H220" s="131"/>
      <c r="I220" s="62">
        <f t="shared" si="3"/>
        <v>0</v>
      </c>
    </row>
    <row r="221" spans="1:9">
      <c r="A221" s="12"/>
      <c r="B221" s="13"/>
      <c r="C221" s="125"/>
      <c r="D221" s="127"/>
      <c r="E221" s="131"/>
      <c r="F221" s="132"/>
      <c r="G221" s="131"/>
      <c r="H221" s="131"/>
      <c r="I221" s="62">
        <f t="shared" si="3"/>
        <v>0</v>
      </c>
    </row>
    <row r="222" spans="1:9">
      <c r="A222" s="12"/>
      <c r="B222" s="13"/>
      <c r="C222" s="125"/>
      <c r="D222" s="127"/>
      <c r="E222" s="131"/>
      <c r="F222" s="132"/>
      <c r="G222" s="131"/>
      <c r="H222" s="131"/>
      <c r="I222" s="62">
        <f t="shared" si="3"/>
        <v>0</v>
      </c>
    </row>
    <row r="223" spans="1:9">
      <c r="A223" s="12"/>
      <c r="B223" s="13"/>
      <c r="C223" s="125"/>
      <c r="D223" s="127"/>
      <c r="E223" s="131"/>
      <c r="F223" s="132"/>
      <c r="G223" s="131"/>
      <c r="H223" s="131"/>
      <c r="I223" s="62">
        <f t="shared" si="3"/>
        <v>0</v>
      </c>
    </row>
    <row r="224" spans="1:9">
      <c r="A224" s="12"/>
      <c r="B224" s="13"/>
      <c r="C224" s="125"/>
      <c r="D224" s="127"/>
      <c r="E224" s="131"/>
      <c r="F224" s="132"/>
      <c r="G224" s="131"/>
      <c r="H224" s="131"/>
      <c r="I224" s="62">
        <f t="shared" si="3"/>
        <v>0</v>
      </c>
    </row>
    <row r="225" spans="1:9">
      <c r="A225" s="12"/>
      <c r="B225" s="13"/>
      <c r="C225" s="125"/>
      <c r="D225" s="127"/>
      <c r="E225" s="131"/>
      <c r="F225" s="132"/>
      <c r="G225" s="131"/>
      <c r="H225" s="131"/>
      <c r="I225" s="62">
        <f t="shared" si="3"/>
        <v>0</v>
      </c>
    </row>
    <row r="226" spans="1:9">
      <c r="A226" s="12"/>
      <c r="B226" s="13"/>
      <c r="C226" s="125"/>
      <c r="D226" s="127"/>
      <c r="E226" s="131"/>
      <c r="F226" s="132"/>
      <c r="G226" s="131"/>
      <c r="H226" s="131"/>
      <c r="I226" s="62">
        <f t="shared" si="3"/>
        <v>0</v>
      </c>
    </row>
    <row r="227" spans="1:9">
      <c r="A227" s="12"/>
      <c r="B227" s="13"/>
      <c r="C227" s="125"/>
      <c r="D227" s="127"/>
      <c r="E227" s="131"/>
      <c r="F227" s="132"/>
      <c r="G227" s="131"/>
      <c r="H227" s="131"/>
      <c r="I227" s="62">
        <f t="shared" si="3"/>
        <v>0</v>
      </c>
    </row>
    <row r="228" spans="1:9">
      <c r="A228" s="12"/>
      <c r="B228" s="13"/>
      <c r="C228" s="125"/>
      <c r="D228" s="127"/>
      <c r="E228" s="131"/>
      <c r="F228" s="132"/>
      <c r="G228" s="131"/>
      <c r="H228" s="131"/>
      <c r="I228" s="62">
        <f t="shared" si="3"/>
        <v>0</v>
      </c>
    </row>
    <row r="229" spans="1:9">
      <c r="A229" s="12"/>
      <c r="B229" s="13"/>
      <c r="C229" s="125"/>
      <c r="D229" s="127"/>
      <c r="E229" s="131"/>
      <c r="F229" s="132"/>
      <c r="G229" s="131"/>
      <c r="H229" s="131"/>
      <c r="I229" s="62">
        <f t="shared" si="3"/>
        <v>0</v>
      </c>
    </row>
    <row r="230" spans="1:9">
      <c r="A230" s="12"/>
      <c r="B230" s="13"/>
      <c r="C230" s="125"/>
      <c r="D230" s="127"/>
      <c r="E230" s="131"/>
      <c r="F230" s="132"/>
      <c r="G230" s="131"/>
      <c r="H230" s="131"/>
      <c r="I230" s="62">
        <f t="shared" si="3"/>
        <v>0</v>
      </c>
    </row>
    <row r="231" spans="1:9">
      <c r="A231" s="12"/>
      <c r="B231" s="13"/>
      <c r="C231" s="125"/>
      <c r="D231" s="127"/>
      <c r="E231" s="131"/>
      <c r="F231" s="132"/>
      <c r="G231" s="131"/>
      <c r="H231" s="131"/>
      <c r="I231" s="62">
        <f t="shared" si="3"/>
        <v>0</v>
      </c>
    </row>
    <row r="232" spans="1:9">
      <c r="A232" s="12"/>
      <c r="B232" s="13"/>
      <c r="C232" s="125"/>
      <c r="D232" s="127"/>
      <c r="E232" s="131"/>
      <c r="F232" s="132"/>
      <c r="G232" s="131"/>
      <c r="H232" s="131"/>
      <c r="I232" s="62">
        <f t="shared" si="3"/>
        <v>0</v>
      </c>
    </row>
    <row r="233" spans="1:9">
      <c r="A233" s="12"/>
      <c r="B233" s="13"/>
      <c r="C233" s="125"/>
      <c r="D233" s="127"/>
      <c r="E233" s="131"/>
      <c r="F233" s="132"/>
      <c r="G233" s="131"/>
      <c r="H233" s="131"/>
      <c r="I233" s="62">
        <f t="shared" si="3"/>
        <v>0</v>
      </c>
    </row>
    <row r="234" spans="1:9">
      <c r="A234" s="12"/>
      <c r="B234" s="13"/>
      <c r="C234" s="125"/>
      <c r="D234" s="127"/>
      <c r="E234" s="131"/>
      <c r="F234" s="132"/>
      <c r="G234" s="131"/>
      <c r="H234" s="131"/>
      <c r="I234" s="62">
        <f t="shared" si="3"/>
        <v>0</v>
      </c>
    </row>
    <row r="235" spans="1:9">
      <c r="A235" s="12"/>
      <c r="B235" s="13"/>
      <c r="C235" s="132"/>
      <c r="D235" s="127"/>
      <c r="E235" s="131"/>
      <c r="F235" s="132"/>
      <c r="G235" s="131"/>
      <c r="H235" s="131"/>
      <c r="I235" s="62">
        <f t="shared" si="3"/>
        <v>0</v>
      </c>
    </row>
    <row r="236" spans="1:9">
      <c r="A236" s="12"/>
      <c r="B236" s="13"/>
      <c r="C236" s="132"/>
      <c r="D236" s="127"/>
      <c r="E236" s="131"/>
      <c r="F236" s="132"/>
      <c r="G236" s="131"/>
      <c r="H236" s="131"/>
      <c r="I236" s="62">
        <f t="shared" si="3"/>
        <v>0</v>
      </c>
    </row>
    <row r="237" spans="1:9">
      <c r="A237" s="12"/>
      <c r="B237" s="13"/>
      <c r="C237" s="132"/>
      <c r="D237" s="127"/>
      <c r="E237" s="131"/>
      <c r="F237" s="132"/>
      <c r="G237" s="131"/>
      <c r="H237" s="131"/>
      <c r="I237" s="62">
        <f t="shared" si="3"/>
        <v>0</v>
      </c>
    </row>
    <row r="238" spans="1:9">
      <c r="A238" s="12"/>
      <c r="B238" s="13"/>
      <c r="C238" s="132"/>
      <c r="D238" s="127"/>
      <c r="E238" s="131"/>
      <c r="F238" s="132"/>
      <c r="G238" s="131"/>
      <c r="H238" s="131"/>
      <c r="I238" s="62">
        <f t="shared" si="3"/>
        <v>0</v>
      </c>
    </row>
    <row r="239" spans="1:9">
      <c r="A239" s="12"/>
      <c r="B239" s="13"/>
      <c r="C239" s="132"/>
      <c r="D239" s="127"/>
      <c r="E239" s="131"/>
      <c r="F239" s="132"/>
      <c r="G239" s="131"/>
      <c r="H239" s="131"/>
      <c r="I239" s="62">
        <f t="shared" si="3"/>
        <v>0</v>
      </c>
    </row>
    <row r="240" spans="1:9">
      <c r="A240" s="12"/>
      <c r="B240" s="13"/>
      <c r="C240" s="132"/>
      <c r="D240" s="127"/>
      <c r="E240" s="131"/>
      <c r="F240" s="132"/>
      <c r="G240" s="131"/>
      <c r="H240" s="131"/>
      <c r="I240" s="62">
        <f t="shared" si="3"/>
        <v>0</v>
      </c>
    </row>
    <row r="241" spans="1:9">
      <c r="A241" s="12"/>
      <c r="B241" s="13"/>
      <c r="C241" s="132"/>
      <c r="D241" s="127"/>
      <c r="E241" s="131"/>
      <c r="F241" s="132"/>
      <c r="G241" s="131"/>
      <c r="H241" s="131"/>
      <c r="I241" s="62">
        <f t="shared" si="3"/>
        <v>0</v>
      </c>
    </row>
    <row r="242" spans="1:9">
      <c r="A242" s="12"/>
      <c r="B242" s="13"/>
      <c r="C242" s="132"/>
      <c r="D242" s="127"/>
      <c r="E242" s="131"/>
      <c r="F242" s="132"/>
      <c r="G242" s="131"/>
      <c r="H242" s="131"/>
      <c r="I242" s="62">
        <f t="shared" si="3"/>
        <v>0</v>
      </c>
    </row>
    <row r="243" spans="1:9">
      <c r="A243" s="12"/>
      <c r="B243" s="13"/>
      <c r="C243" s="132"/>
      <c r="D243" s="127"/>
      <c r="E243" s="131"/>
      <c r="F243" s="132"/>
      <c r="G243" s="131"/>
      <c r="H243" s="131"/>
      <c r="I243" s="62">
        <f t="shared" si="3"/>
        <v>0</v>
      </c>
    </row>
    <row r="244" spans="1:9">
      <c r="A244" s="12"/>
      <c r="B244" s="13"/>
      <c r="C244" s="132"/>
      <c r="D244" s="127"/>
      <c r="E244" s="131"/>
      <c r="F244" s="132"/>
      <c r="G244" s="131"/>
      <c r="H244" s="131"/>
      <c r="I244" s="62">
        <f t="shared" si="3"/>
        <v>0</v>
      </c>
    </row>
    <row r="245" spans="1:9">
      <c r="C245" s="148"/>
      <c r="D245" s="149"/>
      <c r="E245" s="160"/>
      <c r="F245" s="148"/>
      <c r="G245" s="160"/>
      <c r="H245" s="160"/>
      <c r="I245" s="160"/>
    </row>
  </sheetData>
  <mergeCells count="4">
    <mergeCell ref="A1:F2"/>
    <mergeCell ref="A3:F3"/>
    <mergeCell ref="A4:B4"/>
    <mergeCell ref="A7:I8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44"/>
  <sheetViews>
    <sheetView topLeftCell="A4" workbookViewId="0">
      <selection sqref="A1:XFD1048576"/>
    </sheetView>
  </sheetViews>
  <sheetFormatPr defaultRowHeight="15.75"/>
  <cols>
    <col min="1" max="1" width="9.140625" style="4"/>
    <col min="2" max="2" width="9.140625" style="6"/>
    <col min="3" max="3" width="15.5703125" style="4" customWidth="1"/>
    <col min="4" max="4" width="19" style="7" customWidth="1"/>
    <col min="5" max="5" width="32.7109375" style="2" customWidth="1"/>
    <col min="6" max="6" width="10.28515625" style="4" customWidth="1"/>
    <col min="7" max="7" width="9.140625" style="4"/>
    <col min="8" max="8" width="12.28515625" style="2" customWidth="1"/>
    <col min="9" max="9" width="16.28515625" style="2" customWidth="1"/>
    <col min="10" max="10" width="9.140625" style="3"/>
    <col min="11" max="16384" width="9.140625" style="2"/>
  </cols>
  <sheetData>
    <row r="1" spans="1:11">
      <c r="A1" s="307" t="s">
        <v>0</v>
      </c>
      <c r="B1" s="307"/>
      <c r="C1" s="307"/>
      <c r="D1" s="307"/>
      <c r="E1" s="307"/>
      <c r="F1" s="307"/>
    </row>
    <row r="2" spans="1:11">
      <c r="A2" s="307"/>
      <c r="B2" s="307"/>
      <c r="C2" s="307"/>
      <c r="D2" s="307"/>
      <c r="E2" s="307"/>
      <c r="F2" s="307"/>
    </row>
    <row r="3" spans="1:11">
      <c r="A3" s="307" t="s">
        <v>1</v>
      </c>
      <c r="B3" s="307"/>
      <c r="C3" s="307"/>
      <c r="D3" s="307"/>
      <c r="E3" s="307"/>
      <c r="F3" s="307"/>
    </row>
    <row r="4" spans="1:11">
      <c r="A4" s="307" t="s">
        <v>2</v>
      </c>
      <c r="B4" s="307"/>
      <c r="D4" s="5"/>
      <c r="E4" s="284"/>
      <c r="H4" s="9"/>
    </row>
    <row r="5" spans="1:11">
      <c r="G5" s="281"/>
    </row>
    <row r="6" spans="1:11">
      <c r="G6" s="281"/>
    </row>
    <row r="7" spans="1:11">
      <c r="A7" s="308" t="s">
        <v>14</v>
      </c>
      <c r="B7" s="308"/>
      <c r="C7" s="308"/>
      <c r="D7" s="308"/>
      <c r="E7" s="308"/>
      <c r="F7" s="308"/>
      <c r="G7" s="308"/>
      <c r="H7" s="308"/>
      <c r="I7" s="308"/>
    </row>
    <row r="8" spans="1:11">
      <c r="A8" s="308"/>
      <c r="B8" s="308"/>
      <c r="C8" s="308"/>
      <c r="D8" s="308"/>
      <c r="E8" s="308"/>
      <c r="F8" s="308"/>
      <c r="G8" s="308"/>
      <c r="H8" s="308"/>
      <c r="I8" s="308"/>
    </row>
    <row r="10" spans="1:11">
      <c r="A10" s="27" t="s">
        <v>4</v>
      </c>
      <c r="B10" s="57" t="s">
        <v>5</v>
      </c>
      <c r="C10" s="27" t="s">
        <v>6</v>
      </c>
      <c r="D10" s="27" t="s">
        <v>15</v>
      </c>
      <c r="E10" s="27" t="s">
        <v>8</v>
      </c>
      <c r="F10" s="27" t="s">
        <v>9</v>
      </c>
      <c r="G10" s="11" t="s">
        <v>10</v>
      </c>
      <c r="H10" s="58" t="s">
        <v>11</v>
      </c>
      <c r="I10" s="27" t="s">
        <v>13</v>
      </c>
    </row>
    <row r="11" spans="1:11" s="3" customFormat="1">
      <c r="A11" s="259"/>
      <c r="B11" s="260"/>
      <c r="C11" s="259"/>
      <c r="D11" s="261"/>
      <c r="E11" s="262"/>
      <c r="F11" s="263"/>
      <c r="G11" s="263"/>
      <c r="H11" s="18"/>
      <c r="I11" s="283">
        <f>H11*G11</f>
        <v>0</v>
      </c>
      <c r="K11" s="2"/>
    </row>
    <row r="12" spans="1:11" s="3" customFormat="1">
      <c r="A12" s="259"/>
      <c r="B12" s="260"/>
      <c r="C12" s="259"/>
      <c r="D12" s="264"/>
      <c r="E12" s="262"/>
      <c r="F12" s="263"/>
      <c r="G12" s="263"/>
      <c r="H12" s="18"/>
      <c r="I12" s="283">
        <f t="shared" ref="I12:I75" si="0">H12*G12</f>
        <v>0</v>
      </c>
      <c r="K12" s="2"/>
    </row>
    <row r="13" spans="1:11" s="3" customFormat="1">
      <c r="A13" s="259"/>
      <c r="B13" s="260"/>
      <c r="C13" s="259"/>
      <c r="D13" s="264"/>
      <c r="E13" s="262"/>
      <c r="F13" s="263"/>
      <c r="G13" s="263"/>
      <c r="H13" s="18"/>
      <c r="I13" s="283">
        <f t="shared" si="0"/>
        <v>0</v>
      </c>
      <c r="K13" s="2"/>
    </row>
    <row r="14" spans="1:11" s="3" customFormat="1">
      <c r="A14" s="259"/>
      <c r="B14" s="260"/>
      <c r="C14" s="259"/>
      <c r="D14" s="264"/>
      <c r="E14" s="262"/>
      <c r="F14" s="263"/>
      <c r="G14" s="263"/>
      <c r="H14" s="18"/>
      <c r="I14" s="283">
        <f t="shared" si="0"/>
        <v>0</v>
      </c>
      <c r="K14" s="2"/>
    </row>
    <row r="15" spans="1:11" s="3" customFormat="1">
      <c r="A15" s="259"/>
      <c r="B15" s="260"/>
      <c r="C15" s="259"/>
      <c r="D15" s="264"/>
      <c r="E15" s="265"/>
      <c r="F15" s="266"/>
      <c r="G15" s="263"/>
      <c r="H15" s="18"/>
      <c r="I15" s="283">
        <f t="shared" si="0"/>
        <v>0</v>
      </c>
      <c r="K15" s="2"/>
    </row>
    <row r="16" spans="1:11" s="3" customFormat="1">
      <c r="A16" s="259"/>
      <c r="B16" s="260"/>
      <c r="C16" s="259"/>
      <c r="D16" s="264"/>
      <c r="E16" s="262"/>
      <c r="F16" s="263"/>
      <c r="G16" s="263"/>
      <c r="H16" s="18"/>
      <c r="I16" s="283">
        <f t="shared" si="0"/>
        <v>0</v>
      </c>
      <c r="K16" s="2"/>
    </row>
    <row r="17" spans="1:11" s="3" customFormat="1">
      <c r="A17" s="259"/>
      <c r="B17" s="260"/>
      <c r="C17" s="259"/>
      <c r="D17" s="264"/>
      <c r="E17" s="265"/>
      <c r="F17" s="266"/>
      <c r="G17" s="267"/>
      <c r="H17" s="268"/>
      <c r="I17" s="283">
        <f t="shared" si="0"/>
        <v>0</v>
      </c>
      <c r="K17" s="2"/>
    </row>
    <row r="18" spans="1:11" s="3" customFormat="1">
      <c r="A18" s="259"/>
      <c r="B18" s="260"/>
      <c r="C18" s="259"/>
      <c r="D18" s="264"/>
      <c r="E18" s="269"/>
      <c r="F18" s="259"/>
      <c r="G18" s="259"/>
      <c r="H18" s="269"/>
      <c r="I18" s="283">
        <f t="shared" si="0"/>
        <v>0</v>
      </c>
      <c r="K18" s="2"/>
    </row>
    <row r="19" spans="1:11" s="3" customFormat="1">
      <c r="A19" s="259"/>
      <c r="B19" s="260"/>
      <c r="C19" s="259"/>
      <c r="D19" s="264"/>
      <c r="E19" s="262"/>
      <c r="F19" s="263"/>
      <c r="G19" s="270"/>
      <c r="H19" s="271"/>
      <c r="I19" s="283">
        <f t="shared" si="0"/>
        <v>0</v>
      </c>
      <c r="K19" s="2"/>
    </row>
    <row r="20" spans="1:11" s="3" customFormat="1">
      <c r="A20" s="259"/>
      <c r="B20" s="260"/>
      <c r="C20" s="259"/>
      <c r="D20" s="264"/>
      <c r="E20" s="262"/>
      <c r="F20" s="263"/>
      <c r="G20" s="263"/>
      <c r="H20" s="18"/>
      <c r="I20" s="283">
        <f t="shared" si="0"/>
        <v>0</v>
      </c>
      <c r="K20" s="2"/>
    </row>
    <row r="21" spans="1:11" s="3" customFormat="1">
      <c r="A21" s="259"/>
      <c r="B21" s="260"/>
      <c r="C21" s="259"/>
      <c r="D21" s="264"/>
      <c r="E21" s="262"/>
      <c r="F21" s="263"/>
      <c r="G21" s="263"/>
      <c r="H21" s="18"/>
      <c r="I21" s="283">
        <f t="shared" si="0"/>
        <v>0</v>
      </c>
      <c r="K21" s="2"/>
    </row>
    <row r="22" spans="1:11" s="3" customFormat="1">
      <c r="A22" s="259"/>
      <c r="B22" s="260"/>
      <c r="C22" s="259"/>
      <c r="D22" s="264"/>
      <c r="E22" s="262"/>
      <c r="F22" s="263"/>
      <c r="G22" s="263"/>
      <c r="H22" s="18"/>
      <c r="I22" s="283">
        <f t="shared" si="0"/>
        <v>0</v>
      </c>
      <c r="K22" s="2"/>
    </row>
    <row r="23" spans="1:11" s="3" customFormat="1">
      <c r="A23" s="259"/>
      <c r="B23" s="260"/>
      <c r="C23" s="259"/>
      <c r="D23" s="264"/>
      <c r="E23" s="262"/>
      <c r="F23" s="263"/>
      <c r="G23" s="263"/>
      <c r="H23" s="18"/>
      <c r="I23" s="283">
        <f t="shared" si="0"/>
        <v>0</v>
      </c>
      <c r="K23" s="2"/>
    </row>
    <row r="24" spans="1:11" s="3" customFormat="1">
      <c r="A24" s="259"/>
      <c r="B24" s="260"/>
      <c r="C24" s="259"/>
      <c r="D24" s="264"/>
      <c r="E24" s="265"/>
      <c r="F24" s="266"/>
      <c r="G24" s="266"/>
      <c r="H24" s="283"/>
      <c r="I24" s="283">
        <f t="shared" si="0"/>
        <v>0</v>
      </c>
      <c r="K24" s="2"/>
    </row>
    <row r="25" spans="1:11" s="3" customFormat="1">
      <c r="A25" s="259"/>
      <c r="B25" s="260"/>
      <c r="C25" s="272"/>
      <c r="D25" s="264"/>
      <c r="E25" s="265"/>
      <c r="F25" s="266"/>
      <c r="G25" s="266"/>
      <c r="H25" s="283"/>
      <c r="I25" s="283">
        <f t="shared" si="0"/>
        <v>0</v>
      </c>
      <c r="K25" s="2"/>
    </row>
    <row r="26" spans="1:11" s="3" customFormat="1">
      <c r="A26" s="259"/>
      <c r="B26" s="260"/>
      <c r="C26" s="259"/>
      <c r="D26" s="264"/>
      <c r="E26" s="265"/>
      <c r="F26" s="266"/>
      <c r="G26" s="266"/>
      <c r="H26" s="283"/>
      <c r="I26" s="283">
        <f t="shared" si="0"/>
        <v>0</v>
      </c>
      <c r="K26" s="2"/>
    </row>
    <row r="27" spans="1:11" s="3" customFormat="1">
      <c r="A27" s="259"/>
      <c r="B27" s="260"/>
      <c r="C27" s="259"/>
      <c r="D27" s="264"/>
      <c r="E27" s="265"/>
      <c r="F27" s="266"/>
      <c r="G27" s="266"/>
      <c r="H27" s="283"/>
      <c r="I27" s="283">
        <f t="shared" si="0"/>
        <v>0</v>
      </c>
      <c r="K27" s="2"/>
    </row>
    <row r="28" spans="1:11" s="3" customFormat="1">
      <c r="A28" s="259"/>
      <c r="B28" s="260"/>
      <c r="C28" s="259"/>
      <c r="D28" s="264"/>
      <c r="E28" s="273"/>
      <c r="F28" s="274"/>
      <c r="G28" s="266"/>
      <c r="H28" s="283"/>
      <c r="I28" s="283">
        <f t="shared" si="0"/>
        <v>0</v>
      </c>
      <c r="K28" s="2"/>
    </row>
    <row r="29" spans="1:11" s="3" customFormat="1">
      <c r="A29" s="259"/>
      <c r="B29" s="260"/>
      <c r="C29" s="272"/>
      <c r="D29" s="264"/>
      <c r="E29" s="273"/>
      <c r="F29" s="274"/>
      <c r="G29" s="266"/>
      <c r="H29" s="283"/>
      <c r="I29" s="283">
        <f t="shared" si="0"/>
        <v>0</v>
      </c>
      <c r="K29" s="2"/>
    </row>
    <row r="30" spans="1:11" s="3" customFormat="1">
      <c r="A30" s="259"/>
      <c r="B30" s="260"/>
      <c r="C30" s="272"/>
      <c r="D30" s="264"/>
      <c r="E30" s="273"/>
      <c r="F30" s="274"/>
      <c r="G30" s="266"/>
      <c r="H30" s="283"/>
      <c r="I30" s="283">
        <f t="shared" si="0"/>
        <v>0</v>
      </c>
      <c r="K30" s="2"/>
    </row>
    <row r="31" spans="1:11" s="3" customFormat="1">
      <c r="A31" s="259"/>
      <c r="B31" s="260"/>
      <c r="C31" s="272"/>
      <c r="D31" s="264"/>
      <c r="E31" s="273"/>
      <c r="F31" s="274"/>
      <c r="G31" s="266"/>
      <c r="H31" s="283"/>
      <c r="I31" s="283">
        <f t="shared" si="0"/>
        <v>0</v>
      </c>
      <c r="K31" s="2"/>
    </row>
    <row r="32" spans="1:11" s="3" customFormat="1">
      <c r="A32" s="259"/>
      <c r="B32" s="260"/>
      <c r="C32" s="272"/>
      <c r="D32" s="264"/>
      <c r="E32" s="273"/>
      <c r="F32" s="274"/>
      <c r="G32" s="266"/>
      <c r="H32" s="283"/>
      <c r="I32" s="283">
        <f t="shared" si="0"/>
        <v>0</v>
      </c>
      <c r="K32" s="2"/>
    </row>
    <row r="33" spans="1:11" s="3" customFormat="1">
      <c r="A33" s="259"/>
      <c r="B33" s="260"/>
      <c r="C33" s="272"/>
      <c r="D33" s="264"/>
      <c r="E33" s="273"/>
      <c r="F33" s="274"/>
      <c r="G33" s="266"/>
      <c r="H33" s="283"/>
      <c r="I33" s="283">
        <f t="shared" si="0"/>
        <v>0</v>
      </c>
      <c r="K33" s="2"/>
    </row>
    <row r="34" spans="1:11" s="3" customFormat="1">
      <c r="A34" s="259"/>
      <c r="B34" s="260"/>
      <c r="C34" s="272"/>
      <c r="D34" s="264"/>
      <c r="E34" s="273"/>
      <c r="F34" s="274"/>
      <c r="G34" s="266"/>
      <c r="H34" s="283"/>
      <c r="I34" s="283">
        <f t="shared" si="0"/>
        <v>0</v>
      </c>
      <c r="K34" s="2"/>
    </row>
    <row r="35" spans="1:11" s="3" customFormat="1">
      <c r="A35" s="259"/>
      <c r="B35" s="260"/>
      <c r="C35" s="272"/>
      <c r="D35" s="264"/>
      <c r="E35" s="273"/>
      <c r="F35" s="274"/>
      <c r="G35" s="266"/>
      <c r="H35" s="283"/>
      <c r="I35" s="283">
        <f t="shared" si="0"/>
        <v>0</v>
      </c>
      <c r="K35" s="2"/>
    </row>
    <row r="36" spans="1:11" s="3" customFormat="1">
      <c r="A36" s="259"/>
      <c r="B36" s="260"/>
      <c r="C36" s="272"/>
      <c r="D36" s="264"/>
      <c r="E36" s="273"/>
      <c r="F36" s="274"/>
      <c r="G36" s="266"/>
      <c r="H36" s="283"/>
      <c r="I36" s="283">
        <f t="shared" si="0"/>
        <v>0</v>
      </c>
      <c r="K36" s="2"/>
    </row>
    <row r="37" spans="1:11" s="3" customFormat="1">
      <c r="A37" s="259"/>
      <c r="B37" s="260"/>
      <c r="C37" s="272"/>
      <c r="D37" s="264"/>
      <c r="E37" s="273"/>
      <c r="F37" s="274"/>
      <c r="G37" s="266"/>
      <c r="H37" s="283"/>
      <c r="I37" s="283">
        <f t="shared" si="0"/>
        <v>0</v>
      </c>
      <c r="K37" s="2"/>
    </row>
    <row r="38" spans="1:11" s="3" customFormat="1">
      <c r="A38" s="259"/>
      <c r="B38" s="260"/>
      <c r="C38" s="272"/>
      <c r="D38" s="264"/>
      <c r="E38" s="273"/>
      <c r="F38" s="274"/>
      <c r="G38" s="266"/>
      <c r="H38" s="283"/>
      <c r="I38" s="283">
        <f t="shared" si="0"/>
        <v>0</v>
      </c>
      <c r="K38" s="2"/>
    </row>
    <row r="39" spans="1:11" s="3" customFormat="1">
      <c r="A39" s="259"/>
      <c r="B39" s="260"/>
      <c r="C39" s="272"/>
      <c r="D39" s="264"/>
      <c r="E39" s="273"/>
      <c r="F39" s="274"/>
      <c r="G39" s="266"/>
      <c r="H39" s="283"/>
      <c r="I39" s="283">
        <f t="shared" si="0"/>
        <v>0</v>
      </c>
      <c r="K39" s="2"/>
    </row>
    <row r="40" spans="1:11" s="3" customFormat="1">
      <c r="A40" s="259"/>
      <c r="B40" s="260"/>
      <c r="C40" s="272"/>
      <c r="D40" s="264"/>
      <c r="E40" s="273"/>
      <c r="F40" s="274"/>
      <c r="G40" s="266"/>
      <c r="H40" s="283"/>
      <c r="I40" s="283">
        <f t="shared" si="0"/>
        <v>0</v>
      </c>
      <c r="K40" s="2"/>
    </row>
    <row r="41" spans="1:11" s="3" customFormat="1">
      <c r="A41" s="259"/>
      <c r="B41" s="260"/>
      <c r="C41" s="272"/>
      <c r="D41" s="264"/>
      <c r="E41" s="273"/>
      <c r="F41" s="274"/>
      <c r="G41" s="266"/>
      <c r="H41" s="283"/>
      <c r="I41" s="283">
        <f t="shared" si="0"/>
        <v>0</v>
      </c>
      <c r="K41" s="2"/>
    </row>
    <row r="42" spans="1:11" s="3" customFormat="1">
      <c r="A42" s="259"/>
      <c r="B42" s="260"/>
      <c r="C42" s="272"/>
      <c r="D42" s="264"/>
      <c r="E42" s="273"/>
      <c r="F42" s="274"/>
      <c r="G42" s="266"/>
      <c r="H42" s="283"/>
      <c r="I42" s="283">
        <f t="shared" si="0"/>
        <v>0</v>
      </c>
      <c r="K42" s="2"/>
    </row>
    <row r="43" spans="1:11" s="3" customFormat="1">
      <c r="A43" s="259"/>
      <c r="B43" s="260"/>
      <c r="C43" s="272"/>
      <c r="D43" s="264"/>
      <c r="E43" s="273"/>
      <c r="F43" s="274"/>
      <c r="G43" s="266"/>
      <c r="H43" s="283"/>
      <c r="I43" s="283">
        <f t="shared" si="0"/>
        <v>0</v>
      </c>
      <c r="K43" s="2"/>
    </row>
    <row r="44" spans="1:11" s="3" customFormat="1">
      <c r="A44" s="259"/>
      <c r="B44" s="260"/>
      <c r="C44" s="272"/>
      <c r="D44" s="264"/>
      <c r="E44" s="265"/>
      <c r="F44" s="266"/>
      <c r="G44" s="266"/>
      <c r="H44" s="283"/>
      <c r="I44" s="283">
        <f t="shared" si="0"/>
        <v>0</v>
      </c>
      <c r="K44" s="2"/>
    </row>
    <row r="45" spans="1:11" s="3" customFormat="1">
      <c r="A45" s="259"/>
      <c r="B45" s="260"/>
      <c r="C45" s="272"/>
      <c r="D45" s="264"/>
      <c r="E45" s="265"/>
      <c r="F45" s="266"/>
      <c r="G45" s="266"/>
      <c r="H45" s="283"/>
      <c r="I45" s="283">
        <f t="shared" si="0"/>
        <v>0</v>
      </c>
      <c r="K45" s="2"/>
    </row>
    <row r="46" spans="1:11" s="3" customFormat="1">
      <c r="A46" s="259"/>
      <c r="B46" s="260"/>
      <c r="C46" s="272"/>
      <c r="D46" s="264"/>
      <c r="E46" s="265"/>
      <c r="F46" s="266"/>
      <c r="G46" s="266"/>
      <c r="H46" s="283"/>
      <c r="I46" s="283">
        <f t="shared" si="0"/>
        <v>0</v>
      </c>
      <c r="K46" s="2"/>
    </row>
    <row r="47" spans="1:11" s="3" customFormat="1">
      <c r="A47" s="259"/>
      <c r="B47" s="260"/>
      <c r="C47" s="272"/>
      <c r="D47" s="264"/>
      <c r="E47" s="265"/>
      <c r="F47" s="266"/>
      <c r="G47" s="266"/>
      <c r="H47" s="283"/>
      <c r="I47" s="283">
        <f t="shared" si="0"/>
        <v>0</v>
      </c>
      <c r="K47" s="2"/>
    </row>
    <row r="48" spans="1:11" s="3" customFormat="1">
      <c r="A48" s="259"/>
      <c r="B48" s="260"/>
      <c r="C48" s="272"/>
      <c r="D48" s="264"/>
      <c r="E48" s="265"/>
      <c r="F48" s="266"/>
      <c r="G48" s="266"/>
      <c r="H48" s="283"/>
      <c r="I48" s="283">
        <f t="shared" si="0"/>
        <v>0</v>
      </c>
      <c r="K48" s="2"/>
    </row>
    <row r="49" spans="1:11" s="3" customFormat="1">
      <c r="A49" s="259"/>
      <c r="B49" s="260"/>
      <c r="C49" s="272"/>
      <c r="D49" s="264"/>
      <c r="E49" s="265"/>
      <c r="F49" s="266"/>
      <c r="G49" s="266"/>
      <c r="H49" s="283"/>
      <c r="I49" s="283">
        <f t="shared" si="0"/>
        <v>0</v>
      </c>
      <c r="K49" s="2"/>
    </row>
    <row r="50" spans="1:11" s="3" customFormat="1">
      <c r="A50" s="259"/>
      <c r="B50" s="260"/>
      <c r="C50" s="272"/>
      <c r="D50" s="264"/>
      <c r="E50" s="265"/>
      <c r="F50" s="266"/>
      <c r="G50" s="266"/>
      <c r="H50" s="283"/>
      <c r="I50" s="283">
        <f t="shared" si="0"/>
        <v>0</v>
      </c>
      <c r="K50" s="2"/>
    </row>
    <row r="51" spans="1:11" s="3" customFormat="1">
      <c r="A51" s="259"/>
      <c r="B51" s="260"/>
      <c r="C51" s="272"/>
      <c r="D51" s="264"/>
      <c r="E51" s="265"/>
      <c r="F51" s="266"/>
      <c r="G51" s="266"/>
      <c r="H51" s="283"/>
      <c r="I51" s="283">
        <f t="shared" si="0"/>
        <v>0</v>
      </c>
      <c r="K51" s="2"/>
    </row>
    <row r="52" spans="1:11" s="3" customFormat="1">
      <c r="A52" s="259"/>
      <c r="B52" s="260"/>
      <c r="C52" s="272"/>
      <c r="D52" s="264"/>
      <c r="E52" s="265"/>
      <c r="F52" s="266"/>
      <c r="G52" s="266"/>
      <c r="H52" s="283"/>
      <c r="I52" s="283">
        <f t="shared" si="0"/>
        <v>0</v>
      </c>
      <c r="K52" s="2"/>
    </row>
    <row r="53" spans="1:11" s="3" customFormat="1">
      <c r="A53" s="259"/>
      <c r="B53" s="260"/>
      <c r="C53" s="272"/>
      <c r="D53" s="264"/>
      <c r="E53" s="265"/>
      <c r="F53" s="266"/>
      <c r="G53" s="266"/>
      <c r="H53" s="283"/>
      <c r="I53" s="283">
        <f t="shared" si="0"/>
        <v>0</v>
      </c>
      <c r="K53" s="2"/>
    </row>
    <row r="54" spans="1:11" s="3" customFormat="1">
      <c r="A54" s="259"/>
      <c r="B54" s="260"/>
      <c r="C54" s="272"/>
      <c r="D54" s="264"/>
      <c r="E54" s="269"/>
      <c r="F54" s="259"/>
      <c r="G54" s="259"/>
      <c r="H54" s="283"/>
      <c r="I54" s="283">
        <f t="shared" si="0"/>
        <v>0</v>
      </c>
      <c r="K54" s="2"/>
    </row>
    <row r="55" spans="1:11" s="3" customFormat="1">
      <c r="A55" s="259"/>
      <c r="B55" s="260"/>
      <c r="C55" s="272"/>
      <c r="D55" s="264"/>
      <c r="E55" s="269"/>
      <c r="F55" s="259"/>
      <c r="G55" s="266"/>
      <c r="H55" s="283"/>
      <c r="I55" s="283">
        <f t="shared" si="0"/>
        <v>0</v>
      </c>
      <c r="K55" s="2"/>
    </row>
    <row r="56" spans="1:11" s="3" customFormat="1">
      <c r="A56" s="259"/>
      <c r="B56" s="260"/>
      <c r="C56" s="272"/>
      <c r="D56" s="264"/>
      <c r="E56" s="265"/>
      <c r="F56" s="266"/>
      <c r="G56" s="266"/>
      <c r="H56" s="283"/>
      <c r="I56" s="283">
        <f t="shared" si="0"/>
        <v>0</v>
      </c>
      <c r="K56" s="2"/>
    </row>
    <row r="57" spans="1:11" s="3" customFormat="1">
      <c r="A57" s="259"/>
      <c r="B57" s="260"/>
      <c r="C57" s="272"/>
      <c r="D57" s="264"/>
      <c r="E57" s="265"/>
      <c r="F57" s="266"/>
      <c r="G57" s="266"/>
      <c r="H57" s="283"/>
      <c r="I57" s="283">
        <f t="shared" si="0"/>
        <v>0</v>
      </c>
      <c r="K57" s="2"/>
    </row>
    <row r="58" spans="1:11" s="3" customFormat="1">
      <c r="A58" s="259"/>
      <c r="B58" s="260"/>
      <c r="C58" s="272"/>
      <c r="D58" s="264"/>
      <c r="E58" s="265"/>
      <c r="F58" s="266"/>
      <c r="G58" s="266"/>
      <c r="H58" s="283"/>
      <c r="I58" s="283">
        <f t="shared" si="0"/>
        <v>0</v>
      </c>
      <c r="K58" s="2"/>
    </row>
    <row r="59" spans="1:11" s="3" customFormat="1">
      <c r="A59" s="259"/>
      <c r="B59" s="260"/>
      <c r="C59" s="272"/>
      <c r="D59" s="264"/>
      <c r="E59" s="265"/>
      <c r="F59" s="266"/>
      <c r="G59" s="266"/>
      <c r="H59" s="283"/>
      <c r="I59" s="283">
        <f t="shared" si="0"/>
        <v>0</v>
      </c>
      <c r="K59" s="2"/>
    </row>
    <row r="60" spans="1:11" s="3" customFormat="1">
      <c r="A60" s="259"/>
      <c r="B60" s="260"/>
      <c r="C60" s="272"/>
      <c r="D60" s="264"/>
      <c r="E60" s="265"/>
      <c r="F60" s="266"/>
      <c r="G60" s="266"/>
      <c r="H60" s="283"/>
      <c r="I60" s="283">
        <f t="shared" si="0"/>
        <v>0</v>
      </c>
      <c r="K60" s="2"/>
    </row>
    <row r="61" spans="1:11" s="3" customFormat="1">
      <c r="A61" s="259"/>
      <c r="B61" s="260"/>
      <c r="C61" s="272"/>
      <c r="D61" s="264"/>
      <c r="E61" s="265"/>
      <c r="F61" s="266"/>
      <c r="G61" s="266"/>
      <c r="H61" s="283"/>
      <c r="I61" s="283">
        <f t="shared" si="0"/>
        <v>0</v>
      </c>
      <c r="K61" s="2"/>
    </row>
    <row r="62" spans="1:11" s="3" customFormat="1">
      <c r="A62" s="259"/>
      <c r="B62" s="260"/>
      <c r="C62" s="272"/>
      <c r="D62" s="264"/>
      <c r="E62" s="265"/>
      <c r="F62" s="266"/>
      <c r="G62" s="266"/>
      <c r="H62" s="283"/>
      <c r="I62" s="283">
        <f t="shared" si="0"/>
        <v>0</v>
      </c>
      <c r="K62" s="2"/>
    </row>
    <row r="63" spans="1:11" s="3" customFormat="1">
      <c r="A63" s="259"/>
      <c r="B63" s="260"/>
      <c r="C63" s="272"/>
      <c r="D63" s="264"/>
      <c r="E63" s="265"/>
      <c r="F63" s="266"/>
      <c r="G63" s="266"/>
      <c r="H63" s="283"/>
      <c r="I63" s="283">
        <f t="shared" si="0"/>
        <v>0</v>
      </c>
      <c r="K63" s="2"/>
    </row>
    <row r="64" spans="1:11" s="3" customFormat="1">
      <c r="A64" s="259"/>
      <c r="B64" s="260"/>
      <c r="C64" s="272"/>
      <c r="D64" s="264"/>
      <c r="E64" s="265"/>
      <c r="F64" s="266"/>
      <c r="G64" s="266"/>
      <c r="H64" s="283"/>
      <c r="I64" s="283">
        <f t="shared" si="0"/>
        <v>0</v>
      </c>
      <c r="K64" s="2"/>
    </row>
    <row r="65" spans="1:11" s="3" customFormat="1">
      <c r="A65" s="259"/>
      <c r="B65" s="260"/>
      <c r="C65" s="272"/>
      <c r="D65" s="264"/>
      <c r="E65" s="265"/>
      <c r="F65" s="266"/>
      <c r="G65" s="266"/>
      <c r="H65" s="283"/>
      <c r="I65" s="283">
        <f t="shared" si="0"/>
        <v>0</v>
      </c>
      <c r="K65" s="2"/>
    </row>
    <row r="66" spans="1:11" s="3" customFormat="1">
      <c r="A66" s="259"/>
      <c r="B66" s="260"/>
      <c r="C66" s="272"/>
      <c r="D66" s="264"/>
      <c r="E66" s="265"/>
      <c r="F66" s="266"/>
      <c r="G66" s="266"/>
      <c r="H66" s="283"/>
      <c r="I66" s="283">
        <f t="shared" si="0"/>
        <v>0</v>
      </c>
      <c r="K66" s="2"/>
    </row>
    <row r="67" spans="1:11" s="3" customFormat="1">
      <c r="A67" s="259"/>
      <c r="B67" s="260"/>
      <c r="C67" s="272"/>
      <c r="D67" s="264"/>
      <c r="E67" s="265"/>
      <c r="F67" s="266"/>
      <c r="G67" s="266"/>
      <c r="H67" s="283"/>
      <c r="I67" s="283">
        <f t="shared" si="0"/>
        <v>0</v>
      </c>
      <c r="K67" s="2"/>
    </row>
    <row r="68" spans="1:11" s="3" customFormat="1">
      <c r="A68" s="259"/>
      <c r="B68" s="260"/>
      <c r="C68" s="272"/>
      <c r="D68" s="264"/>
      <c r="E68" s="265"/>
      <c r="F68" s="266"/>
      <c r="G68" s="266"/>
      <c r="H68" s="283"/>
      <c r="I68" s="283">
        <f t="shared" si="0"/>
        <v>0</v>
      </c>
      <c r="K68" s="2"/>
    </row>
    <row r="69" spans="1:11" s="3" customFormat="1">
      <c r="A69" s="259"/>
      <c r="B69" s="260"/>
      <c r="C69" s="272"/>
      <c r="D69" s="264"/>
      <c r="E69" s="265"/>
      <c r="F69" s="266"/>
      <c r="G69" s="266"/>
      <c r="H69" s="283"/>
      <c r="I69" s="283">
        <f t="shared" si="0"/>
        <v>0</v>
      </c>
      <c r="K69" s="2"/>
    </row>
    <row r="70" spans="1:11" s="3" customFormat="1">
      <c r="A70" s="259"/>
      <c r="B70" s="260"/>
      <c r="C70" s="272"/>
      <c r="D70" s="264"/>
      <c r="E70" s="265"/>
      <c r="F70" s="266"/>
      <c r="G70" s="266"/>
      <c r="H70" s="283"/>
      <c r="I70" s="283">
        <f t="shared" si="0"/>
        <v>0</v>
      </c>
      <c r="K70" s="2"/>
    </row>
    <row r="71" spans="1:11" s="3" customFormat="1">
      <c r="A71" s="259"/>
      <c r="B71" s="260"/>
      <c r="C71" s="272"/>
      <c r="D71" s="264"/>
      <c r="E71" s="265"/>
      <c r="F71" s="266"/>
      <c r="G71" s="266"/>
      <c r="H71" s="283"/>
      <c r="I71" s="283">
        <f t="shared" si="0"/>
        <v>0</v>
      </c>
      <c r="K71" s="2"/>
    </row>
    <row r="72" spans="1:11" s="3" customFormat="1">
      <c r="A72" s="259"/>
      <c r="B72" s="260"/>
      <c r="C72" s="272"/>
      <c r="D72" s="264"/>
      <c r="E72" s="265"/>
      <c r="F72" s="266"/>
      <c r="G72" s="266"/>
      <c r="H72" s="283"/>
      <c r="I72" s="283">
        <f t="shared" si="0"/>
        <v>0</v>
      </c>
      <c r="K72" s="2"/>
    </row>
    <row r="73" spans="1:11" s="3" customFormat="1">
      <c r="A73" s="259"/>
      <c r="B73" s="260"/>
      <c r="C73" s="272"/>
      <c r="D73" s="264"/>
      <c r="E73" s="265"/>
      <c r="F73" s="266"/>
      <c r="G73" s="266"/>
      <c r="H73" s="283"/>
      <c r="I73" s="283">
        <f t="shared" si="0"/>
        <v>0</v>
      </c>
      <c r="K73" s="2"/>
    </row>
    <row r="74" spans="1:11" s="3" customFormat="1">
      <c r="A74" s="259"/>
      <c r="B74" s="260"/>
      <c r="C74" s="272"/>
      <c r="D74" s="264"/>
      <c r="E74" s="265"/>
      <c r="F74" s="266"/>
      <c r="G74" s="266"/>
      <c r="H74" s="283"/>
      <c r="I74" s="283">
        <f t="shared" si="0"/>
        <v>0</v>
      </c>
      <c r="K74" s="2"/>
    </row>
    <row r="75" spans="1:11" s="3" customFormat="1">
      <c r="A75" s="259"/>
      <c r="B75" s="260"/>
      <c r="C75" s="272"/>
      <c r="D75" s="264"/>
      <c r="E75" s="265"/>
      <c r="F75" s="266"/>
      <c r="G75" s="266"/>
      <c r="H75" s="283"/>
      <c r="I75" s="283">
        <f t="shared" si="0"/>
        <v>0</v>
      </c>
      <c r="K75" s="2"/>
    </row>
    <row r="76" spans="1:11" s="3" customFormat="1">
      <c r="A76" s="259"/>
      <c r="B76" s="260"/>
      <c r="C76" s="272"/>
      <c r="D76" s="264"/>
      <c r="E76" s="265"/>
      <c r="F76" s="266"/>
      <c r="G76" s="266"/>
      <c r="H76" s="283"/>
      <c r="I76" s="283">
        <f t="shared" ref="I76:I139" si="1">H76*G76</f>
        <v>0</v>
      </c>
      <c r="K76" s="2"/>
    </row>
    <row r="77" spans="1:11" s="3" customFormat="1">
      <c r="A77" s="259"/>
      <c r="B77" s="260"/>
      <c r="C77" s="272"/>
      <c r="D77" s="264"/>
      <c r="E77" s="265"/>
      <c r="F77" s="266"/>
      <c r="G77" s="266"/>
      <c r="H77" s="283"/>
      <c r="I77" s="283">
        <f t="shared" si="1"/>
        <v>0</v>
      </c>
      <c r="K77" s="2"/>
    </row>
    <row r="78" spans="1:11" s="3" customFormat="1">
      <c r="A78" s="259"/>
      <c r="B78" s="260"/>
      <c r="C78" s="272"/>
      <c r="D78" s="264"/>
      <c r="E78" s="265"/>
      <c r="F78" s="266"/>
      <c r="G78" s="266"/>
      <c r="H78" s="283"/>
      <c r="I78" s="283">
        <f t="shared" si="1"/>
        <v>0</v>
      </c>
      <c r="K78" s="2"/>
    </row>
    <row r="79" spans="1:11" s="3" customFormat="1">
      <c r="A79" s="259"/>
      <c r="B79" s="260"/>
      <c r="C79" s="272"/>
      <c r="D79" s="264"/>
      <c r="E79" s="265"/>
      <c r="F79" s="266"/>
      <c r="G79" s="266"/>
      <c r="H79" s="283"/>
      <c r="I79" s="283">
        <f t="shared" si="1"/>
        <v>0</v>
      </c>
      <c r="K79" s="2"/>
    </row>
    <row r="80" spans="1:11" s="3" customFormat="1">
      <c r="A80" s="259"/>
      <c r="B80" s="260"/>
      <c r="C80" s="272"/>
      <c r="D80" s="264"/>
      <c r="E80" s="265"/>
      <c r="F80" s="266"/>
      <c r="G80" s="266"/>
      <c r="H80" s="283"/>
      <c r="I80" s="283">
        <f t="shared" si="1"/>
        <v>0</v>
      </c>
      <c r="K80" s="2"/>
    </row>
    <row r="81" spans="1:11" s="3" customFormat="1">
      <c r="A81" s="259"/>
      <c r="B81" s="260"/>
      <c r="C81" s="272"/>
      <c r="D81" s="264"/>
      <c r="E81" s="265"/>
      <c r="F81" s="266"/>
      <c r="G81" s="266"/>
      <c r="H81" s="283"/>
      <c r="I81" s="283">
        <f t="shared" si="1"/>
        <v>0</v>
      </c>
      <c r="K81" s="2"/>
    </row>
    <row r="82" spans="1:11" s="3" customFormat="1">
      <c r="A82" s="259"/>
      <c r="B82" s="260"/>
      <c r="C82" s="272"/>
      <c r="D82" s="264"/>
      <c r="E82" s="265"/>
      <c r="F82" s="266"/>
      <c r="G82" s="266"/>
      <c r="H82" s="283"/>
      <c r="I82" s="283">
        <f t="shared" si="1"/>
        <v>0</v>
      </c>
      <c r="K82" s="2"/>
    </row>
    <row r="83" spans="1:11" s="3" customFormat="1">
      <c r="A83" s="259"/>
      <c r="B83" s="260"/>
      <c r="C83" s="272"/>
      <c r="D83" s="264"/>
      <c r="E83" s="265"/>
      <c r="F83" s="266"/>
      <c r="G83" s="266"/>
      <c r="H83" s="283"/>
      <c r="I83" s="283">
        <f t="shared" si="1"/>
        <v>0</v>
      </c>
      <c r="K83" s="2"/>
    </row>
    <row r="84" spans="1:11" s="3" customFormat="1">
      <c r="A84" s="259"/>
      <c r="B84" s="260"/>
      <c r="C84" s="272"/>
      <c r="D84" s="264"/>
      <c r="E84" s="269"/>
      <c r="F84" s="259"/>
      <c r="G84" s="276"/>
      <c r="H84" s="269"/>
      <c r="I84" s="283">
        <f t="shared" si="1"/>
        <v>0</v>
      </c>
      <c r="K84" s="2"/>
    </row>
    <row r="85" spans="1:11" s="3" customFormat="1">
      <c r="A85" s="277"/>
      <c r="B85" s="275"/>
      <c r="C85" s="272"/>
      <c r="D85" s="278"/>
      <c r="E85" s="279"/>
      <c r="F85" s="259"/>
      <c r="G85" s="276"/>
      <c r="H85" s="280"/>
      <c r="I85" s="283">
        <f t="shared" si="1"/>
        <v>0</v>
      </c>
      <c r="K85" s="2"/>
    </row>
    <row r="86" spans="1:11" s="3" customFormat="1">
      <c r="A86" s="259"/>
      <c r="B86" s="260"/>
      <c r="C86" s="272"/>
      <c r="D86" s="264"/>
      <c r="E86" s="269"/>
      <c r="F86" s="259"/>
      <c r="G86" s="276"/>
      <c r="H86" s="269"/>
      <c r="I86" s="283">
        <f t="shared" si="1"/>
        <v>0</v>
      </c>
      <c r="K86" s="2"/>
    </row>
    <row r="87" spans="1:11" s="3" customFormat="1">
      <c r="A87" s="259"/>
      <c r="B87" s="260"/>
      <c r="C87" s="272"/>
      <c r="D87" s="264"/>
      <c r="E87" s="269"/>
      <c r="F87" s="259"/>
      <c r="G87" s="276"/>
      <c r="H87" s="269"/>
      <c r="I87" s="283">
        <f t="shared" si="1"/>
        <v>0</v>
      </c>
      <c r="K87" s="2"/>
    </row>
    <row r="88" spans="1:11" s="3" customFormat="1">
      <c r="A88" s="259"/>
      <c r="B88" s="260"/>
      <c r="C88" s="272"/>
      <c r="D88" s="264"/>
      <c r="E88" s="269"/>
      <c r="F88" s="259"/>
      <c r="G88" s="276"/>
      <c r="H88" s="269"/>
      <c r="I88" s="283">
        <f t="shared" si="1"/>
        <v>0</v>
      </c>
      <c r="K88" s="2"/>
    </row>
    <row r="89" spans="1:11" s="3" customFormat="1">
      <c r="A89" s="259"/>
      <c r="B89" s="260"/>
      <c r="C89" s="272"/>
      <c r="D89" s="264"/>
      <c r="E89" s="269"/>
      <c r="F89" s="259"/>
      <c r="G89" s="276"/>
      <c r="H89" s="269"/>
      <c r="I89" s="283">
        <f t="shared" si="1"/>
        <v>0</v>
      </c>
      <c r="K89" s="2"/>
    </row>
    <row r="90" spans="1:11" s="3" customFormat="1">
      <c r="A90" s="259"/>
      <c r="B90" s="260"/>
      <c r="C90" s="272"/>
      <c r="D90" s="264"/>
      <c r="E90" s="269"/>
      <c r="F90" s="259"/>
      <c r="G90" s="276"/>
      <c r="H90" s="269"/>
      <c r="I90" s="283">
        <f t="shared" si="1"/>
        <v>0</v>
      </c>
      <c r="K90" s="2"/>
    </row>
    <row r="91" spans="1:11" s="3" customFormat="1">
      <c r="A91" s="259"/>
      <c r="B91" s="260"/>
      <c r="C91" s="272"/>
      <c r="D91" s="264"/>
      <c r="E91" s="269"/>
      <c r="F91" s="259"/>
      <c r="G91" s="276"/>
      <c r="H91" s="269"/>
      <c r="I91" s="283">
        <f t="shared" si="1"/>
        <v>0</v>
      </c>
      <c r="K91" s="2"/>
    </row>
    <row r="92" spans="1:11" s="3" customFormat="1">
      <c r="A92" s="259"/>
      <c r="B92" s="260"/>
      <c r="C92" s="272"/>
      <c r="D92" s="264"/>
      <c r="E92" s="269"/>
      <c r="F92" s="259"/>
      <c r="G92" s="276"/>
      <c r="H92" s="269"/>
      <c r="I92" s="283">
        <f t="shared" si="1"/>
        <v>0</v>
      </c>
      <c r="K92" s="2"/>
    </row>
    <row r="93" spans="1:11" s="3" customFormat="1">
      <c r="A93" s="259"/>
      <c r="B93" s="260"/>
      <c r="C93" s="272"/>
      <c r="D93" s="264"/>
      <c r="E93" s="269"/>
      <c r="F93" s="259"/>
      <c r="G93" s="276"/>
      <c r="H93" s="269"/>
      <c r="I93" s="283">
        <f t="shared" si="1"/>
        <v>0</v>
      </c>
      <c r="K93" s="2"/>
    </row>
    <row r="94" spans="1:11" s="3" customFormat="1">
      <c r="A94" s="259"/>
      <c r="B94" s="260"/>
      <c r="C94" s="272"/>
      <c r="D94" s="264"/>
      <c r="E94" s="269"/>
      <c r="F94" s="259"/>
      <c r="G94" s="276"/>
      <c r="H94" s="269"/>
      <c r="I94" s="283">
        <f t="shared" si="1"/>
        <v>0</v>
      </c>
      <c r="K94" s="2"/>
    </row>
    <row r="95" spans="1:11" s="3" customFormat="1">
      <c r="A95" s="259"/>
      <c r="B95" s="260"/>
      <c r="C95" s="272"/>
      <c r="D95" s="264"/>
      <c r="E95" s="269"/>
      <c r="F95" s="259"/>
      <c r="G95" s="276"/>
      <c r="H95" s="269"/>
      <c r="I95" s="283">
        <f t="shared" si="1"/>
        <v>0</v>
      </c>
      <c r="K95" s="2"/>
    </row>
    <row r="96" spans="1:11" s="3" customFormat="1">
      <c r="A96" s="259"/>
      <c r="B96" s="260"/>
      <c r="C96" s="272"/>
      <c r="D96" s="264"/>
      <c r="E96" s="269"/>
      <c r="F96" s="259"/>
      <c r="G96" s="276"/>
      <c r="H96" s="269"/>
      <c r="I96" s="283">
        <f t="shared" si="1"/>
        <v>0</v>
      </c>
      <c r="K96" s="2"/>
    </row>
    <row r="97" spans="1:11" s="3" customFormat="1">
      <c r="A97" s="259"/>
      <c r="B97" s="260"/>
      <c r="C97" s="272"/>
      <c r="D97" s="264"/>
      <c r="E97" s="269"/>
      <c r="F97" s="259"/>
      <c r="G97" s="276"/>
      <c r="H97" s="269"/>
      <c r="I97" s="283">
        <f t="shared" si="1"/>
        <v>0</v>
      </c>
      <c r="K97" s="2"/>
    </row>
    <row r="98" spans="1:11" s="3" customFormat="1">
      <c r="A98" s="259"/>
      <c r="B98" s="260"/>
      <c r="C98" s="272"/>
      <c r="D98" s="264"/>
      <c r="E98" s="269"/>
      <c r="F98" s="259"/>
      <c r="G98" s="276"/>
      <c r="H98" s="269"/>
      <c r="I98" s="283">
        <f t="shared" si="1"/>
        <v>0</v>
      </c>
      <c r="K98" s="2"/>
    </row>
    <row r="99" spans="1:11" s="3" customFormat="1">
      <c r="A99" s="259"/>
      <c r="B99" s="260"/>
      <c r="C99" s="272"/>
      <c r="D99" s="264"/>
      <c r="E99" s="265"/>
      <c r="F99" s="266"/>
      <c r="G99" s="276"/>
      <c r="H99" s="269"/>
      <c r="I99" s="283">
        <f t="shared" si="1"/>
        <v>0</v>
      </c>
      <c r="K99" s="2"/>
    </row>
    <row r="100" spans="1:11" s="3" customFormat="1">
      <c r="A100" s="259"/>
      <c r="B100" s="260"/>
      <c r="C100" s="272"/>
      <c r="D100" s="264"/>
      <c r="E100" s="265"/>
      <c r="F100" s="266"/>
      <c r="G100" s="276"/>
      <c r="H100" s="269"/>
      <c r="I100" s="283">
        <f t="shared" si="1"/>
        <v>0</v>
      </c>
      <c r="K100" s="2"/>
    </row>
    <row r="101" spans="1:11" s="3" customFormat="1">
      <c r="A101" s="259"/>
      <c r="B101" s="260"/>
      <c r="C101" s="272"/>
      <c r="D101" s="264"/>
      <c r="E101" s="269"/>
      <c r="F101" s="259"/>
      <c r="G101" s="276"/>
      <c r="H101" s="269"/>
      <c r="I101" s="283">
        <f t="shared" si="1"/>
        <v>0</v>
      </c>
      <c r="K101" s="2"/>
    </row>
    <row r="102" spans="1:11" s="3" customFormat="1">
      <c r="A102" s="259"/>
      <c r="B102" s="260"/>
      <c r="C102" s="272"/>
      <c r="D102" s="264"/>
      <c r="E102" s="269"/>
      <c r="F102" s="259"/>
      <c r="G102" s="276"/>
      <c r="H102" s="269"/>
      <c r="I102" s="283">
        <f t="shared" si="1"/>
        <v>0</v>
      </c>
      <c r="K102" s="2"/>
    </row>
    <row r="103" spans="1:11" s="3" customFormat="1">
      <c r="A103" s="259"/>
      <c r="B103" s="260"/>
      <c r="C103" s="272"/>
      <c r="D103" s="264"/>
      <c r="E103" s="269"/>
      <c r="F103" s="259"/>
      <c r="G103" s="276"/>
      <c r="H103" s="269"/>
      <c r="I103" s="283">
        <f t="shared" si="1"/>
        <v>0</v>
      </c>
      <c r="K103" s="2"/>
    </row>
    <row r="104" spans="1:11" s="3" customFormat="1">
      <c r="A104" s="259"/>
      <c r="B104" s="260"/>
      <c r="C104" s="272"/>
      <c r="D104" s="264"/>
      <c r="E104" s="265"/>
      <c r="F104" s="259"/>
      <c r="G104" s="276"/>
      <c r="H104" s="269"/>
      <c r="I104" s="283">
        <f t="shared" si="1"/>
        <v>0</v>
      </c>
      <c r="K104" s="2"/>
    </row>
    <row r="105" spans="1:11" s="3" customFormat="1">
      <c r="A105" s="259"/>
      <c r="B105" s="260"/>
      <c r="C105" s="272"/>
      <c r="D105" s="264"/>
      <c r="E105" s="269"/>
      <c r="F105" s="259"/>
      <c r="G105" s="259"/>
      <c r="H105" s="269"/>
      <c r="I105" s="283">
        <f t="shared" si="1"/>
        <v>0</v>
      </c>
      <c r="K105" s="2"/>
    </row>
    <row r="106" spans="1:11" s="3" customFormat="1">
      <c r="A106" s="259"/>
      <c r="B106" s="260"/>
      <c r="C106" s="272"/>
      <c r="D106" s="264"/>
      <c r="E106" s="269"/>
      <c r="F106" s="259"/>
      <c r="G106" s="259"/>
      <c r="H106" s="269"/>
      <c r="I106" s="283">
        <f t="shared" si="1"/>
        <v>0</v>
      </c>
      <c r="K106" s="2"/>
    </row>
    <row r="107" spans="1:11">
      <c r="A107" s="259"/>
      <c r="B107" s="260"/>
      <c r="C107" s="272"/>
      <c r="D107" s="264"/>
      <c r="E107" s="269"/>
      <c r="F107" s="259"/>
      <c r="G107" s="259"/>
      <c r="H107" s="269"/>
      <c r="I107" s="283">
        <f t="shared" si="1"/>
        <v>0</v>
      </c>
    </row>
    <row r="108" spans="1:11">
      <c r="A108" s="259"/>
      <c r="B108" s="260"/>
      <c r="C108" s="272"/>
      <c r="D108" s="264"/>
      <c r="E108" s="269"/>
      <c r="F108" s="259"/>
      <c r="G108" s="259"/>
      <c r="H108" s="269"/>
      <c r="I108" s="283">
        <f t="shared" si="1"/>
        <v>0</v>
      </c>
    </row>
    <row r="109" spans="1:11">
      <c r="A109" s="259"/>
      <c r="B109" s="260"/>
      <c r="C109" s="272"/>
      <c r="D109" s="264"/>
      <c r="E109" s="269"/>
      <c r="F109" s="259"/>
      <c r="G109" s="259"/>
      <c r="H109" s="269"/>
      <c r="I109" s="283">
        <f t="shared" si="1"/>
        <v>0</v>
      </c>
    </row>
    <row r="110" spans="1:11">
      <c r="A110" s="259"/>
      <c r="B110" s="260"/>
      <c r="C110" s="272"/>
      <c r="D110" s="264"/>
      <c r="E110" s="269"/>
      <c r="F110" s="259"/>
      <c r="G110" s="259"/>
      <c r="H110" s="269"/>
      <c r="I110" s="283">
        <f t="shared" si="1"/>
        <v>0</v>
      </c>
    </row>
    <row r="111" spans="1:11">
      <c r="A111" s="259"/>
      <c r="B111" s="260"/>
      <c r="C111" s="272"/>
      <c r="D111" s="264"/>
      <c r="E111" s="269"/>
      <c r="F111" s="259"/>
      <c r="G111" s="259"/>
      <c r="H111" s="269"/>
      <c r="I111" s="283">
        <f t="shared" si="1"/>
        <v>0</v>
      </c>
    </row>
    <row r="112" spans="1:11">
      <c r="A112" s="259"/>
      <c r="B112" s="260"/>
      <c r="C112" s="272"/>
      <c r="D112" s="264"/>
      <c r="E112" s="269"/>
      <c r="F112" s="259"/>
      <c r="G112" s="259"/>
      <c r="H112" s="269"/>
      <c r="I112" s="283">
        <f t="shared" si="1"/>
        <v>0</v>
      </c>
    </row>
    <row r="113" spans="1:9">
      <c r="A113" s="259"/>
      <c r="B113" s="260"/>
      <c r="C113" s="272"/>
      <c r="D113" s="264"/>
      <c r="E113" s="269"/>
      <c r="F113" s="259"/>
      <c r="G113" s="259"/>
      <c r="H113" s="269"/>
      <c r="I113" s="283">
        <f t="shared" si="1"/>
        <v>0</v>
      </c>
    </row>
    <row r="114" spans="1:9">
      <c r="A114" s="259"/>
      <c r="B114" s="260"/>
      <c r="C114" s="272"/>
      <c r="D114" s="264"/>
      <c r="E114" s="269"/>
      <c r="F114" s="259"/>
      <c r="G114" s="259"/>
      <c r="H114" s="269"/>
      <c r="I114" s="283">
        <f t="shared" si="1"/>
        <v>0</v>
      </c>
    </row>
    <row r="115" spans="1:9">
      <c r="A115" s="259"/>
      <c r="B115" s="260"/>
      <c r="C115" s="272"/>
      <c r="D115" s="264"/>
      <c r="E115" s="269"/>
      <c r="F115" s="259"/>
      <c r="G115" s="259"/>
      <c r="H115" s="269"/>
      <c r="I115" s="283">
        <f t="shared" si="1"/>
        <v>0</v>
      </c>
    </row>
    <row r="116" spans="1:9">
      <c r="A116" s="259"/>
      <c r="B116" s="260"/>
      <c r="C116" s="272"/>
      <c r="D116" s="264"/>
      <c r="E116" s="269"/>
      <c r="F116" s="259"/>
      <c r="G116" s="259"/>
      <c r="H116" s="269"/>
      <c r="I116" s="283">
        <f t="shared" si="1"/>
        <v>0</v>
      </c>
    </row>
    <row r="117" spans="1:9">
      <c r="A117" s="259"/>
      <c r="B117" s="260"/>
      <c r="C117" s="272"/>
      <c r="D117" s="264"/>
      <c r="E117" s="269"/>
      <c r="F117" s="259"/>
      <c r="G117" s="259"/>
      <c r="H117" s="269"/>
      <c r="I117" s="283">
        <f t="shared" si="1"/>
        <v>0</v>
      </c>
    </row>
    <row r="118" spans="1:9">
      <c r="A118" s="259"/>
      <c r="B118" s="260"/>
      <c r="C118" s="272"/>
      <c r="D118" s="264"/>
      <c r="E118" s="269"/>
      <c r="F118" s="259"/>
      <c r="G118" s="259"/>
      <c r="H118" s="269"/>
      <c r="I118" s="283">
        <f t="shared" si="1"/>
        <v>0</v>
      </c>
    </row>
    <row r="119" spans="1:9">
      <c r="A119" s="259"/>
      <c r="B119" s="260"/>
      <c r="C119" s="272"/>
      <c r="D119" s="264"/>
      <c r="E119" s="269"/>
      <c r="F119" s="259"/>
      <c r="G119" s="259"/>
      <c r="H119" s="269"/>
      <c r="I119" s="283">
        <f t="shared" si="1"/>
        <v>0</v>
      </c>
    </row>
    <row r="120" spans="1:9">
      <c r="A120" s="259"/>
      <c r="B120" s="260"/>
      <c r="C120" s="272"/>
      <c r="D120" s="264"/>
      <c r="E120" s="269"/>
      <c r="F120" s="259"/>
      <c r="G120" s="259"/>
      <c r="H120" s="269"/>
      <c r="I120" s="283">
        <f t="shared" si="1"/>
        <v>0</v>
      </c>
    </row>
    <row r="121" spans="1:9">
      <c r="A121" s="259"/>
      <c r="B121" s="260"/>
      <c r="C121" s="272"/>
      <c r="D121" s="264"/>
      <c r="E121" s="269"/>
      <c r="F121" s="259"/>
      <c r="G121" s="259"/>
      <c r="H121" s="269"/>
      <c r="I121" s="283">
        <f t="shared" si="1"/>
        <v>0</v>
      </c>
    </row>
    <row r="122" spans="1:9">
      <c r="A122" s="259"/>
      <c r="B122" s="260"/>
      <c r="C122" s="272"/>
      <c r="D122" s="264"/>
      <c r="E122" s="269"/>
      <c r="F122" s="259"/>
      <c r="G122" s="259"/>
      <c r="H122" s="269"/>
      <c r="I122" s="283">
        <f t="shared" si="1"/>
        <v>0</v>
      </c>
    </row>
    <row r="123" spans="1:9">
      <c r="A123" s="259"/>
      <c r="B123" s="260"/>
      <c r="C123" s="272"/>
      <c r="D123" s="264"/>
      <c r="E123" s="269"/>
      <c r="F123" s="259"/>
      <c r="G123" s="259"/>
      <c r="H123" s="269"/>
      <c r="I123" s="283">
        <f t="shared" si="1"/>
        <v>0</v>
      </c>
    </row>
    <row r="124" spans="1:9">
      <c r="A124" s="259"/>
      <c r="B124" s="260"/>
      <c r="C124" s="272"/>
      <c r="D124" s="264"/>
      <c r="E124" s="269"/>
      <c r="F124" s="259"/>
      <c r="G124" s="259"/>
      <c r="H124" s="269"/>
      <c r="I124" s="283">
        <f t="shared" si="1"/>
        <v>0</v>
      </c>
    </row>
    <row r="125" spans="1:9">
      <c r="A125" s="259"/>
      <c r="B125" s="260"/>
      <c r="C125" s="272"/>
      <c r="D125" s="264"/>
      <c r="E125" s="269"/>
      <c r="F125" s="259"/>
      <c r="G125" s="259"/>
      <c r="H125" s="269"/>
      <c r="I125" s="283">
        <f t="shared" si="1"/>
        <v>0</v>
      </c>
    </row>
    <row r="126" spans="1:9">
      <c r="A126" s="259"/>
      <c r="B126" s="260"/>
      <c r="C126" s="272"/>
      <c r="D126" s="264"/>
      <c r="E126" s="269"/>
      <c r="F126" s="259"/>
      <c r="G126" s="259"/>
      <c r="H126" s="269"/>
      <c r="I126" s="283">
        <f t="shared" si="1"/>
        <v>0</v>
      </c>
    </row>
    <row r="127" spans="1:9">
      <c r="A127" s="259"/>
      <c r="B127" s="260"/>
      <c r="C127" s="272"/>
      <c r="D127" s="264"/>
      <c r="E127" s="269"/>
      <c r="F127" s="259"/>
      <c r="G127" s="259"/>
      <c r="H127" s="269"/>
      <c r="I127" s="283">
        <f t="shared" si="1"/>
        <v>0</v>
      </c>
    </row>
    <row r="128" spans="1:9">
      <c r="A128" s="259"/>
      <c r="B128" s="260"/>
      <c r="C128" s="272"/>
      <c r="D128" s="264"/>
      <c r="E128" s="269"/>
      <c r="F128" s="259"/>
      <c r="G128" s="259"/>
      <c r="H128" s="269"/>
      <c r="I128" s="283">
        <f t="shared" si="1"/>
        <v>0</v>
      </c>
    </row>
    <row r="129" spans="1:9">
      <c r="A129" s="259"/>
      <c r="B129" s="260"/>
      <c r="C129" s="272"/>
      <c r="D129" s="264"/>
      <c r="E129" s="269"/>
      <c r="F129" s="259"/>
      <c r="G129" s="259"/>
      <c r="H129" s="269"/>
      <c r="I129" s="283">
        <f t="shared" si="1"/>
        <v>0</v>
      </c>
    </row>
    <row r="130" spans="1:9">
      <c r="A130" s="259"/>
      <c r="B130" s="260"/>
      <c r="C130" s="272"/>
      <c r="D130" s="264"/>
      <c r="E130" s="269"/>
      <c r="F130" s="259"/>
      <c r="G130" s="259"/>
      <c r="H130" s="269"/>
      <c r="I130" s="283">
        <f t="shared" si="1"/>
        <v>0</v>
      </c>
    </row>
    <row r="131" spans="1:9">
      <c r="A131" s="259"/>
      <c r="B131" s="260"/>
      <c r="C131" s="272"/>
      <c r="D131" s="264"/>
      <c r="E131" s="269"/>
      <c r="F131" s="259"/>
      <c r="G131" s="259"/>
      <c r="H131" s="269"/>
      <c r="I131" s="283">
        <f t="shared" si="1"/>
        <v>0</v>
      </c>
    </row>
    <row r="132" spans="1:9">
      <c r="A132" s="259"/>
      <c r="B132" s="260"/>
      <c r="C132" s="272"/>
      <c r="D132" s="264"/>
      <c r="E132" s="269"/>
      <c r="F132" s="259"/>
      <c r="G132" s="259"/>
      <c r="H132" s="269"/>
      <c r="I132" s="283">
        <f t="shared" si="1"/>
        <v>0</v>
      </c>
    </row>
    <row r="133" spans="1:9">
      <c r="A133" s="259"/>
      <c r="B133" s="260"/>
      <c r="C133" s="272"/>
      <c r="D133" s="264"/>
      <c r="E133" s="269"/>
      <c r="F133" s="259"/>
      <c r="G133" s="259"/>
      <c r="H133" s="269"/>
      <c r="I133" s="283">
        <f t="shared" si="1"/>
        <v>0</v>
      </c>
    </row>
    <row r="134" spans="1:9">
      <c r="A134" s="259"/>
      <c r="B134" s="260"/>
      <c r="C134" s="272"/>
      <c r="D134" s="264"/>
      <c r="E134" s="269"/>
      <c r="F134" s="259"/>
      <c r="G134" s="259"/>
      <c r="H134" s="269"/>
      <c r="I134" s="283">
        <f t="shared" si="1"/>
        <v>0</v>
      </c>
    </row>
    <row r="135" spans="1:9">
      <c r="A135" s="259"/>
      <c r="B135" s="260"/>
      <c r="C135" s="272"/>
      <c r="D135" s="264"/>
      <c r="E135" s="269"/>
      <c r="F135" s="259"/>
      <c r="G135" s="259"/>
      <c r="H135" s="269"/>
      <c r="I135" s="283">
        <f t="shared" si="1"/>
        <v>0</v>
      </c>
    </row>
    <row r="136" spans="1:9">
      <c r="A136" s="259"/>
      <c r="B136" s="260"/>
      <c r="C136" s="272"/>
      <c r="D136" s="264"/>
      <c r="E136" s="269"/>
      <c r="F136" s="259"/>
      <c r="G136" s="259"/>
      <c r="H136" s="269"/>
      <c r="I136" s="283">
        <f t="shared" si="1"/>
        <v>0</v>
      </c>
    </row>
    <row r="137" spans="1:9">
      <c r="A137" s="259"/>
      <c r="B137" s="260"/>
      <c r="C137" s="272"/>
      <c r="D137" s="264"/>
      <c r="E137" s="265"/>
      <c r="F137" s="266"/>
      <c r="G137" s="266"/>
      <c r="H137" s="283"/>
      <c r="I137" s="283">
        <f t="shared" si="1"/>
        <v>0</v>
      </c>
    </row>
    <row r="138" spans="1:9">
      <c r="A138" s="259"/>
      <c r="B138" s="260"/>
      <c r="C138" s="272"/>
      <c r="D138" s="264"/>
      <c r="E138" s="265"/>
      <c r="F138" s="266"/>
      <c r="G138" s="266"/>
      <c r="H138" s="283"/>
      <c r="I138" s="283">
        <f t="shared" si="1"/>
        <v>0</v>
      </c>
    </row>
    <row r="139" spans="1:9">
      <c r="A139" s="259"/>
      <c r="B139" s="260"/>
      <c r="C139" s="272"/>
      <c r="D139" s="264"/>
      <c r="E139" s="265"/>
      <c r="F139" s="266"/>
      <c r="G139" s="266"/>
      <c r="H139" s="283"/>
      <c r="I139" s="283">
        <f t="shared" si="1"/>
        <v>0</v>
      </c>
    </row>
    <row r="140" spans="1:9">
      <c r="A140" s="259"/>
      <c r="B140" s="260"/>
      <c r="C140" s="272"/>
      <c r="D140" s="264"/>
      <c r="E140" s="269"/>
      <c r="F140" s="259"/>
      <c r="G140" s="259"/>
      <c r="H140" s="269"/>
      <c r="I140" s="283">
        <f t="shared" ref="I140:I203" si="2">H140*G140</f>
        <v>0</v>
      </c>
    </row>
    <row r="141" spans="1:9">
      <c r="A141" s="259"/>
      <c r="B141" s="260"/>
      <c r="C141" s="272"/>
      <c r="D141" s="264"/>
      <c r="E141" s="269"/>
      <c r="F141" s="259"/>
      <c r="G141" s="259"/>
      <c r="H141" s="269"/>
      <c r="I141" s="283">
        <f t="shared" si="2"/>
        <v>0</v>
      </c>
    </row>
    <row r="142" spans="1:9">
      <c r="A142" s="259"/>
      <c r="B142" s="260"/>
      <c r="C142" s="272"/>
      <c r="D142" s="264"/>
      <c r="E142" s="269"/>
      <c r="F142" s="259"/>
      <c r="G142" s="259"/>
      <c r="H142" s="269"/>
      <c r="I142" s="283">
        <f t="shared" si="2"/>
        <v>0</v>
      </c>
    </row>
    <row r="143" spans="1:9">
      <c r="A143" s="259"/>
      <c r="B143" s="260"/>
      <c r="C143" s="272"/>
      <c r="D143" s="264"/>
      <c r="E143" s="269"/>
      <c r="F143" s="259"/>
      <c r="G143" s="259"/>
      <c r="H143" s="269"/>
      <c r="I143" s="283">
        <f t="shared" si="2"/>
        <v>0</v>
      </c>
    </row>
    <row r="144" spans="1:9">
      <c r="A144" s="259"/>
      <c r="B144" s="260"/>
      <c r="C144" s="272"/>
      <c r="D144" s="264"/>
      <c r="E144" s="269"/>
      <c r="F144" s="259"/>
      <c r="G144" s="259"/>
      <c r="H144" s="269"/>
      <c r="I144" s="283">
        <f t="shared" si="2"/>
        <v>0</v>
      </c>
    </row>
    <row r="145" spans="1:9">
      <c r="A145" s="259"/>
      <c r="B145" s="260"/>
      <c r="C145" s="272"/>
      <c r="D145" s="264"/>
      <c r="E145" s="269"/>
      <c r="F145" s="259"/>
      <c r="G145" s="259"/>
      <c r="H145" s="269"/>
      <c r="I145" s="283">
        <f t="shared" si="2"/>
        <v>0</v>
      </c>
    </row>
    <row r="146" spans="1:9">
      <c r="A146" s="259"/>
      <c r="B146" s="260"/>
      <c r="C146" s="272"/>
      <c r="D146" s="264"/>
      <c r="E146" s="269"/>
      <c r="F146" s="259"/>
      <c r="G146" s="259"/>
      <c r="H146" s="269"/>
      <c r="I146" s="283">
        <f t="shared" si="2"/>
        <v>0</v>
      </c>
    </row>
    <row r="147" spans="1:9">
      <c r="A147" s="259"/>
      <c r="B147" s="260"/>
      <c r="C147" s="272"/>
      <c r="D147" s="264"/>
      <c r="E147" s="269"/>
      <c r="F147" s="259"/>
      <c r="G147" s="259"/>
      <c r="H147" s="269"/>
      <c r="I147" s="283">
        <f t="shared" si="2"/>
        <v>0</v>
      </c>
    </row>
    <row r="148" spans="1:9">
      <c r="A148" s="259"/>
      <c r="B148" s="260"/>
      <c r="C148" s="272"/>
      <c r="D148" s="264"/>
      <c r="E148" s="269"/>
      <c r="F148" s="259"/>
      <c r="G148" s="259"/>
      <c r="H148" s="269"/>
      <c r="I148" s="283">
        <f t="shared" si="2"/>
        <v>0</v>
      </c>
    </row>
    <row r="149" spans="1:9">
      <c r="A149" s="259"/>
      <c r="B149" s="260"/>
      <c r="C149" s="272"/>
      <c r="D149" s="264"/>
      <c r="E149" s="269"/>
      <c r="F149" s="259"/>
      <c r="G149" s="259"/>
      <c r="H149" s="269"/>
      <c r="I149" s="283">
        <f t="shared" si="2"/>
        <v>0</v>
      </c>
    </row>
    <row r="150" spans="1:9">
      <c r="A150" s="259"/>
      <c r="B150" s="260"/>
      <c r="C150" s="272"/>
      <c r="D150" s="264"/>
      <c r="E150" s="269"/>
      <c r="F150" s="259"/>
      <c r="G150" s="259"/>
      <c r="H150" s="269"/>
      <c r="I150" s="283">
        <f t="shared" si="2"/>
        <v>0</v>
      </c>
    </row>
    <row r="151" spans="1:9">
      <c r="A151" s="259"/>
      <c r="B151" s="260"/>
      <c r="C151" s="272"/>
      <c r="D151" s="264"/>
      <c r="E151" s="269"/>
      <c r="F151" s="259"/>
      <c r="G151" s="259"/>
      <c r="H151" s="269"/>
      <c r="I151" s="283">
        <f t="shared" si="2"/>
        <v>0</v>
      </c>
    </row>
    <row r="152" spans="1:9">
      <c r="A152" s="259"/>
      <c r="B152" s="260"/>
      <c r="C152" s="272"/>
      <c r="D152" s="264"/>
      <c r="E152" s="269"/>
      <c r="F152" s="259"/>
      <c r="G152" s="259"/>
      <c r="H152" s="269"/>
      <c r="I152" s="283">
        <f t="shared" si="2"/>
        <v>0</v>
      </c>
    </row>
    <row r="153" spans="1:9">
      <c r="A153" s="259"/>
      <c r="B153" s="260"/>
      <c r="C153" s="272"/>
      <c r="D153" s="264"/>
      <c r="E153" s="269"/>
      <c r="F153" s="259"/>
      <c r="G153" s="259"/>
      <c r="H153" s="269"/>
      <c r="I153" s="283">
        <f t="shared" si="2"/>
        <v>0</v>
      </c>
    </row>
    <row r="154" spans="1:9">
      <c r="A154" s="259"/>
      <c r="B154" s="260"/>
      <c r="C154" s="272"/>
      <c r="D154" s="264"/>
      <c r="E154" s="269"/>
      <c r="F154" s="259"/>
      <c r="G154" s="259"/>
      <c r="H154" s="269"/>
      <c r="I154" s="283">
        <f t="shared" si="2"/>
        <v>0</v>
      </c>
    </row>
    <row r="155" spans="1:9">
      <c r="A155" s="259"/>
      <c r="B155" s="260"/>
      <c r="C155" s="272"/>
      <c r="D155" s="264"/>
      <c r="E155" s="269"/>
      <c r="F155" s="259"/>
      <c r="G155" s="259"/>
      <c r="H155" s="269"/>
      <c r="I155" s="283">
        <f t="shared" si="2"/>
        <v>0</v>
      </c>
    </row>
    <row r="156" spans="1:9">
      <c r="A156" s="259"/>
      <c r="B156" s="260"/>
      <c r="C156" s="272"/>
      <c r="D156" s="264"/>
      <c r="E156" s="269"/>
      <c r="F156" s="259"/>
      <c r="G156" s="259"/>
      <c r="H156" s="269"/>
      <c r="I156" s="283">
        <f t="shared" si="2"/>
        <v>0</v>
      </c>
    </row>
    <row r="157" spans="1:9">
      <c r="A157" s="259"/>
      <c r="B157" s="260"/>
      <c r="C157" s="272"/>
      <c r="D157" s="264"/>
      <c r="E157" s="269"/>
      <c r="F157" s="259"/>
      <c r="G157" s="259"/>
      <c r="H157" s="269"/>
      <c r="I157" s="283">
        <f t="shared" si="2"/>
        <v>0</v>
      </c>
    </row>
    <row r="158" spans="1:9">
      <c r="A158" s="259"/>
      <c r="B158" s="260"/>
      <c r="C158" s="272"/>
      <c r="D158" s="264"/>
      <c r="E158" s="269"/>
      <c r="F158" s="259"/>
      <c r="G158" s="259"/>
      <c r="H158" s="269"/>
      <c r="I158" s="283">
        <f t="shared" si="2"/>
        <v>0</v>
      </c>
    </row>
    <row r="159" spans="1:9">
      <c r="A159" s="259"/>
      <c r="B159" s="260"/>
      <c r="C159" s="272"/>
      <c r="D159" s="264"/>
      <c r="E159" s="269"/>
      <c r="F159" s="259"/>
      <c r="G159" s="259"/>
      <c r="H159" s="269"/>
      <c r="I159" s="283">
        <f t="shared" si="2"/>
        <v>0</v>
      </c>
    </row>
    <row r="160" spans="1:9">
      <c r="A160" s="259"/>
      <c r="B160" s="260"/>
      <c r="C160" s="272"/>
      <c r="D160" s="264"/>
      <c r="E160" s="269"/>
      <c r="F160" s="259"/>
      <c r="G160" s="259"/>
      <c r="H160" s="269"/>
      <c r="I160" s="283">
        <f t="shared" si="2"/>
        <v>0</v>
      </c>
    </row>
    <row r="161" spans="1:9">
      <c r="A161" s="259"/>
      <c r="B161" s="260"/>
      <c r="C161" s="272"/>
      <c r="D161" s="264"/>
      <c r="E161" s="269"/>
      <c r="F161" s="259"/>
      <c r="G161" s="259"/>
      <c r="H161" s="269"/>
      <c r="I161" s="283">
        <f t="shared" si="2"/>
        <v>0</v>
      </c>
    </row>
    <row r="162" spans="1:9">
      <c r="A162" s="259"/>
      <c r="B162" s="260"/>
      <c r="C162" s="272"/>
      <c r="D162" s="264"/>
      <c r="E162" s="269"/>
      <c r="F162" s="259"/>
      <c r="G162" s="259"/>
      <c r="H162" s="269"/>
      <c r="I162" s="283">
        <f t="shared" si="2"/>
        <v>0</v>
      </c>
    </row>
    <row r="163" spans="1:9">
      <c r="A163" s="259"/>
      <c r="B163" s="260"/>
      <c r="C163" s="272"/>
      <c r="D163" s="264"/>
      <c r="E163" s="269"/>
      <c r="F163" s="259"/>
      <c r="G163" s="259"/>
      <c r="H163" s="269"/>
      <c r="I163" s="283">
        <f t="shared" si="2"/>
        <v>0</v>
      </c>
    </row>
    <row r="164" spans="1:9">
      <c r="A164" s="259"/>
      <c r="B164" s="260"/>
      <c r="C164" s="272"/>
      <c r="D164" s="264"/>
      <c r="E164" s="269"/>
      <c r="F164" s="259"/>
      <c r="G164" s="259"/>
      <c r="H164" s="269"/>
      <c r="I164" s="283">
        <f t="shared" si="2"/>
        <v>0</v>
      </c>
    </row>
    <row r="165" spans="1:9">
      <c r="A165" s="259"/>
      <c r="B165" s="260"/>
      <c r="C165" s="272"/>
      <c r="D165" s="264"/>
      <c r="E165" s="269"/>
      <c r="F165" s="259"/>
      <c r="G165" s="259"/>
      <c r="H165" s="269"/>
      <c r="I165" s="283">
        <f t="shared" si="2"/>
        <v>0</v>
      </c>
    </row>
    <row r="166" spans="1:9">
      <c r="A166" s="259"/>
      <c r="B166" s="260"/>
      <c r="C166" s="272"/>
      <c r="D166" s="264"/>
      <c r="E166" s="269"/>
      <c r="F166" s="259"/>
      <c r="G166" s="259"/>
      <c r="H166" s="269"/>
      <c r="I166" s="283">
        <f t="shared" si="2"/>
        <v>0</v>
      </c>
    </row>
    <row r="167" spans="1:9">
      <c r="A167" s="259"/>
      <c r="B167" s="260"/>
      <c r="C167" s="272"/>
      <c r="D167" s="264"/>
      <c r="E167" s="269"/>
      <c r="F167" s="259"/>
      <c r="G167" s="259"/>
      <c r="H167" s="269"/>
      <c r="I167" s="283">
        <f t="shared" si="2"/>
        <v>0</v>
      </c>
    </row>
    <row r="168" spans="1:9">
      <c r="A168" s="259"/>
      <c r="B168" s="260"/>
      <c r="C168" s="272"/>
      <c r="D168" s="264"/>
      <c r="E168" s="269"/>
      <c r="F168" s="259"/>
      <c r="G168" s="259"/>
      <c r="H168" s="269"/>
      <c r="I168" s="283">
        <f t="shared" si="2"/>
        <v>0</v>
      </c>
    </row>
    <row r="169" spans="1:9">
      <c r="A169" s="259"/>
      <c r="B169" s="260"/>
      <c r="C169" s="272"/>
      <c r="D169" s="264"/>
      <c r="E169" s="269"/>
      <c r="F169" s="259"/>
      <c r="G169" s="259"/>
      <c r="H169" s="269"/>
      <c r="I169" s="283">
        <f t="shared" si="2"/>
        <v>0</v>
      </c>
    </row>
    <row r="170" spans="1:9">
      <c r="A170" s="259"/>
      <c r="B170" s="260"/>
      <c r="C170" s="272"/>
      <c r="D170" s="264"/>
      <c r="E170" s="269"/>
      <c r="F170" s="259"/>
      <c r="G170" s="259"/>
      <c r="H170" s="269"/>
      <c r="I170" s="283">
        <f t="shared" si="2"/>
        <v>0</v>
      </c>
    </row>
    <row r="171" spans="1:9">
      <c r="A171" s="259"/>
      <c r="B171" s="260"/>
      <c r="C171" s="272"/>
      <c r="D171" s="264"/>
      <c r="E171" s="269"/>
      <c r="F171" s="259"/>
      <c r="G171" s="259"/>
      <c r="H171" s="269"/>
      <c r="I171" s="283">
        <f t="shared" si="2"/>
        <v>0</v>
      </c>
    </row>
    <row r="172" spans="1:9">
      <c r="A172" s="259"/>
      <c r="B172" s="260"/>
      <c r="C172" s="272"/>
      <c r="D172" s="264"/>
      <c r="E172" s="269"/>
      <c r="F172" s="259"/>
      <c r="G172" s="259"/>
      <c r="H172" s="269"/>
      <c r="I172" s="283">
        <f t="shared" si="2"/>
        <v>0</v>
      </c>
    </row>
    <row r="173" spans="1:9">
      <c r="A173" s="259"/>
      <c r="B173" s="260"/>
      <c r="C173" s="272"/>
      <c r="D173" s="264"/>
      <c r="E173" s="269"/>
      <c r="F173" s="259"/>
      <c r="G173" s="259"/>
      <c r="H173" s="269"/>
      <c r="I173" s="283">
        <f t="shared" si="2"/>
        <v>0</v>
      </c>
    </row>
    <row r="174" spans="1:9">
      <c r="A174" s="259"/>
      <c r="B174" s="260"/>
      <c r="C174" s="272"/>
      <c r="D174" s="264"/>
      <c r="E174" s="269"/>
      <c r="F174" s="259"/>
      <c r="G174" s="259"/>
      <c r="H174" s="269"/>
      <c r="I174" s="283">
        <f t="shared" si="2"/>
        <v>0</v>
      </c>
    </row>
    <row r="175" spans="1:9">
      <c r="A175" s="259"/>
      <c r="B175" s="260"/>
      <c r="C175" s="272"/>
      <c r="D175" s="264"/>
      <c r="E175" s="269"/>
      <c r="F175" s="259"/>
      <c r="G175" s="259"/>
      <c r="H175" s="269"/>
      <c r="I175" s="283">
        <f t="shared" si="2"/>
        <v>0</v>
      </c>
    </row>
    <row r="176" spans="1:9">
      <c r="A176" s="259"/>
      <c r="B176" s="260"/>
      <c r="C176" s="272"/>
      <c r="D176" s="264"/>
      <c r="E176" s="269"/>
      <c r="F176" s="259"/>
      <c r="G176" s="259"/>
      <c r="H176" s="269"/>
      <c r="I176" s="283">
        <f t="shared" si="2"/>
        <v>0</v>
      </c>
    </row>
    <row r="177" spans="1:9">
      <c r="A177" s="259"/>
      <c r="B177" s="260"/>
      <c r="C177" s="272"/>
      <c r="D177" s="264"/>
      <c r="E177" s="269"/>
      <c r="F177" s="259"/>
      <c r="G177" s="259"/>
      <c r="H177" s="269"/>
      <c r="I177" s="283">
        <f t="shared" si="2"/>
        <v>0</v>
      </c>
    </row>
    <row r="178" spans="1:9">
      <c r="A178" s="259"/>
      <c r="B178" s="260"/>
      <c r="C178" s="272"/>
      <c r="D178" s="264"/>
      <c r="E178" s="269"/>
      <c r="F178" s="259"/>
      <c r="G178" s="259"/>
      <c r="H178" s="269"/>
      <c r="I178" s="283">
        <f t="shared" si="2"/>
        <v>0</v>
      </c>
    </row>
    <row r="179" spans="1:9">
      <c r="A179" s="259"/>
      <c r="B179" s="260"/>
      <c r="C179" s="272"/>
      <c r="D179" s="264"/>
      <c r="E179" s="269"/>
      <c r="F179" s="259"/>
      <c r="G179" s="259"/>
      <c r="H179" s="269"/>
      <c r="I179" s="283">
        <f t="shared" si="2"/>
        <v>0</v>
      </c>
    </row>
    <row r="180" spans="1:9">
      <c r="A180" s="259"/>
      <c r="B180" s="260"/>
      <c r="C180" s="272"/>
      <c r="D180" s="264"/>
      <c r="E180" s="269"/>
      <c r="F180" s="259"/>
      <c r="G180" s="259"/>
      <c r="H180" s="269"/>
      <c r="I180" s="283">
        <f t="shared" si="2"/>
        <v>0</v>
      </c>
    </row>
    <row r="181" spans="1:9">
      <c r="A181" s="259"/>
      <c r="B181" s="260"/>
      <c r="C181" s="272"/>
      <c r="D181" s="264"/>
      <c r="E181" s="269"/>
      <c r="F181" s="259"/>
      <c r="G181" s="259"/>
      <c r="H181" s="269"/>
      <c r="I181" s="283">
        <f t="shared" si="2"/>
        <v>0</v>
      </c>
    </row>
    <row r="182" spans="1:9">
      <c r="A182" s="259"/>
      <c r="B182" s="260"/>
      <c r="C182" s="272"/>
      <c r="D182" s="264"/>
      <c r="E182" s="269"/>
      <c r="F182" s="259"/>
      <c r="G182" s="259"/>
      <c r="H182" s="269"/>
      <c r="I182" s="283">
        <f t="shared" si="2"/>
        <v>0</v>
      </c>
    </row>
    <row r="183" spans="1:9">
      <c r="A183" s="259"/>
      <c r="B183" s="260"/>
      <c r="C183" s="272"/>
      <c r="D183" s="264"/>
      <c r="E183" s="269"/>
      <c r="F183" s="259"/>
      <c r="G183" s="259"/>
      <c r="H183" s="269"/>
      <c r="I183" s="283">
        <f t="shared" si="2"/>
        <v>0</v>
      </c>
    </row>
    <row r="184" spans="1:9">
      <c r="A184" s="259"/>
      <c r="B184" s="260"/>
      <c r="C184" s="272"/>
      <c r="D184" s="264"/>
      <c r="E184" s="269"/>
      <c r="F184" s="259"/>
      <c r="G184" s="259"/>
      <c r="H184" s="269"/>
      <c r="I184" s="283">
        <f t="shared" si="2"/>
        <v>0</v>
      </c>
    </row>
    <row r="185" spans="1:9">
      <c r="A185" s="259"/>
      <c r="B185" s="260"/>
      <c r="C185" s="272"/>
      <c r="D185" s="264"/>
      <c r="E185" s="269"/>
      <c r="F185" s="259"/>
      <c r="G185" s="259"/>
      <c r="H185" s="269"/>
      <c r="I185" s="283">
        <f t="shared" si="2"/>
        <v>0</v>
      </c>
    </row>
    <row r="186" spans="1:9">
      <c r="A186" s="259"/>
      <c r="B186" s="260"/>
      <c r="C186" s="272"/>
      <c r="D186" s="264"/>
      <c r="E186" s="269"/>
      <c r="F186" s="259"/>
      <c r="G186" s="259"/>
      <c r="H186" s="269"/>
      <c r="I186" s="283">
        <f t="shared" si="2"/>
        <v>0</v>
      </c>
    </row>
    <row r="187" spans="1:9">
      <c r="A187" s="259"/>
      <c r="B187" s="260"/>
      <c r="C187" s="272"/>
      <c r="D187" s="264"/>
      <c r="E187" s="269"/>
      <c r="F187" s="259"/>
      <c r="G187" s="259"/>
      <c r="H187" s="269"/>
      <c r="I187" s="283">
        <f t="shared" si="2"/>
        <v>0</v>
      </c>
    </row>
    <row r="188" spans="1:9">
      <c r="A188" s="259"/>
      <c r="B188" s="260"/>
      <c r="C188" s="272"/>
      <c r="D188" s="264"/>
      <c r="E188" s="269"/>
      <c r="F188" s="259"/>
      <c r="G188" s="259"/>
      <c r="H188" s="269"/>
      <c r="I188" s="283">
        <f t="shared" si="2"/>
        <v>0</v>
      </c>
    </row>
    <row r="189" spans="1:9">
      <c r="A189" s="259"/>
      <c r="B189" s="260"/>
      <c r="C189" s="272"/>
      <c r="D189" s="264"/>
      <c r="E189" s="269"/>
      <c r="F189" s="259"/>
      <c r="G189" s="259"/>
      <c r="H189" s="269"/>
      <c r="I189" s="283">
        <f t="shared" si="2"/>
        <v>0</v>
      </c>
    </row>
    <row r="190" spans="1:9">
      <c r="A190" s="259"/>
      <c r="B190" s="260"/>
      <c r="C190" s="272"/>
      <c r="D190" s="264"/>
      <c r="E190" s="269"/>
      <c r="F190" s="259"/>
      <c r="G190" s="259"/>
      <c r="H190" s="269"/>
      <c r="I190" s="283">
        <f t="shared" si="2"/>
        <v>0</v>
      </c>
    </row>
    <row r="191" spans="1:9">
      <c r="A191" s="259"/>
      <c r="B191" s="260"/>
      <c r="C191" s="272"/>
      <c r="D191" s="264"/>
      <c r="E191" s="269"/>
      <c r="F191" s="259"/>
      <c r="G191" s="259"/>
      <c r="H191" s="269"/>
      <c r="I191" s="283">
        <f t="shared" si="2"/>
        <v>0</v>
      </c>
    </row>
    <row r="192" spans="1:9">
      <c r="A192" s="259"/>
      <c r="B192" s="260"/>
      <c r="C192" s="272"/>
      <c r="D192" s="264"/>
      <c r="E192" s="269"/>
      <c r="F192" s="259"/>
      <c r="G192" s="259"/>
      <c r="H192" s="269"/>
      <c r="I192" s="283">
        <f t="shared" si="2"/>
        <v>0</v>
      </c>
    </row>
    <row r="193" spans="1:9">
      <c r="A193" s="259"/>
      <c r="B193" s="260"/>
      <c r="C193" s="272"/>
      <c r="D193" s="264"/>
      <c r="E193" s="269"/>
      <c r="F193" s="259"/>
      <c r="G193" s="259"/>
      <c r="H193" s="269"/>
      <c r="I193" s="283">
        <f t="shared" si="2"/>
        <v>0</v>
      </c>
    </row>
    <row r="194" spans="1:9">
      <c r="A194" s="259"/>
      <c r="B194" s="260"/>
      <c r="C194" s="272"/>
      <c r="D194" s="264"/>
      <c r="E194" s="269"/>
      <c r="F194" s="259"/>
      <c r="G194" s="259"/>
      <c r="H194" s="269"/>
      <c r="I194" s="283">
        <f t="shared" si="2"/>
        <v>0</v>
      </c>
    </row>
    <row r="195" spans="1:9">
      <c r="A195" s="259"/>
      <c r="B195" s="260"/>
      <c r="C195" s="272"/>
      <c r="D195" s="264"/>
      <c r="E195" s="269"/>
      <c r="F195" s="259"/>
      <c r="G195" s="259"/>
      <c r="H195" s="269"/>
      <c r="I195" s="283">
        <f t="shared" si="2"/>
        <v>0</v>
      </c>
    </row>
    <row r="196" spans="1:9">
      <c r="A196" s="259"/>
      <c r="B196" s="260"/>
      <c r="C196" s="272"/>
      <c r="D196" s="264"/>
      <c r="E196" s="269"/>
      <c r="F196" s="259"/>
      <c r="G196" s="259"/>
      <c r="H196" s="269"/>
      <c r="I196" s="283">
        <f t="shared" si="2"/>
        <v>0</v>
      </c>
    </row>
    <row r="197" spans="1:9">
      <c r="A197" s="259"/>
      <c r="B197" s="260"/>
      <c r="C197" s="272"/>
      <c r="D197" s="264"/>
      <c r="E197" s="269"/>
      <c r="F197" s="259"/>
      <c r="G197" s="259"/>
      <c r="H197" s="269"/>
      <c r="I197" s="283">
        <f t="shared" si="2"/>
        <v>0</v>
      </c>
    </row>
    <row r="198" spans="1:9">
      <c r="A198" s="259"/>
      <c r="B198" s="260"/>
      <c r="C198" s="272"/>
      <c r="D198" s="264"/>
      <c r="E198" s="269"/>
      <c r="F198" s="259"/>
      <c r="G198" s="259"/>
      <c r="H198" s="269"/>
      <c r="I198" s="283">
        <f t="shared" si="2"/>
        <v>0</v>
      </c>
    </row>
    <row r="199" spans="1:9">
      <c r="A199" s="259"/>
      <c r="B199" s="260"/>
      <c r="C199" s="272"/>
      <c r="D199" s="264"/>
      <c r="E199" s="269"/>
      <c r="F199" s="259"/>
      <c r="G199" s="259"/>
      <c r="H199" s="269"/>
      <c r="I199" s="283">
        <f t="shared" si="2"/>
        <v>0</v>
      </c>
    </row>
    <row r="200" spans="1:9">
      <c r="A200" s="259"/>
      <c r="B200" s="260"/>
      <c r="C200" s="272"/>
      <c r="D200" s="264"/>
      <c r="E200" s="269"/>
      <c r="F200" s="259"/>
      <c r="G200" s="259"/>
      <c r="H200" s="269"/>
      <c r="I200" s="283">
        <f t="shared" si="2"/>
        <v>0</v>
      </c>
    </row>
    <row r="201" spans="1:9">
      <c r="A201" s="259"/>
      <c r="B201" s="260"/>
      <c r="C201" s="272"/>
      <c r="D201" s="264"/>
      <c r="E201" s="269"/>
      <c r="F201" s="259"/>
      <c r="G201" s="259"/>
      <c r="H201" s="269"/>
      <c r="I201" s="283">
        <f t="shared" si="2"/>
        <v>0</v>
      </c>
    </row>
    <row r="202" spans="1:9">
      <c r="A202" s="259"/>
      <c r="B202" s="260"/>
      <c r="C202" s="272"/>
      <c r="D202" s="264"/>
      <c r="E202" s="269"/>
      <c r="F202" s="259"/>
      <c r="G202" s="259"/>
      <c r="H202" s="269"/>
      <c r="I202" s="283">
        <f t="shared" si="2"/>
        <v>0</v>
      </c>
    </row>
    <row r="203" spans="1:9">
      <c r="A203" s="259"/>
      <c r="B203" s="260"/>
      <c r="C203" s="272"/>
      <c r="D203" s="264"/>
      <c r="E203" s="269"/>
      <c r="F203" s="259"/>
      <c r="G203" s="259"/>
      <c r="H203" s="269"/>
      <c r="I203" s="283">
        <f t="shared" si="2"/>
        <v>0</v>
      </c>
    </row>
    <row r="204" spans="1:9">
      <c r="A204" s="259"/>
      <c r="B204" s="260"/>
      <c r="C204" s="272"/>
      <c r="D204" s="264"/>
      <c r="E204" s="269"/>
      <c r="F204" s="259"/>
      <c r="G204" s="259"/>
      <c r="H204" s="269"/>
      <c r="I204" s="283">
        <f t="shared" ref="I204:I244" si="3">H204*G204</f>
        <v>0</v>
      </c>
    </row>
    <row r="205" spans="1:9">
      <c r="A205" s="259"/>
      <c r="B205" s="260"/>
      <c r="C205" s="272"/>
      <c r="D205" s="264"/>
      <c r="E205" s="269"/>
      <c r="F205" s="259"/>
      <c r="G205" s="259"/>
      <c r="H205" s="269"/>
      <c r="I205" s="283">
        <f t="shared" si="3"/>
        <v>0</v>
      </c>
    </row>
    <row r="206" spans="1:9">
      <c r="A206" s="259"/>
      <c r="B206" s="260"/>
      <c r="C206" s="272"/>
      <c r="D206" s="264"/>
      <c r="E206" s="269"/>
      <c r="F206" s="259"/>
      <c r="G206" s="259"/>
      <c r="H206" s="269"/>
      <c r="I206" s="283">
        <f t="shared" si="3"/>
        <v>0</v>
      </c>
    </row>
    <row r="207" spans="1:9">
      <c r="A207" s="259"/>
      <c r="B207" s="260"/>
      <c r="C207" s="272"/>
      <c r="D207" s="264"/>
      <c r="E207" s="269"/>
      <c r="F207" s="259"/>
      <c r="G207" s="259"/>
      <c r="H207" s="269"/>
      <c r="I207" s="283">
        <f t="shared" si="3"/>
        <v>0</v>
      </c>
    </row>
    <row r="208" spans="1:9">
      <c r="A208" s="259"/>
      <c r="B208" s="260"/>
      <c r="C208" s="272"/>
      <c r="D208" s="264"/>
      <c r="E208" s="269"/>
      <c r="F208" s="259"/>
      <c r="G208" s="259"/>
      <c r="H208" s="269"/>
      <c r="I208" s="283">
        <f t="shared" si="3"/>
        <v>0</v>
      </c>
    </row>
    <row r="209" spans="1:9">
      <c r="A209" s="259"/>
      <c r="B209" s="260"/>
      <c r="C209" s="272"/>
      <c r="D209" s="264"/>
      <c r="E209" s="269"/>
      <c r="F209" s="259"/>
      <c r="G209" s="259"/>
      <c r="H209" s="269"/>
      <c r="I209" s="283">
        <f t="shared" si="3"/>
        <v>0</v>
      </c>
    </row>
    <row r="210" spans="1:9">
      <c r="A210" s="259"/>
      <c r="B210" s="260"/>
      <c r="C210" s="272"/>
      <c r="D210" s="264"/>
      <c r="E210" s="269"/>
      <c r="F210" s="259"/>
      <c r="G210" s="259"/>
      <c r="H210" s="269"/>
      <c r="I210" s="283">
        <f t="shared" si="3"/>
        <v>0</v>
      </c>
    </row>
    <row r="211" spans="1:9">
      <c r="A211" s="259"/>
      <c r="B211" s="260"/>
      <c r="C211" s="272"/>
      <c r="D211" s="264"/>
      <c r="E211" s="269"/>
      <c r="F211" s="259"/>
      <c r="G211" s="259"/>
      <c r="H211" s="269"/>
      <c r="I211" s="283">
        <f t="shared" si="3"/>
        <v>0</v>
      </c>
    </row>
    <row r="212" spans="1:9">
      <c r="A212" s="259"/>
      <c r="B212" s="260"/>
      <c r="C212" s="272"/>
      <c r="D212" s="264"/>
      <c r="E212" s="269"/>
      <c r="F212" s="259"/>
      <c r="G212" s="259"/>
      <c r="H212" s="269"/>
      <c r="I212" s="283">
        <f t="shared" si="3"/>
        <v>0</v>
      </c>
    </row>
    <row r="213" spans="1:9">
      <c r="A213" s="259"/>
      <c r="B213" s="260"/>
      <c r="C213" s="272"/>
      <c r="D213" s="264"/>
      <c r="E213" s="269"/>
      <c r="F213" s="259"/>
      <c r="G213" s="259"/>
      <c r="H213" s="269"/>
      <c r="I213" s="283">
        <f t="shared" si="3"/>
        <v>0</v>
      </c>
    </row>
    <row r="214" spans="1:9">
      <c r="A214" s="259"/>
      <c r="B214" s="260"/>
      <c r="C214" s="272"/>
      <c r="D214" s="264"/>
      <c r="E214" s="269"/>
      <c r="F214" s="259"/>
      <c r="G214" s="259"/>
      <c r="H214" s="269"/>
      <c r="I214" s="283">
        <f t="shared" si="3"/>
        <v>0</v>
      </c>
    </row>
    <row r="215" spans="1:9">
      <c r="A215" s="259"/>
      <c r="B215" s="260"/>
      <c r="C215" s="272"/>
      <c r="D215" s="264"/>
      <c r="E215" s="269"/>
      <c r="F215" s="259"/>
      <c r="G215" s="259"/>
      <c r="H215" s="269"/>
      <c r="I215" s="283">
        <f t="shared" si="3"/>
        <v>0</v>
      </c>
    </row>
    <row r="216" spans="1:9">
      <c r="A216" s="259"/>
      <c r="B216" s="260"/>
      <c r="C216" s="272"/>
      <c r="D216" s="264"/>
      <c r="E216" s="269"/>
      <c r="F216" s="259"/>
      <c r="G216" s="259"/>
      <c r="H216" s="269"/>
      <c r="I216" s="283">
        <f t="shared" si="3"/>
        <v>0</v>
      </c>
    </row>
    <row r="217" spans="1:9">
      <c r="A217" s="259"/>
      <c r="B217" s="260"/>
      <c r="C217" s="272"/>
      <c r="D217" s="264"/>
      <c r="E217" s="269"/>
      <c r="F217" s="259"/>
      <c r="G217" s="259"/>
      <c r="H217" s="269"/>
      <c r="I217" s="283">
        <f t="shared" si="3"/>
        <v>0</v>
      </c>
    </row>
    <row r="218" spans="1:9">
      <c r="A218" s="259"/>
      <c r="B218" s="260"/>
      <c r="C218" s="272"/>
      <c r="D218" s="264"/>
      <c r="E218" s="269"/>
      <c r="F218" s="259"/>
      <c r="G218" s="259"/>
      <c r="H218" s="269"/>
      <c r="I218" s="283">
        <f t="shared" si="3"/>
        <v>0</v>
      </c>
    </row>
    <row r="219" spans="1:9">
      <c r="A219" s="259"/>
      <c r="B219" s="260"/>
      <c r="C219" s="272"/>
      <c r="D219" s="264"/>
      <c r="E219" s="269"/>
      <c r="F219" s="259"/>
      <c r="G219" s="259"/>
      <c r="H219" s="269"/>
      <c r="I219" s="283">
        <f t="shared" si="3"/>
        <v>0</v>
      </c>
    </row>
    <row r="220" spans="1:9">
      <c r="A220" s="259"/>
      <c r="B220" s="260"/>
      <c r="C220" s="272"/>
      <c r="D220" s="264"/>
      <c r="E220" s="269"/>
      <c r="F220" s="259"/>
      <c r="G220" s="259"/>
      <c r="H220" s="269"/>
      <c r="I220" s="283">
        <f t="shared" si="3"/>
        <v>0</v>
      </c>
    </row>
    <row r="221" spans="1:9">
      <c r="A221" s="259"/>
      <c r="B221" s="260"/>
      <c r="C221" s="272"/>
      <c r="D221" s="264"/>
      <c r="E221" s="269"/>
      <c r="F221" s="259"/>
      <c r="G221" s="259"/>
      <c r="H221" s="269"/>
      <c r="I221" s="283">
        <f t="shared" si="3"/>
        <v>0</v>
      </c>
    </row>
    <row r="222" spans="1:9">
      <c r="A222" s="259"/>
      <c r="B222" s="260"/>
      <c r="C222" s="272"/>
      <c r="D222" s="264"/>
      <c r="E222" s="269"/>
      <c r="F222" s="259"/>
      <c r="G222" s="259"/>
      <c r="H222" s="269"/>
      <c r="I222" s="283">
        <f t="shared" si="3"/>
        <v>0</v>
      </c>
    </row>
    <row r="223" spans="1:9">
      <c r="A223" s="259"/>
      <c r="B223" s="260"/>
      <c r="C223" s="272"/>
      <c r="D223" s="264"/>
      <c r="E223" s="269"/>
      <c r="F223" s="259"/>
      <c r="G223" s="259"/>
      <c r="H223" s="269"/>
      <c r="I223" s="283">
        <f t="shared" si="3"/>
        <v>0</v>
      </c>
    </row>
    <row r="224" spans="1:9">
      <c r="A224" s="259"/>
      <c r="B224" s="260"/>
      <c r="C224" s="272"/>
      <c r="D224" s="264"/>
      <c r="E224" s="269"/>
      <c r="F224" s="259"/>
      <c r="G224" s="259"/>
      <c r="H224" s="269"/>
      <c r="I224" s="283">
        <f t="shared" si="3"/>
        <v>0</v>
      </c>
    </row>
    <row r="225" spans="1:9">
      <c r="A225" s="259"/>
      <c r="B225" s="260"/>
      <c r="C225" s="272"/>
      <c r="D225" s="264"/>
      <c r="E225" s="269"/>
      <c r="F225" s="259"/>
      <c r="G225" s="259"/>
      <c r="H225" s="269"/>
      <c r="I225" s="283">
        <f t="shared" si="3"/>
        <v>0</v>
      </c>
    </row>
    <row r="226" spans="1:9">
      <c r="A226" s="259"/>
      <c r="B226" s="260"/>
      <c r="C226" s="272"/>
      <c r="D226" s="264"/>
      <c r="E226" s="269"/>
      <c r="F226" s="259"/>
      <c r="G226" s="259"/>
      <c r="H226" s="269"/>
      <c r="I226" s="283">
        <f t="shared" si="3"/>
        <v>0</v>
      </c>
    </row>
    <row r="227" spans="1:9">
      <c r="A227" s="259"/>
      <c r="B227" s="260"/>
      <c r="C227" s="272"/>
      <c r="D227" s="264"/>
      <c r="E227" s="269"/>
      <c r="F227" s="259"/>
      <c r="G227" s="259"/>
      <c r="H227" s="269"/>
      <c r="I227" s="283">
        <f t="shared" si="3"/>
        <v>0</v>
      </c>
    </row>
    <row r="228" spans="1:9">
      <c r="A228" s="259"/>
      <c r="B228" s="260"/>
      <c r="C228" s="272"/>
      <c r="D228" s="264"/>
      <c r="E228" s="269"/>
      <c r="F228" s="259"/>
      <c r="G228" s="259"/>
      <c r="H228" s="269"/>
      <c r="I228" s="283">
        <f t="shared" si="3"/>
        <v>0</v>
      </c>
    </row>
    <row r="229" spans="1:9">
      <c r="A229" s="259"/>
      <c r="B229" s="260"/>
      <c r="C229" s="272"/>
      <c r="D229" s="264"/>
      <c r="E229" s="269"/>
      <c r="F229" s="259"/>
      <c r="G229" s="259"/>
      <c r="H229" s="269"/>
      <c r="I229" s="283">
        <f t="shared" si="3"/>
        <v>0</v>
      </c>
    </row>
    <row r="230" spans="1:9">
      <c r="A230" s="259"/>
      <c r="B230" s="260"/>
      <c r="C230" s="272"/>
      <c r="D230" s="264"/>
      <c r="E230" s="269"/>
      <c r="F230" s="259"/>
      <c r="G230" s="259"/>
      <c r="H230" s="269"/>
      <c r="I230" s="283">
        <f t="shared" si="3"/>
        <v>0</v>
      </c>
    </row>
    <row r="231" spans="1:9">
      <c r="A231" s="259"/>
      <c r="B231" s="260"/>
      <c r="C231" s="272"/>
      <c r="D231" s="264"/>
      <c r="E231" s="269"/>
      <c r="F231" s="259"/>
      <c r="G231" s="259"/>
      <c r="H231" s="269"/>
      <c r="I231" s="283">
        <f t="shared" si="3"/>
        <v>0</v>
      </c>
    </row>
    <row r="232" spans="1:9">
      <c r="A232" s="259"/>
      <c r="B232" s="260"/>
      <c r="C232" s="272"/>
      <c r="D232" s="264"/>
      <c r="E232" s="269"/>
      <c r="F232" s="259"/>
      <c r="G232" s="259"/>
      <c r="H232" s="269"/>
      <c r="I232" s="283">
        <f t="shared" si="3"/>
        <v>0</v>
      </c>
    </row>
    <row r="233" spans="1:9">
      <c r="A233" s="259"/>
      <c r="B233" s="260"/>
      <c r="C233" s="272"/>
      <c r="D233" s="264"/>
      <c r="E233" s="269"/>
      <c r="F233" s="259"/>
      <c r="G233" s="259"/>
      <c r="H233" s="269"/>
      <c r="I233" s="283">
        <f t="shared" si="3"/>
        <v>0</v>
      </c>
    </row>
    <row r="234" spans="1:9">
      <c r="A234" s="259"/>
      <c r="B234" s="260"/>
      <c r="C234" s="272"/>
      <c r="D234" s="264"/>
      <c r="E234" s="269"/>
      <c r="F234" s="259"/>
      <c r="G234" s="259"/>
      <c r="H234" s="269"/>
      <c r="I234" s="283">
        <f t="shared" si="3"/>
        <v>0</v>
      </c>
    </row>
    <row r="235" spans="1:9">
      <c r="A235" s="259"/>
      <c r="B235" s="260"/>
      <c r="C235" s="272"/>
      <c r="D235" s="264"/>
      <c r="E235" s="269"/>
      <c r="F235" s="259"/>
      <c r="G235" s="259"/>
      <c r="H235" s="269"/>
      <c r="I235" s="283">
        <f t="shared" si="3"/>
        <v>0</v>
      </c>
    </row>
    <row r="236" spans="1:9">
      <c r="A236" s="259"/>
      <c r="B236" s="260"/>
      <c r="C236" s="272"/>
      <c r="D236" s="264"/>
      <c r="E236" s="269"/>
      <c r="F236" s="259"/>
      <c r="G236" s="259"/>
      <c r="H236" s="269"/>
      <c r="I236" s="283">
        <f t="shared" si="3"/>
        <v>0</v>
      </c>
    </row>
    <row r="237" spans="1:9">
      <c r="A237" s="259"/>
      <c r="B237" s="260"/>
      <c r="C237" s="272"/>
      <c r="D237" s="264"/>
      <c r="E237" s="269"/>
      <c r="F237" s="259"/>
      <c r="G237" s="259"/>
      <c r="H237" s="269"/>
      <c r="I237" s="283">
        <f t="shared" si="3"/>
        <v>0</v>
      </c>
    </row>
    <row r="238" spans="1:9">
      <c r="A238" s="259"/>
      <c r="B238" s="260"/>
      <c r="C238" s="272"/>
      <c r="D238" s="264"/>
      <c r="E238" s="269"/>
      <c r="F238" s="259"/>
      <c r="G238" s="259"/>
      <c r="H238" s="269"/>
      <c r="I238" s="283">
        <f t="shared" si="3"/>
        <v>0</v>
      </c>
    </row>
    <row r="239" spans="1:9">
      <c r="A239" s="259"/>
      <c r="B239" s="260"/>
      <c r="C239" s="272"/>
      <c r="D239" s="264"/>
      <c r="E239" s="269"/>
      <c r="F239" s="259"/>
      <c r="G239" s="259"/>
      <c r="H239" s="269"/>
      <c r="I239" s="283">
        <f t="shared" si="3"/>
        <v>0</v>
      </c>
    </row>
    <row r="240" spans="1:9">
      <c r="A240" s="259"/>
      <c r="B240" s="260"/>
      <c r="C240" s="272"/>
      <c r="D240" s="264"/>
      <c r="E240" s="269"/>
      <c r="F240" s="259"/>
      <c r="G240" s="259"/>
      <c r="H240" s="269"/>
      <c r="I240" s="283">
        <f t="shared" si="3"/>
        <v>0</v>
      </c>
    </row>
    <row r="241" spans="1:9">
      <c r="A241" s="259"/>
      <c r="B241" s="260"/>
      <c r="C241" s="272"/>
      <c r="D241" s="264"/>
      <c r="E241" s="269"/>
      <c r="F241" s="259"/>
      <c r="G241" s="259"/>
      <c r="H241" s="269"/>
      <c r="I241" s="283">
        <f t="shared" si="3"/>
        <v>0</v>
      </c>
    </row>
    <row r="242" spans="1:9">
      <c r="A242" s="259"/>
      <c r="B242" s="260"/>
      <c r="C242" s="272"/>
      <c r="D242" s="264"/>
      <c r="E242" s="269"/>
      <c r="F242" s="259"/>
      <c r="G242" s="259"/>
      <c r="H242" s="269"/>
      <c r="I242" s="283">
        <f t="shared" si="3"/>
        <v>0</v>
      </c>
    </row>
    <row r="243" spans="1:9">
      <c r="A243" s="259"/>
      <c r="B243" s="260"/>
      <c r="C243" s="272"/>
      <c r="D243" s="264"/>
      <c r="E243" s="269"/>
      <c r="F243" s="259"/>
      <c r="G243" s="259"/>
      <c r="H243" s="269"/>
      <c r="I243" s="283">
        <f t="shared" si="3"/>
        <v>0</v>
      </c>
    </row>
    <row r="244" spans="1:9">
      <c r="A244" s="177"/>
      <c r="B244" s="258"/>
      <c r="C244" s="14"/>
      <c r="D244" s="184"/>
      <c r="E244" s="69"/>
      <c r="F244" s="177"/>
      <c r="G244" s="177"/>
      <c r="H244" s="69"/>
      <c r="I244" s="283">
        <f t="shared" si="3"/>
        <v>0</v>
      </c>
    </row>
  </sheetData>
  <mergeCells count="4">
    <mergeCell ref="A1:F2"/>
    <mergeCell ref="A3:F3"/>
    <mergeCell ref="A4:B4"/>
    <mergeCell ref="A7:I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332"/>
  <sheetViews>
    <sheetView workbookViewId="0">
      <selection activeCell="D37" sqref="D37"/>
    </sheetView>
  </sheetViews>
  <sheetFormatPr defaultRowHeight="15.75"/>
  <cols>
    <col min="1" max="1" width="4.28515625" style="46" customWidth="1"/>
    <col min="2" max="2" width="11.5703125" style="6" customWidth="1"/>
    <col min="3" max="3" width="13.42578125" style="46" customWidth="1"/>
    <col min="4" max="4" width="19.28515625" style="49" customWidth="1"/>
    <col min="5" max="5" width="43.85546875" style="43" customWidth="1"/>
    <col min="6" max="6" width="9.140625" style="46"/>
    <col min="7" max="7" width="9.140625" style="43"/>
    <col min="8" max="8" width="12.140625" style="43" customWidth="1"/>
    <col min="9" max="9" width="13.42578125" style="43" customWidth="1"/>
    <col min="10" max="10" width="13.5703125" style="43" customWidth="1"/>
    <col min="11" max="11" width="12.5703125" style="44" customWidth="1"/>
    <col min="12" max="12" width="12.7109375" style="43" bestFit="1" customWidth="1"/>
    <col min="13" max="16384" width="9.140625" style="43"/>
  </cols>
  <sheetData>
    <row r="1" spans="1:12">
      <c r="A1" s="304" t="s">
        <v>0</v>
      </c>
      <c r="B1" s="304"/>
      <c r="C1" s="304"/>
      <c r="D1" s="304"/>
      <c r="E1" s="304"/>
      <c r="F1" s="304"/>
      <c r="G1" s="282"/>
    </row>
    <row r="2" spans="1:12">
      <c r="A2" s="304"/>
      <c r="B2" s="304"/>
      <c r="C2" s="304"/>
      <c r="D2" s="304"/>
      <c r="E2" s="304"/>
      <c r="F2" s="304"/>
      <c r="G2" s="282"/>
    </row>
    <row r="3" spans="1:12">
      <c r="A3" s="304" t="s">
        <v>1</v>
      </c>
      <c r="B3" s="304"/>
      <c r="C3" s="304"/>
      <c r="D3" s="304"/>
      <c r="E3" s="304"/>
      <c r="F3" s="304"/>
      <c r="G3" s="282"/>
    </row>
    <row r="4" spans="1:12">
      <c r="A4" s="45" t="s">
        <v>2</v>
      </c>
      <c r="B4" s="45"/>
      <c r="D4" s="47"/>
      <c r="E4" s="282"/>
      <c r="G4" s="282"/>
      <c r="H4" s="48"/>
      <c r="I4" s="48"/>
    </row>
    <row r="5" spans="1:12">
      <c r="G5" s="50"/>
    </row>
    <row r="6" spans="1:12">
      <c r="G6" s="50"/>
      <c r="I6" s="51"/>
    </row>
    <row r="7" spans="1:12">
      <c r="A7" s="305" t="s">
        <v>3</v>
      </c>
      <c r="B7" s="305"/>
      <c r="C7" s="305"/>
      <c r="D7" s="305"/>
      <c r="E7" s="305"/>
      <c r="F7" s="305"/>
      <c r="G7" s="305"/>
      <c r="H7" s="305"/>
      <c r="I7" s="305"/>
      <c r="J7" s="305"/>
    </row>
    <row r="8" spans="1:12">
      <c r="A8" s="305"/>
      <c r="B8" s="305"/>
      <c r="C8" s="305"/>
      <c r="D8" s="305"/>
      <c r="E8" s="305"/>
      <c r="F8" s="305"/>
      <c r="G8" s="305"/>
      <c r="H8" s="305"/>
      <c r="I8" s="305"/>
      <c r="J8" s="305"/>
    </row>
    <row r="10" spans="1:12" ht="31.5">
      <c r="A10" s="52" t="s">
        <v>4</v>
      </c>
      <c r="B10" s="10" t="s">
        <v>5</v>
      </c>
      <c r="C10" s="52" t="s">
        <v>6</v>
      </c>
      <c r="D10" s="52" t="s">
        <v>7</v>
      </c>
      <c r="E10" s="52" t="s">
        <v>8</v>
      </c>
      <c r="F10" s="52" t="s">
        <v>9</v>
      </c>
      <c r="G10" s="53" t="s">
        <v>10</v>
      </c>
      <c r="H10" s="86" t="s">
        <v>287</v>
      </c>
      <c r="I10" s="55" t="s">
        <v>12</v>
      </c>
      <c r="J10" s="83" t="s">
        <v>22</v>
      </c>
      <c r="K10" s="86" t="s">
        <v>23</v>
      </c>
    </row>
    <row r="11" spans="1:12" s="44" customFormat="1">
      <c r="A11" s="41"/>
      <c r="B11" s="22">
        <v>593</v>
      </c>
      <c r="C11" s="34" t="s">
        <v>1806</v>
      </c>
      <c r="D11" s="32" t="s">
        <v>17</v>
      </c>
      <c r="E11" s="194" t="s">
        <v>365</v>
      </c>
      <c r="F11" s="195" t="s">
        <v>19</v>
      </c>
      <c r="G11" s="17">
        <v>5</v>
      </c>
      <c r="H11" s="87">
        <v>367027</v>
      </c>
      <c r="I11" s="56">
        <f t="shared" ref="I11:I74" si="0">H11*1.1</f>
        <v>403729.7</v>
      </c>
      <c r="J11" s="88">
        <f t="shared" ref="J11:J74" si="1">H11*G11</f>
        <v>1835135</v>
      </c>
      <c r="K11" s="84">
        <f>I11*G11</f>
        <v>2018648.5</v>
      </c>
      <c r="L11" s="43"/>
    </row>
    <row r="12" spans="1:12" s="44" customFormat="1">
      <c r="A12" s="41"/>
      <c r="B12" s="13">
        <f t="shared" ref="B12:D12" si="2">B11</f>
        <v>593</v>
      </c>
      <c r="C12" s="34" t="str">
        <f t="shared" si="2"/>
        <v>24/10</v>
      </c>
      <c r="D12" s="32" t="str">
        <f t="shared" si="2"/>
        <v>mỹ hưng</v>
      </c>
      <c r="E12" s="194" t="s">
        <v>1845</v>
      </c>
      <c r="F12" s="195" t="s">
        <v>105</v>
      </c>
      <c r="G12" s="17">
        <v>72</v>
      </c>
      <c r="H12" s="87">
        <v>39786</v>
      </c>
      <c r="I12" s="56">
        <f t="shared" si="0"/>
        <v>43764.600000000006</v>
      </c>
      <c r="J12" s="88">
        <f t="shared" si="1"/>
        <v>2864592</v>
      </c>
      <c r="K12" s="84">
        <f t="shared" ref="K12:K75" si="3">I12*G12</f>
        <v>3151051.2</v>
      </c>
      <c r="L12" s="43"/>
    </row>
    <row r="13" spans="1:12" s="44" customFormat="1">
      <c r="A13" s="41"/>
      <c r="B13" s="13">
        <f t="shared" ref="B13:B19" si="4">B12</f>
        <v>593</v>
      </c>
      <c r="C13" s="34" t="str">
        <f t="shared" ref="C13:C19" si="5">C12</f>
        <v>24/10</v>
      </c>
      <c r="D13" s="32" t="str">
        <f t="shared" ref="D13:D19" si="6">D12</f>
        <v>mỹ hưng</v>
      </c>
      <c r="E13" s="16" t="s">
        <v>1846</v>
      </c>
      <c r="F13" s="195" t="s">
        <v>19</v>
      </c>
      <c r="G13" s="17">
        <v>3</v>
      </c>
      <c r="H13" s="87">
        <v>403610</v>
      </c>
      <c r="I13" s="56">
        <f t="shared" si="0"/>
        <v>443971.00000000006</v>
      </c>
      <c r="J13" s="88">
        <f t="shared" si="1"/>
        <v>1210830</v>
      </c>
      <c r="K13" s="84">
        <f t="shared" si="3"/>
        <v>1331913.0000000002</v>
      </c>
      <c r="L13" s="43"/>
    </row>
    <row r="14" spans="1:12" s="44" customFormat="1">
      <c r="A14" s="41"/>
      <c r="B14" s="13">
        <f t="shared" si="4"/>
        <v>593</v>
      </c>
      <c r="C14" s="34" t="str">
        <f t="shared" si="5"/>
        <v>24/10</v>
      </c>
      <c r="D14" s="32" t="str">
        <f t="shared" si="6"/>
        <v>mỹ hưng</v>
      </c>
      <c r="E14" s="194" t="s">
        <v>1847</v>
      </c>
      <c r="F14" s="195" t="s">
        <v>383</v>
      </c>
      <c r="G14" s="17">
        <v>85</v>
      </c>
      <c r="H14" s="87">
        <v>7044</v>
      </c>
      <c r="I14" s="56">
        <f t="shared" si="0"/>
        <v>7748.4000000000005</v>
      </c>
      <c r="J14" s="88">
        <f t="shared" si="1"/>
        <v>598740</v>
      </c>
      <c r="K14" s="84">
        <f t="shared" si="3"/>
        <v>658614</v>
      </c>
      <c r="L14" s="43"/>
    </row>
    <row r="15" spans="1:12" s="44" customFormat="1">
      <c r="A15" s="41"/>
      <c r="B15" s="13">
        <f t="shared" si="4"/>
        <v>593</v>
      </c>
      <c r="C15" s="34" t="str">
        <f t="shared" si="5"/>
        <v>24/10</v>
      </c>
      <c r="D15" s="32" t="str">
        <f t="shared" si="6"/>
        <v>mỹ hưng</v>
      </c>
      <c r="E15" s="194" t="s">
        <v>1848</v>
      </c>
      <c r="F15" s="36" t="s">
        <v>19</v>
      </c>
      <c r="G15" s="17">
        <v>6</v>
      </c>
      <c r="H15" s="87">
        <v>228122</v>
      </c>
      <c r="I15" s="56">
        <f t="shared" si="0"/>
        <v>250934.2</v>
      </c>
      <c r="J15" s="88">
        <f t="shared" si="1"/>
        <v>1368732</v>
      </c>
      <c r="K15" s="84">
        <f t="shared" si="3"/>
        <v>1505605.2000000002</v>
      </c>
      <c r="L15" s="43"/>
    </row>
    <row r="16" spans="1:12" s="44" customFormat="1">
      <c r="A16" s="41"/>
      <c r="B16" s="13">
        <f t="shared" si="4"/>
        <v>593</v>
      </c>
      <c r="C16" s="34" t="str">
        <f t="shared" si="5"/>
        <v>24/10</v>
      </c>
      <c r="D16" s="32" t="str">
        <f t="shared" si="6"/>
        <v>mỹ hưng</v>
      </c>
      <c r="E16" s="194" t="s">
        <v>1849</v>
      </c>
      <c r="F16" s="195" t="s">
        <v>19</v>
      </c>
      <c r="G16" s="196">
        <v>2</v>
      </c>
      <c r="H16" s="87">
        <v>372721</v>
      </c>
      <c r="I16" s="56">
        <f t="shared" si="0"/>
        <v>409993.10000000003</v>
      </c>
      <c r="J16" s="88">
        <f t="shared" si="1"/>
        <v>745442</v>
      </c>
      <c r="K16" s="84">
        <f t="shared" si="3"/>
        <v>819986.20000000007</v>
      </c>
      <c r="L16" s="43"/>
    </row>
    <row r="17" spans="1:12" s="44" customFormat="1">
      <c r="A17" s="41"/>
      <c r="B17" s="13">
        <f t="shared" si="4"/>
        <v>593</v>
      </c>
      <c r="C17" s="34" t="str">
        <f t="shared" si="5"/>
        <v>24/10</v>
      </c>
      <c r="D17" s="32" t="str">
        <f t="shared" si="6"/>
        <v>mỹ hưng</v>
      </c>
      <c r="E17" s="194" t="s">
        <v>1850</v>
      </c>
      <c r="F17" s="36" t="s">
        <v>105</v>
      </c>
      <c r="G17" s="37">
        <v>12</v>
      </c>
      <c r="H17" s="88">
        <v>23269</v>
      </c>
      <c r="I17" s="56">
        <f t="shared" si="0"/>
        <v>25595.9</v>
      </c>
      <c r="J17" s="88">
        <f t="shared" si="1"/>
        <v>279228</v>
      </c>
      <c r="K17" s="84">
        <f t="shared" si="3"/>
        <v>307150.80000000005</v>
      </c>
      <c r="L17" s="43"/>
    </row>
    <row r="18" spans="1:12" s="44" customFormat="1">
      <c r="A18" s="41"/>
      <c r="B18" s="13">
        <f t="shared" si="4"/>
        <v>593</v>
      </c>
      <c r="C18" s="34" t="str">
        <f t="shared" si="5"/>
        <v>24/10</v>
      </c>
      <c r="D18" s="32" t="str">
        <f t="shared" si="6"/>
        <v>mỹ hưng</v>
      </c>
      <c r="E18" s="26" t="s">
        <v>1851</v>
      </c>
      <c r="F18" s="21" t="s">
        <v>19</v>
      </c>
      <c r="G18" s="24">
        <v>5</v>
      </c>
      <c r="H18" s="88">
        <v>191000</v>
      </c>
      <c r="I18" s="56">
        <f>H18*1.1</f>
        <v>210100.00000000003</v>
      </c>
      <c r="J18" s="88">
        <f t="shared" si="1"/>
        <v>955000</v>
      </c>
      <c r="K18" s="84">
        <f t="shared" si="3"/>
        <v>1050500.0000000002</v>
      </c>
      <c r="L18" s="43"/>
    </row>
    <row r="19" spans="1:12" s="44" customFormat="1">
      <c r="A19" s="41"/>
      <c r="B19" s="13">
        <f t="shared" si="4"/>
        <v>593</v>
      </c>
      <c r="C19" s="34" t="str">
        <f t="shared" si="5"/>
        <v>24/10</v>
      </c>
      <c r="D19" s="32" t="str">
        <f t="shared" si="6"/>
        <v>mỹ hưng</v>
      </c>
      <c r="E19" s="16" t="s">
        <v>1852</v>
      </c>
      <c r="F19" s="23" t="s">
        <v>105</v>
      </c>
      <c r="G19" s="17">
        <v>82</v>
      </c>
      <c r="H19" s="87">
        <v>17024</v>
      </c>
      <c r="I19" s="56">
        <f t="shared" si="0"/>
        <v>18726.400000000001</v>
      </c>
      <c r="J19" s="88">
        <f t="shared" si="1"/>
        <v>1395968</v>
      </c>
      <c r="K19" s="84">
        <f t="shared" si="3"/>
        <v>1535564.8</v>
      </c>
      <c r="L19" s="43"/>
    </row>
    <row r="20" spans="1:12" s="44" customFormat="1">
      <c r="A20" s="41"/>
      <c r="B20" s="13">
        <v>19812</v>
      </c>
      <c r="C20" s="34" t="s">
        <v>1853</v>
      </c>
      <c r="D20" s="32" t="s">
        <v>229</v>
      </c>
      <c r="E20" s="26" t="s">
        <v>333</v>
      </c>
      <c r="F20" s="21" t="s">
        <v>36</v>
      </c>
      <c r="G20" s="17">
        <v>20</v>
      </c>
      <c r="H20" s="87">
        <v>109091</v>
      </c>
      <c r="I20" s="56">
        <f t="shared" si="0"/>
        <v>120000.1</v>
      </c>
      <c r="J20" s="88">
        <f t="shared" si="1"/>
        <v>2181820</v>
      </c>
      <c r="K20" s="84">
        <f t="shared" si="3"/>
        <v>2400002</v>
      </c>
      <c r="L20" s="43"/>
    </row>
    <row r="21" spans="1:12" s="44" customFormat="1">
      <c r="A21" s="41"/>
      <c r="B21" s="13">
        <f t="shared" ref="B21:D21" si="7">B20</f>
        <v>19812</v>
      </c>
      <c r="C21" s="34" t="str">
        <f t="shared" si="7"/>
        <v>12/10</v>
      </c>
      <c r="D21" s="32" t="str">
        <f t="shared" si="7"/>
        <v>xnk bình tây</v>
      </c>
      <c r="E21" s="35" t="s">
        <v>1043</v>
      </c>
      <c r="F21" s="36" t="s">
        <v>36</v>
      </c>
      <c r="G21" s="196">
        <v>10</v>
      </c>
      <c r="H21" s="87">
        <v>166364</v>
      </c>
      <c r="I21" s="56">
        <f t="shared" si="0"/>
        <v>183000.40000000002</v>
      </c>
      <c r="J21" s="88">
        <f t="shared" si="1"/>
        <v>1663640</v>
      </c>
      <c r="K21" s="84">
        <f t="shared" si="3"/>
        <v>1830004.0000000002</v>
      </c>
      <c r="L21" s="43"/>
    </row>
    <row r="22" spans="1:12" s="44" customFormat="1">
      <c r="A22" s="41"/>
      <c r="B22" s="13">
        <f t="shared" ref="B22:B23" si="8">B21</f>
        <v>19812</v>
      </c>
      <c r="C22" s="34" t="str">
        <f t="shared" ref="C22:C23" si="9">C21</f>
        <v>12/10</v>
      </c>
      <c r="D22" s="32" t="str">
        <f t="shared" ref="D22:D23" si="10">D21</f>
        <v>xnk bình tây</v>
      </c>
      <c r="E22" s="35" t="s">
        <v>1041</v>
      </c>
      <c r="F22" s="36" t="s">
        <v>36</v>
      </c>
      <c r="G22" s="196">
        <v>10</v>
      </c>
      <c r="H22" s="87">
        <v>187273</v>
      </c>
      <c r="I22" s="56">
        <f t="shared" si="0"/>
        <v>206000.30000000002</v>
      </c>
      <c r="J22" s="88">
        <f t="shared" si="1"/>
        <v>1872730</v>
      </c>
      <c r="K22" s="84">
        <f t="shared" si="3"/>
        <v>2060003.0000000002</v>
      </c>
      <c r="L22" s="43"/>
    </row>
    <row r="23" spans="1:12" s="44" customFormat="1">
      <c r="A23" s="41"/>
      <c r="B23" s="13">
        <f t="shared" si="8"/>
        <v>19812</v>
      </c>
      <c r="C23" s="34" t="str">
        <f t="shared" si="9"/>
        <v>12/10</v>
      </c>
      <c r="D23" s="32" t="str">
        <f t="shared" si="10"/>
        <v>xnk bình tây</v>
      </c>
      <c r="E23" s="35" t="s">
        <v>232</v>
      </c>
      <c r="F23" s="36" t="s">
        <v>36</v>
      </c>
      <c r="G23" s="196">
        <v>10</v>
      </c>
      <c r="H23" s="87">
        <v>167273</v>
      </c>
      <c r="I23" s="56">
        <f t="shared" si="0"/>
        <v>184000.30000000002</v>
      </c>
      <c r="J23" s="88">
        <f t="shared" si="1"/>
        <v>1672730</v>
      </c>
      <c r="K23" s="84">
        <f t="shared" si="3"/>
        <v>1840003.0000000002</v>
      </c>
      <c r="L23" s="43"/>
    </row>
    <row r="24" spans="1:12" s="44" customFormat="1">
      <c r="A24" s="41"/>
      <c r="B24" s="13">
        <v>2160</v>
      </c>
      <c r="C24" s="34" t="s">
        <v>1854</v>
      </c>
      <c r="D24" s="32" t="s">
        <v>88</v>
      </c>
      <c r="E24" s="35" t="s">
        <v>308</v>
      </c>
      <c r="F24" s="36" t="s">
        <v>36</v>
      </c>
      <c r="G24" s="37">
        <v>10</v>
      </c>
      <c r="H24" s="88">
        <v>43637</v>
      </c>
      <c r="I24" s="56">
        <f t="shared" si="0"/>
        <v>48000.700000000004</v>
      </c>
      <c r="J24" s="88">
        <f t="shared" si="1"/>
        <v>436370</v>
      </c>
      <c r="K24" s="84">
        <f t="shared" si="3"/>
        <v>480007.00000000006</v>
      </c>
      <c r="L24" s="43"/>
    </row>
    <row r="25" spans="1:12" s="44" customFormat="1">
      <c r="A25" s="41"/>
      <c r="B25" s="13">
        <v>24240</v>
      </c>
      <c r="C25" s="34" t="s">
        <v>1854</v>
      </c>
      <c r="D25" s="32" t="s">
        <v>31</v>
      </c>
      <c r="E25" s="194" t="s">
        <v>309</v>
      </c>
      <c r="F25" s="195" t="s">
        <v>19</v>
      </c>
      <c r="G25" s="37">
        <v>20</v>
      </c>
      <c r="H25" s="88">
        <v>228000</v>
      </c>
      <c r="I25" s="56">
        <f t="shared" si="0"/>
        <v>250800.00000000003</v>
      </c>
      <c r="J25" s="88">
        <f t="shared" si="1"/>
        <v>4560000</v>
      </c>
      <c r="K25" s="84">
        <f t="shared" si="3"/>
        <v>5016000.0000000009</v>
      </c>
      <c r="L25" s="43"/>
    </row>
    <row r="26" spans="1:12" s="44" customFormat="1">
      <c r="A26" s="41"/>
      <c r="B26" s="13">
        <f t="shared" ref="B26:D26" si="11">B25</f>
        <v>24240</v>
      </c>
      <c r="C26" s="34" t="str">
        <f t="shared" si="11"/>
        <v>01/11</v>
      </c>
      <c r="D26" s="32" t="str">
        <f t="shared" si="11"/>
        <v>liên sơn</v>
      </c>
      <c r="E26" s="35" t="s">
        <v>151</v>
      </c>
      <c r="F26" s="36" t="s">
        <v>19</v>
      </c>
      <c r="G26" s="37">
        <v>5</v>
      </c>
      <c r="H26" s="88">
        <v>228000</v>
      </c>
      <c r="I26" s="56">
        <f t="shared" si="0"/>
        <v>250800.00000000003</v>
      </c>
      <c r="J26" s="88">
        <f t="shared" si="1"/>
        <v>1140000</v>
      </c>
      <c r="K26" s="84">
        <f t="shared" si="3"/>
        <v>1254000.0000000002</v>
      </c>
      <c r="L26" s="43"/>
    </row>
    <row r="27" spans="1:12" s="44" customFormat="1">
      <c r="A27" s="41"/>
      <c r="B27" s="13">
        <f t="shared" ref="B27:B28" si="12">B26</f>
        <v>24240</v>
      </c>
      <c r="C27" s="34" t="str">
        <f t="shared" ref="C27:C28" si="13">C26</f>
        <v>01/11</v>
      </c>
      <c r="D27" s="32" t="str">
        <f t="shared" ref="D27:D28" si="14">D26</f>
        <v>liên sơn</v>
      </c>
      <c r="E27" s="35" t="s">
        <v>32</v>
      </c>
      <c r="F27" s="36" t="s">
        <v>19</v>
      </c>
      <c r="G27" s="37">
        <v>2</v>
      </c>
      <c r="H27" s="88">
        <v>228000</v>
      </c>
      <c r="I27" s="56">
        <f t="shared" si="0"/>
        <v>250800.00000000003</v>
      </c>
      <c r="J27" s="88">
        <f t="shared" si="1"/>
        <v>456000</v>
      </c>
      <c r="K27" s="84">
        <f t="shared" si="3"/>
        <v>501600.00000000006</v>
      </c>
      <c r="L27" s="43"/>
    </row>
    <row r="28" spans="1:12" s="44" customFormat="1">
      <c r="A28" s="41"/>
      <c r="B28" s="13">
        <f t="shared" si="12"/>
        <v>24240</v>
      </c>
      <c r="C28" s="34" t="str">
        <f t="shared" si="13"/>
        <v>01/11</v>
      </c>
      <c r="D28" s="32" t="str">
        <f t="shared" si="14"/>
        <v>liên sơn</v>
      </c>
      <c r="E28" s="35" t="s">
        <v>658</v>
      </c>
      <c r="F28" s="36" t="s">
        <v>19</v>
      </c>
      <c r="G28" s="37">
        <v>1</v>
      </c>
      <c r="H28" s="88">
        <v>228000</v>
      </c>
      <c r="I28" s="56">
        <f t="shared" si="0"/>
        <v>250800.00000000003</v>
      </c>
      <c r="J28" s="88">
        <f t="shared" si="1"/>
        <v>228000</v>
      </c>
      <c r="K28" s="84">
        <f t="shared" si="3"/>
        <v>250800.00000000003</v>
      </c>
      <c r="L28" s="43"/>
    </row>
    <row r="29" spans="1:12" s="44" customFormat="1">
      <c r="A29" s="41"/>
      <c r="B29" s="13">
        <v>1069</v>
      </c>
      <c r="C29" s="34" t="s">
        <v>1813</v>
      </c>
      <c r="D29" s="32" t="s">
        <v>306</v>
      </c>
      <c r="E29" s="194" t="s">
        <v>1709</v>
      </c>
      <c r="F29" s="36" t="s">
        <v>36</v>
      </c>
      <c r="G29" s="37">
        <v>5</v>
      </c>
      <c r="H29" s="88">
        <v>45455</v>
      </c>
      <c r="I29" s="56">
        <f t="shared" si="0"/>
        <v>50000.500000000007</v>
      </c>
      <c r="J29" s="88">
        <f t="shared" si="1"/>
        <v>227275</v>
      </c>
      <c r="K29" s="84">
        <f t="shared" si="3"/>
        <v>250002.50000000003</v>
      </c>
      <c r="L29" s="43"/>
    </row>
    <row r="30" spans="1:12" s="44" customFormat="1">
      <c r="A30" s="41"/>
      <c r="B30" s="13">
        <v>11298</v>
      </c>
      <c r="C30" s="34" t="s">
        <v>1855</v>
      </c>
      <c r="D30" s="32" t="s">
        <v>48</v>
      </c>
      <c r="E30" s="194" t="s">
        <v>571</v>
      </c>
      <c r="F30" s="36" t="s">
        <v>27</v>
      </c>
      <c r="G30" s="37">
        <v>108</v>
      </c>
      <c r="H30" s="88">
        <v>3227.27</v>
      </c>
      <c r="I30" s="56">
        <f t="shared" si="0"/>
        <v>3549.9970000000003</v>
      </c>
      <c r="J30" s="88">
        <f t="shared" si="1"/>
        <v>348545.16</v>
      </c>
      <c r="K30" s="84">
        <f t="shared" si="3"/>
        <v>383399.67600000004</v>
      </c>
      <c r="L30" s="43"/>
    </row>
    <row r="31" spans="1:12" s="44" customFormat="1">
      <c r="A31" s="41"/>
      <c r="B31" s="13">
        <f t="shared" ref="B31:D31" si="15">B30</f>
        <v>11298</v>
      </c>
      <c r="C31" s="34" t="str">
        <f t="shared" si="15"/>
        <v>03/11</v>
      </c>
      <c r="D31" s="32" t="str">
        <f t="shared" si="15"/>
        <v>đại dương</v>
      </c>
      <c r="E31" s="35" t="s">
        <v>572</v>
      </c>
      <c r="F31" s="36" t="s">
        <v>27</v>
      </c>
      <c r="G31" s="37">
        <v>48</v>
      </c>
      <c r="H31" s="88">
        <v>2363.65</v>
      </c>
      <c r="I31" s="56">
        <f t="shared" si="0"/>
        <v>2600.0150000000003</v>
      </c>
      <c r="J31" s="88">
        <f t="shared" si="1"/>
        <v>113455.20000000001</v>
      </c>
      <c r="K31" s="84">
        <f t="shared" si="3"/>
        <v>124800.72000000002</v>
      </c>
      <c r="L31" s="43"/>
    </row>
    <row r="32" spans="1:12" s="44" customFormat="1">
      <c r="A32" s="41"/>
      <c r="B32" s="13">
        <f t="shared" ref="B32:B36" si="16">B31</f>
        <v>11298</v>
      </c>
      <c r="C32" s="34" t="str">
        <f t="shared" ref="C32:C36" si="17">C31</f>
        <v>03/11</v>
      </c>
      <c r="D32" s="32" t="str">
        <f t="shared" ref="D32:D36" si="18">D31</f>
        <v>đại dương</v>
      </c>
      <c r="E32" s="35" t="s">
        <v>1856</v>
      </c>
      <c r="F32" s="36" t="s">
        <v>27</v>
      </c>
      <c r="G32" s="37">
        <v>240</v>
      </c>
      <c r="H32" s="88">
        <v>6863.64</v>
      </c>
      <c r="I32" s="56">
        <f t="shared" si="0"/>
        <v>7550.0040000000008</v>
      </c>
      <c r="J32" s="88">
        <f t="shared" si="1"/>
        <v>1647273.6</v>
      </c>
      <c r="K32" s="84">
        <f t="shared" si="3"/>
        <v>1812000.9600000002</v>
      </c>
      <c r="L32" s="43"/>
    </row>
    <row r="33" spans="1:12" s="44" customFormat="1">
      <c r="A33" s="41"/>
      <c r="B33" s="13">
        <f t="shared" si="16"/>
        <v>11298</v>
      </c>
      <c r="C33" s="34" t="str">
        <f t="shared" si="17"/>
        <v>03/11</v>
      </c>
      <c r="D33" s="32" t="str">
        <f t="shared" si="18"/>
        <v>đại dương</v>
      </c>
      <c r="E33" s="35" t="s">
        <v>1857</v>
      </c>
      <c r="F33" s="36" t="s">
        <v>27</v>
      </c>
      <c r="G33" s="37">
        <v>20</v>
      </c>
      <c r="H33" s="88">
        <v>8863.65</v>
      </c>
      <c r="I33" s="56">
        <f t="shared" si="0"/>
        <v>9750.0150000000012</v>
      </c>
      <c r="J33" s="88">
        <f t="shared" si="1"/>
        <v>177273</v>
      </c>
      <c r="K33" s="84">
        <f t="shared" si="3"/>
        <v>195000.30000000002</v>
      </c>
      <c r="L33" s="43"/>
    </row>
    <row r="34" spans="1:12" s="44" customFormat="1">
      <c r="A34" s="41"/>
      <c r="B34" s="13">
        <f t="shared" si="16"/>
        <v>11298</v>
      </c>
      <c r="C34" s="34" t="str">
        <f t="shared" si="17"/>
        <v>03/11</v>
      </c>
      <c r="D34" s="32" t="str">
        <f t="shared" si="18"/>
        <v>đại dương</v>
      </c>
      <c r="E34" s="35" t="s">
        <v>1332</v>
      </c>
      <c r="F34" s="36" t="s">
        <v>27</v>
      </c>
      <c r="G34" s="37">
        <v>132</v>
      </c>
      <c r="H34" s="88">
        <v>10454.549999999999</v>
      </c>
      <c r="I34" s="56">
        <f t="shared" si="0"/>
        <v>11500.005000000001</v>
      </c>
      <c r="J34" s="88">
        <f t="shared" si="1"/>
        <v>1380000.5999999999</v>
      </c>
      <c r="K34" s="84">
        <f t="shared" si="3"/>
        <v>1518000.6600000001</v>
      </c>
      <c r="L34" s="43"/>
    </row>
    <row r="35" spans="1:12" s="44" customFormat="1">
      <c r="A35" s="41"/>
      <c r="B35" s="13">
        <f t="shared" si="16"/>
        <v>11298</v>
      </c>
      <c r="C35" s="34" t="str">
        <f t="shared" si="17"/>
        <v>03/11</v>
      </c>
      <c r="D35" s="32" t="str">
        <f t="shared" si="18"/>
        <v>đại dương</v>
      </c>
      <c r="E35" s="35" t="s">
        <v>1858</v>
      </c>
      <c r="F35" s="36" t="s">
        <v>27</v>
      </c>
      <c r="G35" s="196">
        <v>75</v>
      </c>
      <c r="H35" s="87">
        <v>3045.45</v>
      </c>
      <c r="I35" s="56">
        <f t="shared" si="0"/>
        <v>3349.9949999999999</v>
      </c>
      <c r="J35" s="88">
        <f t="shared" si="1"/>
        <v>228408.75</v>
      </c>
      <c r="K35" s="84">
        <f t="shared" si="3"/>
        <v>251249.625</v>
      </c>
      <c r="L35" s="43"/>
    </row>
    <row r="36" spans="1:12" s="44" customFormat="1">
      <c r="A36" s="41"/>
      <c r="B36" s="13">
        <f t="shared" si="16"/>
        <v>11298</v>
      </c>
      <c r="C36" s="34" t="str">
        <f t="shared" si="17"/>
        <v>03/11</v>
      </c>
      <c r="D36" s="32" t="str">
        <f t="shared" si="18"/>
        <v>đại dương</v>
      </c>
      <c r="E36" s="35" t="s">
        <v>573</v>
      </c>
      <c r="F36" s="36" t="s">
        <v>27</v>
      </c>
      <c r="G36" s="37">
        <v>18</v>
      </c>
      <c r="H36" s="88">
        <v>14727.28</v>
      </c>
      <c r="I36" s="56">
        <f t="shared" si="0"/>
        <v>16200.008000000002</v>
      </c>
      <c r="J36" s="88">
        <f t="shared" si="1"/>
        <v>265091.04000000004</v>
      </c>
      <c r="K36" s="84">
        <f t="shared" si="3"/>
        <v>291600.14400000003</v>
      </c>
      <c r="L36" s="43"/>
    </row>
    <row r="37" spans="1:12" s="44" customFormat="1">
      <c r="A37" s="41"/>
      <c r="B37" s="13">
        <v>11297</v>
      </c>
      <c r="C37" s="34" t="s">
        <v>176</v>
      </c>
      <c r="D37" s="32" t="s">
        <v>48</v>
      </c>
      <c r="E37" s="35" t="s">
        <v>580</v>
      </c>
      <c r="F37" s="36" t="s">
        <v>27</v>
      </c>
      <c r="G37" s="37">
        <v>36</v>
      </c>
      <c r="H37" s="88">
        <v>3909.08</v>
      </c>
      <c r="I37" s="56">
        <f t="shared" si="0"/>
        <v>4299.9880000000003</v>
      </c>
      <c r="J37" s="88">
        <f t="shared" si="1"/>
        <v>140726.88</v>
      </c>
      <c r="K37" s="84">
        <f t="shared" si="3"/>
        <v>154799.568</v>
      </c>
      <c r="L37" s="43"/>
    </row>
    <row r="38" spans="1:12" s="44" customFormat="1">
      <c r="A38" s="41"/>
      <c r="B38" s="13">
        <f t="shared" ref="B38:D38" si="19">B37</f>
        <v>11297</v>
      </c>
      <c r="C38" s="34" t="str">
        <f t="shared" si="19"/>
        <v>02/11</v>
      </c>
      <c r="D38" s="32" t="str">
        <f t="shared" si="19"/>
        <v>đại dương</v>
      </c>
      <c r="E38" s="35" t="s">
        <v>579</v>
      </c>
      <c r="F38" s="36" t="s">
        <v>27</v>
      </c>
      <c r="G38" s="37">
        <v>270</v>
      </c>
      <c r="H38" s="88">
        <v>2454.5500000000002</v>
      </c>
      <c r="I38" s="56">
        <f t="shared" si="0"/>
        <v>2700.0050000000006</v>
      </c>
      <c r="J38" s="88">
        <f t="shared" si="1"/>
        <v>662728.5</v>
      </c>
      <c r="K38" s="84">
        <f t="shared" si="3"/>
        <v>729001.35000000021</v>
      </c>
      <c r="L38" s="43"/>
    </row>
    <row r="39" spans="1:12" s="44" customFormat="1">
      <c r="A39" s="41"/>
      <c r="B39" s="13">
        <f t="shared" ref="B39:B43" si="20">B38</f>
        <v>11297</v>
      </c>
      <c r="C39" s="34" t="str">
        <f t="shared" ref="C39:C43" si="21">C38</f>
        <v>02/11</v>
      </c>
      <c r="D39" s="32" t="str">
        <f t="shared" ref="D39:D43" si="22">D38</f>
        <v>đại dương</v>
      </c>
      <c r="E39" s="35" t="s">
        <v>581</v>
      </c>
      <c r="F39" s="36" t="s">
        <v>27</v>
      </c>
      <c r="G39" s="37">
        <v>168</v>
      </c>
      <c r="H39" s="88">
        <v>2863.64</v>
      </c>
      <c r="I39" s="56">
        <f t="shared" si="0"/>
        <v>3150.0039999999999</v>
      </c>
      <c r="J39" s="88">
        <f t="shared" si="1"/>
        <v>481091.51999999996</v>
      </c>
      <c r="K39" s="84">
        <f t="shared" si="3"/>
        <v>529200.67200000002</v>
      </c>
      <c r="L39" s="43"/>
    </row>
    <row r="40" spans="1:12" s="44" customFormat="1">
      <c r="A40" s="41"/>
      <c r="B40" s="13">
        <f t="shared" si="20"/>
        <v>11297</v>
      </c>
      <c r="C40" s="34" t="str">
        <f t="shared" si="21"/>
        <v>02/11</v>
      </c>
      <c r="D40" s="32" t="str">
        <f t="shared" si="22"/>
        <v>đại dương</v>
      </c>
      <c r="E40" s="35" t="s">
        <v>578</v>
      </c>
      <c r="F40" s="36" t="s">
        <v>27</v>
      </c>
      <c r="G40" s="37">
        <v>156</v>
      </c>
      <c r="H40" s="88">
        <v>5681.82</v>
      </c>
      <c r="I40" s="56">
        <f t="shared" si="0"/>
        <v>6250.0020000000004</v>
      </c>
      <c r="J40" s="88">
        <f t="shared" si="1"/>
        <v>886363.91999999993</v>
      </c>
      <c r="K40" s="84">
        <f t="shared" si="3"/>
        <v>975000.31200000003</v>
      </c>
      <c r="L40" s="43"/>
    </row>
    <row r="41" spans="1:12" s="44" customFormat="1">
      <c r="A41" s="41"/>
      <c r="B41" s="13">
        <f t="shared" si="20"/>
        <v>11297</v>
      </c>
      <c r="C41" s="34" t="str">
        <f t="shared" si="21"/>
        <v>02/11</v>
      </c>
      <c r="D41" s="32" t="str">
        <f t="shared" si="22"/>
        <v>đại dương</v>
      </c>
      <c r="E41" s="35" t="s">
        <v>582</v>
      </c>
      <c r="F41" s="36" t="s">
        <v>27</v>
      </c>
      <c r="G41" s="196">
        <v>30</v>
      </c>
      <c r="H41" s="87">
        <v>4818.17</v>
      </c>
      <c r="I41" s="56">
        <f t="shared" si="0"/>
        <v>5299.9870000000001</v>
      </c>
      <c r="J41" s="88">
        <f t="shared" si="1"/>
        <v>144545.1</v>
      </c>
      <c r="K41" s="84">
        <f t="shared" si="3"/>
        <v>158999.61000000002</v>
      </c>
      <c r="L41" s="43"/>
    </row>
    <row r="42" spans="1:12" s="44" customFormat="1">
      <c r="A42" s="41"/>
      <c r="B42" s="13">
        <f t="shared" si="20"/>
        <v>11297</v>
      </c>
      <c r="C42" s="34" t="str">
        <f t="shared" si="21"/>
        <v>02/11</v>
      </c>
      <c r="D42" s="32" t="str">
        <f t="shared" si="22"/>
        <v>đại dương</v>
      </c>
      <c r="E42" s="35" t="s">
        <v>583</v>
      </c>
      <c r="F42" s="36" t="s">
        <v>27</v>
      </c>
      <c r="G42" s="37">
        <v>6</v>
      </c>
      <c r="H42" s="88">
        <v>7454.5</v>
      </c>
      <c r="I42" s="56">
        <f t="shared" si="0"/>
        <v>8199.9500000000007</v>
      </c>
      <c r="J42" s="88">
        <f t="shared" si="1"/>
        <v>44727</v>
      </c>
      <c r="K42" s="84">
        <f t="shared" si="3"/>
        <v>49199.700000000004</v>
      </c>
      <c r="L42" s="43"/>
    </row>
    <row r="43" spans="1:12" s="44" customFormat="1">
      <c r="A43" s="41"/>
      <c r="B43" s="13">
        <f t="shared" si="20"/>
        <v>11297</v>
      </c>
      <c r="C43" s="34" t="str">
        <f t="shared" si="21"/>
        <v>02/11</v>
      </c>
      <c r="D43" s="32" t="str">
        <f t="shared" si="22"/>
        <v>đại dương</v>
      </c>
      <c r="E43" s="35" t="s">
        <v>1857</v>
      </c>
      <c r="F43" s="36" t="s">
        <v>27</v>
      </c>
      <c r="G43" s="24">
        <v>175</v>
      </c>
      <c r="H43" s="88">
        <v>8863.64</v>
      </c>
      <c r="I43" s="56">
        <f t="shared" si="0"/>
        <v>9750.0040000000008</v>
      </c>
      <c r="J43" s="88">
        <f t="shared" si="1"/>
        <v>1551137</v>
      </c>
      <c r="K43" s="84">
        <f t="shared" si="3"/>
        <v>1706250.7000000002</v>
      </c>
      <c r="L43" s="43"/>
    </row>
    <row r="44" spans="1:12" s="44" customFormat="1">
      <c r="A44" s="41"/>
      <c r="B44" s="13">
        <v>8701</v>
      </c>
      <c r="C44" s="34" t="s">
        <v>1855</v>
      </c>
      <c r="D44" s="32" t="s">
        <v>487</v>
      </c>
      <c r="E44" s="35" t="s">
        <v>1728</v>
      </c>
      <c r="F44" s="36" t="s">
        <v>1214</v>
      </c>
      <c r="G44" s="24">
        <v>120</v>
      </c>
      <c r="H44" s="88">
        <v>25477</v>
      </c>
      <c r="I44" s="56">
        <f t="shared" si="0"/>
        <v>28024.7</v>
      </c>
      <c r="J44" s="88">
        <f t="shared" si="1"/>
        <v>3057240</v>
      </c>
      <c r="K44" s="84">
        <f t="shared" si="3"/>
        <v>3362964</v>
      </c>
      <c r="L44" s="43"/>
    </row>
    <row r="45" spans="1:12" s="44" customFormat="1">
      <c r="A45" s="41"/>
      <c r="B45" s="13">
        <v>8701</v>
      </c>
      <c r="C45" s="34" t="s">
        <v>1855</v>
      </c>
      <c r="D45" s="32" t="s">
        <v>487</v>
      </c>
      <c r="E45" s="35" t="s">
        <v>1730</v>
      </c>
      <c r="F45" s="36" t="s">
        <v>87</v>
      </c>
      <c r="G45" s="24">
        <v>50</v>
      </c>
      <c r="H45" s="88">
        <v>13818</v>
      </c>
      <c r="I45" s="56">
        <f t="shared" si="0"/>
        <v>15199.800000000001</v>
      </c>
      <c r="J45" s="88">
        <f t="shared" si="1"/>
        <v>690900</v>
      </c>
      <c r="K45" s="84">
        <f t="shared" si="3"/>
        <v>759990</v>
      </c>
      <c r="L45" s="43"/>
    </row>
    <row r="46" spans="1:12" s="44" customFormat="1">
      <c r="A46" s="41"/>
      <c r="B46" s="13">
        <v>26498</v>
      </c>
      <c r="C46" s="34" t="s">
        <v>1854</v>
      </c>
      <c r="D46" s="32" t="s">
        <v>34</v>
      </c>
      <c r="E46" s="35" t="s">
        <v>1859</v>
      </c>
      <c r="F46" s="36" t="s">
        <v>27</v>
      </c>
      <c r="G46" s="24">
        <v>20</v>
      </c>
      <c r="H46" s="88">
        <v>44730</v>
      </c>
      <c r="I46" s="56">
        <f t="shared" si="0"/>
        <v>49203.000000000007</v>
      </c>
      <c r="J46" s="88">
        <f t="shared" si="1"/>
        <v>894600</v>
      </c>
      <c r="K46" s="84">
        <f t="shared" si="3"/>
        <v>984060.00000000012</v>
      </c>
      <c r="L46" s="43"/>
    </row>
    <row r="47" spans="1:12" s="44" customFormat="1">
      <c r="A47" s="41"/>
      <c r="B47" s="13">
        <v>2119</v>
      </c>
      <c r="C47" s="34" t="s">
        <v>1860</v>
      </c>
      <c r="D47" s="32" t="s">
        <v>120</v>
      </c>
      <c r="E47" s="35" t="s">
        <v>127</v>
      </c>
      <c r="F47" s="36" t="s">
        <v>83</v>
      </c>
      <c r="G47" s="24">
        <v>400</v>
      </c>
      <c r="H47" s="88">
        <v>1923.6</v>
      </c>
      <c r="I47" s="56">
        <f t="shared" si="0"/>
        <v>2115.96</v>
      </c>
      <c r="J47" s="88">
        <f t="shared" si="1"/>
        <v>769440</v>
      </c>
      <c r="K47" s="84">
        <f t="shared" si="3"/>
        <v>846384</v>
      </c>
      <c r="L47" s="43"/>
    </row>
    <row r="48" spans="1:12" s="44" customFormat="1">
      <c r="A48" s="41"/>
      <c r="B48" s="13">
        <f t="shared" ref="B48:D48" si="23">B47</f>
        <v>2119</v>
      </c>
      <c r="C48" s="34" t="str">
        <f t="shared" si="23"/>
        <v>04/11</v>
      </c>
      <c r="D48" s="32" t="str">
        <f t="shared" si="23"/>
        <v>chuẩn việt</v>
      </c>
      <c r="E48" s="35" t="s">
        <v>842</v>
      </c>
      <c r="F48" s="36" t="s">
        <v>383</v>
      </c>
      <c r="G48" s="24">
        <v>150</v>
      </c>
      <c r="H48" s="88">
        <v>1800</v>
      </c>
      <c r="I48" s="56">
        <f t="shared" si="0"/>
        <v>1980.0000000000002</v>
      </c>
      <c r="J48" s="88">
        <f t="shared" si="1"/>
        <v>270000</v>
      </c>
      <c r="K48" s="84">
        <f t="shared" si="3"/>
        <v>297000.00000000006</v>
      </c>
      <c r="L48" s="43"/>
    </row>
    <row r="49" spans="1:12" s="44" customFormat="1">
      <c r="A49" s="41"/>
      <c r="B49" s="13">
        <f t="shared" ref="B49" si="24">B48</f>
        <v>2119</v>
      </c>
      <c r="C49" s="34" t="str">
        <f t="shared" ref="C49" si="25">C48</f>
        <v>04/11</v>
      </c>
      <c r="D49" s="32" t="str">
        <f t="shared" ref="D49" si="26">D48</f>
        <v>chuẩn việt</v>
      </c>
      <c r="E49" s="26" t="s">
        <v>242</v>
      </c>
      <c r="F49" s="36" t="s">
        <v>83</v>
      </c>
      <c r="G49" s="24">
        <v>50</v>
      </c>
      <c r="H49" s="88">
        <v>12127.3</v>
      </c>
      <c r="I49" s="56">
        <f t="shared" si="0"/>
        <v>13340.03</v>
      </c>
      <c r="J49" s="88">
        <f t="shared" si="1"/>
        <v>606365</v>
      </c>
      <c r="K49" s="84">
        <f t="shared" si="3"/>
        <v>667001.5</v>
      </c>
      <c r="L49" s="43"/>
    </row>
    <row r="50" spans="1:12" s="44" customFormat="1">
      <c r="A50" s="41"/>
      <c r="B50" s="13">
        <v>9458</v>
      </c>
      <c r="C50" s="34" t="s">
        <v>1784</v>
      </c>
      <c r="D50" s="32" t="s">
        <v>84</v>
      </c>
      <c r="E50" s="26" t="s">
        <v>1367</v>
      </c>
      <c r="F50" s="21" t="s">
        <v>36</v>
      </c>
      <c r="G50" s="24">
        <v>100</v>
      </c>
      <c r="H50" s="88">
        <v>7046.36</v>
      </c>
      <c r="I50" s="56">
        <f t="shared" si="0"/>
        <v>7750.9960000000001</v>
      </c>
      <c r="J50" s="88">
        <f t="shared" si="1"/>
        <v>704636</v>
      </c>
      <c r="K50" s="84">
        <f t="shared" si="3"/>
        <v>775099.6</v>
      </c>
      <c r="L50" s="43"/>
    </row>
    <row r="51" spans="1:12" s="44" customFormat="1">
      <c r="A51" s="41"/>
      <c r="B51" s="13">
        <f t="shared" ref="B51:D51" si="27">B50</f>
        <v>9458</v>
      </c>
      <c r="C51" s="34" t="str">
        <f t="shared" si="27"/>
        <v>06/10</v>
      </c>
      <c r="D51" s="32" t="str">
        <f t="shared" si="27"/>
        <v>hảo vọng</v>
      </c>
      <c r="E51" s="26" t="s">
        <v>803</v>
      </c>
      <c r="F51" s="21" t="s">
        <v>36</v>
      </c>
      <c r="G51" s="24">
        <v>50</v>
      </c>
      <c r="H51" s="88">
        <v>24499.1</v>
      </c>
      <c r="I51" s="56">
        <f t="shared" si="0"/>
        <v>26949.010000000002</v>
      </c>
      <c r="J51" s="88">
        <f t="shared" si="1"/>
        <v>1224955</v>
      </c>
      <c r="K51" s="84">
        <f t="shared" si="3"/>
        <v>1347450.5</v>
      </c>
      <c r="L51" s="43"/>
    </row>
    <row r="52" spans="1:12" s="44" customFormat="1">
      <c r="A52" s="41"/>
      <c r="B52" s="13">
        <f t="shared" ref="B52:B58" si="28">B51</f>
        <v>9458</v>
      </c>
      <c r="C52" s="34" t="str">
        <f t="shared" ref="C52:C58" si="29">C51</f>
        <v>06/10</v>
      </c>
      <c r="D52" s="32" t="str">
        <f t="shared" ref="D52:D58" si="30">D51</f>
        <v>hảo vọng</v>
      </c>
      <c r="E52" s="26" t="s">
        <v>1693</v>
      </c>
      <c r="F52" s="21" t="s">
        <v>36</v>
      </c>
      <c r="G52" s="24">
        <v>20</v>
      </c>
      <c r="H52" s="88">
        <v>24499.1</v>
      </c>
      <c r="I52" s="56">
        <f t="shared" si="0"/>
        <v>26949.010000000002</v>
      </c>
      <c r="J52" s="88">
        <f t="shared" si="1"/>
        <v>489982</v>
      </c>
      <c r="K52" s="84">
        <f t="shared" si="3"/>
        <v>538980.20000000007</v>
      </c>
      <c r="L52" s="43"/>
    </row>
    <row r="53" spans="1:12" s="44" customFormat="1">
      <c r="A53" s="41"/>
      <c r="B53" s="13">
        <f t="shared" si="28"/>
        <v>9458</v>
      </c>
      <c r="C53" s="34" t="str">
        <f t="shared" si="29"/>
        <v>06/10</v>
      </c>
      <c r="D53" s="32" t="str">
        <f t="shared" si="30"/>
        <v>hảo vọng</v>
      </c>
      <c r="E53" s="26" t="s">
        <v>1861</v>
      </c>
      <c r="F53" s="21" t="s">
        <v>36</v>
      </c>
      <c r="G53" s="24">
        <v>3000</v>
      </c>
      <c r="H53" s="88">
        <v>811.82</v>
      </c>
      <c r="I53" s="56">
        <f t="shared" si="0"/>
        <v>893.00200000000018</v>
      </c>
      <c r="J53" s="88">
        <f t="shared" si="1"/>
        <v>2435460</v>
      </c>
      <c r="K53" s="84">
        <f t="shared" si="3"/>
        <v>2679006.0000000005</v>
      </c>
      <c r="L53" s="43"/>
    </row>
    <row r="54" spans="1:12" s="44" customFormat="1">
      <c r="A54" s="41"/>
      <c r="B54" s="13">
        <f t="shared" si="28"/>
        <v>9458</v>
      </c>
      <c r="C54" s="34" t="str">
        <f t="shared" si="29"/>
        <v>06/10</v>
      </c>
      <c r="D54" s="32" t="str">
        <f t="shared" si="30"/>
        <v>hảo vọng</v>
      </c>
      <c r="E54" s="26" t="s">
        <v>1689</v>
      </c>
      <c r="F54" s="21" t="s">
        <v>132</v>
      </c>
      <c r="G54" s="24">
        <v>50</v>
      </c>
      <c r="H54" s="88">
        <v>7212.74</v>
      </c>
      <c r="I54" s="56">
        <f t="shared" si="0"/>
        <v>7934.0140000000001</v>
      </c>
      <c r="J54" s="88">
        <f t="shared" si="1"/>
        <v>360637</v>
      </c>
      <c r="K54" s="84">
        <f t="shared" si="3"/>
        <v>396700.7</v>
      </c>
      <c r="L54" s="43"/>
    </row>
    <row r="55" spans="1:12" s="44" customFormat="1">
      <c r="A55" s="41"/>
      <c r="B55" s="13">
        <f t="shared" si="28"/>
        <v>9458</v>
      </c>
      <c r="C55" s="34" t="str">
        <f t="shared" si="29"/>
        <v>06/10</v>
      </c>
      <c r="D55" s="32" t="str">
        <f t="shared" si="30"/>
        <v>hảo vọng</v>
      </c>
      <c r="E55" s="26" t="s">
        <v>251</v>
      </c>
      <c r="F55" s="21" t="s">
        <v>132</v>
      </c>
      <c r="G55" s="24">
        <v>50</v>
      </c>
      <c r="H55" s="88">
        <v>11769.1</v>
      </c>
      <c r="I55" s="56">
        <f t="shared" si="0"/>
        <v>12946.010000000002</v>
      </c>
      <c r="J55" s="88">
        <f t="shared" si="1"/>
        <v>588455</v>
      </c>
      <c r="K55" s="84">
        <f t="shared" si="3"/>
        <v>647300.50000000012</v>
      </c>
      <c r="L55" s="43"/>
    </row>
    <row r="56" spans="1:12" s="44" customFormat="1">
      <c r="A56" s="41"/>
      <c r="B56" s="13">
        <f t="shared" si="28"/>
        <v>9458</v>
      </c>
      <c r="C56" s="34" t="str">
        <f t="shared" si="29"/>
        <v>06/10</v>
      </c>
      <c r="D56" s="32" t="str">
        <f t="shared" si="30"/>
        <v>hảo vọng</v>
      </c>
      <c r="E56" s="26" t="s">
        <v>693</v>
      </c>
      <c r="F56" s="21" t="s">
        <v>36</v>
      </c>
      <c r="G56" s="24">
        <v>300</v>
      </c>
      <c r="H56" s="88">
        <v>17248.18</v>
      </c>
      <c r="I56" s="56">
        <f t="shared" si="0"/>
        <v>18972.998000000003</v>
      </c>
      <c r="J56" s="88">
        <f t="shared" si="1"/>
        <v>5174454</v>
      </c>
      <c r="K56" s="84">
        <f t="shared" si="3"/>
        <v>5691899.4000000013</v>
      </c>
      <c r="L56" s="43"/>
    </row>
    <row r="57" spans="1:12" s="44" customFormat="1">
      <c r="A57" s="41"/>
      <c r="B57" s="13">
        <f t="shared" si="28"/>
        <v>9458</v>
      </c>
      <c r="C57" s="34" t="str">
        <f t="shared" si="29"/>
        <v>06/10</v>
      </c>
      <c r="D57" s="32" t="str">
        <f t="shared" si="30"/>
        <v>hảo vọng</v>
      </c>
      <c r="E57" s="26" t="s">
        <v>1618</v>
      </c>
      <c r="F57" s="21" t="s">
        <v>87</v>
      </c>
      <c r="G57" s="24">
        <v>30</v>
      </c>
      <c r="H57" s="88">
        <v>5694.57</v>
      </c>
      <c r="I57" s="56">
        <f t="shared" si="0"/>
        <v>6264.027</v>
      </c>
      <c r="J57" s="88">
        <f t="shared" si="1"/>
        <v>170837.09999999998</v>
      </c>
      <c r="K57" s="84">
        <f t="shared" si="3"/>
        <v>187920.81</v>
      </c>
      <c r="L57" s="43"/>
    </row>
    <row r="58" spans="1:12" s="44" customFormat="1">
      <c r="A58" s="41"/>
      <c r="B58" s="13">
        <f t="shared" si="28"/>
        <v>9458</v>
      </c>
      <c r="C58" s="34" t="str">
        <f t="shared" si="29"/>
        <v>06/10</v>
      </c>
      <c r="D58" s="32" t="str">
        <f t="shared" si="30"/>
        <v>hảo vọng</v>
      </c>
      <c r="E58" s="26" t="s">
        <v>86</v>
      </c>
      <c r="F58" s="21" t="s">
        <v>87</v>
      </c>
      <c r="G58" s="24">
        <v>2400</v>
      </c>
      <c r="H58" s="88">
        <v>1776.36</v>
      </c>
      <c r="I58" s="56">
        <f t="shared" si="0"/>
        <v>1953.9960000000001</v>
      </c>
      <c r="J58" s="88">
        <f t="shared" si="1"/>
        <v>4263264</v>
      </c>
      <c r="K58" s="84">
        <f t="shared" si="3"/>
        <v>4689590.4000000004</v>
      </c>
      <c r="L58" s="43"/>
    </row>
    <row r="59" spans="1:12" s="44" customFormat="1">
      <c r="A59" s="41"/>
      <c r="B59" s="25">
        <v>9806</v>
      </c>
      <c r="C59" s="34" t="s">
        <v>1811</v>
      </c>
      <c r="D59" s="255" t="s">
        <v>84</v>
      </c>
      <c r="E59" s="26" t="s">
        <v>804</v>
      </c>
      <c r="F59" s="21" t="s">
        <v>435</v>
      </c>
      <c r="G59" s="24">
        <v>36</v>
      </c>
      <c r="H59" s="88">
        <v>21750</v>
      </c>
      <c r="I59" s="56">
        <f t="shared" si="0"/>
        <v>23925.000000000004</v>
      </c>
      <c r="J59" s="88">
        <f t="shared" si="1"/>
        <v>783000</v>
      </c>
      <c r="K59" s="84">
        <f t="shared" si="3"/>
        <v>861300.00000000012</v>
      </c>
      <c r="L59" s="43"/>
    </row>
    <row r="60" spans="1:12" s="44" customFormat="1">
      <c r="A60" s="41"/>
      <c r="B60" s="25">
        <f t="shared" ref="B60:D60" si="31">B59</f>
        <v>9806</v>
      </c>
      <c r="C60" s="34" t="str">
        <f t="shared" si="31"/>
        <v>26/10</v>
      </c>
      <c r="D60" s="255" t="str">
        <f t="shared" si="31"/>
        <v>hảo vọng</v>
      </c>
      <c r="E60" s="26" t="s">
        <v>250</v>
      </c>
      <c r="F60" s="21" t="s">
        <v>36</v>
      </c>
      <c r="G60" s="24">
        <v>100</v>
      </c>
      <c r="H60" s="88">
        <v>9320.91</v>
      </c>
      <c r="I60" s="56">
        <f t="shared" si="0"/>
        <v>10253.001</v>
      </c>
      <c r="J60" s="88">
        <f t="shared" si="1"/>
        <v>932091</v>
      </c>
      <c r="K60" s="84">
        <f t="shared" si="3"/>
        <v>1025300.1</v>
      </c>
      <c r="L60" s="43"/>
    </row>
    <row r="61" spans="1:12" s="44" customFormat="1">
      <c r="A61" s="41"/>
      <c r="B61" s="25">
        <f t="shared" ref="B61" si="32">B60</f>
        <v>9806</v>
      </c>
      <c r="C61" s="34" t="str">
        <f t="shared" ref="C61" si="33">C60</f>
        <v>26/10</v>
      </c>
      <c r="D61" s="255" t="str">
        <f t="shared" ref="D61" si="34">D60</f>
        <v>hảo vọng</v>
      </c>
      <c r="E61" s="26" t="s">
        <v>1862</v>
      </c>
      <c r="F61" s="21" t="s">
        <v>36</v>
      </c>
      <c r="G61" s="24">
        <v>300</v>
      </c>
      <c r="H61" s="88">
        <v>11608.18</v>
      </c>
      <c r="I61" s="56">
        <f t="shared" si="0"/>
        <v>12768.998000000001</v>
      </c>
      <c r="J61" s="88">
        <f t="shared" si="1"/>
        <v>3482454</v>
      </c>
      <c r="K61" s="84">
        <f t="shared" si="3"/>
        <v>3830699.4000000004</v>
      </c>
      <c r="L61" s="43"/>
    </row>
    <row r="62" spans="1:12" s="44" customFormat="1">
      <c r="A62" s="41"/>
      <c r="B62" s="25">
        <v>24767</v>
      </c>
      <c r="C62" s="34" t="s">
        <v>1863</v>
      </c>
      <c r="D62" s="255" t="s">
        <v>31</v>
      </c>
      <c r="E62" s="26" t="s">
        <v>148</v>
      </c>
      <c r="F62" s="21" t="s">
        <v>19</v>
      </c>
      <c r="G62" s="24">
        <v>3</v>
      </c>
      <c r="H62" s="88">
        <v>230000</v>
      </c>
      <c r="I62" s="56">
        <f t="shared" si="0"/>
        <v>253000.00000000003</v>
      </c>
      <c r="J62" s="88">
        <f t="shared" si="1"/>
        <v>690000</v>
      </c>
      <c r="K62" s="84">
        <f t="shared" si="3"/>
        <v>759000.00000000012</v>
      </c>
      <c r="L62" s="43"/>
    </row>
    <row r="63" spans="1:12" s="44" customFormat="1">
      <c r="A63" s="41"/>
      <c r="B63" s="25">
        <v>450</v>
      </c>
      <c r="C63" s="34" t="s">
        <v>1864</v>
      </c>
      <c r="D63" s="255" t="s">
        <v>1865</v>
      </c>
      <c r="E63" s="26" t="s">
        <v>1866</v>
      </c>
      <c r="F63" s="21" t="s">
        <v>1214</v>
      </c>
      <c r="G63" s="24">
        <v>5</v>
      </c>
      <c r="H63" s="88">
        <v>155600</v>
      </c>
      <c r="I63" s="56">
        <f t="shared" si="0"/>
        <v>171160</v>
      </c>
      <c r="J63" s="88">
        <f t="shared" si="1"/>
        <v>778000</v>
      </c>
      <c r="K63" s="84">
        <f t="shared" si="3"/>
        <v>855800</v>
      </c>
      <c r="L63" s="43"/>
    </row>
    <row r="64" spans="1:12" s="44" customFormat="1">
      <c r="A64" s="41"/>
      <c r="B64" s="25">
        <v>24761</v>
      </c>
      <c r="C64" s="34" t="s">
        <v>1863</v>
      </c>
      <c r="D64" s="255" t="s">
        <v>31</v>
      </c>
      <c r="E64" s="26" t="s">
        <v>789</v>
      </c>
      <c r="F64" s="21" t="s">
        <v>19</v>
      </c>
      <c r="G64" s="24">
        <v>6</v>
      </c>
      <c r="H64" s="88">
        <v>228000</v>
      </c>
      <c r="I64" s="56">
        <f t="shared" si="0"/>
        <v>250800.00000000003</v>
      </c>
      <c r="J64" s="88">
        <f t="shared" si="1"/>
        <v>1368000</v>
      </c>
      <c r="K64" s="84">
        <f t="shared" si="3"/>
        <v>1504800.0000000002</v>
      </c>
      <c r="L64" s="43"/>
    </row>
    <row r="65" spans="1:12" s="44" customFormat="1">
      <c r="A65" s="41"/>
      <c r="B65" s="25">
        <f t="shared" ref="B65:D65" si="35">B64</f>
        <v>24761</v>
      </c>
      <c r="C65" s="34" t="str">
        <f t="shared" si="35"/>
        <v>07/11</v>
      </c>
      <c r="D65" s="255" t="str">
        <f t="shared" si="35"/>
        <v>liên sơn</v>
      </c>
      <c r="E65" s="35" t="s">
        <v>151</v>
      </c>
      <c r="F65" s="36" t="s">
        <v>19</v>
      </c>
      <c r="G65" s="24">
        <v>10</v>
      </c>
      <c r="H65" s="88">
        <v>228000</v>
      </c>
      <c r="I65" s="56">
        <f t="shared" si="0"/>
        <v>250800.00000000003</v>
      </c>
      <c r="J65" s="88">
        <f t="shared" si="1"/>
        <v>2280000</v>
      </c>
      <c r="K65" s="84">
        <f t="shared" si="3"/>
        <v>2508000.0000000005</v>
      </c>
      <c r="L65" s="43"/>
    </row>
    <row r="66" spans="1:12" s="44" customFormat="1">
      <c r="A66" s="41"/>
      <c r="B66" s="25">
        <f t="shared" ref="B66:B67" si="36">B65</f>
        <v>24761</v>
      </c>
      <c r="C66" s="34" t="str">
        <f t="shared" ref="C66:C67" si="37">C65</f>
        <v>07/11</v>
      </c>
      <c r="D66" s="255" t="str">
        <f t="shared" ref="D66:D67" si="38">D65</f>
        <v>liên sơn</v>
      </c>
      <c r="E66" s="35" t="s">
        <v>150</v>
      </c>
      <c r="F66" s="36" t="s">
        <v>19</v>
      </c>
      <c r="G66" s="24">
        <v>2</v>
      </c>
      <c r="H66" s="88">
        <v>228000</v>
      </c>
      <c r="I66" s="56">
        <f t="shared" si="0"/>
        <v>250800.00000000003</v>
      </c>
      <c r="J66" s="88">
        <f t="shared" si="1"/>
        <v>456000</v>
      </c>
      <c r="K66" s="84">
        <f t="shared" si="3"/>
        <v>501600.00000000006</v>
      </c>
      <c r="L66" s="43"/>
    </row>
    <row r="67" spans="1:12" s="44" customFormat="1">
      <c r="A67" s="41"/>
      <c r="B67" s="25">
        <f t="shared" si="36"/>
        <v>24761</v>
      </c>
      <c r="C67" s="34" t="str">
        <f t="shared" si="37"/>
        <v>07/11</v>
      </c>
      <c r="D67" s="255" t="str">
        <f t="shared" si="38"/>
        <v>liên sơn</v>
      </c>
      <c r="E67" s="26" t="s">
        <v>32</v>
      </c>
      <c r="F67" s="24" t="s">
        <v>19</v>
      </c>
      <c r="G67" s="24">
        <v>2</v>
      </c>
      <c r="H67" s="88">
        <v>228000</v>
      </c>
      <c r="I67" s="56">
        <f t="shared" si="0"/>
        <v>250800.00000000003</v>
      </c>
      <c r="J67" s="88">
        <f t="shared" si="1"/>
        <v>456000</v>
      </c>
      <c r="K67" s="84">
        <f t="shared" si="3"/>
        <v>501600.00000000006</v>
      </c>
      <c r="L67" s="43"/>
    </row>
    <row r="68" spans="1:12" s="44" customFormat="1">
      <c r="A68" s="41"/>
      <c r="B68" s="13">
        <v>399</v>
      </c>
      <c r="C68" s="34" t="s">
        <v>1813</v>
      </c>
      <c r="D68" s="32" t="s">
        <v>1662</v>
      </c>
      <c r="E68" s="26" t="s">
        <v>1664</v>
      </c>
      <c r="F68" s="24" t="s">
        <v>181</v>
      </c>
      <c r="G68" s="24">
        <v>20</v>
      </c>
      <c r="H68" s="88">
        <v>57727</v>
      </c>
      <c r="I68" s="56">
        <f t="shared" si="0"/>
        <v>63499.700000000004</v>
      </c>
      <c r="J68" s="88">
        <f t="shared" si="1"/>
        <v>1154540</v>
      </c>
      <c r="K68" s="84">
        <f t="shared" si="3"/>
        <v>1269994</v>
      </c>
      <c r="L68" s="43"/>
    </row>
    <row r="69" spans="1:12" s="44" customFormat="1">
      <c r="A69" s="41"/>
      <c r="B69" s="13">
        <f t="shared" ref="B69:D69" si="39">B68</f>
        <v>399</v>
      </c>
      <c r="C69" s="34" t="str">
        <f t="shared" si="39"/>
        <v>31/10</v>
      </c>
      <c r="D69" s="32" t="str">
        <f t="shared" si="39"/>
        <v>châu lê</v>
      </c>
      <c r="E69" s="35" t="s">
        <v>1867</v>
      </c>
      <c r="F69" s="21" t="s">
        <v>181</v>
      </c>
      <c r="G69" s="24">
        <v>20</v>
      </c>
      <c r="H69" s="88">
        <v>64091</v>
      </c>
      <c r="I69" s="56">
        <f t="shared" si="0"/>
        <v>70500.100000000006</v>
      </c>
      <c r="J69" s="88">
        <f t="shared" si="1"/>
        <v>1281820</v>
      </c>
      <c r="K69" s="84">
        <f t="shared" si="3"/>
        <v>1410002</v>
      </c>
      <c r="L69" s="43"/>
    </row>
    <row r="70" spans="1:12" s="44" customFormat="1">
      <c r="A70" s="41"/>
      <c r="B70" s="13">
        <f t="shared" ref="B70:B73" si="40">B69</f>
        <v>399</v>
      </c>
      <c r="C70" s="34" t="str">
        <f t="shared" ref="C70:C73" si="41">C69</f>
        <v>31/10</v>
      </c>
      <c r="D70" s="32" t="str">
        <f t="shared" ref="D70:D73" si="42">D69</f>
        <v>châu lê</v>
      </c>
      <c r="E70" s="26" t="s">
        <v>900</v>
      </c>
      <c r="F70" s="21" t="s">
        <v>71</v>
      </c>
      <c r="G70" s="24">
        <v>22.87</v>
      </c>
      <c r="H70" s="88">
        <v>19500</v>
      </c>
      <c r="I70" s="56">
        <f t="shared" si="0"/>
        <v>21450</v>
      </c>
      <c r="J70" s="88">
        <f t="shared" si="1"/>
        <v>445965</v>
      </c>
      <c r="K70" s="84">
        <f t="shared" si="3"/>
        <v>490561.5</v>
      </c>
      <c r="L70" s="43"/>
    </row>
    <row r="71" spans="1:12" s="44" customFormat="1">
      <c r="A71" s="41"/>
      <c r="B71" s="13">
        <f t="shared" si="40"/>
        <v>399</v>
      </c>
      <c r="C71" s="34" t="str">
        <f t="shared" si="41"/>
        <v>31/10</v>
      </c>
      <c r="D71" s="32" t="str">
        <f t="shared" si="42"/>
        <v>châu lê</v>
      </c>
      <c r="E71" s="26" t="s">
        <v>1808</v>
      </c>
      <c r="F71" s="21" t="s">
        <v>181</v>
      </c>
      <c r="G71" s="24">
        <v>15</v>
      </c>
      <c r="H71" s="88">
        <v>45909</v>
      </c>
      <c r="I71" s="56">
        <f t="shared" si="0"/>
        <v>50499.9</v>
      </c>
      <c r="J71" s="88">
        <f t="shared" si="1"/>
        <v>688635</v>
      </c>
      <c r="K71" s="84">
        <f t="shared" si="3"/>
        <v>757498.5</v>
      </c>
      <c r="L71" s="43"/>
    </row>
    <row r="72" spans="1:12" s="44" customFormat="1">
      <c r="A72" s="41"/>
      <c r="B72" s="13">
        <f t="shared" si="40"/>
        <v>399</v>
      </c>
      <c r="C72" s="34" t="str">
        <f t="shared" si="41"/>
        <v>31/10</v>
      </c>
      <c r="D72" s="32" t="str">
        <f t="shared" si="42"/>
        <v>châu lê</v>
      </c>
      <c r="E72" s="26" t="s">
        <v>1792</v>
      </c>
      <c r="F72" s="21" t="s">
        <v>181</v>
      </c>
      <c r="G72" s="24">
        <v>10</v>
      </c>
      <c r="H72" s="88">
        <v>45909</v>
      </c>
      <c r="I72" s="56">
        <f t="shared" si="0"/>
        <v>50499.9</v>
      </c>
      <c r="J72" s="88">
        <f t="shared" si="1"/>
        <v>459090</v>
      </c>
      <c r="K72" s="84">
        <f t="shared" si="3"/>
        <v>504999</v>
      </c>
      <c r="L72" s="43"/>
    </row>
    <row r="73" spans="1:12" s="44" customFormat="1">
      <c r="A73" s="41"/>
      <c r="B73" s="13">
        <f t="shared" si="40"/>
        <v>399</v>
      </c>
      <c r="C73" s="34" t="str">
        <f t="shared" si="41"/>
        <v>31/10</v>
      </c>
      <c r="D73" s="32" t="str">
        <f t="shared" si="42"/>
        <v>châu lê</v>
      </c>
      <c r="E73" s="26" t="s">
        <v>186</v>
      </c>
      <c r="F73" s="21" t="s">
        <v>181</v>
      </c>
      <c r="G73" s="24">
        <v>40</v>
      </c>
      <c r="H73" s="88">
        <v>45000</v>
      </c>
      <c r="I73" s="56">
        <f t="shared" si="0"/>
        <v>49500.000000000007</v>
      </c>
      <c r="J73" s="88">
        <f t="shared" si="1"/>
        <v>1800000</v>
      </c>
      <c r="K73" s="84">
        <f t="shared" si="3"/>
        <v>1980000.0000000002</v>
      </c>
      <c r="L73" s="43"/>
    </row>
    <row r="74" spans="1:12" s="44" customFormat="1">
      <c r="A74" s="41"/>
      <c r="B74" s="13">
        <v>3492</v>
      </c>
      <c r="C74" s="34" t="s">
        <v>1868</v>
      </c>
      <c r="D74" s="32" t="s">
        <v>793</v>
      </c>
      <c r="E74" s="26" t="s">
        <v>794</v>
      </c>
      <c r="F74" s="21" t="s">
        <v>36</v>
      </c>
      <c r="G74" s="24">
        <v>440</v>
      </c>
      <c r="H74" s="88">
        <v>1050</v>
      </c>
      <c r="I74" s="56">
        <f t="shared" si="0"/>
        <v>1155</v>
      </c>
      <c r="J74" s="88">
        <f t="shared" si="1"/>
        <v>462000</v>
      </c>
      <c r="K74" s="84">
        <f t="shared" si="3"/>
        <v>508200</v>
      </c>
      <c r="L74" s="43"/>
    </row>
    <row r="75" spans="1:12" s="44" customFormat="1">
      <c r="A75" s="41"/>
      <c r="B75" s="13">
        <v>270</v>
      </c>
      <c r="C75" s="34" t="s">
        <v>1813</v>
      </c>
      <c r="D75" s="32" t="s">
        <v>25</v>
      </c>
      <c r="E75" s="26" t="s">
        <v>795</v>
      </c>
      <c r="F75" s="21" t="s">
        <v>27</v>
      </c>
      <c r="G75" s="24">
        <v>360</v>
      </c>
      <c r="H75" s="88">
        <v>6050</v>
      </c>
      <c r="I75" s="56">
        <f t="shared" ref="I75:I138" si="43">H75*1.1</f>
        <v>6655.0000000000009</v>
      </c>
      <c r="J75" s="88">
        <f t="shared" ref="J75:J138" si="44">H75*G75</f>
        <v>2178000</v>
      </c>
      <c r="K75" s="84">
        <f t="shared" si="3"/>
        <v>2395800.0000000005</v>
      </c>
      <c r="L75" s="43"/>
    </row>
    <row r="76" spans="1:12" s="44" customFormat="1">
      <c r="A76" s="41"/>
      <c r="B76" s="13">
        <v>381</v>
      </c>
      <c r="C76" s="34" t="s">
        <v>176</v>
      </c>
      <c r="D76" s="32" t="s">
        <v>25</v>
      </c>
      <c r="E76" s="35" t="s">
        <v>26</v>
      </c>
      <c r="F76" s="36" t="s">
        <v>27</v>
      </c>
      <c r="G76" s="24">
        <v>40</v>
      </c>
      <c r="H76" s="88">
        <v>97500</v>
      </c>
      <c r="I76" s="56">
        <f t="shared" si="43"/>
        <v>107250.00000000001</v>
      </c>
      <c r="J76" s="88">
        <f t="shared" si="44"/>
        <v>3900000</v>
      </c>
      <c r="K76" s="84">
        <f t="shared" ref="K76:K139" si="45">I76*G76</f>
        <v>4290000.0000000009</v>
      </c>
      <c r="L76" s="43"/>
    </row>
    <row r="77" spans="1:12" s="44" customFormat="1">
      <c r="A77" s="41"/>
      <c r="B77" s="13">
        <v>381</v>
      </c>
      <c r="C77" s="34" t="s">
        <v>176</v>
      </c>
      <c r="D77" s="32" t="s">
        <v>25</v>
      </c>
      <c r="E77" s="35" t="s">
        <v>795</v>
      </c>
      <c r="F77" s="36" t="s">
        <v>27</v>
      </c>
      <c r="G77" s="24">
        <v>240</v>
      </c>
      <c r="H77" s="88">
        <v>6050</v>
      </c>
      <c r="I77" s="56">
        <f t="shared" si="43"/>
        <v>6655.0000000000009</v>
      </c>
      <c r="J77" s="88">
        <f t="shared" si="44"/>
        <v>1452000</v>
      </c>
      <c r="K77" s="84">
        <f t="shared" si="45"/>
        <v>1597200.0000000002</v>
      </c>
      <c r="L77" s="43"/>
    </row>
    <row r="78" spans="1:12" s="44" customFormat="1">
      <c r="A78" s="41"/>
      <c r="B78" s="13">
        <v>381</v>
      </c>
      <c r="C78" s="34" t="s">
        <v>176</v>
      </c>
      <c r="D78" s="32" t="s">
        <v>25</v>
      </c>
      <c r="E78" s="35" t="s">
        <v>784</v>
      </c>
      <c r="F78" s="36" t="s">
        <v>27</v>
      </c>
      <c r="G78" s="24">
        <v>60</v>
      </c>
      <c r="H78" s="88">
        <v>6050</v>
      </c>
      <c r="I78" s="56">
        <f t="shared" si="43"/>
        <v>6655.0000000000009</v>
      </c>
      <c r="J78" s="88">
        <f t="shared" si="44"/>
        <v>363000</v>
      </c>
      <c r="K78" s="84">
        <f t="shared" si="45"/>
        <v>399300.00000000006</v>
      </c>
      <c r="L78" s="43"/>
    </row>
    <row r="79" spans="1:12" s="44" customFormat="1">
      <c r="A79" s="41"/>
      <c r="B79" s="13">
        <v>1886</v>
      </c>
      <c r="C79" s="34" t="s">
        <v>1855</v>
      </c>
      <c r="D79" s="32" t="s">
        <v>1803</v>
      </c>
      <c r="E79" s="35" t="s">
        <v>411</v>
      </c>
      <c r="F79" s="36" t="s">
        <v>71</v>
      </c>
      <c r="G79" s="24">
        <v>671</v>
      </c>
      <c r="H79" s="88">
        <v>16900</v>
      </c>
      <c r="I79" s="56">
        <f t="shared" si="43"/>
        <v>18590</v>
      </c>
      <c r="J79" s="88">
        <f t="shared" si="44"/>
        <v>11339900</v>
      </c>
      <c r="K79" s="84">
        <f t="shared" si="45"/>
        <v>12473890</v>
      </c>
      <c r="L79" s="43"/>
    </row>
    <row r="80" spans="1:12" s="44" customFormat="1">
      <c r="A80" s="41"/>
      <c r="B80" s="13">
        <v>764</v>
      </c>
      <c r="C80" s="34" t="s">
        <v>1863</v>
      </c>
      <c r="D80" s="32" t="s">
        <v>38</v>
      </c>
      <c r="E80" s="35" t="s">
        <v>1782</v>
      </c>
      <c r="F80" s="36" t="s">
        <v>40</v>
      </c>
      <c r="G80" s="24">
        <v>10</v>
      </c>
      <c r="H80" s="88">
        <v>155000</v>
      </c>
      <c r="I80" s="56">
        <f t="shared" si="43"/>
        <v>170500</v>
      </c>
      <c r="J80" s="88">
        <f t="shared" si="44"/>
        <v>1550000</v>
      </c>
      <c r="K80" s="84">
        <f t="shared" si="45"/>
        <v>1705000</v>
      </c>
      <c r="L80" s="43"/>
    </row>
    <row r="81" spans="1:12" s="44" customFormat="1">
      <c r="A81" s="41"/>
      <c r="B81" s="13">
        <v>2158</v>
      </c>
      <c r="C81" s="34" t="s">
        <v>1863</v>
      </c>
      <c r="D81" s="32" t="s">
        <v>120</v>
      </c>
      <c r="E81" s="26" t="s">
        <v>124</v>
      </c>
      <c r="F81" s="21" t="s">
        <v>83</v>
      </c>
      <c r="G81" s="24">
        <v>500</v>
      </c>
      <c r="H81" s="88">
        <v>1554.55</v>
      </c>
      <c r="I81" s="56">
        <f t="shared" si="43"/>
        <v>1710.0050000000001</v>
      </c>
      <c r="J81" s="88">
        <f t="shared" si="44"/>
        <v>777275</v>
      </c>
      <c r="K81" s="84">
        <f t="shared" si="45"/>
        <v>855002.5</v>
      </c>
      <c r="L81" s="43"/>
    </row>
    <row r="82" spans="1:12" s="44" customFormat="1">
      <c r="A82" s="41"/>
      <c r="B82" s="13">
        <v>4755</v>
      </c>
      <c r="C82" s="34" t="s">
        <v>1869</v>
      </c>
      <c r="D82" s="32" t="s">
        <v>296</v>
      </c>
      <c r="E82" s="26" t="s">
        <v>297</v>
      </c>
      <c r="F82" s="21" t="s">
        <v>105</v>
      </c>
      <c r="G82" s="24">
        <v>14</v>
      </c>
      <c r="H82" s="88">
        <v>23182</v>
      </c>
      <c r="I82" s="56">
        <f t="shared" si="43"/>
        <v>25500.2</v>
      </c>
      <c r="J82" s="88">
        <f t="shared" si="44"/>
        <v>324548</v>
      </c>
      <c r="K82" s="84">
        <f t="shared" si="45"/>
        <v>357002.8</v>
      </c>
      <c r="L82" s="43"/>
    </row>
    <row r="83" spans="1:12" s="44" customFormat="1">
      <c r="A83" s="41"/>
      <c r="B83" s="13">
        <f t="shared" ref="B83:D83" si="46">B82</f>
        <v>4755</v>
      </c>
      <c r="C83" s="34" t="str">
        <f t="shared" si="46"/>
        <v>08/11</v>
      </c>
      <c r="D83" s="32" t="str">
        <f t="shared" si="46"/>
        <v>việt hen</v>
      </c>
      <c r="E83" s="26" t="s">
        <v>316</v>
      </c>
      <c r="F83" s="21" t="s">
        <v>105</v>
      </c>
      <c r="G83" s="37">
        <v>14</v>
      </c>
      <c r="H83" s="88">
        <v>23182</v>
      </c>
      <c r="I83" s="56">
        <f t="shared" si="43"/>
        <v>25500.2</v>
      </c>
      <c r="J83" s="88">
        <f t="shared" si="44"/>
        <v>324548</v>
      </c>
      <c r="K83" s="84">
        <f t="shared" si="45"/>
        <v>357002.8</v>
      </c>
      <c r="L83" s="43"/>
    </row>
    <row r="84" spans="1:12" s="44" customFormat="1">
      <c r="A84" s="41"/>
      <c r="B84" s="13">
        <f t="shared" ref="B84:B85" si="47">B83</f>
        <v>4755</v>
      </c>
      <c r="C84" s="34" t="str">
        <f t="shared" ref="C84:C85" si="48">C83</f>
        <v>08/11</v>
      </c>
      <c r="D84" s="32" t="str">
        <f t="shared" ref="D84:D85" si="49">D83</f>
        <v>việt hen</v>
      </c>
      <c r="E84" s="26" t="s">
        <v>588</v>
      </c>
      <c r="F84" s="36" t="s">
        <v>105</v>
      </c>
      <c r="G84" s="24">
        <v>14</v>
      </c>
      <c r="H84" s="88">
        <v>23182</v>
      </c>
      <c r="I84" s="56">
        <f t="shared" si="43"/>
        <v>25500.2</v>
      </c>
      <c r="J84" s="88">
        <f t="shared" si="44"/>
        <v>324548</v>
      </c>
      <c r="K84" s="84">
        <f t="shared" si="45"/>
        <v>357002.8</v>
      </c>
      <c r="L84" s="43"/>
    </row>
    <row r="85" spans="1:12" s="44" customFormat="1">
      <c r="A85" s="41"/>
      <c r="B85" s="13">
        <f t="shared" si="47"/>
        <v>4755</v>
      </c>
      <c r="C85" s="34" t="str">
        <f t="shared" si="48"/>
        <v>08/11</v>
      </c>
      <c r="D85" s="32" t="str">
        <f t="shared" si="49"/>
        <v>việt hen</v>
      </c>
      <c r="E85" s="26" t="s">
        <v>1732</v>
      </c>
      <c r="F85" s="21" t="s">
        <v>105</v>
      </c>
      <c r="G85" s="24">
        <v>14</v>
      </c>
      <c r="H85" s="88">
        <v>23182</v>
      </c>
      <c r="I85" s="56">
        <f t="shared" si="43"/>
        <v>25500.2</v>
      </c>
      <c r="J85" s="88">
        <f t="shared" si="44"/>
        <v>324548</v>
      </c>
      <c r="K85" s="84">
        <f t="shared" si="45"/>
        <v>357002.8</v>
      </c>
      <c r="L85" s="43"/>
    </row>
    <row r="86" spans="1:12" s="44" customFormat="1">
      <c r="A86" s="41"/>
      <c r="B86" s="13">
        <v>2043</v>
      </c>
      <c r="C86" s="34" t="s">
        <v>1869</v>
      </c>
      <c r="D86" s="32" t="s">
        <v>1453</v>
      </c>
      <c r="E86" s="26" t="s">
        <v>1532</v>
      </c>
      <c r="F86" s="21" t="s">
        <v>83</v>
      </c>
      <c r="G86" s="24">
        <v>6</v>
      </c>
      <c r="H86" s="88">
        <v>38455</v>
      </c>
      <c r="I86" s="56">
        <f t="shared" si="43"/>
        <v>42300.5</v>
      </c>
      <c r="J86" s="88">
        <f t="shared" si="44"/>
        <v>230730</v>
      </c>
      <c r="K86" s="84">
        <f t="shared" si="45"/>
        <v>253803</v>
      </c>
      <c r="L86" s="43"/>
    </row>
    <row r="87" spans="1:12" s="44" customFormat="1">
      <c r="A87" s="41"/>
      <c r="B87" s="13">
        <f t="shared" ref="B87:D87" si="50">B86</f>
        <v>2043</v>
      </c>
      <c r="C87" s="34" t="str">
        <f t="shared" si="50"/>
        <v>08/11</v>
      </c>
      <c r="D87" s="32" t="str">
        <f t="shared" si="50"/>
        <v>phúc mã</v>
      </c>
      <c r="E87" s="35" t="s">
        <v>1534</v>
      </c>
      <c r="F87" s="21" t="s">
        <v>83</v>
      </c>
      <c r="G87" s="24">
        <v>12</v>
      </c>
      <c r="H87" s="88">
        <v>18818</v>
      </c>
      <c r="I87" s="56">
        <f t="shared" si="43"/>
        <v>20699.800000000003</v>
      </c>
      <c r="J87" s="88">
        <f t="shared" si="44"/>
        <v>225816</v>
      </c>
      <c r="K87" s="84">
        <f t="shared" si="45"/>
        <v>248397.60000000003</v>
      </c>
      <c r="L87" s="43"/>
    </row>
    <row r="88" spans="1:12" s="44" customFormat="1">
      <c r="A88" s="41"/>
      <c r="B88" s="13">
        <f t="shared" ref="B88:B90" si="51">B87</f>
        <v>2043</v>
      </c>
      <c r="C88" s="34" t="str">
        <f t="shared" ref="C88:C90" si="52">C87</f>
        <v>08/11</v>
      </c>
      <c r="D88" s="32" t="str">
        <f t="shared" ref="D88:D90" si="53">D87</f>
        <v>phúc mã</v>
      </c>
      <c r="E88" s="26" t="s">
        <v>1870</v>
      </c>
      <c r="F88" s="21" t="s">
        <v>83</v>
      </c>
      <c r="G88" s="24">
        <v>12</v>
      </c>
      <c r="H88" s="88">
        <v>17182</v>
      </c>
      <c r="I88" s="56">
        <f t="shared" si="43"/>
        <v>18900.2</v>
      </c>
      <c r="J88" s="88">
        <f t="shared" si="44"/>
        <v>206184</v>
      </c>
      <c r="K88" s="84">
        <f t="shared" si="45"/>
        <v>226802.40000000002</v>
      </c>
      <c r="L88" s="43"/>
    </row>
    <row r="89" spans="1:12" s="44" customFormat="1">
      <c r="A89" s="41"/>
      <c r="B89" s="13">
        <f t="shared" si="51"/>
        <v>2043</v>
      </c>
      <c r="C89" s="34" t="str">
        <f t="shared" si="52"/>
        <v>08/11</v>
      </c>
      <c r="D89" s="32" t="str">
        <f t="shared" si="53"/>
        <v>phúc mã</v>
      </c>
      <c r="E89" s="26" t="s">
        <v>1871</v>
      </c>
      <c r="F89" s="21" t="s">
        <v>224</v>
      </c>
      <c r="G89" s="24">
        <v>12</v>
      </c>
      <c r="H89" s="88">
        <v>26182</v>
      </c>
      <c r="I89" s="56">
        <f t="shared" si="43"/>
        <v>28800.2</v>
      </c>
      <c r="J89" s="88">
        <f t="shared" si="44"/>
        <v>314184</v>
      </c>
      <c r="K89" s="84">
        <f t="shared" si="45"/>
        <v>345602.4</v>
      </c>
      <c r="L89" s="43"/>
    </row>
    <row r="90" spans="1:12" s="44" customFormat="1">
      <c r="A90" s="41"/>
      <c r="B90" s="13">
        <f t="shared" si="51"/>
        <v>2043</v>
      </c>
      <c r="C90" s="34" t="str">
        <f t="shared" si="52"/>
        <v>08/11</v>
      </c>
      <c r="D90" s="32" t="str">
        <f t="shared" si="53"/>
        <v>phúc mã</v>
      </c>
      <c r="E90" s="35" t="s">
        <v>1535</v>
      </c>
      <c r="F90" s="36" t="s">
        <v>224</v>
      </c>
      <c r="G90" s="36">
        <v>12</v>
      </c>
      <c r="H90" s="88">
        <v>26182</v>
      </c>
      <c r="I90" s="56">
        <f t="shared" si="43"/>
        <v>28800.2</v>
      </c>
      <c r="J90" s="88">
        <f t="shared" si="44"/>
        <v>314184</v>
      </c>
      <c r="K90" s="84">
        <f t="shared" si="45"/>
        <v>345602.4</v>
      </c>
      <c r="L90" s="43"/>
    </row>
    <row r="91" spans="1:12" s="44" customFormat="1">
      <c r="A91" s="41"/>
      <c r="B91" s="13">
        <v>12684</v>
      </c>
      <c r="C91" s="34" t="s">
        <v>1869</v>
      </c>
      <c r="D91" s="32" t="s">
        <v>233</v>
      </c>
      <c r="E91" s="35" t="s">
        <v>1819</v>
      </c>
      <c r="F91" s="36" t="s">
        <v>36</v>
      </c>
      <c r="G91" s="37">
        <v>1</v>
      </c>
      <c r="H91" s="88">
        <v>63635</v>
      </c>
      <c r="I91" s="56">
        <f t="shared" si="43"/>
        <v>69998.5</v>
      </c>
      <c r="J91" s="88">
        <f t="shared" si="44"/>
        <v>63635</v>
      </c>
      <c r="K91" s="84">
        <f t="shared" si="45"/>
        <v>69998.5</v>
      </c>
      <c r="L91" s="43"/>
    </row>
    <row r="92" spans="1:12" s="44" customFormat="1">
      <c r="A92" s="41"/>
      <c r="B92" s="13">
        <v>12684</v>
      </c>
      <c r="C92" s="34" t="s">
        <v>1869</v>
      </c>
      <c r="D92" s="32" t="s">
        <v>233</v>
      </c>
      <c r="E92" s="35" t="s">
        <v>1872</v>
      </c>
      <c r="F92" s="36" t="s">
        <v>36</v>
      </c>
      <c r="G92" s="37">
        <v>2</v>
      </c>
      <c r="H92" s="88">
        <v>170910</v>
      </c>
      <c r="I92" s="56">
        <f t="shared" si="43"/>
        <v>188001.00000000003</v>
      </c>
      <c r="J92" s="88">
        <f t="shared" si="44"/>
        <v>341820</v>
      </c>
      <c r="K92" s="84">
        <f t="shared" si="45"/>
        <v>376002.00000000006</v>
      </c>
      <c r="L92" s="43"/>
    </row>
    <row r="93" spans="1:12" s="44" customFormat="1">
      <c r="A93" s="41"/>
      <c r="B93" s="13">
        <v>370</v>
      </c>
      <c r="C93" s="34" t="s">
        <v>1807</v>
      </c>
      <c r="D93" s="32" t="s">
        <v>64</v>
      </c>
      <c r="E93" s="35" t="s">
        <v>1257</v>
      </c>
      <c r="F93" s="36" t="s">
        <v>66</v>
      </c>
      <c r="G93" s="37">
        <v>20</v>
      </c>
      <c r="H93" s="88">
        <v>20909</v>
      </c>
      <c r="I93" s="56">
        <f t="shared" si="43"/>
        <v>22999.9</v>
      </c>
      <c r="J93" s="88">
        <f t="shared" si="44"/>
        <v>418180</v>
      </c>
      <c r="K93" s="84">
        <f t="shared" si="45"/>
        <v>459998</v>
      </c>
      <c r="L93" s="43"/>
    </row>
    <row r="94" spans="1:12" s="44" customFormat="1">
      <c r="A94" s="41"/>
      <c r="B94" s="13">
        <f t="shared" ref="B94:D94" si="54">B93</f>
        <v>370</v>
      </c>
      <c r="C94" s="34" t="str">
        <f t="shared" si="54"/>
        <v>27/10</v>
      </c>
      <c r="D94" s="32" t="str">
        <f t="shared" si="54"/>
        <v>mai hoàng long</v>
      </c>
      <c r="E94" s="35" t="s">
        <v>1380</v>
      </c>
      <c r="F94" s="36" t="s">
        <v>66</v>
      </c>
      <c r="G94" s="37">
        <v>80</v>
      </c>
      <c r="H94" s="88">
        <v>20909</v>
      </c>
      <c r="I94" s="56">
        <f t="shared" si="43"/>
        <v>22999.9</v>
      </c>
      <c r="J94" s="88">
        <f t="shared" si="44"/>
        <v>1672720</v>
      </c>
      <c r="K94" s="84">
        <f t="shared" si="45"/>
        <v>1839992</v>
      </c>
      <c r="L94" s="43"/>
    </row>
    <row r="95" spans="1:12" s="44" customFormat="1">
      <c r="A95" s="41"/>
      <c r="B95" s="13">
        <f t="shared" ref="B95:B97" si="55">B94</f>
        <v>370</v>
      </c>
      <c r="C95" s="34" t="str">
        <f t="shared" ref="C95:C97" si="56">C94</f>
        <v>27/10</v>
      </c>
      <c r="D95" s="32" t="str">
        <f t="shared" ref="D95:D97" si="57">D94</f>
        <v>mai hoàng long</v>
      </c>
      <c r="E95" s="35" t="s">
        <v>1873</v>
      </c>
      <c r="F95" s="36" t="s">
        <v>66</v>
      </c>
      <c r="G95" s="37">
        <v>1</v>
      </c>
      <c r="H95" s="88">
        <v>147273</v>
      </c>
      <c r="I95" s="56">
        <f t="shared" si="43"/>
        <v>162000.30000000002</v>
      </c>
      <c r="J95" s="88">
        <f t="shared" si="44"/>
        <v>147273</v>
      </c>
      <c r="K95" s="84">
        <f t="shared" si="45"/>
        <v>162000.30000000002</v>
      </c>
      <c r="L95" s="43"/>
    </row>
    <row r="96" spans="1:12" s="44" customFormat="1">
      <c r="A96" s="41"/>
      <c r="B96" s="13">
        <f t="shared" si="55"/>
        <v>370</v>
      </c>
      <c r="C96" s="34" t="str">
        <f t="shared" si="56"/>
        <v>27/10</v>
      </c>
      <c r="D96" s="32" t="str">
        <f t="shared" si="57"/>
        <v>mai hoàng long</v>
      </c>
      <c r="E96" s="35" t="s">
        <v>1257</v>
      </c>
      <c r="F96" s="36" t="s">
        <v>66</v>
      </c>
      <c r="G96" s="24">
        <v>2</v>
      </c>
      <c r="H96" s="88"/>
      <c r="I96" s="56">
        <f t="shared" si="43"/>
        <v>0</v>
      </c>
      <c r="J96" s="88">
        <f t="shared" si="44"/>
        <v>0</v>
      </c>
      <c r="K96" s="84">
        <f t="shared" si="45"/>
        <v>0</v>
      </c>
      <c r="L96" s="43"/>
    </row>
    <row r="97" spans="1:12" s="44" customFormat="1">
      <c r="A97" s="41"/>
      <c r="B97" s="13">
        <f t="shared" si="55"/>
        <v>370</v>
      </c>
      <c r="C97" s="34" t="str">
        <f t="shared" si="56"/>
        <v>27/10</v>
      </c>
      <c r="D97" s="32" t="str">
        <f t="shared" si="57"/>
        <v>mai hoàng long</v>
      </c>
      <c r="E97" s="35" t="s">
        <v>1380</v>
      </c>
      <c r="F97" s="36" t="s">
        <v>66</v>
      </c>
      <c r="G97" s="24">
        <v>8</v>
      </c>
      <c r="H97" s="88"/>
      <c r="I97" s="56">
        <f t="shared" si="43"/>
        <v>0</v>
      </c>
      <c r="J97" s="88">
        <f t="shared" si="44"/>
        <v>0</v>
      </c>
      <c r="K97" s="84">
        <f t="shared" si="45"/>
        <v>0</v>
      </c>
      <c r="L97" s="43"/>
    </row>
    <row r="98" spans="1:12" s="44" customFormat="1">
      <c r="A98" s="41"/>
      <c r="B98" s="25">
        <v>7154</v>
      </c>
      <c r="C98" s="34" t="s">
        <v>1874</v>
      </c>
      <c r="D98" s="255" t="s">
        <v>47</v>
      </c>
      <c r="E98" s="35" t="s">
        <v>1875</v>
      </c>
      <c r="F98" s="36" t="s">
        <v>87</v>
      </c>
      <c r="G98" s="24">
        <v>1</v>
      </c>
      <c r="H98" s="88">
        <v>130000</v>
      </c>
      <c r="I98" s="56">
        <f t="shared" si="43"/>
        <v>143000</v>
      </c>
      <c r="J98" s="88">
        <f t="shared" si="44"/>
        <v>130000</v>
      </c>
      <c r="K98" s="84">
        <f t="shared" si="45"/>
        <v>143000</v>
      </c>
      <c r="L98" s="43"/>
    </row>
    <row r="99" spans="1:12" s="44" customFormat="1">
      <c r="A99" s="41"/>
      <c r="B99" s="13">
        <v>5180</v>
      </c>
      <c r="C99" s="34" t="s">
        <v>1876</v>
      </c>
      <c r="D99" s="32" t="s">
        <v>1877</v>
      </c>
      <c r="E99" s="26" t="s">
        <v>1878</v>
      </c>
      <c r="F99" s="21" t="s">
        <v>36</v>
      </c>
      <c r="G99" s="24">
        <v>4</v>
      </c>
      <c r="H99" s="88">
        <v>97109</v>
      </c>
      <c r="I99" s="56">
        <f t="shared" si="43"/>
        <v>106819.90000000001</v>
      </c>
      <c r="J99" s="88">
        <f t="shared" si="44"/>
        <v>388436</v>
      </c>
      <c r="K99" s="84">
        <f t="shared" si="45"/>
        <v>427279.60000000003</v>
      </c>
      <c r="L99" s="43"/>
    </row>
    <row r="100" spans="1:12" s="44" customFormat="1">
      <c r="A100" s="41"/>
      <c r="B100" s="13">
        <v>5180</v>
      </c>
      <c r="C100" s="34" t="s">
        <v>1876</v>
      </c>
      <c r="D100" s="32" t="s">
        <v>1877</v>
      </c>
      <c r="E100" s="35" t="s">
        <v>1364</v>
      </c>
      <c r="F100" s="36" t="s">
        <v>36</v>
      </c>
      <c r="G100" s="24">
        <v>1</v>
      </c>
      <c r="H100" s="88">
        <v>65036</v>
      </c>
      <c r="I100" s="56">
        <f t="shared" si="43"/>
        <v>71539.600000000006</v>
      </c>
      <c r="J100" s="88">
        <f t="shared" si="44"/>
        <v>65036</v>
      </c>
      <c r="K100" s="84">
        <f t="shared" si="45"/>
        <v>71539.600000000006</v>
      </c>
      <c r="L100" s="43"/>
    </row>
    <row r="101" spans="1:12" s="44" customFormat="1">
      <c r="A101" s="41"/>
      <c r="B101" s="13">
        <v>5180</v>
      </c>
      <c r="C101" s="34" t="s">
        <v>1876</v>
      </c>
      <c r="D101" s="32" t="s">
        <v>1877</v>
      </c>
      <c r="E101" s="35" t="s">
        <v>1879</v>
      </c>
      <c r="F101" s="36" t="s">
        <v>36</v>
      </c>
      <c r="G101" s="24">
        <v>5</v>
      </c>
      <c r="H101" s="88">
        <v>12918</v>
      </c>
      <c r="I101" s="56">
        <f t="shared" si="43"/>
        <v>14209.800000000001</v>
      </c>
      <c r="J101" s="88">
        <f t="shared" si="44"/>
        <v>64590</v>
      </c>
      <c r="K101" s="84">
        <f t="shared" si="45"/>
        <v>71049</v>
      </c>
      <c r="L101" s="43"/>
    </row>
    <row r="102" spans="1:12" s="44" customFormat="1">
      <c r="A102" s="41"/>
      <c r="B102" s="25">
        <v>8593</v>
      </c>
      <c r="C102" s="34" t="s">
        <v>1880</v>
      </c>
      <c r="D102" s="255" t="s">
        <v>767</v>
      </c>
      <c r="E102" s="35" t="s">
        <v>1881</v>
      </c>
      <c r="F102" s="36" t="s">
        <v>105</v>
      </c>
      <c r="G102" s="24">
        <v>24</v>
      </c>
      <c r="H102" s="88">
        <v>16818</v>
      </c>
      <c r="I102" s="56">
        <f t="shared" si="43"/>
        <v>18499.800000000003</v>
      </c>
      <c r="J102" s="88">
        <f t="shared" si="44"/>
        <v>403632</v>
      </c>
      <c r="K102" s="84">
        <f t="shared" si="45"/>
        <v>443995.20000000007</v>
      </c>
      <c r="L102" s="43"/>
    </row>
    <row r="103" spans="1:12" s="44" customFormat="1">
      <c r="A103" s="41"/>
      <c r="B103" s="25">
        <v>8593</v>
      </c>
      <c r="C103" s="34" t="s">
        <v>1880</v>
      </c>
      <c r="D103" s="255" t="s">
        <v>767</v>
      </c>
      <c r="E103" s="26" t="s">
        <v>1079</v>
      </c>
      <c r="F103" s="21" t="s">
        <v>105</v>
      </c>
      <c r="G103" s="24">
        <v>24</v>
      </c>
      <c r="H103" s="88">
        <v>26364</v>
      </c>
      <c r="I103" s="56">
        <f t="shared" si="43"/>
        <v>29000.400000000001</v>
      </c>
      <c r="J103" s="88">
        <f t="shared" si="44"/>
        <v>632736</v>
      </c>
      <c r="K103" s="84">
        <f t="shared" si="45"/>
        <v>696009.60000000009</v>
      </c>
      <c r="L103" s="43"/>
    </row>
    <row r="104" spans="1:12" s="44" customFormat="1">
      <c r="A104" s="41"/>
      <c r="B104" s="25">
        <v>7355</v>
      </c>
      <c r="C104" s="34" t="s">
        <v>1876</v>
      </c>
      <c r="D104" s="255" t="s">
        <v>47</v>
      </c>
      <c r="E104" s="35" t="s">
        <v>1875</v>
      </c>
      <c r="F104" s="36" t="s">
        <v>87</v>
      </c>
      <c r="G104" s="24">
        <v>1</v>
      </c>
      <c r="H104" s="88">
        <v>128182</v>
      </c>
      <c r="I104" s="56">
        <f t="shared" si="43"/>
        <v>141000.20000000001</v>
      </c>
      <c r="J104" s="88">
        <f t="shared" si="44"/>
        <v>128182</v>
      </c>
      <c r="K104" s="84">
        <f t="shared" si="45"/>
        <v>141000.20000000001</v>
      </c>
      <c r="L104" s="43"/>
    </row>
    <row r="105" spans="1:12" s="44" customFormat="1">
      <c r="A105" s="41"/>
      <c r="B105" s="25">
        <v>7355</v>
      </c>
      <c r="C105" s="34" t="s">
        <v>1876</v>
      </c>
      <c r="D105" s="255" t="s">
        <v>47</v>
      </c>
      <c r="E105" s="26" t="s">
        <v>1875</v>
      </c>
      <c r="F105" s="21" t="s">
        <v>87</v>
      </c>
      <c r="G105" s="24">
        <v>1</v>
      </c>
      <c r="H105" s="88">
        <v>128182</v>
      </c>
      <c r="I105" s="56">
        <f t="shared" si="43"/>
        <v>141000.20000000001</v>
      </c>
      <c r="J105" s="88">
        <f t="shared" si="44"/>
        <v>128182</v>
      </c>
      <c r="K105" s="84">
        <f t="shared" si="45"/>
        <v>141000.20000000001</v>
      </c>
      <c r="L105" s="43"/>
    </row>
    <row r="106" spans="1:12" s="44" customFormat="1">
      <c r="A106" s="41"/>
      <c r="B106" s="13">
        <v>364865</v>
      </c>
      <c r="C106" s="34" t="s">
        <v>1876</v>
      </c>
      <c r="D106" s="32" t="s">
        <v>156</v>
      </c>
      <c r="E106" s="26" t="s">
        <v>158</v>
      </c>
      <c r="F106" s="21" t="s">
        <v>87</v>
      </c>
      <c r="G106" s="24">
        <v>24</v>
      </c>
      <c r="H106" s="88">
        <v>39091</v>
      </c>
      <c r="I106" s="56">
        <f t="shared" si="43"/>
        <v>43000.100000000006</v>
      </c>
      <c r="J106" s="88">
        <f t="shared" si="44"/>
        <v>938184</v>
      </c>
      <c r="K106" s="84">
        <f t="shared" si="45"/>
        <v>1032002.4000000001</v>
      </c>
      <c r="L106" s="43"/>
    </row>
    <row r="107" spans="1:12">
      <c r="A107" s="41"/>
      <c r="B107" s="13">
        <v>364865</v>
      </c>
      <c r="C107" s="34" t="s">
        <v>1876</v>
      </c>
      <c r="D107" s="32" t="s">
        <v>156</v>
      </c>
      <c r="E107" s="26" t="s">
        <v>891</v>
      </c>
      <c r="F107" s="21" t="s">
        <v>105</v>
      </c>
      <c r="G107" s="24">
        <v>12</v>
      </c>
      <c r="H107" s="88">
        <v>37273</v>
      </c>
      <c r="I107" s="56">
        <f t="shared" si="43"/>
        <v>41000.300000000003</v>
      </c>
      <c r="J107" s="88">
        <f t="shared" si="44"/>
        <v>447276</v>
      </c>
      <c r="K107" s="84">
        <f t="shared" si="45"/>
        <v>492003.60000000003</v>
      </c>
    </row>
    <row r="108" spans="1:12">
      <c r="A108" s="41"/>
      <c r="B108" s="13">
        <v>364865</v>
      </c>
      <c r="C108" s="34" t="s">
        <v>1876</v>
      </c>
      <c r="D108" s="32" t="s">
        <v>156</v>
      </c>
      <c r="E108" s="35" t="s">
        <v>1882</v>
      </c>
      <c r="F108" s="36" t="s">
        <v>105</v>
      </c>
      <c r="G108" s="36">
        <v>12</v>
      </c>
      <c r="H108" s="88">
        <v>37273</v>
      </c>
      <c r="I108" s="56">
        <f t="shared" si="43"/>
        <v>41000.300000000003</v>
      </c>
      <c r="J108" s="88">
        <f t="shared" si="44"/>
        <v>447276</v>
      </c>
      <c r="K108" s="84">
        <f t="shared" si="45"/>
        <v>492003.60000000003</v>
      </c>
    </row>
    <row r="109" spans="1:12">
      <c r="A109" s="41"/>
      <c r="B109" s="13">
        <v>8937</v>
      </c>
      <c r="C109" s="34" t="s">
        <v>1876</v>
      </c>
      <c r="D109" s="32" t="s">
        <v>487</v>
      </c>
      <c r="E109" s="39" t="s">
        <v>1728</v>
      </c>
      <c r="F109" s="36" t="s">
        <v>1214</v>
      </c>
      <c r="G109" s="36">
        <v>72</v>
      </c>
      <c r="H109" s="88">
        <v>25477</v>
      </c>
      <c r="I109" s="56">
        <f t="shared" si="43"/>
        <v>28024.7</v>
      </c>
      <c r="J109" s="88">
        <f t="shared" si="44"/>
        <v>1834344</v>
      </c>
      <c r="K109" s="84">
        <f t="shared" si="45"/>
        <v>2017778.4000000001</v>
      </c>
    </row>
    <row r="110" spans="1:12">
      <c r="A110" s="41"/>
      <c r="B110" s="13">
        <v>11751</v>
      </c>
      <c r="C110" s="34" t="s">
        <v>1883</v>
      </c>
      <c r="D110" s="32" t="s">
        <v>48</v>
      </c>
      <c r="E110" s="35" t="s">
        <v>1555</v>
      </c>
      <c r="F110" s="36" t="s">
        <v>27</v>
      </c>
      <c r="G110" s="36">
        <v>135</v>
      </c>
      <c r="H110" s="88">
        <v>10954.55</v>
      </c>
      <c r="I110" s="56">
        <f t="shared" si="43"/>
        <v>12050.005000000001</v>
      </c>
      <c r="J110" s="88">
        <f t="shared" si="44"/>
        <v>1478864.25</v>
      </c>
      <c r="K110" s="84">
        <f t="shared" si="45"/>
        <v>1626750.675</v>
      </c>
    </row>
    <row r="111" spans="1:12">
      <c r="A111" s="41"/>
      <c r="B111" s="13">
        <v>11751</v>
      </c>
      <c r="C111" s="34" t="s">
        <v>1883</v>
      </c>
      <c r="D111" s="32" t="s">
        <v>48</v>
      </c>
      <c r="E111" s="35" t="s">
        <v>573</v>
      </c>
      <c r="F111" s="36" t="s">
        <v>27</v>
      </c>
      <c r="G111" s="36">
        <v>6</v>
      </c>
      <c r="H111" s="88">
        <v>14727.33</v>
      </c>
      <c r="I111" s="56">
        <f t="shared" si="43"/>
        <v>16200.063000000002</v>
      </c>
      <c r="J111" s="88">
        <f t="shared" si="44"/>
        <v>88363.98</v>
      </c>
      <c r="K111" s="84">
        <f t="shared" si="45"/>
        <v>97200.378000000012</v>
      </c>
    </row>
    <row r="112" spans="1:12">
      <c r="A112" s="41"/>
      <c r="B112" s="13">
        <v>11751</v>
      </c>
      <c r="C112" s="34" t="s">
        <v>1883</v>
      </c>
      <c r="D112" s="32" t="s">
        <v>48</v>
      </c>
      <c r="E112" s="35" t="s">
        <v>580</v>
      </c>
      <c r="F112" s="36" t="s">
        <v>27</v>
      </c>
      <c r="G112" s="36">
        <v>18</v>
      </c>
      <c r="H112" s="88">
        <v>3909.11</v>
      </c>
      <c r="I112" s="56">
        <f t="shared" si="43"/>
        <v>4300.0210000000006</v>
      </c>
      <c r="J112" s="88">
        <f t="shared" si="44"/>
        <v>70363.98</v>
      </c>
      <c r="K112" s="84">
        <f t="shared" si="45"/>
        <v>77400.378000000012</v>
      </c>
    </row>
    <row r="113" spans="1:11">
      <c r="A113" s="41"/>
      <c r="B113" s="13">
        <v>1920</v>
      </c>
      <c r="C113" s="34" t="s">
        <v>1869</v>
      </c>
      <c r="D113" s="32" t="s">
        <v>1803</v>
      </c>
      <c r="E113" s="35" t="s">
        <v>411</v>
      </c>
      <c r="F113" s="36" t="s">
        <v>71</v>
      </c>
      <c r="G113" s="36">
        <v>375</v>
      </c>
      <c r="H113" s="88">
        <v>16900</v>
      </c>
      <c r="I113" s="56">
        <f t="shared" si="43"/>
        <v>18590</v>
      </c>
      <c r="J113" s="88">
        <f t="shared" si="44"/>
        <v>6337500</v>
      </c>
      <c r="K113" s="84">
        <f t="shared" si="45"/>
        <v>6971250</v>
      </c>
    </row>
    <row r="114" spans="1:11">
      <c r="A114" s="41"/>
      <c r="B114" s="13">
        <v>418</v>
      </c>
      <c r="C114" s="34" t="s">
        <v>1863</v>
      </c>
      <c r="D114" s="32" t="s">
        <v>1662</v>
      </c>
      <c r="E114" s="35" t="s">
        <v>186</v>
      </c>
      <c r="F114" s="36" t="s">
        <v>181</v>
      </c>
      <c r="G114" s="36">
        <v>30</v>
      </c>
      <c r="H114" s="88">
        <v>45000</v>
      </c>
      <c r="I114" s="56">
        <f t="shared" si="43"/>
        <v>49500.000000000007</v>
      </c>
      <c r="J114" s="88">
        <f t="shared" si="44"/>
        <v>1350000</v>
      </c>
      <c r="K114" s="84">
        <f t="shared" si="45"/>
        <v>1485000.0000000002</v>
      </c>
    </row>
    <row r="115" spans="1:11">
      <c r="A115" s="41"/>
      <c r="B115" s="13">
        <f t="shared" ref="B115:D115" si="58">B114</f>
        <v>418</v>
      </c>
      <c r="C115" s="34" t="str">
        <f t="shared" si="58"/>
        <v>07/11</v>
      </c>
      <c r="D115" s="32" t="str">
        <f t="shared" si="58"/>
        <v>châu lê</v>
      </c>
      <c r="E115" s="35" t="s">
        <v>828</v>
      </c>
      <c r="F115" s="36" t="s">
        <v>181</v>
      </c>
      <c r="G115" s="36">
        <v>10</v>
      </c>
      <c r="H115" s="88">
        <v>52727</v>
      </c>
      <c r="I115" s="56">
        <f t="shared" si="43"/>
        <v>57999.700000000004</v>
      </c>
      <c r="J115" s="88">
        <f t="shared" si="44"/>
        <v>527270</v>
      </c>
      <c r="K115" s="84">
        <f t="shared" si="45"/>
        <v>579997</v>
      </c>
    </row>
    <row r="116" spans="1:11">
      <c r="A116" s="41"/>
      <c r="B116" s="13">
        <f t="shared" ref="B116:B118" si="59">B115</f>
        <v>418</v>
      </c>
      <c r="C116" s="34" t="str">
        <f t="shared" ref="C116:C118" si="60">C115</f>
        <v>07/11</v>
      </c>
      <c r="D116" s="32" t="str">
        <f t="shared" ref="D116:D118" si="61">D115</f>
        <v>châu lê</v>
      </c>
      <c r="E116" s="35" t="s">
        <v>1808</v>
      </c>
      <c r="F116" s="36" t="s">
        <v>181</v>
      </c>
      <c r="G116" s="36">
        <v>40</v>
      </c>
      <c r="H116" s="88">
        <v>45909</v>
      </c>
      <c r="I116" s="56">
        <f t="shared" si="43"/>
        <v>50499.9</v>
      </c>
      <c r="J116" s="88">
        <f t="shared" si="44"/>
        <v>1836360</v>
      </c>
      <c r="K116" s="84">
        <f t="shared" si="45"/>
        <v>2019996</v>
      </c>
    </row>
    <row r="117" spans="1:11">
      <c r="A117" s="41"/>
      <c r="B117" s="13">
        <f t="shared" si="59"/>
        <v>418</v>
      </c>
      <c r="C117" s="34" t="str">
        <f t="shared" si="60"/>
        <v>07/11</v>
      </c>
      <c r="D117" s="32" t="str">
        <f t="shared" si="61"/>
        <v>châu lê</v>
      </c>
      <c r="E117" s="35" t="s">
        <v>1794</v>
      </c>
      <c r="F117" s="36" t="s">
        <v>181</v>
      </c>
      <c r="G117" s="36">
        <v>50</v>
      </c>
      <c r="H117" s="88">
        <v>39545</v>
      </c>
      <c r="I117" s="56">
        <f t="shared" si="43"/>
        <v>43499.5</v>
      </c>
      <c r="J117" s="88">
        <f t="shared" si="44"/>
        <v>1977250</v>
      </c>
      <c r="K117" s="84">
        <f t="shared" si="45"/>
        <v>2174975</v>
      </c>
    </row>
    <row r="118" spans="1:11">
      <c r="A118" s="41"/>
      <c r="B118" s="13">
        <f t="shared" si="59"/>
        <v>418</v>
      </c>
      <c r="C118" s="34" t="str">
        <f t="shared" si="60"/>
        <v>07/11</v>
      </c>
      <c r="D118" s="32" t="str">
        <f t="shared" si="61"/>
        <v>châu lê</v>
      </c>
      <c r="E118" s="35" t="s">
        <v>900</v>
      </c>
      <c r="F118" s="36" t="s">
        <v>71</v>
      </c>
      <c r="G118" s="36">
        <v>68.599999999999994</v>
      </c>
      <c r="H118" s="88">
        <v>19500</v>
      </c>
      <c r="I118" s="56">
        <f t="shared" si="43"/>
        <v>21450</v>
      </c>
      <c r="J118" s="88">
        <f t="shared" si="44"/>
        <v>1337700</v>
      </c>
      <c r="K118" s="84">
        <f t="shared" si="45"/>
        <v>1471469.9999999998</v>
      </c>
    </row>
    <row r="119" spans="1:11">
      <c r="A119" s="41"/>
      <c r="B119" s="13">
        <v>7286</v>
      </c>
      <c r="C119" s="34" t="s">
        <v>176</v>
      </c>
      <c r="D119" s="32" t="s">
        <v>262</v>
      </c>
      <c r="E119" s="35" t="s">
        <v>1884</v>
      </c>
      <c r="F119" s="36" t="s">
        <v>264</v>
      </c>
      <c r="G119" s="36">
        <v>400</v>
      </c>
      <c r="H119" s="88">
        <v>2000</v>
      </c>
      <c r="I119" s="56">
        <f t="shared" si="43"/>
        <v>2200</v>
      </c>
      <c r="J119" s="88">
        <f t="shared" si="44"/>
        <v>800000</v>
      </c>
      <c r="K119" s="84">
        <f t="shared" si="45"/>
        <v>880000</v>
      </c>
    </row>
    <row r="120" spans="1:11">
      <c r="A120" s="41"/>
      <c r="B120" s="13">
        <v>7286</v>
      </c>
      <c r="C120" s="34" t="s">
        <v>176</v>
      </c>
      <c r="D120" s="32" t="s">
        <v>262</v>
      </c>
      <c r="E120" s="35" t="s">
        <v>1884</v>
      </c>
      <c r="F120" s="36" t="s">
        <v>264</v>
      </c>
      <c r="G120" s="36">
        <v>40</v>
      </c>
      <c r="H120" s="88"/>
      <c r="I120" s="56">
        <f t="shared" si="43"/>
        <v>0</v>
      </c>
      <c r="J120" s="88">
        <f t="shared" si="44"/>
        <v>0</v>
      </c>
      <c r="K120" s="84">
        <f t="shared" si="45"/>
        <v>0</v>
      </c>
    </row>
    <row r="121" spans="1:11">
      <c r="A121" s="41"/>
      <c r="B121" s="13">
        <v>4894</v>
      </c>
      <c r="C121" s="34" t="s">
        <v>1885</v>
      </c>
      <c r="D121" s="32" t="s">
        <v>179</v>
      </c>
      <c r="E121" s="35" t="s">
        <v>1698</v>
      </c>
      <c r="F121" s="36" t="s">
        <v>181</v>
      </c>
      <c r="G121" s="36">
        <v>150</v>
      </c>
      <c r="H121" s="88">
        <v>39090.909</v>
      </c>
      <c r="I121" s="56">
        <f t="shared" si="43"/>
        <v>42999.999900000003</v>
      </c>
      <c r="J121" s="88">
        <f t="shared" si="44"/>
        <v>5863636.3499999996</v>
      </c>
      <c r="K121" s="84">
        <f t="shared" si="45"/>
        <v>6449999.9850000003</v>
      </c>
    </row>
    <row r="122" spans="1:11">
      <c r="A122" s="41"/>
      <c r="B122" s="13">
        <v>4894</v>
      </c>
      <c r="C122" s="34" t="s">
        <v>1885</v>
      </c>
      <c r="D122" s="32" t="s">
        <v>179</v>
      </c>
      <c r="E122" s="26" t="s">
        <v>1886</v>
      </c>
      <c r="F122" s="21" t="s">
        <v>181</v>
      </c>
      <c r="G122" s="36">
        <v>70</v>
      </c>
      <c r="H122" s="88">
        <v>19545.4545</v>
      </c>
      <c r="I122" s="56">
        <f t="shared" si="43"/>
        <v>21499.999950000001</v>
      </c>
      <c r="J122" s="88">
        <f t="shared" si="44"/>
        <v>1368181.8149999999</v>
      </c>
      <c r="K122" s="84">
        <f t="shared" si="45"/>
        <v>1504999.9965000001</v>
      </c>
    </row>
    <row r="123" spans="1:11">
      <c r="A123" s="41"/>
      <c r="B123" s="13">
        <v>4479</v>
      </c>
      <c r="C123" s="34" t="s">
        <v>1885</v>
      </c>
      <c r="D123" s="32" t="s">
        <v>69</v>
      </c>
      <c r="E123" s="35" t="s">
        <v>1887</v>
      </c>
      <c r="F123" s="36" t="s">
        <v>71</v>
      </c>
      <c r="G123" s="37">
        <v>383.1</v>
      </c>
      <c r="H123" s="88">
        <v>17441.446</v>
      </c>
      <c r="I123" s="56">
        <f t="shared" si="43"/>
        <v>19185.590600000003</v>
      </c>
      <c r="J123" s="88">
        <f t="shared" si="44"/>
        <v>6681817.9626000002</v>
      </c>
      <c r="K123" s="84">
        <f t="shared" si="45"/>
        <v>7349999.7588600013</v>
      </c>
    </row>
    <row r="124" spans="1:11">
      <c r="A124" s="41"/>
      <c r="B124" s="13">
        <v>4479</v>
      </c>
      <c r="C124" s="34" t="s">
        <v>1885</v>
      </c>
      <c r="D124" s="32" t="s">
        <v>69</v>
      </c>
      <c r="E124" s="35" t="s">
        <v>1888</v>
      </c>
      <c r="F124" s="36" t="s">
        <v>71</v>
      </c>
      <c r="G124" s="37">
        <v>92.6</v>
      </c>
      <c r="H124" s="88">
        <v>17524.060000000001</v>
      </c>
      <c r="I124" s="56">
        <f t="shared" si="43"/>
        <v>19276.466000000004</v>
      </c>
      <c r="J124" s="88">
        <f t="shared" si="44"/>
        <v>1622727.956</v>
      </c>
      <c r="K124" s="84">
        <f t="shared" si="45"/>
        <v>1785000.7516000003</v>
      </c>
    </row>
    <row r="125" spans="1:11">
      <c r="A125" s="41"/>
      <c r="B125" s="13">
        <v>11996</v>
      </c>
      <c r="C125" s="34" t="s">
        <v>1889</v>
      </c>
      <c r="D125" s="32" t="s">
        <v>48</v>
      </c>
      <c r="E125" s="35" t="s">
        <v>1890</v>
      </c>
      <c r="F125" s="36" t="s">
        <v>27</v>
      </c>
      <c r="G125" s="37">
        <v>120</v>
      </c>
      <c r="H125" s="88">
        <v>6863.64</v>
      </c>
      <c r="I125" s="56">
        <f t="shared" si="43"/>
        <v>7550.0040000000008</v>
      </c>
      <c r="J125" s="88">
        <f t="shared" si="44"/>
        <v>823636.8</v>
      </c>
      <c r="K125" s="84">
        <f t="shared" si="45"/>
        <v>906000.4800000001</v>
      </c>
    </row>
    <row r="126" spans="1:11">
      <c r="A126" s="41"/>
      <c r="B126" s="13">
        <v>788</v>
      </c>
      <c r="C126" s="34" t="s">
        <v>1889</v>
      </c>
      <c r="D126" s="32" t="s">
        <v>25</v>
      </c>
      <c r="E126" s="35" t="s">
        <v>795</v>
      </c>
      <c r="F126" s="36" t="s">
        <v>27</v>
      </c>
      <c r="G126" s="37">
        <v>300</v>
      </c>
      <c r="H126" s="88">
        <v>6050</v>
      </c>
      <c r="I126" s="56">
        <f t="shared" si="43"/>
        <v>6655.0000000000009</v>
      </c>
      <c r="J126" s="88">
        <f t="shared" si="44"/>
        <v>1815000</v>
      </c>
      <c r="K126" s="84">
        <f t="shared" si="45"/>
        <v>1996500.0000000002</v>
      </c>
    </row>
    <row r="127" spans="1:11">
      <c r="A127" s="41"/>
      <c r="B127" s="13">
        <v>788</v>
      </c>
      <c r="C127" s="34" t="s">
        <v>1889</v>
      </c>
      <c r="D127" s="32" t="s">
        <v>25</v>
      </c>
      <c r="E127" s="35" t="s">
        <v>784</v>
      </c>
      <c r="F127" s="36" t="s">
        <v>27</v>
      </c>
      <c r="G127" s="37">
        <v>60</v>
      </c>
      <c r="H127" s="88">
        <v>6050</v>
      </c>
      <c r="I127" s="56">
        <f t="shared" si="43"/>
        <v>6655.0000000000009</v>
      </c>
      <c r="J127" s="88">
        <f t="shared" si="44"/>
        <v>363000</v>
      </c>
      <c r="K127" s="84">
        <f t="shared" si="45"/>
        <v>399300.00000000006</v>
      </c>
    </row>
    <row r="128" spans="1:11">
      <c r="A128" s="41"/>
      <c r="B128" s="13">
        <v>4611</v>
      </c>
      <c r="C128" s="34" t="s">
        <v>1889</v>
      </c>
      <c r="D128" s="32" t="s">
        <v>101</v>
      </c>
      <c r="E128" s="35" t="s">
        <v>102</v>
      </c>
      <c r="F128" s="36" t="s">
        <v>103</v>
      </c>
      <c r="G128" s="37">
        <v>6</v>
      </c>
      <c r="H128" s="88">
        <v>69600</v>
      </c>
      <c r="I128" s="56">
        <f t="shared" si="43"/>
        <v>76560</v>
      </c>
      <c r="J128" s="88">
        <f t="shared" si="44"/>
        <v>417600</v>
      </c>
      <c r="K128" s="84">
        <f t="shared" si="45"/>
        <v>459360</v>
      </c>
    </row>
    <row r="129" spans="1:11">
      <c r="A129" s="41"/>
      <c r="B129" s="13">
        <f t="shared" ref="B129:D129" si="62">B128</f>
        <v>4611</v>
      </c>
      <c r="C129" s="34" t="str">
        <f t="shared" si="62"/>
        <v>17/11</v>
      </c>
      <c r="D129" s="32" t="str">
        <f t="shared" si="62"/>
        <v>phạm anh</v>
      </c>
      <c r="E129" s="35" t="s">
        <v>107</v>
      </c>
      <c r="F129" s="36" t="s">
        <v>105</v>
      </c>
      <c r="G129" s="37">
        <v>12</v>
      </c>
      <c r="H129" s="88">
        <v>24300</v>
      </c>
      <c r="I129" s="56">
        <f t="shared" si="43"/>
        <v>26730.000000000004</v>
      </c>
      <c r="J129" s="88">
        <f t="shared" si="44"/>
        <v>291600</v>
      </c>
      <c r="K129" s="84">
        <f t="shared" si="45"/>
        <v>320760.00000000006</v>
      </c>
    </row>
    <row r="130" spans="1:11">
      <c r="A130" s="41"/>
      <c r="B130" s="13">
        <f t="shared" ref="B130:B132" si="63">B129</f>
        <v>4611</v>
      </c>
      <c r="C130" s="34" t="str">
        <f t="shared" ref="C130:C132" si="64">C129</f>
        <v>17/11</v>
      </c>
      <c r="D130" s="32" t="str">
        <f t="shared" ref="D130:D132" si="65">D129</f>
        <v>phạm anh</v>
      </c>
      <c r="E130" s="35" t="s">
        <v>318</v>
      </c>
      <c r="F130" s="36" t="s">
        <v>105</v>
      </c>
      <c r="G130" s="37">
        <v>48</v>
      </c>
      <c r="H130" s="88">
        <v>18630</v>
      </c>
      <c r="I130" s="56">
        <f t="shared" si="43"/>
        <v>20493</v>
      </c>
      <c r="J130" s="88">
        <f t="shared" si="44"/>
        <v>894240</v>
      </c>
      <c r="K130" s="84">
        <f t="shared" si="45"/>
        <v>983664</v>
      </c>
    </row>
    <row r="131" spans="1:11">
      <c r="A131" s="41"/>
      <c r="B131" s="13">
        <f t="shared" si="63"/>
        <v>4611</v>
      </c>
      <c r="C131" s="34" t="str">
        <f t="shared" si="64"/>
        <v>17/11</v>
      </c>
      <c r="D131" s="32" t="str">
        <f t="shared" si="65"/>
        <v>phạm anh</v>
      </c>
      <c r="E131" s="35" t="s">
        <v>107</v>
      </c>
      <c r="F131" s="36" t="s">
        <v>105</v>
      </c>
      <c r="G131" s="37">
        <v>3</v>
      </c>
      <c r="H131" s="88"/>
      <c r="I131" s="56">
        <f t="shared" si="43"/>
        <v>0</v>
      </c>
      <c r="J131" s="88">
        <f t="shared" si="44"/>
        <v>0</v>
      </c>
      <c r="K131" s="84">
        <f t="shared" si="45"/>
        <v>0</v>
      </c>
    </row>
    <row r="132" spans="1:11">
      <c r="A132" s="41"/>
      <c r="B132" s="13">
        <f t="shared" si="63"/>
        <v>4611</v>
      </c>
      <c r="C132" s="34" t="str">
        <f t="shared" si="64"/>
        <v>17/11</v>
      </c>
      <c r="D132" s="32" t="str">
        <f t="shared" si="65"/>
        <v>phạm anh</v>
      </c>
      <c r="E132" s="35" t="s">
        <v>318</v>
      </c>
      <c r="F132" s="36" t="s">
        <v>105</v>
      </c>
      <c r="G132" s="37">
        <v>20</v>
      </c>
      <c r="H132" s="88"/>
      <c r="I132" s="56">
        <f t="shared" si="43"/>
        <v>0</v>
      </c>
      <c r="J132" s="88">
        <f t="shared" si="44"/>
        <v>0</v>
      </c>
      <c r="K132" s="84">
        <f t="shared" si="45"/>
        <v>0</v>
      </c>
    </row>
    <row r="133" spans="1:11">
      <c r="A133" s="41"/>
      <c r="B133" s="13">
        <v>451</v>
      </c>
      <c r="C133" s="34" t="s">
        <v>1891</v>
      </c>
      <c r="D133" s="32" t="s">
        <v>1662</v>
      </c>
      <c r="E133" s="35" t="s">
        <v>1792</v>
      </c>
      <c r="F133" s="36" t="s">
        <v>181</v>
      </c>
      <c r="G133" s="36">
        <v>15</v>
      </c>
      <c r="H133" s="88">
        <v>45909</v>
      </c>
      <c r="I133" s="56">
        <f t="shared" si="43"/>
        <v>50499.9</v>
      </c>
      <c r="J133" s="88">
        <f t="shared" si="44"/>
        <v>688635</v>
      </c>
      <c r="K133" s="84">
        <f t="shared" si="45"/>
        <v>757498.5</v>
      </c>
    </row>
    <row r="134" spans="1:11">
      <c r="A134" s="41"/>
      <c r="B134" s="13">
        <f t="shared" ref="B134:D134" si="66">B133</f>
        <v>451</v>
      </c>
      <c r="C134" s="34" t="str">
        <f t="shared" si="66"/>
        <v>19/11</v>
      </c>
      <c r="D134" s="32" t="str">
        <f t="shared" si="66"/>
        <v>châu lê</v>
      </c>
      <c r="E134" s="26" t="s">
        <v>1795</v>
      </c>
      <c r="F134" s="21" t="s">
        <v>435</v>
      </c>
      <c r="G134" s="36">
        <v>30</v>
      </c>
      <c r="H134" s="88">
        <v>19091</v>
      </c>
      <c r="I134" s="56">
        <f t="shared" si="43"/>
        <v>21000.100000000002</v>
      </c>
      <c r="J134" s="88">
        <f t="shared" si="44"/>
        <v>572730</v>
      </c>
      <c r="K134" s="84">
        <f t="shared" si="45"/>
        <v>630003.00000000012</v>
      </c>
    </row>
    <row r="135" spans="1:11">
      <c r="A135" s="41"/>
      <c r="B135" s="13">
        <f t="shared" ref="B135:B141" si="67">B134</f>
        <v>451</v>
      </c>
      <c r="C135" s="34" t="str">
        <f t="shared" ref="C135:C141" si="68">C134</f>
        <v>19/11</v>
      </c>
      <c r="D135" s="32" t="str">
        <f t="shared" ref="D135:D141" si="69">D134</f>
        <v>châu lê</v>
      </c>
      <c r="E135" s="35" t="s">
        <v>186</v>
      </c>
      <c r="F135" s="36" t="s">
        <v>181</v>
      </c>
      <c r="G135" s="37">
        <v>170</v>
      </c>
      <c r="H135" s="88">
        <v>45000</v>
      </c>
      <c r="I135" s="56">
        <f t="shared" si="43"/>
        <v>49500.000000000007</v>
      </c>
      <c r="J135" s="88">
        <f t="shared" si="44"/>
        <v>7650000</v>
      </c>
      <c r="K135" s="84">
        <f t="shared" si="45"/>
        <v>8415000.0000000019</v>
      </c>
    </row>
    <row r="136" spans="1:11">
      <c r="A136" s="41"/>
      <c r="B136" s="13">
        <f t="shared" si="67"/>
        <v>451</v>
      </c>
      <c r="C136" s="34" t="str">
        <f t="shared" si="68"/>
        <v>19/11</v>
      </c>
      <c r="D136" s="32" t="str">
        <f t="shared" si="69"/>
        <v>châu lê</v>
      </c>
      <c r="E136" s="35" t="s">
        <v>1664</v>
      </c>
      <c r="F136" s="36" t="s">
        <v>181</v>
      </c>
      <c r="G136" s="37">
        <v>15</v>
      </c>
      <c r="H136" s="88">
        <v>57727</v>
      </c>
      <c r="I136" s="56">
        <f t="shared" si="43"/>
        <v>63499.700000000004</v>
      </c>
      <c r="J136" s="88">
        <f t="shared" si="44"/>
        <v>865905</v>
      </c>
      <c r="K136" s="84">
        <f t="shared" si="45"/>
        <v>952495.50000000012</v>
      </c>
    </row>
    <row r="137" spans="1:11">
      <c r="A137" s="41"/>
      <c r="B137" s="13">
        <f t="shared" si="67"/>
        <v>451</v>
      </c>
      <c r="C137" s="34" t="str">
        <f t="shared" si="68"/>
        <v>19/11</v>
      </c>
      <c r="D137" s="32" t="str">
        <f t="shared" si="69"/>
        <v>châu lê</v>
      </c>
      <c r="E137" s="35" t="s">
        <v>1867</v>
      </c>
      <c r="F137" s="36" t="s">
        <v>181</v>
      </c>
      <c r="G137" s="37">
        <v>60</v>
      </c>
      <c r="H137" s="88">
        <v>64091</v>
      </c>
      <c r="I137" s="56">
        <f t="shared" si="43"/>
        <v>70500.100000000006</v>
      </c>
      <c r="J137" s="88">
        <f t="shared" si="44"/>
        <v>3845460</v>
      </c>
      <c r="K137" s="84">
        <f t="shared" si="45"/>
        <v>4230006</v>
      </c>
    </row>
    <row r="138" spans="1:11">
      <c r="A138" s="41"/>
      <c r="B138" s="13">
        <f t="shared" si="67"/>
        <v>451</v>
      </c>
      <c r="C138" s="34" t="str">
        <f t="shared" si="68"/>
        <v>19/11</v>
      </c>
      <c r="D138" s="32" t="str">
        <f t="shared" si="69"/>
        <v>châu lê</v>
      </c>
      <c r="E138" s="35" t="s">
        <v>828</v>
      </c>
      <c r="F138" s="36" t="s">
        <v>181</v>
      </c>
      <c r="G138" s="37">
        <v>10</v>
      </c>
      <c r="H138" s="88">
        <v>52727</v>
      </c>
      <c r="I138" s="56">
        <f t="shared" si="43"/>
        <v>57999.700000000004</v>
      </c>
      <c r="J138" s="88">
        <f t="shared" si="44"/>
        <v>527270</v>
      </c>
      <c r="K138" s="84">
        <f t="shared" si="45"/>
        <v>579997</v>
      </c>
    </row>
    <row r="139" spans="1:11">
      <c r="A139" s="41"/>
      <c r="B139" s="13">
        <f t="shared" si="67"/>
        <v>451</v>
      </c>
      <c r="C139" s="34" t="str">
        <f t="shared" si="68"/>
        <v>19/11</v>
      </c>
      <c r="D139" s="32" t="str">
        <f t="shared" si="69"/>
        <v>châu lê</v>
      </c>
      <c r="E139" s="35" t="s">
        <v>1794</v>
      </c>
      <c r="F139" s="36" t="s">
        <v>181</v>
      </c>
      <c r="G139" s="37">
        <v>20</v>
      </c>
      <c r="H139" s="88">
        <v>39545</v>
      </c>
      <c r="I139" s="56">
        <f t="shared" ref="I139:I202" si="70">H139*1.1</f>
        <v>43499.5</v>
      </c>
      <c r="J139" s="88">
        <f t="shared" ref="J139:J202" si="71">H139*G139</f>
        <v>790900</v>
      </c>
      <c r="K139" s="84">
        <f t="shared" si="45"/>
        <v>869990</v>
      </c>
    </row>
    <row r="140" spans="1:11">
      <c r="A140" s="41"/>
      <c r="B140" s="13">
        <f t="shared" si="67"/>
        <v>451</v>
      </c>
      <c r="C140" s="34" t="str">
        <f t="shared" si="68"/>
        <v>19/11</v>
      </c>
      <c r="D140" s="32" t="str">
        <f t="shared" si="69"/>
        <v>châu lê</v>
      </c>
      <c r="E140" s="35" t="s">
        <v>900</v>
      </c>
      <c r="F140" s="36" t="s">
        <v>71</v>
      </c>
      <c r="G140" s="37">
        <v>2.2999999999999998</v>
      </c>
      <c r="H140" s="88">
        <v>19500</v>
      </c>
      <c r="I140" s="56">
        <f t="shared" si="70"/>
        <v>21450</v>
      </c>
      <c r="J140" s="88">
        <f t="shared" si="71"/>
        <v>44850</v>
      </c>
      <c r="K140" s="84">
        <f t="shared" ref="K140:K203" si="72">I140*G140</f>
        <v>49334.999999999993</v>
      </c>
    </row>
    <row r="141" spans="1:11">
      <c r="A141" s="41"/>
      <c r="B141" s="13">
        <f t="shared" si="67"/>
        <v>451</v>
      </c>
      <c r="C141" s="34" t="str">
        <f t="shared" si="68"/>
        <v>19/11</v>
      </c>
      <c r="D141" s="32" t="str">
        <f t="shared" si="69"/>
        <v>châu lê</v>
      </c>
      <c r="E141" s="35" t="s">
        <v>1808</v>
      </c>
      <c r="F141" s="36" t="s">
        <v>181</v>
      </c>
      <c r="G141" s="37">
        <v>40</v>
      </c>
      <c r="H141" s="88">
        <v>45909</v>
      </c>
      <c r="I141" s="56">
        <f t="shared" si="70"/>
        <v>50499.9</v>
      </c>
      <c r="J141" s="88">
        <f t="shared" si="71"/>
        <v>1836360</v>
      </c>
      <c r="K141" s="84">
        <f t="shared" si="72"/>
        <v>2019996</v>
      </c>
    </row>
    <row r="142" spans="1:11">
      <c r="A142" s="41"/>
      <c r="B142" s="13">
        <v>14399</v>
      </c>
      <c r="C142" s="34" t="s">
        <v>1892</v>
      </c>
      <c r="D142" s="32" t="s">
        <v>111</v>
      </c>
      <c r="E142" s="35" t="s">
        <v>112</v>
      </c>
      <c r="F142" s="36" t="s">
        <v>40</v>
      </c>
      <c r="G142" s="37">
        <v>50</v>
      </c>
      <c r="H142" s="88">
        <v>25909</v>
      </c>
      <c r="I142" s="56">
        <f t="shared" si="70"/>
        <v>28499.9</v>
      </c>
      <c r="J142" s="88">
        <f t="shared" si="71"/>
        <v>1295450</v>
      </c>
      <c r="K142" s="84">
        <f t="shared" si="72"/>
        <v>1424995</v>
      </c>
    </row>
    <row r="143" spans="1:11">
      <c r="A143" s="41"/>
      <c r="B143" s="13">
        <v>14399</v>
      </c>
      <c r="C143" s="34" t="s">
        <v>1892</v>
      </c>
      <c r="D143" s="32" t="s">
        <v>111</v>
      </c>
      <c r="E143" s="35" t="s">
        <v>113</v>
      </c>
      <c r="F143" s="36" t="s">
        <v>87</v>
      </c>
      <c r="G143" s="37">
        <v>60</v>
      </c>
      <c r="H143" s="88">
        <v>15000</v>
      </c>
      <c r="I143" s="56">
        <f t="shared" si="70"/>
        <v>16500</v>
      </c>
      <c r="J143" s="88">
        <f t="shared" si="71"/>
        <v>900000</v>
      </c>
      <c r="K143" s="84">
        <f t="shared" si="72"/>
        <v>990000</v>
      </c>
    </row>
    <row r="144" spans="1:11">
      <c r="A144" s="41"/>
      <c r="B144" s="13">
        <v>13117</v>
      </c>
      <c r="C144" s="34" t="s">
        <v>1813</v>
      </c>
      <c r="D144" s="32" t="s">
        <v>111</v>
      </c>
      <c r="E144" s="35" t="s">
        <v>724</v>
      </c>
      <c r="F144" s="36" t="s">
        <v>87</v>
      </c>
      <c r="G144" s="37">
        <v>50</v>
      </c>
      <c r="H144" s="88">
        <v>15455</v>
      </c>
      <c r="I144" s="56">
        <f t="shared" si="70"/>
        <v>17000.5</v>
      </c>
      <c r="J144" s="88">
        <f t="shared" si="71"/>
        <v>772750</v>
      </c>
      <c r="K144" s="84">
        <f t="shared" si="72"/>
        <v>850025</v>
      </c>
    </row>
    <row r="145" spans="1:11">
      <c r="A145" s="41"/>
      <c r="B145" s="13">
        <v>10368</v>
      </c>
      <c r="C145" s="34" t="s">
        <v>1892</v>
      </c>
      <c r="D145" s="32" t="s">
        <v>84</v>
      </c>
      <c r="E145" s="35" t="s">
        <v>652</v>
      </c>
      <c r="F145" s="36" t="s">
        <v>36</v>
      </c>
      <c r="G145" s="37">
        <v>40</v>
      </c>
      <c r="H145" s="88">
        <v>27636.35</v>
      </c>
      <c r="I145" s="56">
        <f t="shared" si="70"/>
        <v>30399.985000000001</v>
      </c>
      <c r="J145" s="88">
        <f t="shared" si="71"/>
        <v>1105454</v>
      </c>
      <c r="K145" s="84">
        <f t="shared" si="72"/>
        <v>1215999.3999999999</v>
      </c>
    </row>
    <row r="146" spans="1:11">
      <c r="A146" s="41"/>
      <c r="B146" s="13">
        <v>4959</v>
      </c>
      <c r="C146" s="34" t="s">
        <v>1893</v>
      </c>
      <c r="D146" s="32" t="s">
        <v>42</v>
      </c>
      <c r="E146" s="35" t="s">
        <v>1525</v>
      </c>
      <c r="F146" s="36" t="s">
        <v>44</v>
      </c>
      <c r="G146" s="37">
        <v>5</v>
      </c>
      <c r="H146" s="88">
        <v>104545</v>
      </c>
      <c r="I146" s="56">
        <f t="shared" si="70"/>
        <v>114999.50000000001</v>
      </c>
      <c r="J146" s="88">
        <f t="shared" si="71"/>
        <v>522725</v>
      </c>
      <c r="K146" s="84">
        <f t="shared" si="72"/>
        <v>574997.50000000012</v>
      </c>
    </row>
    <row r="147" spans="1:11">
      <c r="A147" s="41"/>
      <c r="B147" s="13">
        <v>4522</v>
      </c>
      <c r="C147" s="34" t="s">
        <v>1892</v>
      </c>
      <c r="D147" s="32" t="s">
        <v>153</v>
      </c>
      <c r="E147" s="35" t="s">
        <v>1894</v>
      </c>
      <c r="F147" s="36" t="s">
        <v>19</v>
      </c>
      <c r="G147" s="37">
        <v>1</v>
      </c>
      <c r="H147" s="88">
        <v>927272.73</v>
      </c>
      <c r="I147" s="56">
        <f t="shared" si="70"/>
        <v>1020000.003</v>
      </c>
      <c r="J147" s="88">
        <f t="shared" si="71"/>
        <v>927272.73</v>
      </c>
      <c r="K147" s="84">
        <f t="shared" si="72"/>
        <v>1020000.003</v>
      </c>
    </row>
    <row r="148" spans="1:11">
      <c r="A148" s="41"/>
      <c r="B148" s="13">
        <v>9220</v>
      </c>
      <c r="C148" s="34" t="s">
        <v>1892</v>
      </c>
      <c r="D148" s="32" t="s">
        <v>487</v>
      </c>
      <c r="E148" s="35" t="s">
        <v>1728</v>
      </c>
      <c r="F148" s="36" t="s">
        <v>1214</v>
      </c>
      <c r="G148" s="37">
        <v>72</v>
      </c>
      <c r="H148" s="88">
        <v>25477</v>
      </c>
      <c r="I148" s="56">
        <f t="shared" si="70"/>
        <v>28024.7</v>
      </c>
      <c r="J148" s="88">
        <f t="shared" si="71"/>
        <v>1834344</v>
      </c>
      <c r="K148" s="84">
        <f t="shared" si="72"/>
        <v>2017778.4000000001</v>
      </c>
    </row>
    <row r="149" spans="1:11">
      <c r="A149" s="41"/>
      <c r="B149" s="13">
        <v>561</v>
      </c>
      <c r="C149" s="34" t="s">
        <v>1895</v>
      </c>
      <c r="D149" s="32" t="s">
        <v>64</v>
      </c>
      <c r="E149" s="35" t="s">
        <v>1257</v>
      </c>
      <c r="F149" s="36" t="s">
        <v>66</v>
      </c>
      <c r="G149" s="37">
        <v>60</v>
      </c>
      <c r="H149" s="88">
        <v>20500</v>
      </c>
      <c r="I149" s="56">
        <f t="shared" si="70"/>
        <v>22550.000000000004</v>
      </c>
      <c r="J149" s="88">
        <f t="shared" si="71"/>
        <v>1230000</v>
      </c>
      <c r="K149" s="84">
        <f t="shared" si="72"/>
        <v>1353000.0000000002</v>
      </c>
    </row>
    <row r="150" spans="1:11">
      <c r="A150" s="41"/>
      <c r="B150" s="13">
        <f t="shared" ref="B150:D150" si="73">B149</f>
        <v>561</v>
      </c>
      <c r="C150" s="34" t="str">
        <f t="shared" si="73"/>
        <v>28/11</v>
      </c>
      <c r="D150" s="32" t="str">
        <f t="shared" si="73"/>
        <v>mai hoàng long</v>
      </c>
      <c r="E150" s="35" t="s">
        <v>1380</v>
      </c>
      <c r="F150" s="36" t="s">
        <v>66</v>
      </c>
      <c r="G150" s="37">
        <v>200</v>
      </c>
      <c r="H150" s="88">
        <v>20500</v>
      </c>
      <c r="I150" s="56">
        <f t="shared" si="70"/>
        <v>22550.000000000004</v>
      </c>
      <c r="J150" s="88">
        <f t="shared" si="71"/>
        <v>4100000</v>
      </c>
      <c r="K150" s="84">
        <f t="shared" si="72"/>
        <v>4510000.0000000009</v>
      </c>
    </row>
    <row r="151" spans="1:11">
      <c r="A151" s="41"/>
      <c r="B151" s="13">
        <f t="shared" ref="B151:B152" si="74">B150</f>
        <v>561</v>
      </c>
      <c r="C151" s="34" t="str">
        <f t="shared" ref="C151:C152" si="75">C150</f>
        <v>28/11</v>
      </c>
      <c r="D151" s="32" t="str">
        <f t="shared" ref="D151:D152" si="76">D150</f>
        <v>mai hoàng long</v>
      </c>
      <c r="E151" s="35" t="s">
        <v>1257</v>
      </c>
      <c r="F151" s="36" t="s">
        <v>66</v>
      </c>
      <c r="G151" s="37">
        <v>6</v>
      </c>
      <c r="H151" s="88"/>
      <c r="I151" s="56">
        <f t="shared" si="70"/>
        <v>0</v>
      </c>
      <c r="J151" s="88">
        <f t="shared" si="71"/>
        <v>0</v>
      </c>
      <c r="K151" s="84">
        <f t="shared" si="72"/>
        <v>0</v>
      </c>
    </row>
    <row r="152" spans="1:11">
      <c r="A152" s="41"/>
      <c r="B152" s="13">
        <f t="shared" si="74"/>
        <v>561</v>
      </c>
      <c r="C152" s="34" t="str">
        <f t="shared" si="75"/>
        <v>28/11</v>
      </c>
      <c r="D152" s="32" t="str">
        <f t="shared" si="76"/>
        <v>mai hoàng long</v>
      </c>
      <c r="E152" s="35" t="s">
        <v>1380</v>
      </c>
      <c r="F152" s="36" t="s">
        <v>66</v>
      </c>
      <c r="G152" s="37">
        <v>20</v>
      </c>
      <c r="H152" s="88"/>
      <c r="I152" s="56">
        <f t="shared" si="70"/>
        <v>0</v>
      </c>
      <c r="J152" s="88">
        <f t="shared" si="71"/>
        <v>0</v>
      </c>
      <c r="K152" s="84">
        <f t="shared" si="72"/>
        <v>0</v>
      </c>
    </row>
    <row r="153" spans="1:11">
      <c r="A153" s="41"/>
      <c r="B153" s="13">
        <v>892</v>
      </c>
      <c r="C153" s="34" t="s">
        <v>1895</v>
      </c>
      <c r="D153" s="32" t="s">
        <v>38</v>
      </c>
      <c r="E153" s="35" t="s">
        <v>1896</v>
      </c>
      <c r="F153" s="36" t="s">
        <v>1343</v>
      </c>
      <c r="G153" s="37">
        <v>50</v>
      </c>
      <c r="H153" s="88">
        <v>5300</v>
      </c>
      <c r="I153" s="56">
        <f t="shared" si="70"/>
        <v>5830.0000000000009</v>
      </c>
      <c r="J153" s="88">
        <f t="shared" si="71"/>
        <v>265000</v>
      </c>
      <c r="K153" s="84">
        <f t="shared" si="72"/>
        <v>291500.00000000006</v>
      </c>
    </row>
    <row r="154" spans="1:11">
      <c r="A154" s="41"/>
      <c r="B154" s="13">
        <v>2935</v>
      </c>
      <c r="C154" s="34" t="s">
        <v>1895</v>
      </c>
      <c r="D154" s="32" t="s">
        <v>88</v>
      </c>
      <c r="E154" s="35" t="s">
        <v>308</v>
      </c>
      <c r="F154" s="36" t="s">
        <v>36</v>
      </c>
      <c r="G154" s="37">
        <v>5</v>
      </c>
      <c r="H154" s="88">
        <v>43637</v>
      </c>
      <c r="I154" s="56">
        <f t="shared" si="70"/>
        <v>48000.700000000004</v>
      </c>
      <c r="J154" s="88">
        <f t="shared" si="71"/>
        <v>218185</v>
      </c>
      <c r="K154" s="84">
        <f t="shared" si="72"/>
        <v>240003.50000000003</v>
      </c>
    </row>
    <row r="155" spans="1:11">
      <c r="A155" s="41"/>
      <c r="B155" s="13">
        <v>2016</v>
      </c>
      <c r="C155" s="34" t="s">
        <v>1895</v>
      </c>
      <c r="D155" s="32" t="s">
        <v>1803</v>
      </c>
      <c r="E155" s="35" t="s">
        <v>411</v>
      </c>
      <c r="F155" s="36" t="s">
        <v>71</v>
      </c>
      <c r="G155" s="37">
        <v>749</v>
      </c>
      <c r="H155" s="88">
        <v>16900</v>
      </c>
      <c r="I155" s="56">
        <f t="shared" si="70"/>
        <v>18590</v>
      </c>
      <c r="J155" s="88">
        <f t="shared" si="71"/>
        <v>12658100</v>
      </c>
      <c r="K155" s="84">
        <f t="shared" si="72"/>
        <v>13923910</v>
      </c>
    </row>
    <row r="156" spans="1:11">
      <c r="A156" s="41"/>
      <c r="B156" s="13">
        <v>1169</v>
      </c>
      <c r="C156" s="34" t="s">
        <v>1897</v>
      </c>
      <c r="D156" s="32" t="s">
        <v>25</v>
      </c>
      <c r="E156" s="35" t="s">
        <v>26</v>
      </c>
      <c r="F156" s="36" t="s">
        <v>27</v>
      </c>
      <c r="G156" s="37">
        <v>44</v>
      </c>
      <c r="H156" s="88">
        <v>97500</v>
      </c>
      <c r="I156" s="56">
        <f t="shared" si="70"/>
        <v>107250.00000000001</v>
      </c>
      <c r="J156" s="88">
        <f t="shared" si="71"/>
        <v>4290000</v>
      </c>
      <c r="K156" s="84">
        <f t="shared" si="72"/>
        <v>4719000.0000000009</v>
      </c>
    </row>
    <row r="157" spans="1:11">
      <c r="A157" s="41"/>
      <c r="B157" s="13">
        <v>1169</v>
      </c>
      <c r="C157" s="34" t="s">
        <v>1897</v>
      </c>
      <c r="D157" s="32" t="s">
        <v>25</v>
      </c>
      <c r="E157" s="35" t="s">
        <v>785</v>
      </c>
      <c r="F157" s="36" t="s">
        <v>27</v>
      </c>
      <c r="G157" s="37">
        <v>120</v>
      </c>
      <c r="H157" s="88">
        <v>5200</v>
      </c>
      <c r="I157" s="56">
        <f t="shared" si="70"/>
        <v>5720.0000000000009</v>
      </c>
      <c r="J157" s="88">
        <f t="shared" si="71"/>
        <v>624000</v>
      </c>
      <c r="K157" s="84">
        <f t="shared" si="72"/>
        <v>686400.00000000012</v>
      </c>
    </row>
    <row r="158" spans="1:11">
      <c r="A158" s="41"/>
      <c r="B158" s="13">
        <v>26807</v>
      </c>
      <c r="C158" s="34" t="s">
        <v>1898</v>
      </c>
      <c r="D158" s="32" t="s">
        <v>31</v>
      </c>
      <c r="E158" s="35" t="s">
        <v>309</v>
      </c>
      <c r="F158" s="36" t="s">
        <v>19</v>
      </c>
      <c r="G158" s="37">
        <v>10</v>
      </c>
      <c r="H158" s="88">
        <v>228000</v>
      </c>
      <c r="I158" s="56">
        <f t="shared" si="70"/>
        <v>250800.00000000003</v>
      </c>
      <c r="J158" s="88">
        <f t="shared" si="71"/>
        <v>2280000</v>
      </c>
      <c r="K158" s="84">
        <f t="shared" si="72"/>
        <v>2508000.0000000005</v>
      </c>
    </row>
    <row r="159" spans="1:11">
      <c r="A159" s="41"/>
      <c r="B159" s="13">
        <f t="shared" ref="B159:D159" si="77">B158</f>
        <v>26807</v>
      </c>
      <c r="C159" s="34" t="str">
        <f t="shared" si="77"/>
        <v>30/11</v>
      </c>
      <c r="D159" s="32" t="str">
        <f t="shared" si="77"/>
        <v>liên sơn</v>
      </c>
      <c r="E159" s="35" t="s">
        <v>789</v>
      </c>
      <c r="F159" s="36" t="s">
        <v>19</v>
      </c>
      <c r="G159" s="37">
        <v>5</v>
      </c>
      <c r="H159" s="88">
        <v>228000</v>
      </c>
      <c r="I159" s="56">
        <f t="shared" si="70"/>
        <v>250800.00000000003</v>
      </c>
      <c r="J159" s="88">
        <f t="shared" si="71"/>
        <v>1140000</v>
      </c>
      <c r="K159" s="84">
        <f t="shared" si="72"/>
        <v>1254000.0000000002</v>
      </c>
    </row>
    <row r="160" spans="1:11">
      <c r="A160" s="41"/>
      <c r="B160" s="13">
        <f t="shared" ref="B160:B161" si="78">B159</f>
        <v>26807</v>
      </c>
      <c r="C160" s="34" t="str">
        <f t="shared" ref="C160:C161" si="79">C159</f>
        <v>30/11</v>
      </c>
      <c r="D160" s="32" t="str">
        <f t="shared" ref="D160:D161" si="80">D159</f>
        <v>liên sơn</v>
      </c>
      <c r="E160" s="35" t="s">
        <v>150</v>
      </c>
      <c r="F160" s="36" t="s">
        <v>19</v>
      </c>
      <c r="G160" s="37">
        <v>3</v>
      </c>
      <c r="H160" s="88">
        <v>228000</v>
      </c>
      <c r="I160" s="56">
        <f t="shared" si="70"/>
        <v>250800.00000000003</v>
      </c>
      <c r="J160" s="88">
        <f t="shared" si="71"/>
        <v>684000</v>
      </c>
      <c r="K160" s="84">
        <f t="shared" si="72"/>
        <v>752400.00000000012</v>
      </c>
    </row>
    <row r="161" spans="1:11">
      <c r="A161" s="41"/>
      <c r="B161" s="13">
        <f t="shared" si="78"/>
        <v>26807</v>
      </c>
      <c r="C161" s="34" t="str">
        <f t="shared" si="79"/>
        <v>30/11</v>
      </c>
      <c r="D161" s="32" t="str">
        <f t="shared" si="80"/>
        <v>liên sơn</v>
      </c>
      <c r="E161" s="35" t="s">
        <v>151</v>
      </c>
      <c r="F161" s="36" t="s">
        <v>19</v>
      </c>
      <c r="G161" s="37">
        <v>2</v>
      </c>
      <c r="H161" s="88">
        <v>228000</v>
      </c>
      <c r="I161" s="56">
        <f t="shared" si="70"/>
        <v>250800.00000000003</v>
      </c>
      <c r="J161" s="88">
        <f t="shared" si="71"/>
        <v>456000</v>
      </c>
      <c r="K161" s="84">
        <f t="shared" si="72"/>
        <v>501600.00000000006</v>
      </c>
    </row>
    <row r="162" spans="1:11">
      <c r="A162" s="41"/>
      <c r="B162" s="13">
        <v>478</v>
      </c>
      <c r="C162" s="34" t="s">
        <v>1897</v>
      </c>
      <c r="D162" s="32" t="s">
        <v>1662</v>
      </c>
      <c r="E162" s="35" t="s">
        <v>1794</v>
      </c>
      <c r="F162" s="36" t="s">
        <v>181</v>
      </c>
      <c r="G162" s="37">
        <v>110</v>
      </c>
      <c r="H162" s="88">
        <v>39545</v>
      </c>
      <c r="I162" s="56">
        <f t="shared" si="70"/>
        <v>43499.5</v>
      </c>
      <c r="J162" s="88">
        <f t="shared" si="71"/>
        <v>4349950</v>
      </c>
      <c r="K162" s="84">
        <f t="shared" si="72"/>
        <v>4784945</v>
      </c>
    </row>
    <row r="163" spans="1:11">
      <c r="A163" s="41"/>
      <c r="B163" s="13">
        <f t="shared" ref="B163:D163" si="81">B162</f>
        <v>478</v>
      </c>
      <c r="C163" s="34" t="str">
        <f t="shared" si="81"/>
        <v>29/11</v>
      </c>
      <c r="D163" s="32" t="str">
        <f t="shared" si="81"/>
        <v>châu lê</v>
      </c>
      <c r="E163" s="35" t="s">
        <v>186</v>
      </c>
      <c r="F163" s="36" t="s">
        <v>181</v>
      </c>
      <c r="G163" s="36">
        <v>170</v>
      </c>
      <c r="H163" s="88">
        <v>45000</v>
      </c>
      <c r="I163" s="56">
        <f t="shared" si="70"/>
        <v>49500.000000000007</v>
      </c>
      <c r="J163" s="88">
        <f t="shared" si="71"/>
        <v>7650000</v>
      </c>
      <c r="K163" s="84">
        <f t="shared" si="72"/>
        <v>8415000.0000000019</v>
      </c>
    </row>
    <row r="164" spans="1:11">
      <c r="A164" s="41"/>
      <c r="B164" s="13">
        <f t="shared" ref="B164:B165" si="82">B163</f>
        <v>478</v>
      </c>
      <c r="C164" s="34" t="str">
        <f t="shared" ref="C164:C165" si="83">C163</f>
        <v>29/11</v>
      </c>
      <c r="D164" s="32" t="str">
        <f t="shared" ref="D164:D165" si="84">D163</f>
        <v>châu lê</v>
      </c>
      <c r="E164" s="35" t="s">
        <v>1808</v>
      </c>
      <c r="F164" s="36" t="s">
        <v>181</v>
      </c>
      <c r="G164" s="36">
        <v>10</v>
      </c>
      <c r="H164" s="88">
        <v>45909</v>
      </c>
      <c r="I164" s="56">
        <f t="shared" si="70"/>
        <v>50499.9</v>
      </c>
      <c r="J164" s="88">
        <f t="shared" si="71"/>
        <v>459090</v>
      </c>
      <c r="K164" s="84">
        <f t="shared" si="72"/>
        <v>504999</v>
      </c>
    </row>
    <row r="165" spans="1:11">
      <c r="A165" s="41"/>
      <c r="B165" s="13">
        <f t="shared" si="82"/>
        <v>478</v>
      </c>
      <c r="C165" s="34" t="str">
        <f t="shared" si="83"/>
        <v>29/11</v>
      </c>
      <c r="D165" s="32" t="str">
        <f t="shared" si="84"/>
        <v>châu lê</v>
      </c>
      <c r="E165" s="35" t="s">
        <v>900</v>
      </c>
      <c r="F165" s="36" t="s">
        <v>71</v>
      </c>
      <c r="G165" s="36">
        <v>11.5</v>
      </c>
      <c r="H165" s="88">
        <v>19500</v>
      </c>
      <c r="I165" s="56">
        <f t="shared" si="70"/>
        <v>21450</v>
      </c>
      <c r="J165" s="88">
        <f t="shared" si="71"/>
        <v>224250</v>
      </c>
      <c r="K165" s="84">
        <f t="shared" si="72"/>
        <v>246675</v>
      </c>
    </row>
    <row r="166" spans="1:11">
      <c r="A166" s="41"/>
      <c r="B166" s="13">
        <v>3729</v>
      </c>
      <c r="C166" s="34" t="s">
        <v>1860</v>
      </c>
      <c r="D166" s="32" t="s">
        <v>199</v>
      </c>
      <c r="E166" s="35" t="s">
        <v>212</v>
      </c>
      <c r="F166" s="36" t="s">
        <v>188</v>
      </c>
      <c r="G166" s="37">
        <v>100</v>
      </c>
      <c r="H166" s="88">
        <v>16236</v>
      </c>
      <c r="I166" s="56">
        <f t="shared" si="70"/>
        <v>17859.600000000002</v>
      </c>
      <c r="J166" s="88">
        <f t="shared" si="71"/>
        <v>1623600</v>
      </c>
      <c r="K166" s="84">
        <f t="shared" si="72"/>
        <v>1785960.0000000002</v>
      </c>
    </row>
    <row r="167" spans="1:11">
      <c r="A167" s="41"/>
      <c r="B167" s="13">
        <f t="shared" ref="B167:D167" si="85">B166</f>
        <v>3729</v>
      </c>
      <c r="C167" s="34" t="str">
        <f t="shared" si="85"/>
        <v>04/11</v>
      </c>
      <c r="D167" s="32" t="str">
        <f t="shared" si="85"/>
        <v>tiến phát</v>
      </c>
      <c r="E167" s="35" t="s">
        <v>201</v>
      </c>
      <c r="F167" s="36" t="s">
        <v>188</v>
      </c>
      <c r="G167" s="37">
        <v>150</v>
      </c>
      <c r="H167" s="88">
        <v>6836</v>
      </c>
      <c r="I167" s="56">
        <f t="shared" si="70"/>
        <v>7519.6</v>
      </c>
      <c r="J167" s="88">
        <f t="shared" si="71"/>
        <v>1025400</v>
      </c>
      <c r="K167" s="84">
        <f t="shared" si="72"/>
        <v>1127940</v>
      </c>
    </row>
    <row r="168" spans="1:11">
      <c r="A168" s="41"/>
      <c r="B168" s="13">
        <f t="shared" ref="B168:B172" si="86">B167</f>
        <v>3729</v>
      </c>
      <c r="C168" s="34" t="str">
        <f t="shared" ref="C168:C172" si="87">C167</f>
        <v>04/11</v>
      </c>
      <c r="D168" s="32" t="str">
        <f t="shared" ref="D168:D172" si="88">D167</f>
        <v>tiến phát</v>
      </c>
      <c r="E168" s="35" t="s">
        <v>196</v>
      </c>
      <c r="F168" s="36" t="s">
        <v>188</v>
      </c>
      <c r="G168" s="37">
        <v>120</v>
      </c>
      <c r="H168" s="88">
        <v>11536</v>
      </c>
      <c r="I168" s="56">
        <f t="shared" si="70"/>
        <v>12689.6</v>
      </c>
      <c r="J168" s="88">
        <f t="shared" si="71"/>
        <v>1384320</v>
      </c>
      <c r="K168" s="84">
        <f t="shared" si="72"/>
        <v>1522752</v>
      </c>
    </row>
    <row r="169" spans="1:11">
      <c r="A169" s="41"/>
      <c r="B169" s="13">
        <f t="shared" si="86"/>
        <v>3729</v>
      </c>
      <c r="C169" s="34" t="str">
        <f t="shared" si="87"/>
        <v>04/11</v>
      </c>
      <c r="D169" s="32" t="str">
        <f t="shared" si="88"/>
        <v>tiến phát</v>
      </c>
      <c r="E169" s="35" t="s">
        <v>1899</v>
      </c>
      <c r="F169" s="36" t="s">
        <v>435</v>
      </c>
      <c r="G169" s="37">
        <v>1000</v>
      </c>
      <c r="H169" s="88">
        <v>3059</v>
      </c>
      <c r="I169" s="56">
        <f t="shared" si="70"/>
        <v>3364.9</v>
      </c>
      <c r="J169" s="88">
        <f t="shared" si="71"/>
        <v>3059000</v>
      </c>
      <c r="K169" s="84">
        <f t="shared" si="72"/>
        <v>3364900</v>
      </c>
    </row>
    <row r="170" spans="1:11">
      <c r="A170" s="41"/>
      <c r="B170" s="13">
        <f t="shared" si="86"/>
        <v>3729</v>
      </c>
      <c r="C170" s="34" t="str">
        <f t="shared" si="87"/>
        <v>04/11</v>
      </c>
      <c r="D170" s="32" t="str">
        <f t="shared" si="88"/>
        <v>tiến phát</v>
      </c>
      <c r="E170" s="35" t="s">
        <v>390</v>
      </c>
      <c r="F170" s="36" t="s">
        <v>188</v>
      </c>
      <c r="G170" s="37">
        <v>80</v>
      </c>
      <c r="H170" s="88">
        <v>34609</v>
      </c>
      <c r="I170" s="56">
        <f t="shared" si="70"/>
        <v>38069.9</v>
      </c>
      <c r="J170" s="88">
        <f t="shared" si="71"/>
        <v>2768720</v>
      </c>
      <c r="K170" s="84">
        <f t="shared" si="72"/>
        <v>3045592</v>
      </c>
    </row>
    <row r="171" spans="1:11">
      <c r="A171" s="41"/>
      <c r="B171" s="13">
        <f t="shared" si="86"/>
        <v>3729</v>
      </c>
      <c r="C171" s="34" t="str">
        <f t="shared" si="87"/>
        <v>04/11</v>
      </c>
      <c r="D171" s="32" t="str">
        <f t="shared" si="88"/>
        <v>tiến phát</v>
      </c>
      <c r="E171" s="35" t="s">
        <v>1900</v>
      </c>
      <c r="F171" s="36" t="s">
        <v>435</v>
      </c>
      <c r="G171" s="37">
        <v>1500</v>
      </c>
      <c r="H171" s="88">
        <v>1931</v>
      </c>
      <c r="I171" s="56">
        <f t="shared" si="70"/>
        <v>2124.1000000000004</v>
      </c>
      <c r="J171" s="88">
        <f t="shared" si="71"/>
        <v>2896500</v>
      </c>
      <c r="K171" s="84">
        <f t="shared" si="72"/>
        <v>3186150.0000000005</v>
      </c>
    </row>
    <row r="172" spans="1:11">
      <c r="A172" s="41"/>
      <c r="B172" s="13">
        <f t="shared" si="86"/>
        <v>3729</v>
      </c>
      <c r="C172" s="34" t="str">
        <f t="shared" si="87"/>
        <v>04/11</v>
      </c>
      <c r="D172" s="32" t="str">
        <f t="shared" si="88"/>
        <v>tiến phát</v>
      </c>
      <c r="E172" s="35" t="s">
        <v>1901</v>
      </c>
      <c r="F172" s="36" t="s">
        <v>188</v>
      </c>
      <c r="G172" s="37">
        <v>1500</v>
      </c>
      <c r="H172" s="88">
        <v>3247</v>
      </c>
      <c r="I172" s="56">
        <f t="shared" si="70"/>
        <v>3571.7000000000003</v>
      </c>
      <c r="J172" s="88">
        <f t="shared" si="71"/>
        <v>4870500</v>
      </c>
      <c r="K172" s="84">
        <f t="shared" si="72"/>
        <v>5357550</v>
      </c>
    </row>
    <row r="173" spans="1:11">
      <c r="A173" s="41"/>
      <c r="B173" s="13">
        <v>3685</v>
      </c>
      <c r="C173" s="34" t="s">
        <v>176</v>
      </c>
      <c r="D173" s="32" t="s">
        <v>199</v>
      </c>
      <c r="E173" s="35" t="s">
        <v>196</v>
      </c>
      <c r="F173" s="36" t="s">
        <v>188</v>
      </c>
      <c r="G173" s="37">
        <v>150</v>
      </c>
      <c r="H173" s="88">
        <v>11536</v>
      </c>
      <c r="I173" s="56">
        <f t="shared" si="70"/>
        <v>12689.6</v>
      </c>
      <c r="J173" s="88">
        <f t="shared" si="71"/>
        <v>1730400</v>
      </c>
      <c r="K173" s="84">
        <f t="shared" si="72"/>
        <v>1903440</v>
      </c>
    </row>
    <row r="174" spans="1:11">
      <c r="A174" s="41"/>
      <c r="B174" s="13">
        <f t="shared" ref="B174:D174" si="89">B173</f>
        <v>3685</v>
      </c>
      <c r="C174" s="34" t="str">
        <f t="shared" si="89"/>
        <v>02/11</v>
      </c>
      <c r="D174" s="32" t="str">
        <f t="shared" si="89"/>
        <v>tiến phát</v>
      </c>
      <c r="E174" s="35" t="s">
        <v>221</v>
      </c>
      <c r="F174" s="36" t="s">
        <v>188</v>
      </c>
      <c r="G174" s="37">
        <v>150</v>
      </c>
      <c r="H174" s="88">
        <v>8118</v>
      </c>
      <c r="I174" s="56">
        <f t="shared" si="70"/>
        <v>8929.8000000000011</v>
      </c>
      <c r="J174" s="88">
        <f t="shared" si="71"/>
        <v>1217700</v>
      </c>
      <c r="K174" s="84">
        <f t="shared" si="72"/>
        <v>1339470.0000000002</v>
      </c>
    </row>
    <row r="175" spans="1:11">
      <c r="A175" s="41"/>
      <c r="B175" s="13">
        <f t="shared" ref="B175:B179" si="90">B174</f>
        <v>3685</v>
      </c>
      <c r="C175" s="34" t="str">
        <f t="shared" ref="C175:C179" si="91">C174</f>
        <v>02/11</v>
      </c>
      <c r="D175" s="32" t="str">
        <f t="shared" ref="D175:D179" si="92">D174</f>
        <v>tiến phát</v>
      </c>
      <c r="E175" s="35" t="s">
        <v>1229</v>
      </c>
      <c r="F175" s="36" t="s">
        <v>188</v>
      </c>
      <c r="G175" s="37">
        <v>120</v>
      </c>
      <c r="H175" s="88">
        <v>9827</v>
      </c>
      <c r="I175" s="56">
        <f t="shared" si="70"/>
        <v>10809.7</v>
      </c>
      <c r="J175" s="88">
        <f t="shared" si="71"/>
        <v>1179240</v>
      </c>
      <c r="K175" s="84">
        <f t="shared" si="72"/>
        <v>1297164</v>
      </c>
    </row>
    <row r="176" spans="1:11">
      <c r="A176" s="41"/>
      <c r="B176" s="13">
        <f t="shared" si="90"/>
        <v>3685</v>
      </c>
      <c r="C176" s="34" t="str">
        <f t="shared" si="91"/>
        <v>02/11</v>
      </c>
      <c r="D176" s="32" t="str">
        <f t="shared" si="92"/>
        <v>tiến phát</v>
      </c>
      <c r="E176" s="35" t="s">
        <v>390</v>
      </c>
      <c r="F176" s="36" t="s">
        <v>188</v>
      </c>
      <c r="G176" s="37">
        <v>100</v>
      </c>
      <c r="H176" s="88">
        <v>34609</v>
      </c>
      <c r="I176" s="56">
        <f t="shared" si="70"/>
        <v>38069.9</v>
      </c>
      <c r="J176" s="88">
        <f t="shared" si="71"/>
        <v>3460900</v>
      </c>
      <c r="K176" s="84">
        <f t="shared" si="72"/>
        <v>3806990</v>
      </c>
    </row>
    <row r="177" spans="1:11">
      <c r="A177" s="41"/>
      <c r="B177" s="13">
        <f t="shared" si="90"/>
        <v>3685</v>
      </c>
      <c r="C177" s="34" t="str">
        <f t="shared" si="91"/>
        <v>02/11</v>
      </c>
      <c r="D177" s="32" t="str">
        <f t="shared" si="92"/>
        <v>tiến phát</v>
      </c>
      <c r="E177" s="35" t="s">
        <v>1829</v>
      </c>
      <c r="F177" s="36" t="s">
        <v>188</v>
      </c>
      <c r="G177" s="37">
        <v>500</v>
      </c>
      <c r="H177" s="88">
        <v>1624</v>
      </c>
      <c r="I177" s="56">
        <f t="shared" si="70"/>
        <v>1786.4</v>
      </c>
      <c r="J177" s="88">
        <f t="shared" si="71"/>
        <v>812000</v>
      </c>
      <c r="K177" s="84">
        <f t="shared" si="72"/>
        <v>893200</v>
      </c>
    </row>
    <row r="178" spans="1:11">
      <c r="A178" s="41"/>
      <c r="B178" s="13">
        <f t="shared" si="90"/>
        <v>3685</v>
      </c>
      <c r="C178" s="34" t="str">
        <f t="shared" si="91"/>
        <v>02/11</v>
      </c>
      <c r="D178" s="32" t="str">
        <f t="shared" si="92"/>
        <v>tiến phát</v>
      </c>
      <c r="E178" s="35" t="s">
        <v>1722</v>
      </c>
      <c r="F178" s="36" t="s">
        <v>188</v>
      </c>
      <c r="G178" s="37">
        <v>1500</v>
      </c>
      <c r="H178" s="88">
        <v>3461</v>
      </c>
      <c r="I178" s="56">
        <f t="shared" si="70"/>
        <v>3807.1000000000004</v>
      </c>
      <c r="J178" s="88">
        <f t="shared" si="71"/>
        <v>5191500</v>
      </c>
      <c r="K178" s="84">
        <f t="shared" si="72"/>
        <v>5710650.0000000009</v>
      </c>
    </row>
    <row r="179" spans="1:11">
      <c r="A179" s="41"/>
      <c r="B179" s="13">
        <f t="shared" si="90"/>
        <v>3685</v>
      </c>
      <c r="C179" s="34" t="str">
        <f t="shared" si="91"/>
        <v>02/11</v>
      </c>
      <c r="D179" s="32" t="str">
        <f t="shared" si="92"/>
        <v>tiến phát</v>
      </c>
      <c r="E179" s="35" t="s">
        <v>1830</v>
      </c>
      <c r="F179" s="36" t="s">
        <v>188</v>
      </c>
      <c r="G179" s="37">
        <v>1000</v>
      </c>
      <c r="H179" s="88">
        <v>4444</v>
      </c>
      <c r="I179" s="56">
        <f t="shared" si="70"/>
        <v>4888.4000000000005</v>
      </c>
      <c r="J179" s="88">
        <f t="shared" si="71"/>
        <v>4444000</v>
      </c>
      <c r="K179" s="84">
        <f t="shared" si="72"/>
        <v>4888400.0000000009</v>
      </c>
    </row>
    <row r="180" spans="1:11">
      <c r="A180" s="41"/>
      <c r="B180" s="13">
        <v>3842</v>
      </c>
      <c r="C180" s="34" t="s">
        <v>1880</v>
      </c>
      <c r="D180" s="32" t="s">
        <v>199</v>
      </c>
      <c r="E180" s="35" t="s">
        <v>212</v>
      </c>
      <c r="F180" s="36" t="s">
        <v>188</v>
      </c>
      <c r="G180" s="37">
        <v>120</v>
      </c>
      <c r="H180" s="88">
        <v>16236</v>
      </c>
      <c r="I180" s="56">
        <f t="shared" si="70"/>
        <v>17859.600000000002</v>
      </c>
      <c r="J180" s="88">
        <f t="shared" si="71"/>
        <v>1948320</v>
      </c>
      <c r="K180" s="84">
        <f t="shared" si="72"/>
        <v>2143152.0000000005</v>
      </c>
    </row>
    <row r="181" spans="1:11">
      <c r="A181" s="41"/>
      <c r="B181" s="13">
        <f t="shared" ref="B181:D181" si="93">B180</f>
        <v>3842</v>
      </c>
      <c r="C181" s="34" t="str">
        <f t="shared" si="93"/>
        <v>10/11</v>
      </c>
      <c r="D181" s="32" t="str">
        <f t="shared" si="93"/>
        <v>tiến phát</v>
      </c>
      <c r="E181" s="35" t="s">
        <v>187</v>
      </c>
      <c r="F181" s="36" t="s">
        <v>188</v>
      </c>
      <c r="G181" s="37">
        <v>100</v>
      </c>
      <c r="H181" s="88">
        <v>20509</v>
      </c>
      <c r="I181" s="56">
        <f t="shared" si="70"/>
        <v>22559.9</v>
      </c>
      <c r="J181" s="88">
        <f t="shared" si="71"/>
        <v>2050900</v>
      </c>
      <c r="K181" s="84">
        <f t="shared" si="72"/>
        <v>2255990</v>
      </c>
    </row>
    <row r="182" spans="1:11">
      <c r="A182" s="41"/>
      <c r="B182" s="13">
        <f t="shared" ref="B182:B186" si="94">B181</f>
        <v>3842</v>
      </c>
      <c r="C182" s="34" t="str">
        <f t="shared" ref="C182:C186" si="95">C181</f>
        <v>10/11</v>
      </c>
      <c r="D182" s="32" t="str">
        <f t="shared" ref="D182:D186" si="96">D181</f>
        <v>tiến phát</v>
      </c>
      <c r="E182" s="35" t="s">
        <v>201</v>
      </c>
      <c r="F182" s="36" t="s">
        <v>188</v>
      </c>
      <c r="G182" s="37">
        <v>200</v>
      </c>
      <c r="H182" s="88">
        <v>6836</v>
      </c>
      <c r="I182" s="56">
        <f t="shared" si="70"/>
        <v>7519.6</v>
      </c>
      <c r="J182" s="88">
        <f t="shared" si="71"/>
        <v>1367200</v>
      </c>
      <c r="K182" s="84">
        <f t="shared" si="72"/>
        <v>1503920</v>
      </c>
    </row>
    <row r="183" spans="1:11">
      <c r="A183" s="41"/>
      <c r="B183" s="13">
        <f t="shared" si="94"/>
        <v>3842</v>
      </c>
      <c r="C183" s="34" t="str">
        <f t="shared" si="95"/>
        <v>10/11</v>
      </c>
      <c r="D183" s="32" t="str">
        <f t="shared" si="96"/>
        <v>tiến phát</v>
      </c>
      <c r="E183" s="35" t="s">
        <v>277</v>
      </c>
      <c r="F183" s="36" t="s">
        <v>188</v>
      </c>
      <c r="G183" s="37">
        <v>150</v>
      </c>
      <c r="H183" s="88">
        <v>15553</v>
      </c>
      <c r="I183" s="56">
        <f t="shared" si="70"/>
        <v>17108.300000000003</v>
      </c>
      <c r="J183" s="88">
        <f t="shared" si="71"/>
        <v>2332950</v>
      </c>
      <c r="K183" s="84">
        <f t="shared" si="72"/>
        <v>2566245.0000000005</v>
      </c>
    </row>
    <row r="184" spans="1:11">
      <c r="A184" s="41"/>
      <c r="B184" s="13">
        <f t="shared" si="94"/>
        <v>3842</v>
      </c>
      <c r="C184" s="34" t="str">
        <f t="shared" si="95"/>
        <v>10/11</v>
      </c>
      <c r="D184" s="32" t="str">
        <f t="shared" si="96"/>
        <v>tiến phát</v>
      </c>
      <c r="E184" s="35" t="s">
        <v>1901</v>
      </c>
      <c r="F184" s="36" t="s">
        <v>188</v>
      </c>
      <c r="G184" s="37">
        <v>1500</v>
      </c>
      <c r="H184" s="88">
        <v>3247</v>
      </c>
      <c r="I184" s="56">
        <f t="shared" si="70"/>
        <v>3571.7000000000003</v>
      </c>
      <c r="J184" s="88">
        <f t="shared" si="71"/>
        <v>4870500</v>
      </c>
      <c r="K184" s="84">
        <f t="shared" si="72"/>
        <v>5357550</v>
      </c>
    </row>
    <row r="185" spans="1:11">
      <c r="A185" s="41"/>
      <c r="B185" s="13">
        <f t="shared" si="94"/>
        <v>3842</v>
      </c>
      <c r="C185" s="34" t="str">
        <f t="shared" si="95"/>
        <v>10/11</v>
      </c>
      <c r="D185" s="32" t="str">
        <f t="shared" si="96"/>
        <v>tiến phát</v>
      </c>
      <c r="E185" s="35" t="s">
        <v>1836</v>
      </c>
      <c r="F185" s="36" t="s">
        <v>188</v>
      </c>
      <c r="G185" s="37">
        <v>1000</v>
      </c>
      <c r="H185" s="88">
        <v>3162</v>
      </c>
      <c r="I185" s="56">
        <f t="shared" si="70"/>
        <v>3478.2000000000003</v>
      </c>
      <c r="J185" s="88">
        <f t="shared" si="71"/>
        <v>3162000</v>
      </c>
      <c r="K185" s="84">
        <f t="shared" si="72"/>
        <v>3478200.0000000005</v>
      </c>
    </row>
    <row r="186" spans="1:11">
      <c r="A186" s="41"/>
      <c r="B186" s="13">
        <f t="shared" si="94"/>
        <v>3842</v>
      </c>
      <c r="C186" s="34" t="str">
        <f t="shared" si="95"/>
        <v>10/11</v>
      </c>
      <c r="D186" s="32" t="str">
        <f t="shared" si="96"/>
        <v>tiến phát</v>
      </c>
      <c r="E186" s="35" t="s">
        <v>674</v>
      </c>
      <c r="F186" s="36" t="s">
        <v>188</v>
      </c>
      <c r="G186" s="37">
        <v>1000</v>
      </c>
      <c r="H186" s="88">
        <v>2051</v>
      </c>
      <c r="I186" s="56">
        <f t="shared" si="70"/>
        <v>2256.1000000000004</v>
      </c>
      <c r="J186" s="88">
        <f t="shared" si="71"/>
        <v>2051000</v>
      </c>
      <c r="K186" s="84">
        <f t="shared" si="72"/>
        <v>2256100.0000000005</v>
      </c>
    </row>
    <row r="187" spans="1:11">
      <c r="A187" s="41"/>
      <c r="B187" s="13">
        <v>3945</v>
      </c>
      <c r="C187" s="34" t="s">
        <v>1902</v>
      </c>
      <c r="D187" s="32" t="s">
        <v>199</v>
      </c>
      <c r="E187" s="35" t="s">
        <v>217</v>
      </c>
      <c r="F187" s="36" t="s">
        <v>188</v>
      </c>
      <c r="G187" s="37">
        <v>120</v>
      </c>
      <c r="H187" s="88">
        <v>14527</v>
      </c>
      <c r="I187" s="56">
        <f t="shared" si="70"/>
        <v>15979.7</v>
      </c>
      <c r="J187" s="88">
        <f t="shared" si="71"/>
        <v>1743240</v>
      </c>
      <c r="K187" s="84">
        <f t="shared" si="72"/>
        <v>1917564</v>
      </c>
    </row>
    <row r="188" spans="1:11">
      <c r="A188" s="41"/>
      <c r="B188" s="13">
        <f t="shared" ref="B188:D188" si="97">B187</f>
        <v>3945</v>
      </c>
      <c r="C188" s="34" t="str">
        <f t="shared" si="97"/>
        <v>16/11</v>
      </c>
      <c r="D188" s="32" t="str">
        <f t="shared" si="97"/>
        <v>tiến phát</v>
      </c>
      <c r="E188" s="35" t="s">
        <v>220</v>
      </c>
      <c r="F188" s="36" t="s">
        <v>188</v>
      </c>
      <c r="G188" s="37">
        <v>300</v>
      </c>
      <c r="H188" s="88">
        <v>4615</v>
      </c>
      <c r="I188" s="56">
        <f t="shared" si="70"/>
        <v>5076.5</v>
      </c>
      <c r="J188" s="88">
        <f t="shared" si="71"/>
        <v>1384500</v>
      </c>
      <c r="K188" s="84">
        <f t="shared" si="72"/>
        <v>1522950</v>
      </c>
    </row>
    <row r="189" spans="1:11">
      <c r="A189" s="41"/>
      <c r="B189" s="13">
        <f t="shared" ref="B189:B193" si="98">B188</f>
        <v>3945</v>
      </c>
      <c r="C189" s="34" t="str">
        <f t="shared" ref="C189:C193" si="99">C188</f>
        <v>16/11</v>
      </c>
      <c r="D189" s="32" t="str">
        <f t="shared" ref="D189:D193" si="100">D188</f>
        <v>tiến phát</v>
      </c>
      <c r="E189" s="35" t="s">
        <v>201</v>
      </c>
      <c r="F189" s="36" t="s">
        <v>188</v>
      </c>
      <c r="G189" s="37">
        <v>150</v>
      </c>
      <c r="H189" s="88">
        <v>6836</v>
      </c>
      <c r="I189" s="56">
        <f t="shared" si="70"/>
        <v>7519.6</v>
      </c>
      <c r="J189" s="88">
        <f t="shared" si="71"/>
        <v>1025400</v>
      </c>
      <c r="K189" s="84">
        <f t="shared" si="72"/>
        <v>1127940</v>
      </c>
    </row>
    <row r="190" spans="1:11">
      <c r="A190" s="41"/>
      <c r="B190" s="13">
        <f t="shared" si="98"/>
        <v>3945</v>
      </c>
      <c r="C190" s="34" t="str">
        <f t="shared" si="99"/>
        <v>16/11</v>
      </c>
      <c r="D190" s="32" t="str">
        <f t="shared" si="100"/>
        <v>tiến phát</v>
      </c>
      <c r="E190" s="35" t="s">
        <v>277</v>
      </c>
      <c r="F190" s="36" t="s">
        <v>188</v>
      </c>
      <c r="G190" s="37">
        <v>150</v>
      </c>
      <c r="H190" s="88">
        <v>15553</v>
      </c>
      <c r="I190" s="56">
        <f t="shared" si="70"/>
        <v>17108.300000000003</v>
      </c>
      <c r="J190" s="88">
        <f t="shared" si="71"/>
        <v>2332950</v>
      </c>
      <c r="K190" s="84">
        <f t="shared" si="72"/>
        <v>2566245.0000000005</v>
      </c>
    </row>
    <row r="191" spans="1:11">
      <c r="A191" s="41"/>
      <c r="B191" s="13">
        <f t="shared" si="98"/>
        <v>3945</v>
      </c>
      <c r="C191" s="34" t="str">
        <f t="shared" si="99"/>
        <v>16/11</v>
      </c>
      <c r="D191" s="32" t="str">
        <f t="shared" si="100"/>
        <v>tiến phát</v>
      </c>
      <c r="E191" s="35" t="s">
        <v>396</v>
      </c>
      <c r="F191" s="36" t="s">
        <v>188</v>
      </c>
      <c r="G191" s="37">
        <v>100</v>
      </c>
      <c r="H191" s="88">
        <v>35464</v>
      </c>
      <c r="I191" s="56">
        <f t="shared" si="70"/>
        <v>39010.400000000001</v>
      </c>
      <c r="J191" s="88">
        <f t="shared" si="71"/>
        <v>3546400</v>
      </c>
      <c r="K191" s="84">
        <f t="shared" si="72"/>
        <v>3901040</v>
      </c>
    </row>
    <row r="192" spans="1:11">
      <c r="A192" s="41"/>
      <c r="B192" s="13">
        <f t="shared" si="98"/>
        <v>3945</v>
      </c>
      <c r="C192" s="34" t="str">
        <f t="shared" si="99"/>
        <v>16/11</v>
      </c>
      <c r="D192" s="32" t="str">
        <f t="shared" si="100"/>
        <v>tiến phát</v>
      </c>
      <c r="E192" s="35" t="s">
        <v>1901</v>
      </c>
      <c r="F192" s="36" t="s">
        <v>188</v>
      </c>
      <c r="G192" s="37">
        <v>1500</v>
      </c>
      <c r="H192" s="88">
        <v>3247</v>
      </c>
      <c r="I192" s="56">
        <f t="shared" si="70"/>
        <v>3571.7000000000003</v>
      </c>
      <c r="J192" s="88">
        <f t="shared" si="71"/>
        <v>4870500</v>
      </c>
      <c r="K192" s="84">
        <f t="shared" si="72"/>
        <v>5357550</v>
      </c>
    </row>
    <row r="193" spans="1:11">
      <c r="A193" s="41"/>
      <c r="B193" s="13">
        <f t="shared" si="98"/>
        <v>3945</v>
      </c>
      <c r="C193" s="34" t="str">
        <f t="shared" si="99"/>
        <v>16/11</v>
      </c>
      <c r="D193" s="32" t="str">
        <f t="shared" si="100"/>
        <v>tiến phát</v>
      </c>
      <c r="E193" s="26" t="s">
        <v>1722</v>
      </c>
      <c r="F193" s="24" t="s">
        <v>188</v>
      </c>
      <c r="G193" s="24">
        <v>800</v>
      </c>
      <c r="H193" s="88">
        <v>3461</v>
      </c>
      <c r="I193" s="56">
        <f t="shared" si="70"/>
        <v>3807.1000000000004</v>
      </c>
      <c r="J193" s="88">
        <f t="shared" si="71"/>
        <v>2768800</v>
      </c>
      <c r="K193" s="84">
        <f t="shared" si="72"/>
        <v>3045680.0000000005</v>
      </c>
    </row>
    <row r="194" spans="1:11">
      <c r="A194" s="41"/>
      <c r="B194" s="13">
        <v>4002</v>
      </c>
      <c r="C194" s="34" t="s">
        <v>1891</v>
      </c>
      <c r="D194" s="32" t="s">
        <v>199</v>
      </c>
      <c r="E194" s="26" t="s">
        <v>187</v>
      </c>
      <c r="F194" s="24" t="s">
        <v>188</v>
      </c>
      <c r="G194" s="24">
        <v>120</v>
      </c>
      <c r="H194" s="88">
        <v>20509</v>
      </c>
      <c r="I194" s="56">
        <f t="shared" si="70"/>
        <v>22559.9</v>
      </c>
      <c r="J194" s="88">
        <f t="shared" si="71"/>
        <v>2461080</v>
      </c>
      <c r="K194" s="84">
        <f t="shared" si="72"/>
        <v>2707188</v>
      </c>
    </row>
    <row r="195" spans="1:11">
      <c r="A195" s="41"/>
      <c r="B195" s="13">
        <f t="shared" ref="B195:D195" si="101">B194</f>
        <v>4002</v>
      </c>
      <c r="C195" s="34" t="str">
        <f t="shared" si="101"/>
        <v>19/11</v>
      </c>
      <c r="D195" s="32" t="str">
        <f t="shared" si="101"/>
        <v>tiến phát</v>
      </c>
      <c r="E195" s="26" t="s">
        <v>1229</v>
      </c>
      <c r="F195" s="21" t="s">
        <v>188</v>
      </c>
      <c r="G195" s="24">
        <v>100</v>
      </c>
      <c r="H195" s="88">
        <v>9837</v>
      </c>
      <c r="I195" s="56">
        <f t="shared" si="70"/>
        <v>10820.7</v>
      </c>
      <c r="J195" s="88">
        <f t="shared" si="71"/>
        <v>983700</v>
      </c>
      <c r="K195" s="84">
        <f t="shared" si="72"/>
        <v>1082070</v>
      </c>
    </row>
    <row r="196" spans="1:11">
      <c r="A196" s="41"/>
      <c r="B196" s="13">
        <f t="shared" ref="B196:B198" si="102">B195</f>
        <v>4002</v>
      </c>
      <c r="C196" s="34" t="str">
        <f t="shared" ref="C196:C198" si="103">C195</f>
        <v>19/11</v>
      </c>
      <c r="D196" s="32" t="str">
        <f t="shared" ref="D196:D198" si="104">D195</f>
        <v>tiến phát</v>
      </c>
      <c r="E196" s="26" t="s">
        <v>1901</v>
      </c>
      <c r="F196" s="21" t="s">
        <v>188</v>
      </c>
      <c r="G196" s="24">
        <v>800</v>
      </c>
      <c r="H196" s="88">
        <v>3247</v>
      </c>
      <c r="I196" s="56">
        <f t="shared" si="70"/>
        <v>3571.7000000000003</v>
      </c>
      <c r="J196" s="88">
        <f t="shared" si="71"/>
        <v>2597600</v>
      </c>
      <c r="K196" s="84">
        <f t="shared" si="72"/>
        <v>2857360</v>
      </c>
    </row>
    <row r="197" spans="1:11">
      <c r="A197" s="41"/>
      <c r="B197" s="13">
        <f t="shared" si="102"/>
        <v>4002</v>
      </c>
      <c r="C197" s="34" t="str">
        <f t="shared" si="103"/>
        <v>19/11</v>
      </c>
      <c r="D197" s="32" t="str">
        <f t="shared" si="104"/>
        <v>tiến phát</v>
      </c>
      <c r="E197" s="26" t="s">
        <v>1836</v>
      </c>
      <c r="F197" s="21" t="s">
        <v>188</v>
      </c>
      <c r="G197" s="24">
        <v>1000</v>
      </c>
      <c r="H197" s="88">
        <v>3162</v>
      </c>
      <c r="I197" s="56">
        <f t="shared" si="70"/>
        <v>3478.2000000000003</v>
      </c>
      <c r="J197" s="88">
        <f t="shared" si="71"/>
        <v>3162000</v>
      </c>
      <c r="K197" s="84">
        <f t="shared" si="72"/>
        <v>3478200.0000000005</v>
      </c>
    </row>
    <row r="198" spans="1:11">
      <c r="A198" s="41"/>
      <c r="B198" s="13">
        <f t="shared" si="102"/>
        <v>4002</v>
      </c>
      <c r="C198" s="34" t="str">
        <f t="shared" si="103"/>
        <v>19/11</v>
      </c>
      <c r="D198" s="32" t="str">
        <f t="shared" si="104"/>
        <v>tiến phát</v>
      </c>
      <c r="E198" s="35" t="s">
        <v>1722</v>
      </c>
      <c r="F198" s="36" t="s">
        <v>188</v>
      </c>
      <c r="G198" s="37">
        <v>500</v>
      </c>
      <c r="H198" s="88">
        <v>3461</v>
      </c>
      <c r="I198" s="56">
        <f t="shared" si="70"/>
        <v>3807.1000000000004</v>
      </c>
      <c r="J198" s="88">
        <f t="shared" si="71"/>
        <v>1730500</v>
      </c>
      <c r="K198" s="84">
        <f t="shared" si="72"/>
        <v>1903550.0000000002</v>
      </c>
    </row>
    <row r="199" spans="1:11">
      <c r="A199" s="41"/>
      <c r="B199" s="13">
        <v>4087</v>
      </c>
      <c r="C199" s="34" t="s">
        <v>1903</v>
      </c>
      <c r="D199" s="32" t="s">
        <v>199</v>
      </c>
      <c r="E199" s="26" t="s">
        <v>187</v>
      </c>
      <c r="F199" s="21" t="s">
        <v>188</v>
      </c>
      <c r="G199" s="24">
        <v>120</v>
      </c>
      <c r="H199" s="88">
        <v>20509</v>
      </c>
      <c r="I199" s="56">
        <f t="shared" si="70"/>
        <v>22559.9</v>
      </c>
      <c r="J199" s="88">
        <f t="shared" si="71"/>
        <v>2461080</v>
      </c>
      <c r="K199" s="84">
        <f t="shared" si="72"/>
        <v>2707188</v>
      </c>
    </row>
    <row r="200" spans="1:11">
      <c r="A200" s="41"/>
      <c r="B200" s="13">
        <f t="shared" ref="B200:D200" si="105">B199</f>
        <v>4087</v>
      </c>
      <c r="C200" s="34" t="str">
        <f t="shared" si="105"/>
        <v>24/11</v>
      </c>
      <c r="D200" s="32" t="str">
        <f t="shared" si="105"/>
        <v>tiến phát</v>
      </c>
      <c r="E200" s="35" t="s">
        <v>399</v>
      </c>
      <c r="F200" s="36" t="s">
        <v>188</v>
      </c>
      <c r="G200" s="24">
        <v>300</v>
      </c>
      <c r="H200" s="88">
        <v>6580</v>
      </c>
      <c r="I200" s="56">
        <f t="shared" si="70"/>
        <v>7238.0000000000009</v>
      </c>
      <c r="J200" s="88">
        <f t="shared" si="71"/>
        <v>1974000</v>
      </c>
      <c r="K200" s="84">
        <f t="shared" si="72"/>
        <v>2171400.0000000005</v>
      </c>
    </row>
    <row r="201" spans="1:11">
      <c r="A201" s="41"/>
      <c r="B201" s="13">
        <f t="shared" ref="B201:B204" si="106">B200</f>
        <v>4087</v>
      </c>
      <c r="C201" s="34" t="str">
        <f t="shared" ref="C201:C204" si="107">C200</f>
        <v>24/11</v>
      </c>
      <c r="D201" s="32" t="str">
        <f t="shared" ref="D201:D204" si="108">D200</f>
        <v>tiến phát</v>
      </c>
      <c r="E201" s="35" t="s">
        <v>400</v>
      </c>
      <c r="F201" s="36" t="s">
        <v>188</v>
      </c>
      <c r="G201" s="24">
        <v>100</v>
      </c>
      <c r="H201" s="88">
        <v>19655</v>
      </c>
      <c r="I201" s="56">
        <f t="shared" si="70"/>
        <v>21620.5</v>
      </c>
      <c r="J201" s="88">
        <f t="shared" si="71"/>
        <v>1965500</v>
      </c>
      <c r="K201" s="84">
        <f t="shared" si="72"/>
        <v>2162050</v>
      </c>
    </row>
    <row r="202" spans="1:11">
      <c r="A202" s="41"/>
      <c r="B202" s="13">
        <f t="shared" si="106"/>
        <v>4087</v>
      </c>
      <c r="C202" s="34" t="str">
        <f t="shared" si="107"/>
        <v>24/11</v>
      </c>
      <c r="D202" s="32" t="str">
        <f t="shared" si="108"/>
        <v>tiến phát</v>
      </c>
      <c r="E202" s="35" t="s">
        <v>1904</v>
      </c>
      <c r="F202" s="36" t="s">
        <v>188</v>
      </c>
      <c r="G202" s="37">
        <v>800</v>
      </c>
      <c r="H202" s="88">
        <v>5469</v>
      </c>
      <c r="I202" s="56">
        <f t="shared" si="70"/>
        <v>6015.9000000000005</v>
      </c>
      <c r="J202" s="88">
        <f t="shared" si="71"/>
        <v>4375200</v>
      </c>
      <c r="K202" s="84">
        <f t="shared" si="72"/>
        <v>4812720</v>
      </c>
    </row>
    <row r="203" spans="1:11">
      <c r="A203" s="41"/>
      <c r="B203" s="13">
        <f t="shared" si="106"/>
        <v>4087</v>
      </c>
      <c r="C203" s="34" t="str">
        <f t="shared" si="107"/>
        <v>24/11</v>
      </c>
      <c r="D203" s="32" t="str">
        <f t="shared" si="108"/>
        <v>tiến phát</v>
      </c>
      <c r="E203" s="35" t="s">
        <v>1721</v>
      </c>
      <c r="F203" s="36" t="s">
        <v>188</v>
      </c>
      <c r="G203" s="37">
        <v>800</v>
      </c>
      <c r="H203" s="88">
        <v>6324</v>
      </c>
      <c r="I203" s="56">
        <f t="shared" ref="I203:I266" si="109">H203*1.1</f>
        <v>6956.4000000000005</v>
      </c>
      <c r="J203" s="88">
        <f t="shared" ref="J203:J266" si="110">H203*G203</f>
        <v>5059200</v>
      </c>
      <c r="K203" s="84">
        <f t="shared" si="72"/>
        <v>5565120</v>
      </c>
    </row>
    <row r="204" spans="1:11">
      <c r="A204" s="41"/>
      <c r="B204" s="13">
        <f t="shared" si="106"/>
        <v>4087</v>
      </c>
      <c r="C204" s="34" t="str">
        <f t="shared" si="107"/>
        <v>24/11</v>
      </c>
      <c r="D204" s="32" t="str">
        <f t="shared" si="108"/>
        <v>tiến phát</v>
      </c>
      <c r="E204" s="35" t="s">
        <v>1830</v>
      </c>
      <c r="F204" s="36" t="s">
        <v>188</v>
      </c>
      <c r="G204" s="37">
        <v>500</v>
      </c>
      <c r="H204" s="88">
        <v>4444</v>
      </c>
      <c r="I204" s="56">
        <f t="shared" si="109"/>
        <v>4888.4000000000005</v>
      </c>
      <c r="J204" s="88">
        <f t="shared" si="110"/>
        <v>2222000</v>
      </c>
      <c r="K204" s="84">
        <f t="shared" ref="K204:K267" si="111">I204*G204</f>
        <v>2444200.0000000005</v>
      </c>
    </row>
    <row r="205" spans="1:11">
      <c r="A205" s="41"/>
      <c r="B205" s="13">
        <v>2221</v>
      </c>
      <c r="C205" s="34" t="s">
        <v>1855</v>
      </c>
      <c r="D205" s="32" t="s">
        <v>183</v>
      </c>
      <c r="E205" s="35" t="s">
        <v>1905</v>
      </c>
      <c r="F205" s="36" t="s">
        <v>422</v>
      </c>
      <c r="G205" s="37">
        <v>210</v>
      </c>
      <c r="H205" s="88">
        <v>1636</v>
      </c>
      <c r="I205" s="56">
        <f t="shared" si="109"/>
        <v>1799.6000000000001</v>
      </c>
      <c r="J205" s="88">
        <f t="shared" si="110"/>
        <v>343560</v>
      </c>
      <c r="K205" s="84">
        <f t="shared" si="111"/>
        <v>377916</v>
      </c>
    </row>
    <row r="206" spans="1:11">
      <c r="A206" s="41"/>
      <c r="B206" s="13">
        <f t="shared" ref="B206:D206" si="112">B205</f>
        <v>2221</v>
      </c>
      <c r="C206" s="34" t="str">
        <f t="shared" si="112"/>
        <v>03/11</v>
      </c>
      <c r="D206" s="32" t="str">
        <f t="shared" si="112"/>
        <v>thanh thuận</v>
      </c>
      <c r="E206" s="35" t="s">
        <v>282</v>
      </c>
      <c r="F206" s="36" t="s">
        <v>181</v>
      </c>
      <c r="G206" s="37">
        <v>20</v>
      </c>
      <c r="H206" s="88">
        <v>44091</v>
      </c>
      <c r="I206" s="56">
        <f t="shared" si="109"/>
        <v>48500.100000000006</v>
      </c>
      <c r="J206" s="88">
        <f t="shared" si="110"/>
        <v>881820</v>
      </c>
      <c r="K206" s="84">
        <f t="shared" si="111"/>
        <v>970002.00000000012</v>
      </c>
    </row>
    <row r="207" spans="1:11">
      <c r="A207" s="41"/>
      <c r="B207" s="13">
        <f t="shared" ref="B207:B223" si="113">B206</f>
        <v>2221</v>
      </c>
      <c r="C207" s="34" t="str">
        <f t="shared" ref="C207:C223" si="114">C206</f>
        <v>03/11</v>
      </c>
      <c r="D207" s="32" t="str">
        <f t="shared" ref="D207:D223" si="115">D206</f>
        <v>thanh thuận</v>
      </c>
      <c r="E207" s="35" t="s">
        <v>194</v>
      </c>
      <c r="F207" s="36" t="s">
        <v>181</v>
      </c>
      <c r="G207" s="37">
        <v>35</v>
      </c>
      <c r="H207" s="88">
        <v>52273</v>
      </c>
      <c r="I207" s="56">
        <f t="shared" si="109"/>
        <v>57500.3</v>
      </c>
      <c r="J207" s="88">
        <f t="shared" si="110"/>
        <v>1829555</v>
      </c>
      <c r="K207" s="84">
        <f t="shared" si="111"/>
        <v>2012510.5</v>
      </c>
    </row>
    <row r="208" spans="1:11">
      <c r="A208" s="41"/>
      <c r="B208" s="13">
        <f t="shared" si="113"/>
        <v>2221</v>
      </c>
      <c r="C208" s="34" t="str">
        <f t="shared" si="114"/>
        <v>03/11</v>
      </c>
      <c r="D208" s="32" t="str">
        <f t="shared" si="115"/>
        <v>thanh thuận</v>
      </c>
      <c r="E208" s="35" t="s">
        <v>1906</v>
      </c>
      <c r="F208" s="36" t="s">
        <v>36</v>
      </c>
      <c r="G208" s="37">
        <v>20</v>
      </c>
      <c r="H208" s="88">
        <v>14727</v>
      </c>
      <c r="I208" s="56">
        <f t="shared" si="109"/>
        <v>16199.7</v>
      </c>
      <c r="J208" s="88">
        <f t="shared" si="110"/>
        <v>294540</v>
      </c>
      <c r="K208" s="84">
        <f t="shared" si="111"/>
        <v>323994</v>
      </c>
    </row>
    <row r="209" spans="1:11">
      <c r="A209" s="41"/>
      <c r="B209" s="13">
        <f t="shared" si="113"/>
        <v>2221</v>
      </c>
      <c r="C209" s="34" t="str">
        <f t="shared" si="114"/>
        <v>03/11</v>
      </c>
      <c r="D209" s="32" t="str">
        <f t="shared" si="115"/>
        <v>thanh thuận</v>
      </c>
      <c r="E209" s="35" t="s">
        <v>388</v>
      </c>
      <c r="F209" s="36" t="s">
        <v>83</v>
      </c>
      <c r="G209" s="37">
        <v>80</v>
      </c>
      <c r="H209" s="88">
        <v>1555</v>
      </c>
      <c r="I209" s="56">
        <f t="shared" si="109"/>
        <v>1710.5000000000002</v>
      </c>
      <c r="J209" s="88">
        <f t="shared" si="110"/>
        <v>124400</v>
      </c>
      <c r="K209" s="84">
        <f t="shared" si="111"/>
        <v>136840.00000000003</v>
      </c>
    </row>
    <row r="210" spans="1:11">
      <c r="A210" s="41"/>
      <c r="B210" s="13">
        <f t="shared" si="113"/>
        <v>2221</v>
      </c>
      <c r="C210" s="34" t="str">
        <f t="shared" si="114"/>
        <v>03/11</v>
      </c>
      <c r="D210" s="32" t="str">
        <f t="shared" si="115"/>
        <v>thanh thuận</v>
      </c>
      <c r="E210" s="35" t="s">
        <v>661</v>
      </c>
      <c r="F210" s="36" t="s">
        <v>132</v>
      </c>
      <c r="G210" s="37">
        <v>10</v>
      </c>
      <c r="H210" s="88">
        <v>8636</v>
      </c>
      <c r="I210" s="56">
        <f t="shared" si="109"/>
        <v>9499.6</v>
      </c>
      <c r="J210" s="88">
        <f t="shared" si="110"/>
        <v>86360</v>
      </c>
      <c r="K210" s="84">
        <f t="shared" si="111"/>
        <v>94996</v>
      </c>
    </row>
    <row r="211" spans="1:11">
      <c r="A211" s="41"/>
      <c r="B211" s="13">
        <f t="shared" si="113"/>
        <v>2221</v>
      </c>
      <c r="C211" s="34" t="str">
        <f t="shared" si="114"/>
        <v>03/11</v>
      </c>
      <c r="D211" s="32" t="str">
        <f t="shared" si="115"/>
        <v>thanh thuận</v>
      </c>
      <c r="E211" s="35" t="s">
        <v>1907</v>
      </c>
      <c r="F211" s="36" t="s">
        <v>83</v>
      </c>
      <c r="G211" s="37">
        <v>20</v>
      </c>
      <c r="H211" s="88">
        <v>3195</v>
      </c>
      <c r="I211" s="56">
        <f t="shared" si="109"/>
        <v>3514.5000000000005</v>
      </c>
      <c r="J211" s="88">
        <f t="shared" si="110"/>
        <v>63900</v>
      </c>
      <c r="K211" s="84">
        <f t="shared" si="111"/>
        <v>70290.000000000015</v>
      </c>
    </row>
    <row r="212" spans="1:11">
      <c r="A212" s="41"/>
      <c r="B212" s="13">
        <f t="shared" si="113"/>
        <v>2221</v>
      </c>
      <c r="C212" s="34" t="str">
        <f t="shared" si="114"/>
        <v>03/11</v>
      </c>
      <c r="D212" s="32" t="str">
        <f t="shared" si="115"/>
        <v>thanh thuận</v>
      </c>
      <c r="E212" s="35" t="s">
        <v>1908</v>
      </c>
      <c r="F212" s="36" t="s">
        <v>36</v>
      </c>
      <c r="G212" s="37">
        <v>70</v>
      </c>
      <c r="H212" s="88">
        <v>10755</v>
      </c>
      <c r="I212" s="56">
        <f>H212*1.1</f>
        <v>11830.500000000002</v>
      </c>
      <c r="J212" s="88">
        <f t="shared" si="110"/>
        <v>752850</v>
      </c>
      <c r="K212" s="84">
        <f t="shared" si="111"/>
        <v>828135.00000000012</v>
      </c>
    </row>
    <row r="213" spans="1:11">
      <c r="A213" s="41"/>
      <c r="B213" s="13">
        <f t="shared" si="113"/>
        <v>2221</v>
      </c>
      <c r="C213" s="34" t="str">
        <f t="shared" si="114"/>
        <v>03/11</v>
      </c>
      <c r="D213" s="32" t="str">
        <f t="shared" si="115"/>
        <v>thanh thuận</v>
      </c>
      <c r="E213" s="35" t="s">
        <v>387</v>
      </c>
      <c r="F213" s="36" t="s">
        <v>83</v>
      </c>
      <c r="G213" s="37">
        <v>280</v>
      </c>
      <c r="H213" s="88">
        <v>1589</v>
      </c>
      <c r="I213" s="56">
        <f t="shared" si="109"/>
        <v>1747.9</v>
      </c>
      <c r="J213" s="88">
        <f t="shared" si="110"/>
        <v>444920</v>
      </c>
      <c r="K213" s="84">
        <f t="shared" si="111"/>
        <v>489412</v>
      </c>
    </row>
    <row r="214" spans="1:11">
      <c r="A214" s="41"/>
      <c r="B214" s="13">
        <f t="shared" si="113"/>
        <v>2221</v>
      </c>
      <c r="C214" s="34" t="str">
        <f t="shared" si="114"/>
        <v>03/11</v>
      </c>
      <c r="D214" s="32" t="str">
        <f t="shared" si="115"/>
        <v>thanh thuận</v>
      </c>
      <c r="E214" s="35" t="s">
        <v>121</v>
      </c>
      <c r="F214" s="36" t="s">
        <v>83</v>
      </c>
      <c r="G214" s="37">
        <v>400</v>
      </c>
      <c r="H214" s="88">
        <v>4219</v>
      </c>
      <c r="I214" s="56">
        <f t="shared" si="109"/>
        <v>4640.9000000000005</v>
      </c>
      <c r="J214" s="88">
        <f t="shared" si="110"/>
        <v>1687600</v>
      </c>
      <c r="K214" s="84">
        <f t="shared" si="111"/>
        <v>1856360.0000000002</v>
      </c>
    </row>
    <row r="215" spans="1:11">
      <c r="A215" s="41"/>
      <c r="B215" s="13">
        <f t="shared" si="113"/>
        <v>2221</v>
      </c>
      <c r="C215" s="34" t="str">
        <f t="shared" si="114"/>
        <v>03/11</v>
      </c>
      <c r="D215" s="32" t="str">
        <f t="shared" si="115"/>
        <v>thanh thuận</v>
      </c>
      <c r="E215" s="35" t="s">
        <v>123</v>
      </c>
      <c r="F215" s="36" t="s">
        <v>83</v>
      </c>
      <c r="G215" s="37">
        <v>230</v>
      </c>
      <c r="H215" s="88">
        <v>5377</v>
      </c>
      <c r="I215" s="56">
        <f t="shared" si="109"/>
        <v>5914.7000000000007</v>
      </c>
      <c r="J215" s="88">
        <f t="shared" si="110"/>
        <v>1236710</v>
      </c>
      <c r="K215" s="84">
        <f t="shared" si="111"/>
        <v>1360381.0000000002</v>
      </c>
    </row>
    <row r="216" spans="1:11">
      <c r="A216" s="41"/>
      <c r="B216" s="13">
        <f t="shared" si="113"/>
        <v>2221</v>
      </c>
      <c r="C216" s="34" t="str">
        <f t="shared" si="114"/>
        <v>03/11</v>
      </c>
      <c r="D216" s="32" t="str">
        <f t="shared" si="115"/>
        <v>thanh thuận</v>
      </c>
      <c r="E216" s="35" t="s">
        <v>127</v>
      </c>
      <c r="F216" s="36" t="s">
        <v>83</v>
      </c>
      <c r="G216" s="37">
        <v>1600</v>
      </c>
      <c r="H216" s="88">
        <v>1903</v>
      </c>
      <c r="I216" s="56">
        <f t="shared" si="109"/>
        <v>2093.3000000000002</v>
      </c>
      <c r="J216" s="88">
        <f t="shared" si="110"/>
        <v>3044800</v>
      </c>
      <c r="K216" s="84">
        <f t="shared" si="111"/>
        <v>3349280.0000000005</v>
      </c>
    </row>
    <row r="217" spans="1:11">
      <c r="A217" s="41"/>
      <c r="B217" s="13">
        <f t="shared" si="113"/>
        <v>2221</v>
      </c>
      <c r="C217" s="34" t="str">
        <f t="shared" si="114"/>
        <v>03/11</v>
      </c>
      <c r="D217" s="32" t="str">
        <f t="shared" si="115"/>
        <v>thanh thuận</v>
      </c>
      <c r="E217" s="35" t="s">
        <v>1909</v>
      </c>
      <c r="F217" s="36" t="s">
        <v>132</v>
      </c>
      <c r="G217" s="37">
        <v>50</v>
      </c>
      <c r="H217" s="88">
        <v>8273</v>
      </c>
      <c r="I217" s="56">
        <f t="shared" si="109"/>
        <v>9100.3000000000011</v>
      </c>
      <c r="J217" s="88">
        <f t="shared" si="110"/>
        <v>413650</v>
      </c>
      <c r="K217" s="84">
        <f t="shared" si="111"/>
        <v>455015.00000000006</v>
      </c>
    </row>
    <row r="218" spans="1:11">
      <c r="A218" s="41"/>
      <c r="B218" s="13">
        <f t="shared" si="113"/>
        <v>2221</v>
      </c>
      <c r="C218" s="34" t="str">
        <f t="shared" si="114"/>
        <v>03/11</v>
      </c>
      <c r="D218" s="32" t="str">
        <f t="shared" si="115"/>
        <v>thanh thuận</v>
      </c>
      <c r="E218" s="35" t="s">
        <v>197</v>
      </c>
      <c r="F218" s="36" t="s">
        <v>83</v>
      </c>
      <c r="G218" s="37">
        <v>350</v>
      </c>
      <c r="H218" s="88">
        <v>4219</v>
      </c>
      <c r="I218" s="56">
        <f t="shared" si="109"/>
        <v>4640.9000000000005</v>
      </c>
      <c r="J218" s="88">
        <f t="shared" si="110"/>
        <v>1476650</v>
      </c>
      <c r="K218" s="84">
        <f t="shared" si="111"/>
        <v>1624315.0000000002</v>
      </c>
    </row>
    <row r="219" spans="1:11">
      <c r="A219" s="41"/>
      <c r="B219" s="13">
        <f t="shared" si="113"/>
        <v>2221</v>
      </c>
      <c r="C219" s="34" t="str">
        <f t="shared" si="114"/>
        <v>03/11</v>
      </c>
      <c r="D219" s="32" t="str">
        <f t="shared" si="115"/>
        <v>thanh thuận</v>
      </c>
      <c r="E219" s="35" t="s">
        <v>1059</v>
      </c>
      <c r="F219" s="36" t="s">
        <v>83</v>
      </c>
      <c r="G219" s="37">
        <v>120</v>
      </c>
      <c r="H219" s="88">
        <v>3061</v>
      </c>
      <c r="I219" s="56">
        <f t="shared" si="109"/>
        <v>3367.1000000000004</v>
      </c>
      <c r="J219" s="88">
        <f t="shared" si="110"/>
        <v>367320</v>
      </c>
      <c r="K219" s="84">
        <f t="shared" si="111"/>
        <v>404052.00000000006</v>
      </c>
    </row>
    <row r="220" spans="1:11">
      <c r="A220" s="41"/>
      <c r="B220" s="13">
        <f t="shared" si="113"/>
        <v>2221</v>
      </c>
      <c r="C220" s="34" t="str">
        <f t="shared" si="114"/>
        <v>03/11</v>
      </c>
      <c r="D220" s="32" t="str">
        <f t="shared" si="115"/>
        <v>thanh thuận</v>
      </c>
      <c r="E220" s="35" t="s">
        <v>125</v>
      </c>
      <c r="F220" s="36" t="s">
        <v>83</v>
      </c>
      <c r="G220" s="37">
        <v>200</v>
      </c>
      <c r="H220" s="88">
        <v>5129</v>
      </c>
      <c r="I220" s="56">
        <f t="shared" si="109"/>
        <v>5641.9000000000005</v>
      </c>
      <c r="J220" s="88">
        <f t="shared" si="110"/>
        <v>1025800</v>
      </c>
      <c r="K220" s="84">
        <f t="shared" si="111"/>
        <v>1128380</v>
      </c>
    </row>
    <row r="221" spans="1:11">
      <c r="A221" s="41"/>
      <c r="B221" s="13">
        <f t="shared" si="113"/>
        <v>2221</v>
      </c>
      <c r="C221" s="34" t="str">
        <f t="shared" si="114"/>
        <v>03/11</v>
      </c>
      <c r="D221" s="32" t="str">
        <f t="shared" si="115"/>
        <v>thanh thuận</v>
      </c>
      <c r="E221" s="35" t="s">
        <v>244</v>
      </c>
      <c r="F221" s="36" t="s">
        <v>83</v>
      </c>
      <c r="G221" s="37">
        <v>180</v>
      </c>
      <c r="H221" s="88">
        <v>2978</v>
      </c>
      <c r="I221" s="56">
        <f t="shared" si="109"/>
        <v>3275.8</v>
      </c>
      <c r="J221" s="88">
        <f t="shared" si="110"/>
        <v>536040</v>
      </c>
      <c r="K221" s="84">
        <f t="shared" si="111"/>
        <v>589644</v>
      </c>
    </row>
    <row r="222" spans="1:11">
      <c r="A222" s="41"/>
      <c r="B222" s="13">
        <f t="shared" si="113"/>
        <v>2221</v>
      </c>
      <c r="C222" s="34" t="str">
        <f t="shared" si="114"/>
        <v>03/11</v>
      </c>
      <c r="D222" s="32" t="str">
        <f t="shared" si="115"/>
        <v>thanh thuận</v>
      </c>
      <c r="E222" s="35" t="s">
        <v>1910</v>
      </c>
      <c r="F222" s="36" t="s">
        <v>83</v>
      </c>
      <c r="G222" s="37">
        <v>200</v>
      </c>
      <c r="H222" s="88">
        <v>11995</v>
      </c>
      <c r="I222" s="56">
        <f t="shared" si="109"/>
        <v>13194.500000000002</v>
      </c>
      <c r="J222" s="88">
        <f t="shared" si="110"/>
        <v>2399000</v>
      </c>
      <c r="K222" s="84">
        <f t="shared" si="111"/>
        <v>2638900.0000000005</v>
      </c>
    </row>
    <row r="223" spans="1:11">
      <c r="A223" s="41"/>
      <c r="B223" s="13">
        <f t="shared" si="113"/>
        <v>2221</v>
      </c>
      <c r="C223" s="34" t="str">
        <f t="shared" si="114"/>
        <v>03/11</v>
      </c>
      <c r="D223" s="32" t="str">
        <f t="shared" si="115"/>
        <v>thanh thuận</v>
      </c>
      <c r="E223" s="35" t="s">
        <v>243</v>
      </c>
      <c r="F223" s="36" t="s">
        <v>83</v>
      </c>
      <c r="G223" s="37">
        <v>200</v>
      </c>
      <c r="H223" s="88">
        <v>2399</v>
      </c>
      <c r="I223" s="56">
        <f t="shared" si="109"/>
        <v>2638.9</v>
      </c>
      <c r="J223" s="88">
        <f t="shared" si="110"/>
        <v>479800</v>
      </c>
      <c r="K223" s="84">
        <f t="shared" si="111"/>
        <v>527780</v>
      </c>
    </row>
    <row r="224" spans="1:11">
      <c r="A224" s="41"/>
      <c r="B224" s="13">
        <v>2369</v>
      </c>
      <c r="C224" s="34" t="s">
        <v>1911</v>
      </c>
      <c r="D224" s="32" t="s">
        <v>246</v>
      </c>
      <c r="E224" s="35" t="s">
        <v>1171</v>
      </c>
      <c r="F224" s="36" t="s">
        <v>27</v>
      </c>
      <c r="G224" s="37">
        <v>50</v>
      </c>
      <c r="H224" s="88">
        <v>56000</v>
      </c>
      <c r="I224" s="56">
        <f t="shared" si="109"/>
        <v>61600.000000000007</v>
      </c>
      <c r="J224" s="88">
        <f t="shared" si="110"/>
        <v>2800000</v>
      </c>
      <c r="K224" s="84">
        <f t="shared" si="111"/>
        <v>3080000.0000000005</v>
      </c>
    </row>
    <row r="225" spans="1:12">
      <c r="A225" s="41"/>
      <c r="B225" s="13">
        <v>1220</v>
      </c>
      <c r="C225" s="34" t="s">
        <v>1889</v>
      </c>
      <c r="D225" s="32" t="s">
        <v>680</v>
      </c>
      <c r="E225" s="35" t="s">
        <v>1159</v>
      </c>
      <c r="F225" s="36" t="s">
        <v>142</v>
      </c>
      <c r="G225" s="37">
        <v>10</v>
      </c>
      <c r="H225" s="88">
        <v>4820</v>
      </c>
      <c r="I225" s="56">
        <f t="shared" si="109"/>
        <v>5302</v>
      </c>
      <c r="J225" s="88">
        <f t="shared" si="110"/>
        <v>48200</v>
      </c>
      <c r="K225" s="84">
        <f t="shared" si="111"/>
        <v>53020</v>
      </c>
    </row>
    <row r="226" spans="1:12">
      <c r="A226" s="41"/>
      <c r="B226" s="13">
        <f t="shared" ref="B226:D226" si="116">B225</f>
        <v>1220</v>
      </c>
      <c r="C226" s="34" t="str">
        <f t="shared" si="116"/>
        <v>17/11</v>
      </c>
      <c r="D226" s="32" t="str">
        <f t="shared" si="116"/>
        <v>ptvh</v>
      </c>
      <c r="E226" s="35" t="s">
        <v>1912</v>
      </c>
      <c r="F226" s="36" t="s">
        <v>142</v>
      </c>
      <c r="G226" s="37">
        <v>10</v>
      </c>
      <c r="H226" s="88">
        <v>4015</v>
      </c>
      <c r="I226" s="56">
        <f t="shared" si="109"/>
        <v>4416.5</v>
      </c>
      <c r="J226" s="88">
        <f t="shared" si="110"/>
        <v>40150</v>
      </c>
      <c r="K226" s="84">
        <f t="shared" si="111"/>
        <v>44165</v>
      </c>
    </row>
    <row r="227" spans="1:12">
      <c r="A227" s="41"/>
      <c r="B227" s="13">
        <f t="shared" ref="B227:B233" si="117">B226</f>
        <v>1220</v>
      </c>
      <c r="C227" s="34" t="str">
        <f t="shared" ref="C227:C233" si="118">C226</f>
        <v>17/11</v>
      </c>
      <c r="D227" s="32" t="str">
        <f t="shared" ref="D227:D233" si="119">D226</f>
        <v>ptvh</v>
      </c>
      <c r="E227" s="35" t="s">
        <v>1913</v>
      </c>
      <c r="F227" s="36" t="s">
        <v>142</v>
      </c>
      <c r="G227" s="37">
        <v>100</v>
      </c>
      <c r="H227" s="88">
        <v>2871</v>
      </c>
      <c r="I227" s="56">
        <f t="shared" si="109"/>
        <v>3158.1000000000004</v>
      </c>
      <c r="J227" s="88">
        <f t="shared" si="110"/>
        <v>287100</v>
      </c>
      <c r="K227" s="84">
        <f t="shared" si="111"/>
        <v>315810.00000000006</v>
      </c>
    </row>
    <row r="228" spans="1:12">
      <c r="A228" s="41"/>
      <c r="B228" s="13">
        <f t="shared" si="117"/>
        <v>1220</v>
      </c>
      <c r="C228" s="34" t="str">
        <f t="shared" si="118"/>
        <v>17/11</v>
      </c>
      <c r="D228" s="32" t="str">
        <f t="shared" si="119"/>
        <v>ptvh</v>
      </c>
      <c r="E228" s="35" t="s">
        <v>1914</v>
      </c>
      <c r="F228" s="36" t="s">
        <v>142</v>
      </c>
      <c r="G228" s="37">
        <v>400</v>
      </c>
      <c r="H228" s="88">
        <v>6842</v>
      </c>
      <c r="I228" s="56">
        <f t="shared" si="109"/>
        <v>7526.2000000000007</v>
      </c>
      <c r="J228" s="88">
        <f t="shared" si="110"/>
        <v>2736800</v>
      </c>
      <c r="K228" s="84">
        <f t="shared" si="111"/>
        <v>3010480.0000000005</v>
      </c>
    </row>
    <row r="229" spans="1:12">
      <c r="A229" s="41"/>
      <c r="B229" s="13">
        <f t="shared" si="117"/>
        <v>1220</v>
      </c>
      <c r="C229" s="34" t="str">
        <f t="shared" si="118"/>
        <v>17/11</v>
      </c>
      <c r="D229" s="32" t="str">
        <f t="shared" si="119"/>
        <v>ptvh</v>
      </c>
      <c r="E229" s="35" t="s">
        <v>1915</v>
      </c>
      <c r="F229" s="36" t="s">
        <v>142</v>
      </c>
      <c r="G229" s="37">
        <v>700</v>
      </c>
      <c r="H229" s="88">
        <v>6296</v>
      </c>
      <c r="I229" s="56">
        <f t="shared" si="109"/>
        <v>6925.6</v>
      </c>
      <c r="J229" s="88">
        <f t="shared" si="110"/>
        <v>4407200</v>
      </c>
      <c r="K229" s="84">
        <f t="shared" si="111"/>
        <v>4847920</v>
      </c>
    </row>
    <row r="230" spans="1:12">
      <c r="A230" s="41"/>
      <c r="B230" s="13">
        <f t="shared" si="117"/>
        <v>1220</v>
      </c>
      <c r="C230" s="34" t="str">
        <f t="shared" si="118"/>
        <v>17/11</v>
      </c>
      <c r="D230" s="32" t="str">
        <f t="shared" si="119"/>
        <v>ptvh</v>
      </c>
      <c r="E230" s="35" t="s">
        <v>1916</v>
      </c>
      <c r="F230" s="36" t="s">
        <v>142</v>
      </c>
      <c r="G230" s="37">
        <v>50</v>
      </c>
      <c r="H230" s="88">
        <v>9874</v>
      </c>
      <c r="I230" s="56">
        <f t="shared" si="109"/>
        <v>10861.400000000001</v>
      </c>
      <c r="J230" s="88">
        <f t="shared" si="110"/>
        <v>493700</v>
      </c>
      <c r="K230" s="84">
        <f t="shared" si="111"/>
        <v>543070.00000000012</v>
      </c>
    </row>
    <row r="231" spans="1:12">
      <c r="A231" s="41"/>
      <c r="B231" s="13">
        <f t="shared" si="117"/>
        <v>1220</v>
      </c>
      <c r="C231" s="34" t="str">
        <f t="shared" si="118"/>
        <v>17/11</v>
      </c>
      <c r="D231" s="32" t="str">
        <f t="shared" si="119"/>
        <v>ptvh</v>
      </c>
      <c r="E231" s="35" t="s">
        <v>1917</v>
      </c>
      <c r="F231" s="36" t="s">
        <v>142</v>
      </c>
      <c r="G231" s="37">
        <v>500</v>
      </c>
      <c r="H231" s="88">
        <v>4852</v>
      </c>
      <c r="I231" s="56">
        <f t="shared" si="109"/>
        <v>5337.2000000000007</v>
      </c>
      <c r="J231" s="88">
        <f t="shared" si="110"/>
        <v>2426000</v>
      </c>
      <c r="K231" s="84">
        <f t="shared" si="111"/>
        <v>2668600.0000000005</v>
      </c>
    </row>
    <row r="232" spans="1:12">
      <c r="A232" s="41"/>
      <c r="B232" s="13">
        <f t="shared" si="117"/>
        <v>1220</v>
      </c>
      <c r="C232" s="34" t="str">
        <f t="shared" si="118"/>
        <v>17/11</v>
      </c>
      <c r="D232" s="32" t="str">
        <f t="shared" si="119"/>
        <v>ptvh</v>
      </c>
      <c r="E232" s="35" t="s">
        <v>1918</v>
      </c>
      <c r="F232" s="36" t="s">
        <v>142</v>
      </c>
      <c r="G232" s="37">
        <v>1000</v>
      </c>
      <c r="H232" s="88">
        <v>3529</v>
      </c>
      <c r="I232" s="56">
        <f t="shared" si="109"/>
        <v>3881.9</v>
      </c>
      <c r="J232" s="88">
        <f t="shared" si="110"/>
        <v>3529000</v>
      </c>
      <c r="K232" s="84">
        <f t="shared" si="111"/>
        <v>3881900</v>
      </c>
    </row>
    <row r="233" spans="1:12">
      <c r="A233" s="41"/>
      <c r="B233" s="13">
        <f t="shared" si="117"/>
        <v>1220</v>
      </c>
      <c r="C233" s="34" t="str">
        <f t="shared" si="118"/>
        <v>17/11</v>
      </c>
      <c r="D233" s="32" t="str">
        <f t="shared" si="119"/>
        <v>ptvh</v>
      </c>
      <c r="E233" s="35" t="s">
        <v>1919</v>
      </c>
      <c r="F233" s="36" t="s">
        <v>142</v>
      </c>
      <c r="G233" s="37">
        <v>500</v>
      </c>
      <c r="H233" s="88">
        <v>6100</v>
      </c>
      <c r="I233" s="56">
        <f t="shared" si="109"/>
        <v>6710.0000000000009</v>
      </c>
      <c r="J233" s="88">
        <f t="shared" si="110"/>
        <v>3050000</v>
      </c>
      <c r="K233" s="84">
        <f t="shared" si="111"/>
        <v>3355000.0000000005</v>
      </c>
    </row>
    <row r="234" spans="1:12">
      <c r="A234" s="41"/>
      <c r="B234" s="13">
        <v>2234</v>
      </c>
      <c r="C234" s="34" t="s">
        <v>1891</v>
      </c>
      <c r="D234" s="32" t="s">
        <v>183</v>
      </c>
      <c r="E234" s="35" t="s">
        <v>828</v>
      </c>
      <c r="F234" s="36" t="s">
        <v>181</v>
      </c>
      <c r="G234" s="37">
        <v>30</v>
      </c>
      <c r="H234" s="88">
        <v>52273</v>
      </c>
      <c r="I234" s="56">
        <f t="shared" si="109"/>
        <v>57500.3</v>
      </c>
      <c r="J234" s="88">
        <f t="shared" si="110"/>
        <v>1568190</v>
      </c>
      <c r="K234" s="84">
        <f t="shared" si="111"/>
        <v>1725009</v>
      </c>
    </row>
    <row r="235" spans="1:12">
      <c r="A235" s="41"/>
      <c r="B235" s="13">
        <f t="shared" ref="B235:D235" si="120">B234</f>
        <v>2234</v>
      </c>
      <c r="C235" s="34" t="str">
        <f t="shared" si="120"/>
        <v>19/11</v>
      </c>
      <c r="D235" s="32" t="str">
        <f t="shared" si="120"/>
        <v>thanh thuận</v>
      </c>
      <c r="E235" s="35" t="s">
        <v>1711</v>
      </c>
      <c r="F235" s="36" t="s">
        <v>181</v>
      </c>
      <c r="G235" s="37">
        <v>60</v>
      </c>
      <c r="H235" s="88">
        <v>44091</v>
      </c>
      <c r="I235" s="56">
        <f t="shared" si="109"/>
        <v>48500.100000000006</v>
      </c>
      <c r="J235" s="88">
        <f t="shared" si="110"/>
        <v>2645460</v>
      </c>
      <c r="K235" s="84">
        <f t="shared" si="111"/>
        <v>2910006.0000000005</v>
      </c>
    </row>
    <row r="236" spans="1:12">
      <c r="A236" s="41"/>
      <c r="B236" s="13">
        <f t="shared" ref="B236:B238" si="121">B235</f>
        <v>2234</v>
      </c>
      <c r="C236" s="34" t="str">
        <f t="shared" ref="C236:C238" si="122">C235</f>
        <v>19/11</v>
      </c>
      <c r="D236" s="32" t="str">
        <f t="shared" ref="D236:D238" si="123">D235</f>
        <v>thanh thuận</v>
      </c>
      <c r="E236" s="35" t="s">
        <v>1920</v>
      </c>
      <c r="F236" s="36" t="s">
        <v>181</v>
      </c>
      <c r="G236" s="37">
        <v>25</v>
      </c>
      <c r="H236" s="88">
        <v>55455</v>
      </c>
      <c r="I236" s="56">
        <f t="shared" si="109"/>
        <v>61000.500000000007</v>
      </c>
      <c r="J236" s="88">
        <f t="shared" si="110"/>
        <v>1386375</v>
      </c>
      <c r="K236" s="84">
        <f t="shared" si="111"/>
        <v>1525012.5000000002</v>
      </c>
    </row>
    <row r="237" spans="1:12">
      <c r="A237" s="41"/>
      <c r="B237" s="13">
        <f t="shared" si="121"/>
        <v>2234</v>
      </c>
      <c r="C237" s="34" t="str">
        <f t="shared" si="122"/>
        <v>19/11</v>
      </c>
      <c r="D237" s="32" t="str">
        <f t="shared" si="123"/>
        <v>thanh thuận</v>
      </c>
      <c r="E237" s="35" t="s">
        <v>1921</v>
      </c>
      <c r="F237" s="36" t="s">
        <v>71</v>
      </c>
      <c r="G237" s="37">
        <v>23.6</v>
      </c>
      <c r="H237" s="88">
        <v>20031</v>
      </c>
      <c r="I237" s="56">
        <f t="shared" si="109"/>
        <v>22034.100000000002</v>
      </c>
      <c r="J237" s="88">
        <f t="shared" si="110"/>
        <v>472731.60000000003</v>
      </c>
      <c r="K237" s="84">
        <f t="shared" si="111"/>
        <v>520004.76000000007</v>
      </c>
      <c r="L237" s="172"/>
    </row>
    <row r="238" spans="1:12">
      <c r="A238" s="41"/>
      <c r="B238" s="13">
        <f t="shared" si="121"/>
        <v>2234</v>
      </c>
      <c r="C238" s="34" t="str">
        <f t="shared" si="122"/>
        <v>19/11</v>
      </c>
      <c r="D238" s="32" t="str">
        <f t="shared" si="123"/>
        <v>thanh thuận</v>
      </c>
      <c r="E238" s="35" t="s">
        <v>1059</v>
      </c>
      <c r="F238" s="36" t="s">
        <v>83</v>
      </c>
      <c r="G238" s="37">
        <v>60</v>
      </c>
      <c r="H238" s="88">
        <v>3195</v>
      </c>
      <c r="I238" s="56">
        <f t="shared" si="109"/>
        <v>3514.5000000000005</v>
      </c>
      <c r="J238" s="88">
        <f t="shared" si="110"/>
        <v>191700</v>
      </c>
      <c r="K238" s="84">
        <f t="shared" si="111"/>
        <v>210870.00000000003</v>
      </c>
    </row>
    <row r="239" spans="1:12">
      <c r="A239" s="41"/>
      <c r="B239" s="13">
        <v>2094</v>
      </c>
      <c r="C239" s="34" t="s">
        <v>176</v>
      </c>
      <c r="D239" s="32" t="s">
        <v>120</v>
      </c>
      <c r="E239" s="35" t="s">
        <v>127</v>
      </c>
      <c r="F239" s="36" t="s">
        <v>83</v>
      </c>
      <c r="G239" s="37">
        <v>1200</v>
      </c>
      <c r="H239" s="88">
        <v>1986.4</v>
      </c>
      <c r="I239" s="56">
        <f t="shared" si="109"/>
        <v>2185.0400000000004</v>
      </c>
      <c r="J239" s="88">
        <f t="shared" si="110"/>
        <v>2383680</v>
      </c>
      <c r="K239" s="84">
        <f t="shared" si="111"/>
        <v>2622048.0000000005</v>
      </c>
    </row>
    <row r="240" spans="1:12">
      <c r="A240" s="41"/>
      <c r="B240" s="13">
        <f t="shared" ref="B240:D240" si="124">B239</f>
        <v>2094</v>
      </c>
      <c r="C240" s="34" t="str">
        <f t="shared" si="124"/>
        <v>02/11</v>
      </c>
      <c r="D240" s="32" t="str">
        <f t="shared" si="124"/>
        <v>chuẩn việt</v>
      </c>
      <c r="E240" s="35" t="s">
        <v>128</v>
      </c>
      <c r="F240" s="36" t="s">
        <v>83</v>
      </c>
      <c r="G240" s="37">
        <v>1200</v>
      </c>
      <c r="H240" s="88">
        <v>1818.2</v>
      </c>
      <c r="I240" s="56">
        <f t="shared" si="109"/>
        <v>2000.0200000000002</v>
      </c>
      <c r="J240" s="88">
        <f t="shared" si="110"/>
        <v>2181840</v>
      </c>
      <c r="K240" s="84">
        <f t="shared" si="111"/>
        <v>2400024.0000000005</v>
      </c>
    </row>
    <row r="241" spans="1:11">
      <c r="A241" s="41"/>
      <c r="B241" s="13">
        <f t="shared" ref="B241:B247" si="125">B240</f>
        <v>2094</v>
      </c>
      <c r="C241" s="34" t="str">
        <f t="shared" ref="C241:C247" si="126">C240</f>
        <v>02/11</v>
      </c>
      <c r="D241" s="32" t="str">
        <f t="shared" ref="D241:D247" si="127">D240</f>
        <v>chuẩn việt</v>
      </c>
      <c r="E241" s="35" t="s">
        <v>286</v>
      </c>
      <c r="F241" s="36" t="s">
        <v>83</v>
      </c>
      <c r="G241" s="37">
        <v>600</v>
      </c>
      <c r="H241" s="88">
        <v>3109.1</v>
      </c>
      <c r="I241" s="56">
        <f t="shared" si="109"/>
        <v>3420.01</v>
      </c>
      <c r="J241" s="88">
        <f t="shared" si="110"/>
        <v>1865460</v>
      </c>
      <c r="K241" s="84">
        <f t="shared" si="111"/>
        <v>2052006.0000000002</v>
      </c>
    </row>
    <row r="242" spans="1:11">
      <c r="A242" s="41"/>
      <c r="B242" s="13">
        <f t="shared" si="125"/>
        <v>2094</v>
      </c>
      <c r="C242" s="34" t="str">
        <f t="shared" si="126"/>
        <v>02/11</v>
      </c>
      <c r="D242" s="32" t="str">
        <f t="shared" si="127"/>
        <v>chuẩn việt</v>
      </c>
      <c r="E242" s="35" t="s">
        <v>389</v>
      </c>
      <c r="F242" s="36" t="s">
        <v>83</v>
      </c>
      <c r="G242" s="37">
        <v>360</v>
      </c>
      <c r="H242" s="88">
        <v>3281.8</v>
      </c>
      <c r="I242" s="56">
        <f t="shared" si="109"/>
        <v>3609.9800000000005</v>
      </c>
      <c r="J242" s="88">
        <f t="shared" si="110"/>
        <v>1181448</v>
      </c>
      <c r="K242" s="84">
        <f t="shared" si="111"/>
        <v>1299592.8000000003</v>
      </c>
    </row>
    <row r="243" spans="1:11">
      <c r="A243" s="41"/>
      <c r="B243" s="13">
        <f t="shared" si="125"/>
        <v>2094</v>
      </c>
      <c r="C243" s="34" t="str">
        <f t="shared" si="126"/>
        <v>02/11</v>
      </c>
      <c r="D243" s="32" t="str">
        <f t="shared" si="127"/>
        <v>chuẩn việt</v>
      </c>
      <c r="E243" s="35" t="s">
        <v>244</v>
      </c>
      <c r="F243" s="36" t="s">
        <v>83</v>
      </c>
      <c r="G243" s="37">
        <v>700</v>
      </c>
      <c r="H243" s="88">
        <v>3109.1</v>
      </c>
      <c r="I243" s="56">
        <f t="shared" si="109"/>
        <v>3420.01</v>
      </c>
      <c r="J243" s="88">
        <f t="shared" si="110"/>
        <v>2176370</v>
      </c>
      <c r="K243" s="84">
        <f t="shared" si="111"/>
        <v>2394007</v>
      </c>
    </row>
    <row r="244" spans="1:11">
      <c r="A244" s="41"/>
      <c r="B244" s="13">
        <f t="shared" si="125"/>
        <v>2094</v>
      </c>
      <c r="C244" s="34" t="str">
        <f t="shared" si="126"/>
        <v>02/11</v>
      </c>
      <c r="D244" s="32" t="str">
        <f t="shared" si="127"/>
        <v>chuẩn việt</v>
      </c>
      <c r="E244" s="35" t="s">
        <v>124</v>
      </c>
      <c r="F244" s="36" t="s">
        <v>83</v>
      </c>
      <c r="G244" s="37">
        <v>1200</v>
      </c>
      <c r="H244" s="88">
        <v>1640.9</v>
      </c>
      <c r="I244" s="56">
        <f t="shared" si="109"/>
        <v>1804.9900000000002</v>
      </c>
      <c r="J244" s="88">
        <f t="shared" si="110"/>
        <v>1969080</v>
      </c>
      <c r="K244" s="84">
        <f t="shared" si="111"/>
        <v>2165988.0000000005</v>
      </c>
    </row>
    <row r="245" spans="1:11">
      <c r="A245" s="41"/>
      <c r="B245" s="13">
        <f t="shared" si="125"/>
        <v>2094</v>
      </c>
      <c r="C245" s="34" t="str">
        <f t="shared" si="126"/>
        <v>02/11</v>
      </c>
      <c r="D245" s="32" t="str">
        <f t="shared" si="127"/>
        <v>chuẩn việt</v>
      </c>
      <c r="E245" s="35" t="s">
        <v>197</v>
      </c>
      <c r="F245" s="36" t="s">
        <v>83</v>
      </c>
      <c r="G245" s="37">
        <v>360</v>
      </c>
      <c r="H245" s="88">
        <v>4404.5</v>
      </c>
      <c r="I245" s="56">
        <f t="shared" si="109"/>
        <v>4844.9500000000007</v>
      </c>
      <c r="J245" s="88">
        <f t="shared" si="110"/>
        <v>1585620</v>
      </c>
      <c r="K245" s="84">
        <f t="shared" si="111"/>
        <v>1744182.0000000002</v>
      </c>
    </row>
    <row r="246" spans="1:11">
      <c r="A246" s="41"/>
      <c r="B246" s="13">
        <f t="shared" si="125"/>
        <v>2094</v>
      </c>
      <c r="C246" s="34" t="str">
        <f t="shared" si="126"/>
        <v>02/11</v>
      </c>
      <c r="D246" s="32" t="str">
        <f t="shared" si="127"/>
        <v>chuẩn việt</v>
      </c>
      <c r="E246" s="35" t="s">
        <v>122</v>
      </c>
      <c r="F246" s="36" t="s">
        <v>83</v>
      </c>
      <c r="G246" s="37">
        <v>400</v>
      </c>
      <c r="H246" s="88">
        <v>5613.6</v>
      </c>
      <c r="I246" s="56">
        <f t="shared" si="109"/>
        <v>6174.9600000000009</v>
      </c>
      <c r="J246" s="88">
        <f t="shared" si="110"/>
        <v>2245440</v>
      </c>
      <c r="K246" s="84">
        <f t="shared" si="111"/>
        <v>2469984.0000000005</v>
      </c>
    </row>
    <row r="247" spans="1:11">
      <c r="A247" s="41"/>
      <c r="B247" s="13">
        <f t="shared" si="125"/>
        <v>2094</v>
      </c>
      <c r="C247" s="34" t="str">
        <f t="shared" si="126"/>
        <v>02/11</v>
      </c>
      <c r="D247" s="32" t="str">
        <f t="shared" si="127"/>
        <v>chuẩn việt</v>
      </c>
      <c r="E247" s="35" t="s">
        <v>1672</v>
      </c>
      <c r="F247" s="36" t="s">
        <v>87</v>
      </c>
      <c r="G247" s="37">
        <v>240</v>
      </c>
      <c r="H247" s="88">
        <v>4750</v>
      </c>
      <c r="I247" s="56">
        <f t="shared" si="109"/>
        <v>5225</v>
      </c>
      <c r="J247" s="88">
        <f t="shared" si="110"/>
        <v>1140000</v>
      </c>
      <c r="K247" s="84">
        <f t="shared" si="111"/>
        <v>1254000</v>
      </c>
    </row>
    <row r="248" spans="1:11">
      <c r="A248" s="41"/>
      <c r="B248" s="13">
        <v>2361</v>
      </c>
      <c r="C248" s="34" t="s">
        <v>1922</v>
      </c>
      <c r="D248" s="32" t="s">
        <v>1923</v>
      </c>
      <c r="E248" s="35" t="s">
        <v>127</v>
      </c>
      <c r="F248" s="36" t="s">
        <v>83</v>
      </c>
      <c r="G248" s="37">
        <v>1800</v>
      </c>
      <c r="H248" s="88">
        <v>1986.4</v>
      </c>
      <c r="I248" s="56">
        <f t="shared" si="109"/>
        <v>2185.0400000000004</v>
      </c>
      <c r="J248" s="88">
        <f t="shared" si="110"/>
        <v>3575520</v>
      </c>
      <c r="K248" s="84">
        <f t="shared" si="111"/>
        <v>3933072.0000000009</v>
      </c>
    </row>
    <row r="249" spans="1:11">
      <c r="A249" s="41"/>
      <c r="B249" s="13">
        <f t="shared" ref="B249:D249" si="128">B248</f>
        <v>2361</v>
      </c>
      <c r="C249" s="34" t="str">
        <f t="shared" si="128"/>
        <v>21/11</v>
      </c>
      <c r="D249" s="32" t="str">
        <f t="shared" si="128"/>
        <v>phương nam</v>
      </c>
      <c r="E249" s="35" t="s">
        <v>388</v>
      </c>
      <c r="F249" s="36" t="s">
        <v>83</v>
      </c>
      <c r="G249" s="37">
        <v>1100</v>
      </c>
      <c r="H249" s="88">
        <v>1554.5</v>
      </c>
      <c r="I249" s="56">
        <f t="shared" si="109"/>
        <v>1709.95</v>
      </c>
      <c r="J249" s="88">
        <f t="shared" si="110"/>
        <v>1709950</v>
      </c>
      <c r="K249" s="84">
        <f t="shared" si="111"/>
        <v>1880945</v>
      </c>
    </row>
    <row r="250" spans="1:11">
      <c r="A250" s="41"/>
      <c r="B250" s="13">
        <f t="shared" ref="B250:B257" si="129">B249</f>
        <v>2361</v>
      </c>
      <c r="C250" s="34" t="str">
        <f t="shared" ref="C250:C257" si="130">C249</f>
        <v>21/11</v>
      </c>
      <c r="D250" s="32" t="str">
        <f t="shared" ref="D250:D257" si="131">D249</f>
        <v>phương nam</v>
      </c>
      <c r="E250" s="35" t="s">
        <v>382</v>
      </c>
      <c r="F250" s="36" t="s">
        <v>383</v>
      </c>
      <c r="G250" s="37">
        <v>460</v>
      </c>
      <c r="H250" s="88">
        <v>1986.4</v>
      </c>
      <c r="I250" s="56">
        <f t="shared" si="109"/>
        <v>2185.0400000000004</v>
      </c>
      <c r="J250" s="88">
        <f t="shared" si="110"/>
        <v>913744</v>
      </c>
      <c r="K250" s="84">
        <f t="shared" si="111"/>
        <v>1005118.4000000001</v>
      </c>
    </row>
    <row r="251" spans="1:11">
      <c r="A251" s="41"/>
      <c r="B251" s="13">
        <f t="shared" si="129"/>
        <v>2361</v>
      </c>
      <c r="C251" s="34" t="str">
        <f t="shared" si="130"/>
        <v>21/11</v>
      </c>
      <c r="D251" s="32" t="str">
        <f t="shared" si="131"/>
        <v>phương nam</v>
      </c>
      <c r="E251" s="35" t="s">
        <v>1119</v>
      </c>
      <c r="F251" s="36" t="s">
        <v>87</v>
      </c>
      <c r="G251" s="37">
        <v>120</v>
      </c>
      <c r="H251" s="88">
        <v>12522.7</v>
      </c>
      <c r="I251" s="56">
        <f t="shared" si="109"/>
        <v>13774.970000000001</v>
      </c>
      <c r="J251" s="88">
        <f t="shared" si="110"/>
        <v>1502724</v>
      </c>
      <c r="K251" s="84">
        <f t="shared" si="111"/>
        <v>1652996.4000000001</v>
      </c>
    </row>
    <row r="252" spans="1:11">
      <c r="A252" s="41"/>
      <c r="B252" s="13">
        <f t="shared" si="129"/>
        <v>2361</v>
      </c>
      <c r="C252" s="34" t="str">
        <f t="shared" si="130"/>
        <v>21/11</v>
      </c>
      <c r="D252" s="32" t="str">
        <f t="shared" si="131"/>
        <v>phương nam</v>
      </c>
      <c r="E252" s="35" t="s">
        <v>1123</v>
      </c>
      <c r="F252" s="36" t="s">
        <v>83</v>
      </c>
      <c r="G252" s="37">
        <v>140</v>
      </c>
      <c r="H252" s="88">
        <v>3454.5</v>
      </c>
      <c r="I252" s="56">
        <f t="shared" si="109"/>
        <v>3799.9500000000003</v>
      </c>
      <c r="J252" s="88">
        <f t="shared" si="110"/>
        <v>483630</v>
      </c>
      <c r="K252" s="84">
        <f t="shared" si="111"/>
        <v>531993</v>
      </c>
    </row>
    <row r="253" spans="1:11">
      <c r="A253" s="41"/>
      <c r="B253" s="13">
        <f t="shared" si="129"/>
        <v>2361</v>
      </c>
      <c r="C253" s="34" t="str">
        <f t="shared" si="130"/>
        <v>21/11</v>
      </c>
      <c r="D253" s="32" t="str">
        <f t="shared" si="131"/>
        <v>phương nam</v>
      </c>
      <c r="E253" s="35" t="s">
        <v>888</v>
      </c>
      <c r="F253" s="36" t="s">
        <v>83</v>
      </c>
      <c r="G253" s="37">
        <v>160</v>
      </c>
      <c r="H253" s="88">
        <v>3281.8</v>
      </c>
      <c r="I253" s="56">
        <f t="shared" si="109"/>
        <v>3609.9800000000005</v>
      </c>
      <c r="J253" s="88">
        <f t="shared" si="110"/>
        <v>525088</v>
      </c>
      <c r="K253" s="84">
        <f t="shared" si="111"/>
        <v>577596.80000000005</v>
      </c>
    </row>
    <row r="254" spans="1:11">
      <c r="A254" s="41"/>
      <c r="B254" s="13">
        <f t="shared" si="129"/>
        <v>2361</v>
      </c>
      <c r="C254" s="34" t="str">
        <f t="shared" si="130"/>
        <v>21/11</v>
      </c>
      <c r="D254" s="32" t="str">
        <f t="shared" si="131"/>
        <v>phương nam</v>
      </c>
      <c r="E254" s="35" t="s">
        <v>121</v>
      </c>
      <c r="F254" s="36" t="s">
        <v>83</v>
      </c>
      <c r="G254" s="37">
        <v>360</v>
      </c>
      <c r="H254" s="88">
        <v>4404.5</v>
      </c>
      <c r="I254" s="56">
        <f t="shared" si="109"/>
        <v>4844.9500000000007</v>
      </c>
      <c r="J254" s="88">
        <f t="shared" si="110"/>
        <v>1585620</v>
      </c>
      <c r="K254" s="84">
        <f t="shared" si="111"/>
        <v>1744182.0000000002</v>
      </c>
    </row>
    <row r="255" spans="1:11">
      <c r="A255" s="41"/>
      <c r="B255" s="13">
        <f t="shared" si="129"/>
        <v>2361</v>
      </c>
      <c r="C255" s="34" t="str">
        <f t="shared" si="130"/>
        <v>21/11</v>
      </c>
      <c r="D255" s="32" t="str">
        <f t="shared" si="131"/>
        <v>phương nam</v>
      </c>
      <c r="E255" s="35" t="s">
        <v>1564</v>
      </c>
      <c r="F255" s="36" t="s">
        <v>83</v>
      </c>
      <c r="G255" s="37">
        <v>1000</v>
      </c>
      <c r="H255" s="88">
        <v>3454.5</v>
      </c>
      <c r="I255" s="56">
        <f t="shared" si="109"/>
        <v>3799.9500000000003</v>
      </c>
      <c r="J255" s="88">
        <f t="shared" si="110"/>
        <v>3454500</v>
      </c>
      <c r="K255" s="84">
        <f t="shared" si="111"/>
        <v>3799950.0000000005</v>
      </c>
    </row>
    <row r="256" spans="1:11">
      <c r="A256" s="41"/>
      <c r="B256" s="13">
        <f t="shared" si="129"/>
        <v>2361</v>
      </c>
      <c r="C256" s="34" t="str">
        <f t="shared" si="130"/>
        <v>21/11</v>
      </c>
      <c r="D256" s="32" t="str">
        <f t="shared" si="131"/>
        <v>phương nam</v>
      </c>
      <c r="E256" s="35" t="s">
        <v>1924</v>
      </c>
      <c r="F256" s="36" t="s">
        <v>142</v>
      </c>
      <c r="G256" s="37">
        <v>100</v>
      </c>
      <c r="H256" s="88">
        <v>6909.1</v>
      </c>
      <c r="I256" s="56">
        <f t="shared" si="109"/>
        <v>7600.0100000000011</v>
      </c>
      <c r="J256" s="88">
        <f t="shared" si="110"/>
        <v>690910</v>
      </c>
      <c r="K256" s="84">
        <f t="shared" si="111"/>
        <v>760001.00000000012</v>
      </c>
    </row>
    <row r="257" spans="1:11">
      <c r="A257" s="41"/>
      <c r="B257" s="13">
        <f t="shared" si="129"/>
        <v>2361</v>
      </c>
      <c r="C257" s="34" t="str">
        <f t="shared" si="130"/>
        <v>21/11</v>
      </c>
      <c r="D257" s="32" t="str">
        <f t="shared" si="131"/>
        <v>phương nam</v>
      </c>
      <c r="E257" s="35" t="s">
        <v>123</v>
      </c>
      <c r="F257" s="36" t="s">
        <v>83</v>
      </c>
      <c r="G257" s="37">
        <v>360</v>
      </c>
      <c r="H257" s="88">
        <v>5613.6</v>
      </c>
      <c r="I257" s="56">
        <f t="shared" si="109"/>
        <v>6174.9600000000009</v>
      </c>
      <c r="J257" s="88">
        <f t="shared" si="110"/>
        <v>2020896.0000000002</v>
      </c>
      <c r="K257" s="84">
        <f t="shared" si="111"/>
        <v>2222985.6000000006</v>
      </c>
    </row>
    <row r="258" spans="1:11">
      <c r="A258" s="41"/>
      <c r="B258" s="13"/>
      <c r="C258" s="34"/>
      <c r="D258" s="32"/>
      <c r="E258" s="35"/>
      <c r="F258" s="36"/>
      <c r="G258" s="37"/>
      <c r="H258" s="88"/>
      <c r="I258" s="56">
        <f t="shared" si="109"/>
        <v>0</v>
      </c>
      <c r="J258" s="88">
        <f t="shared" si="110"/>
        <v>0</v>
      </c>
      <c r="K258" s="84">
        <f t="shared" si="111"/>
        <v>0</v>
      </c>
    </row>
    <row r="259" spans="1:11">
      <c r="A259" s="41"/>
      <c r="B259" s="13"/>
      <c r="C259" s="34"/>
      <c r="D259" s="32"/>
      <c r="E259" s="35"/>
      <c r="F259" s="36"/>
      <c r="G259" s="37"/>
      <c r="H259" s="88"/>
      <c r="I259" s="56">
        <f t="shared" si="109"/>
        <v>0</v>
      </c>
      <c r="J259" s="88">
        <f t="shared" si="110"/>
        <v>0</v>
      </c>
      <c r="K259" s="84">
        <f t="shared" si="111"/>
        <v>0</v>
      </c>
    </row>
    <row r="260" spans="1:11">
      <c r="A260" s="41"/>
      <c r="B260" s="13"/>
      <c r="C260" s="34"/>
      <c r="D260" s="32"/>
      <c r="E260" s="35"/>
      <c r="F260" s="36"/>
      <c r="G260" s="37"/>
      <c r="H260" s="88"/>
      <c r="I260" s="56">
        <f t="shared" si="109"/>
        <v>0</v>
      </c>
      <c r="J260" s="88">
        <f t="shared" si="110"/>
        <v>0</v>
      </c>
      <c r="K260" s="84">
        <f t="shared" si="111"/>
        <v>0</v>
      </c>
    </row>
    <row r="261" spans="1:11">
      <c r="A261" s="41"/>
      <c r="B261" s="13"/>
      <c r="C261" s="34"/>
      <c r="D261" s="32"/>
      <c r="E261" s="35"/>
      <c r="F261" s="36"/>
      <c r="G261" s="37"/>
      <c r="H261" s="88"/>
      <c r="I261" s="56">
        <f t="shared" si="109"/>
        <v>0</v>
      </c>
      <c r="J261" s="88">
        <f t="shared" si="110"/>
        <v>0</v>
      </c>
      <c r="K261" s="84">
        <f t="shared" si="111"/>
        <v>0</v>
      </c>
    </row>
    <row r="262" spans="1:11">
      <c r="A262" s="41"/>
      <c r="B262" s="13"/>
      <c r="C262" s="34"/>
      <c r="D262" s="32"/>
      <c r="E262" s="35"/>
      <c r="F262" s="36"/>
      <c r="G262" s="37"/>
      <c r="H262" s="88"/>
      <c r="I262" s="56">
        <f t="shared" si="109"/>
        <v>0</v>
      </c>
      <c r="J262" s="88">
        <f t="shared" si="110"/>
        <v>0</v>
      </c>
      <c r="K262" s="84">
        <f t="shared" si="111"/>
        <v>0</v>
      </c>
    </row>
    <row r="263" spans="1:11">
      <c r="A263" s="41"/>
      <c r="B263" s="13"/>
      <c r="C263" s="34"/>
      <c r="D263" s="32"/>
      <c r="E263" s="35"/>
      <c r="F263" s="36"/>
      <c r="G263" s="37"/>
      <c r="H263" s="88"/>
      <c r="I263" s="56">
        <f t="shared" si="109"/>
        <v>0</v>
      </c>
      <c r="J263" s="88">
        <f t="shared" si="110"/>
        <v>0</v>
      </c>
      <c r="K263" s="84">
        <f t="shared" si="111"/>
        <v>0</v>
      </c>
    </row>
    <row r="264" spans="1:11">
      <c r="A264" s="41"/>
      <c r="B264" s="13"/>
      <c r="C264" s="34"/>
      <c r="D264" s="32"/>
      <c r="E264" s="35"/>
      <c r="F264" s="36"/>
      <c r="G264" s="37"/>
      <c r="H264" s="88"/>
      <c r="I264" s="56">
        <f t="shared" si="109"/>
        <v>0</v>
      </c>
      <c r="J264" s="88">
        <f t="shared" si="110"/>
        <v>0</v>
      </c>
      <c r="K264" s="84">
        <f t="shared" si="111"/>
        <v>0</v>
      </c>
    </row>
    <row r="265" spans="1:11">
      <c r="A265" s="41"/>
      <c r="B265" s="13"/>
      <c r="C265" s="34"/>
      <c r="D265" s="32"/>
      <c r="E265" s="35"/>
      <c r="F265" s="36"/>
      <c r="G265" s="37"/>
      <c r="H265" s="88"/>
      <c r="I265" s="56">
        <f t="shared" si="109"/>
        <v>0</v>
      </c>
      <c r="J265" s="88">
        <f t="shared" si="110"/>
        <v>0</v>
      </c>
      <c r="K265" s="84">
        <f t="shared" si="111"/>
        <v>0</v>
      </c>
    </row>
    <row r="266" spans="1:11">
      <c r="A266" s="41"/>
      <c r="B266" s="13"/>
      <c r="C266" s="34"/>
      <c r="D266" s="32"/>
      <c r="E266" s="35"/>
      <c r="F266" s="36"/>
      <c r="G266" s="37"/>
      <c r="H266" s="88"/>
      <c r="I266" s="56">
        <f t="shared" si="109"/>
        <v>0</v>
      </c>
      <c r="J266" s="88">
        <f t="shared" si="110"/>
        <v>0</v>
      </c>
      <c r="K266" s="84">
        <f t="shared" si="111"/>
        <v>0</v>
      </c>
    </row>
    <row r="267" spans="1:11">
      <c r="A267" s="41"/>
      <c r="B267" s="13"/>
      <c r="C267" s="34"/>
      <c r="D267" s="32"/>
      <c r="E267" s="35"/>
      <c r="F267" s="36"/>
      <c r="G267" s="37"/>
      <c r="H267" s="88"/>
      <c r="I267" s="56">
        <f t="shared" ref="I267:I326" si="132">H267*1.1</f>
        <v>0</v>
      </c>
      <c r="J267" s="88">
        <f t="shared" ref="J267:J326" si="133">H267*G267</f>
        <v>0</v>
      </c>
      <c r="K267" s="84">
        <f t="shared" si="111"/>
        <v>0</v>
      </c>
    </row>
    <row r="268" spans="1:11">
      <c r="A268" s="41"/>
      <c r="B268" s="13"/>
      <c r="C268" s="34"/>
      <c r="D268" s="32"/>
      <c r="E268" s="35"/>
      <c r="F268" s="36"/>
      <c r="G268" s="37"/>
      <c r="H268" s="88"/>
      <c r="I268" s="56">
        <f t="shared" si="132"/>
        <v>0</v>
      </c>
      <c r="J268" s="88">
        <f t="shared" si="133"/>
        <v>0</v>
      </c>
      <c r="K268" s="84">
        <f t="shared" ref="K268:K326" si="134">I268*G268</f>
        <v>0</v>
      </c>
    </row>
    <row r="269" spans="1:11">
      <c r="A269" s="41"/>
      <c r="B269" s="13"/>
      <c r="C269" s="34"/>
      <c r="D269" s="32"/>
      <c r="E269" s="35"/>
      <c r="F269" s="36"/>
      <c r="G269" s="37"/>
      <c r="H269" s="88"/>
      <c r="I269" s="56">
        <f t="shared" si="132"/>
        <v>0</v>
      </c>
      <c r="J269" s="88">
        <f t="shared" si="133"/>
        <v>0</v>
      </c>
      <c r="K269" s="84">
        <f t="shared" si="134"/>
        <v>0</v>
      </c>
    </row>
    <row r="270" spans="1:11">
      <c r="A270" s="41"/>
      <c r="B270" s="13"/>
      <c r="C270" s="34"/>
      <c r="D270" s="32"/>
      <c r="E270" s="35"/>
      <c r="F270" s="36"/>
      <c r="G270" s="37"/>
      <c r="H270" s="88"/>
      <c r="I270" s="56">
        <f t="shared" si="132"/>
        <v>0</v>
      </c>
      <c r="J270" s="88">
        <f t="shared" si="133"/>
        <v>0</v>
      </c>
      <c r="K270" s="84">
        <f t="shared" si="134"/>
        <v>0</v>
      </c>
    </row>
    <row r="271" spans="1:11">
      <c r="A271" s="41"/>
      <c r="B271" s="13"/>
      <c r="C271" s="34"/>
      <c r="D271" s="32"/>
      <c r="E271" s="35"/>
      <c r="F271" s="36"/>
      <c r="G271" s="37"/>
      <c r="H271" s="88"/>
      <c r="I271" s="56">
        <f t="shared" si="132"/>
        <v>0</v>
      </c>
      <c r="J271" s="88">
        <f t="shared" si="133"/>
        <v>0</v>
      </c>
      <c r="K271" s="84">
        <f t="shared" si="134"/>
        <v>0</v>
      </c>
    </row>
    <row r="272" spans="1:11">
      <c r="A272" s="41"/>
      <c r="B272" s="13"/>
      <c r="C272" s="34"/>
      <c r="D272" s="32"/>
      <c r="E272" s="35"/>
      <c r="F272" s="36"/>
      <c r="G272" s="37"/>
      <c r="H272" s="88"/>
      <c r="I272" s="56">
        <f t="shared" si="132"/>
        <v>0</v>
      </c>
      <c r="J272" s="88">
        <f t="shared" si="133"/>
        <v>0</v>
      </c>
      <c r="K272" s="84">
        <f t="shared" si="134"/>
        <v>0</v>
      </c>
    </row>
    <row r="273" spans="1:11">
      <c r="A273" s="41"/>
      <c r="B273" s="13"/>
      <c r="C273" s="34"/>
      <c r="D273" s="32"/>
      <c r="E273" s="35"/>
      <c r="F273" s="36"/>
      <c r="G273" s="37"/>
      <c r="H273" s="88"/>
      <c r="I273" s="56">
        <f t="shared" si="132"/>
        <v>0</v>
      </c>
      <c r="J273" s="88">
        <f t="shared" si="133"/>
        <v>0</v>
      </c>
      <c r="K273" s="84">
        <f t="shared" si="134"/>
        <v>0</v>
      </c>
    </row>
    <row r="274" spans="1:11">
      <c r="A274" s="41"/>
      <c r="B274" s="13"/>
      <c r="C274" s="34"/>
      <c r="D274" s="32"/>
      <c r="E274" s="35"/>
      <c r="F274" s="36"/>
      <c r="G274" s="37"/>
      <c r="H274" s="88"/>
      <c r="I274" s="56">
        <f t="shared" si="132"/>
        <v>0</v>
      </c>
      <c r="J274" s="88">
        <f t="shared" si="133"/>
        <v>0</v>
      </c>
      <c r="K274" s="84">
        <f t="shared" si="134"/>
        <v>0</v>
      </c>
    </row>
    <row r="275" spans="1:11">
      <c r="A275" s="41"/>
      <c r="B275" s="13"/>
      <c r="C275" s="34"/>
      <c r="D275" s="32"/>
      <c r="E275" s="35"/>
      <c r="F275" s="36"/>
      <c r="G275" s="37"/>
      <c r="H275" s="88"/>
      <c r="I275" s="56">
        <f t="shared" si="132"/>
        <v>0</v>
      </c>
      <c r="J275" s="88">
        <f t="shared" si="133"/>
        <v>0</v>
      </c>
      <c r="K275" s="84">
        <f t="shared" si="134"/>
        <v>0</v>
      </c>
    </row>
    <row r="276" spans="1:11">
      <c r="A276" s="41"/>
      <c r="B276" s="13"/>
      <c r="C276" s="34"/>
      <c r="D276" s="32"/>
      <c r="E276" s="35"/>
      <c r="F276" s="36"/>
      <c r="G276" s="37"/>
      <c r="H276" s="88"/>
      <c r="I276" s="56">
        <f t="shared" si="132"/>
        <v>0</v>
      </c>
      <c r="J276" s="88">
        <f t="shared" si="133"/>
        <v>0</v>
      </c>
      <c r="K276" s="84">
        <f t="shared" si="134"/>
        <v>0</v>
      </c>
    </row>
    <row r="277" spans="1:11">
      <c r="A277" s="41"/>
      <c r="B277" s="13"/>
      <c r="C277" s="34"/>
      <c r="D277" s="32"/>
      <c r="E277" s="35"/>
      <c r="F277" s="36"/>
      <c r="G277" s="37"/>
      <c r="H277" s="88"/>
      <c r="I277" s="56">
        <f t="shared" si="132"/>
        <v>0</v>
      </c>
      <c r="J277" s="88">
        <f t="shared" si="133"/>
        <v>0</v>
      </c>
      <c r="K277" s="84">
        <f t="shared" si="134"/>
        <v>0</v>
      </c>
    </row>
    <row r="278" spans="1:11">
      <c r="A278" s="41"/>
      <c r="B278" s="13"/>
      <c r="C278" s="34"/>
      <c r="D278" s="32"/>
      <c r="E278" s="35"/>
      <c r="F278" s="36"/>
      <c r="G278" s="37"/>
      <c r="H278" s="88"/>
      <c r="I278" s="56">
        <f t="shared" si="132"/>
        <v>0</v>
      </c>
      <c r="J278" s="88">
        <f t="shared" si="133"/>
        <v>0</v>
      </c>
      <c r="K278" s="84">
        <f t="shared" si="134"/>
        <v>0</v>
      </c>
    </row>
    <row r="279" spans="1:11">
      <c r="A279" s="41"/>
      <c r="B279" s="13"/>
      <c r="C279" s="34"/>
      <c r="D279" s="32"/>
      <c r="E279" s="35"/>
      <c r="F279" s="36"/>
      <c r="G279" s="37"/>
      <c r="H279" s="88"/>
      <c r="I279" s="56">
        <f t="shared" si="132"/>
        <v>0</v>
      </c>
      <c r="J279" s="88">
        <f t="shared" si="133"/>
        <v>0</v>
      </c>
      <c r="K279" s="84">
        <f t="shared" si="134"/>
        <v>0</v>
      </c>
    </row>
    <row r="280" spans="1:11">
      <c r="A280" s="41"/>
      <c r="B280" s="13"/>
      <c r="C280" s="34"/>
      <c r="D280" s="32"/>
      <c r="E280" s="35"/>
      <c r="F280" s="36"/>
      <c r="G280" s="37"/>
      <c r="H280" s="88"/>
      <c r="I280" s="56">
        <f t="shared" si="132"/>
        <v>0</v>
      </c>
      <c r="J280" s="88">
        <f t="shared" si="133"/>
        <v>0</v>
      </c>
      <c r="K280" s="84">
        <f t="shared" si="134"/>
        <v>0</v>
      </c>
    </row>
    <row r="281" spans="1:11">
      <c r="A281" s="41"/>
      <c r="B281" s="13"/>
      <c r="C281" s="34"/>
      <c r="D281" s="32"/>
      <c r="E281" s="35"/>
      <c r="F281" s="36"/>
      <c r="G281" s="37"/>
      <c r="H281" s="88"/>
      <c r="I281" s="56">
        <f t="shared" si="132"/>
        <v>0</v>
      </c>
      <c r="J281" s="88">
        <f t="shared" si="133"/>
        <v>0</v>
      </c>
      <c r="K281" s="84">
        <f t="shared" si="134"/>
        <v>0</v>
      </c>
    </row>
    <row r="282" spans="1:11">
      <c r="A282" s="41"/>
      <c r="B282" s="13"/>
      <c r="C282" s="34"/>
      <c r="D282" s="32"/>
      <c r="E282" s="35"/>
      <c r="F282" s="36"/>
      <c r="G282" s="37"/>
      <c r="H282" s="88"/>
      <c r="I282" s="56">
        <f t="shared" si="132"/>
        <v>0</v>
      </c>
      <c r="J282" s="88">
        <f t="shared" si="133"/>
        <v>0</v>
      </c>
      <c r="K282" s="84">
        <f t="shared" si="134"/>
        <v>0</v>
      </c>
    </row>
    <row r="283" spans="1:11">
      <c r="A283" s="41"/>
      <c r="B283" s="13"/>
      <c r="C283" s="34"/>
      <c r="D283" s="32"/>
      <c r="E283" s="35"/>
      <c r="F283" s="36"/>
      <c r="G283" s="37"/>
      <c r="H283" s="88"/>
      <c r="I283" s="56">
        <f t="shared" si="132"/>
        <v>0</v>
      </c>
      <c r="J283" s="88">
        <f t="shared" si="133"/>
        <v>0</v>
      </c>
      <c r="K283" s="84">
        <f t="shared" si="134"/>
        <v>0</v>
      </c>
    </row>
    <row r="284" spans="1:11">
      <c r="A284" s="41"/>
      <c r="B284" s="13"/>
      <c r="C284" s="34"/>
      <c r="D284" s="32"/>
      <c r="E284" s="35"/>
      <c r="F284" s="36"/>
      <c r="G284" s="37"/>
      <c r="H284" s="88"/>
      <c r="I284" s="56">
        <f t="shared" si="132"/>
        <v>0</v>
      </c>
      <c r="J284" s="88">
        <f t="shared" si="133"/>
        <v>0</v>
      </c>
      <c r="K284" s="84">
        <f t="shared" si="134"/>
        <v>0</v>
      </c>
    </row>
    <row r="285" spans="1:11">
      <c r="A285" s="41"/>
      <c r="B285" s="13"/>
      <c r="C285" s="34"/>
      <c r="D285" s="32"/>
      <c r="E285" s="35"/>
      <c r="F285" s="36"/>
      <c r="G285" s="37"/>
      <c r="H285" s="88"/>
      <c r="I285" s="56">
        <f t="shared" si="132"/>
        <v>0</v>
      </c>
      <c r="J285" s="88">
        <f t="shared" si="133"/>
        <v>0</v>
      </c>
      <c r="K285" s="84">
        <f t="shared" si="134"/>
        <v>0</v>
      </c>
    </row>
    <row r="286" spans="1:11">
      <c r="A286" s="41"/>
      <c r="B286" s="13"/>
      <c r="C286" s="34"/>
      <c r="D286" s="32"/>
      <c r="E286" s="35"/>
      <c r="F286" s="36"/>
      <c r="G286" s="37"/>
      <c r="H286" s="88"/>
      <c r="I286" s="56">
        <f t="shared" si="132"/>
        <v>0</v>
      </c>
      <c r="J286" s="88">
        <f t="shared" si="133"/>
        <v>0</v>
      </c>
      <c r="K286" s="84">
        <f t="shared" si="134"/>
        <v>0</v>
      </c>
    </row>
    <row r="287" spans="1:11">
      <c r="A287" s="41"/>
      <c r="B287" s="13"/>
      <c r="C287" s="34"/>
      <c r="D287" s="32"/>
      <c r="E287" s="35"/>
      <c r="F287" s="36"/>
      <c r="G287" s="37"/>
      <c r="H287" s="88"/>
      <c r="I287" s="56">
        <f t="shared" si="132"/>
        <v>0</v>
      </c>
      <c r="J287" s="88">
        <f t="shared" si="133"/>
        <v>0</v>
      </c>
      <c r="K287" s="84">
        <f t="shared" si="134"/>
        <v>0</v>
      </c>
    </row>
    <row r="288" spans="1:11">
      <c r="A288" s="41"/>
      <c r="B288" s="13"/>
      <c r="C288" s="34"/>
      <c r="D288" s="32"/>
      <c r="E288" s="35"/>
      <c r="F288" s="36"/>
      <c r="G288" s="37"/>
      <c r="H288" s="88"/>
      <c r="I288" s="56">
        <f t="shared" si="132"/>
        <v>0</v>
      </c>
      <c r="J288" s="88">
        <f t="shared" si="133"/>
        <v>0</v>
      </c>
      <c r="K288" s="84">
        <f t="shared" si="134"/>
        <v>0</v>
      </c>
    </row>
    <row r="289" spans="1:11">
      <c r="A289" s="41"/>
      <c r="B289" s="13"/>
      <c r="C289" s="34"/>
      <c r="D289" s="32"/>
      <c r="E289" s="35"/>
      <c r="F289" s="36"/>
      <c r="G289" s="37"/>
      <c r="H289" s="88"/>
      <c r="I289" s="56">
        <f t="shared" si="132"/>
        <v>0</v>
      </c>
      <c r="J289" s="88">
        <f t="shared" si="133"/>
        <v>0</v>
      </c>
      <c r="K289" s="84">
        <f t="shared" si="134"/>
        <v>0</v>
      </c>
    </row>
    <row r="290" spans="1:11">
      <c r="A290" s="41"/>
      <c r="B290" s="13"/>
      <c r="C290" s="34"/>
      <c r="D290" s="32"/>
      <c r="E290" s="35"/>
      <c r="F290" s="36"/>
      <c r="G290" s="37"/>
      <c r="H290" s="88"/>
      <c r="I290" s="56">
        <f t="shared" si="132"/>
        <v>0</v>
      </c>
      <c r="J290" s="88">
        <f t="shared" si="133"/>
        <v>0</v>
      </c>
      <c r="K290" s="84">
        <f t="shared" si="134"/>
        <v>0</v>
      </c>
    </row>
    <row r="291" spans="1:11">
      <c r="A291" s="41"/>
      <c r="B291" s="13"/>
      <c r="C291" s="34"/>
      <c r="D291" s="32"/>
      <c r="E291" s="35"/>
      <c r="F291" s="36"/>
      <c r="G291" s="37"/>
      <c r="H291" s="88"/>
      <c r="I291" s="56">
        <f t="shared" si="132"/>
        <v>0</v>
      </c>
      <c r="J291" s="88">
        <f t="shared" si="133"/>
        <v>0</v>
      </c>
      <c r="K291" s="84">
        <f t="shared" si="134"/>
        <v>0</v>
      </c>
    </row>
    <row r="292" spans="1:11">
      <c r="A292" s="41"/>
      <c r="B292" s="13"/>
      <c r="C292" s="34"/>
      <c r="D292" s="32"/>
      <c r="E292" s="35"/>
      <c r="F292" s="36"/>
      <c r="G292" s="37"/>
      <c r="H292" s="88"/>
      <c r="I292" s="56">
        <f t="shared" si="132"/>
        <v>0</v>
      </c>
      <c r="J292" s="88">
        <f t="shared" si="133"/>
        <v>0</v>
      </c>
      <c r="K292" s="84">
        <f t="shared" si="134"/>
        <v>0</v>
      </c>
    </row>
    <row r="293" spans="1:11">
      <c r="A293" s="41"/>
      <c r="B293" s="13"/>
      <c r="C293" s="34"/>
      <c r="D293" s="32"/>
      <c r="E293" s="35"/>
      <c r="F293" s="36"/>
      <c r="G293" s="37"/>
      <c r="H293" s="88"/>
      <c r="I293" s="56">
        <f t="shared" si="132"/>
        <v>0</v>
      </c>
      <c r="J293" s="88">
        <f t="shared" si="133"/>
        <v>0</v>
      </c>
      <c r="K293" s="84">
        <f t="shared" si="134"/>
        <v>0</v>
      </c>
    </row>
    <row r="294" spans="1:11">
      <c r="A294" s="41"/>
      <c r="B294" s="13"/>
      <c r="C294" s="34"/>
      <c r="D294" s="32"/>
      <c r="E294" s="35"/>
      <c r="F294" s="36"/>
      <c r="G294" s="37"/>
      <c r="H294" s="88"/>
      <c r="I294" s="56">
        <f t="shared" si="132"/>
        <v>0</v>
      </c>
      <c r="J294" s="88">
        <f t="shared" si="133"/>
        <v>0</v>
      </c>
      <c r="K294" s="84">
        <f t="shared" si="134"/>
        <v>0</v>
      </c>
    </row>
    <row r="295" spans="1:11">
      <c r="A295" s="41"/>
      <c r="B295" s="13"/>
      <c r="C295" s="34"/>
      <c r="D295" s="32"/>
      <c r="E295" s="35"/>
      <c r="F295" s="36"/>
      <c r="G295" s="37"/>
      <c r="H295" s="88"/>
      <c r="I295" s="56">
        <f t="shared" si="132"/>
        <v>0</v>
      </c>
      <c r="J295" s="88">
        <f t="shared" si="133"/>
        <v>0</v>
      </c>
      <c r="K295" s="84">
        <f t="shared" si="134"/>
        <v>0</v>
      </c>
    </row>
    <row r="296" spans="1:11">
      <c r="A296" s="41"/>
      <c r="B296" s="13"/>
      <c r="C296" s="34"/>
      <c r="D296" s="32"/>
      <c r="E296" s="35"/>
      <c r="F296" s="36"/>
      <c r="G296" s="37"/>
      <c r="H296" s="88"/>
      <c r="I296" s="56">
        <f t="shared" si="132"/>
        <v>0</v>
      </c>
      <c r="J296" s="88">
        <f t="shared" si="133"/>
        <v>0</v>
      </c>
      <c r="K296" s="84">
        <f t="shared" si="134"/>
        <v>0</v>
      </c>
    </row>
    <row r="297" spans="1:11">
      <c r="A297" s="41"/>
      <c r="B297" s="13"/>
      <c r="C297" s="34"/>
      <c r="D297" s="32"/>
      <c r="E297" s="35"/>
      <c r="F297" s="36"/>
      <c r="G297" s="37"/>
      <c r="H297" s="88"/>
      <c r="I297" s="56">
        <f t="shared" si="132"/>
        <v>0</v>
      </c>
      <c r="J297" s="88">
        <f t="shared" si="133"/>
        <v>0</v>
      </c>
      <c r="K297" s="84">
        <f t="shared" si="134"/>
        <v>0</v>
      </c>
    </row>
    <row r="298" spans="1:11">
      <c r="A298" s="41"/>
      <c r="B298" s="13"/>
      <c r="C298" s="34"/>
      <c r="D298" s="32"/>
      <c r="E298" s="35"/>
      <c r="F298" s="36"/>
      <c r="G298" s="37"/>
      <c r="H298" s="88"/>
      <c r="I298" s="56">
        <f t="shared" si="132"/>
        <v>0</v>
      </c>
      <c r="J298" s="88">
        <f t="shared" si="133"/>
        <v>0</v>
      </c>
      <c r="K298" s="84">
        <f t="shared" si="134"/>
        <v>0</v>
      </c>
    </row>
    <row r="299" spans="1:11">
      <c r="A299" s="41"/>
      <c r="B299" s="13"/>
      <c r="C299" s="34"/>
      <c r="D299" s="32"/>
      <c r="E299" s="35"/>
      <c r="F299" s="36"/>
      <c r="G299" s="37"/>
      <c r="H299" s="88"/>
      <c r="I299" s="56">
        <f t="shared" si="132"/>
        <v>0</v>
      </c>
      <c r="J299" s="88">
        <f t="shared" si="133"/>
        <v>0</v>
      </c>
      <c r="K299" s="84">
        <f t="shared" si="134"/>
        <v>0</v>
      </c>
    </row>
    <row r="300" spans="1:11">
      <c r="A300" s="41"/>
      <c r="B300" s="13"/>
      <c r="C300" s="34"/>
      <c r="D300" s="32"/>
      <c r="E300" s="35"/>
      <c r="F300" s="36"/>
      <c r="G300" s="37"/>
      <c r="H300" s="88"/>
      <c r="I300" s="56">
        <f t="shared" si="132"/>
        <v>0</v>
      </c>
      <c r="J300" s="88">
        <f t="shared" si="133"/>
        <v>0</v>
      </c>
      <c r="K300" s="84">
        <f t="shared" si="134"/>
        <v>0</v>
      </c>
    </row>
    <row r="301" spans="1:11">
      <c r="A301" s="41"/>
      <c r="B301" s="13"/>
      <c r="C301" s="34"/>
      <c r="D301" s="32"/>
      <c r="E301" s="35"/>
      <c r="F301" s="36"/>
      <c r="G301" s="37"/>
      <c r="H301" s="88"/>
      <c r="I301" s="56">
        <f t="shared" si="132"/>
        <v>0</v>
      </c>
      <c r="J301" s="88">
        <f t="shared" si="133"/>
        <v>0</v>
      </c>
      <c r="K301" s="84">
        <f t="shared" si="134"/>
        <v>0</v>
      </c>
    </row>
    <row r="302" spans="1:11">
      <c r="A302" s="41"/>
      <c r="B302" s="13"/>
      <c r="C302" s="34"/>
      <c r="D302" s="32"/>
      <c r="E302" s="35"/>
      <c r="F302" s="36"/>
      <c r="G302" s="37"/>
      <c r="H302" s="88"/>
      <c r="I302" s="56">
        <f t="shared" si="132"/>
        <v>0</v>
      </c>
      <c r="J302" s="88">
        <f t="shared" si="133"/>
        <v>0</v>
      </c>
      <c r="K302" s="84">
        <f t="shared" si="134"/>
        <v>0</v>
      </c>
    </row>
    <row r="303" spans="1:11">
      <c r="A303" s="41"/>
      <c r="B303" s="13"/>
      <c r="C303" s="34"/>
      <c r="D303" s="32"/>
      <c r="E303" s="35"/>
      <c r="F303" s="36"/>
      <c r="G303" s="37"/>
      <c r="H303" s="88"/>
      <c r="I303" s="56">
        <f t="shared" si="132"/>
        <v>0</v>
      </c>
      <c r="J303" s="88">
        <f t="shared" si="133"/>
        <v>0</v>
      </c>
      <c r="K303" s="84">
        <f t="shared" si="134"/>
        <v>0</v>
      </c>
    </row>
    <row r="304" spans="1:11">
      <c r="A304" s="41"/>
      <c r="B304" s="13"/>
      <c r="C304" s="34"/>
      <c r="D304" s="32"/>
      <c r="E304" s="35"/>
      <c r="F304" s="36"/>
      <c r="G304" s="37"/>
      <c r="H304" s="88"/>
      <c r="I304" s="56">
        <f t="shared" si="132"/>
        <v>0</v>
      </c>
      <c r="J304" s="88">
        <f t="shared" si="133"/>
        <v>0</v>
      </c>
      <c r="K304" s="84">
        <f t="shared" si="134"/>
        <v>0</v>
      </c>
    </row>
    <row r="305" spans="1:11">
      <c r="A305" s="41"/>
      <c r="B305" s="13"/>
      <c r="C305" s="34"/>
      <c r="D305" s="32"/>
      <c r="E305" s="35"/>
      <c r="F305" s="36"/>
      <c r="G305" s="37"/>
      <c r="H305" s="88"/>
      <c r="I305" s="56">
        <f t="shared" si="132"/>
        <v>0</v>
      </c>
      <c r="J305" s="88">
        <f t="shared" si="133"/>
        <v>0</v>
      </c>
      <c r="K305" s="84">
        <f t="shared" si="134"/>
        <v>0</v>
      </c>
    </row>
    <row r="306" spans="1:11">
      <c r="A306" s="41"/>
      <c r="B306" s="13"/>
      <c r="C306" s="34"/>
      <c r="D306" s="32"/>
      <c r="E306" s="35"/>
      <c r="F306" s="36"/>
      <c r="G306" s="37"/>
      <c r="H306" s="88"/>
      <c r="I306" s="56">
        <f t="shared" si="132"/>
        <v>0</v>
      </c>
      <c r="J306" s="88">
        <f t="shared" si="133"/>
        <v>0</v>
      </c>
      <c r="K306" s="84">
        <f t="shared" si="134"/>
        <v>0</v>
      </c>
    </row>
    <row r="307" spans="1:11">
      <c r="A307" s="41"/>
      <c r="B307" s="13"/>
      <c r="C307" s="34"/>
      <c r="D307" s="32"/>
      <c r="E307" s="35"/>
      <c r="F307" s="36"/>
      <c r="G307" s="37"/>
      <c r="H307" s="88"/>
      <c r="I307" s="56">
        <f t="shared" si="132"/>
        <v>0</v>
      </c>
      <c r="J307" s="88">
        <f t="shared" si="133"/>
        <v>0</v>
      </c>
      <c r="K307" s="84">
        <f t="shared" si="134"/>
        <v>0</v>
      </c>
    </row>
    <row r="308" spans="1:11">
      <c r="A308" s="41"/>
      <c r="B308" s="13"/>
      <c r="C308" s="34"/>
      <c r="D308" s="32"/>
      <c r="E308" s="35"/>
      <c r="F308" s="36"/>
      <c r="G308" s="37"/>
      <c r="H308" s="88"/>
      <c r="I308" s="56">
        <f t="shared" si="132"/>
        <v>0</v>
      </c>
      <c r="J308" s="88">
        <f t="shared" si="133"/>
        <v>0</v>
      </c>
      <c r="K308" s="84">
        <f t="shared" si="134"/>
        <v>0</v>
      </c>
    </row>
    <row r="309" spans="1:11">
      <c r="A309" s="41"/>
      <c r="B309" s="13"/>
      <c r="C309" s="34"/>
      <c r="D309" s="32"/>
      <c r="E309" s="35"/>
      <c r="F309" s="36"/>
      <c r="G309" s="37"/>
      <c r="H309" s="88"/>
      <c r="I309" s="56">
        <f t="shared" si="132"/>
        <v>0</v>
      </c>
      <c r="J309" s="88">
        <f t="shared" si="133"/>
        <v>0</v>
      </c>
      <c r="K309" s="84">
        <f t="shared" si="134"/>
        <v>0</v>
      </c>
    </row>
    <row r="310" spans="1:11">
      <c r="A310" s="41"/>
      <c r="B310" s="13"/>
      <c r="C310" s="34"/>
      <c r="D310" s="32"/>
      <c r="E310" s="35"/>
      <c r="F310" s="36"/>
      <c r="G310" s="37"/>
      <c r="H310" s="88"/>
      <c r="I310" s="56">
        <f t="shared" si="132"/>
        <v>0</v>
      </c>
      <c r="J310" s="88">
        <f t="shared" si="133"/>
        <v>0</v>
      </c>
      <c r="K310" s="84">
        <f t="shared" si="134"/>
        <v>0</v>
      </c>
    </row>
    <row r="311" spans="1:11">
      <c r="A311" s="41"/>
      <c r="B311" s="13"/>
      <c r="C311" s="34"/>
      <c r="D311" s="32"/>
      <c r="E311" s="35"/>
      <c r="F311" s="36"/>
      <c r="G311" s="37"/>
      <c r="H311" s="88"/>
      <c r="I311" s="56">
        <f t="shared" si="132"/>
        <v>0</v>
      </c>
      <c r="J311" s="88">
        <f t="shared" si="133"/>
        <v>0</v>
      </c>
      <c r="K311" s="84">
        <f t="shared" si="134"/>
        <v>0</v>
      </c>
    </row>
    <row r="312" spans="1:11">
      <c r="A312" s="41"/>
      <c r="B312" s="13"/>
      <c r="C312" s="34"/>
      <c r="D312" s="32"/>
      <c r="E312" s="35"/>
      <c r="F312" s="36"/>
      <c r="G312" s="37"/>
      <c r="H312" s="88"/>
      <c r="I312" s="56">
        <f t="shared" si="132"/>
        <v>0</v>
      </c>
      <c r="J312" s="88">
        <f t="shared" si="133"/>
        <v>0</v>
      </c>
      <c r="K312" s="84">
        <f t="shared" si="134"/>
        <v>0</v>
      </c>
    </row>
    <row r="313" spans="1:11">
      <c r="A313" s="41"/>
      <c r="B313" s="13"/>
      <c r="C313" s="34"/>
      <c r="D313" s="32"/>
      <c r="E313" s="35"/>
      <c r="F313" s="36"/>
      <c r="G313" s="37"/>
      <c r="H313" s="88"/>
      <c r="I313" s="56">
        <f t="shared" si="132"/>
        <v>0</v>
      </c>
      <c r="J313" s="88">
        <f t="shared" si="133"/>
        <v>0</v>
      </c>
      <c r="K313" s="84">
        <f t="shared" si="134"/>
        <v>0</v>
      </c>
    </row>
    <row r="314" spans="1:11">
      <c r="A314" s="41"/>
      <c r="B314" s="13"/>
      <c r="C314" s="34"/>
      <c r="D314" s="32"/>
      <c r="E314" s="35"/>
      <c r="F314" s="36"/>
      <c r="G314" s="37"/>
      <c r="H314" s="88"/>
      <c r="I314" s="56">
        <f t="shared" si="132"/>
        <v>0</v>
      </c>
      <c r="J314" s="88">
        <f t="shared" si="133"/>
        <v>0</v>
      </c>
      <c r="K314" s="84">
        <f t="shared" si="134"/>
        <v>0</v>
      </c>
    </row>
    <row r="315" spans="1:11">
      <c r="A315" s="41"/>
      <c r="B315" s="13"/>
      <c r="C315" s="34"/>
      <c r="D315" s="32"/>
      <c r="E315" s="35"/>
      <c r="F315" s="36"/>
      <c r="G315" s="37"/>
      <c r="H315" s="88"/>
      <c r="I315" s="56">
        <f t="shared" si="132"/>
        <v>0</v>
      </c>
      <c r="J315" s="88">
        <f t="shared" si="133"/>
        <v>0</v>
      </c>
      <c r="K315" s="84">
        <f t="shared" si="134"/>
        <v>0</v>
      </c>
    </row>
    <row r="316" spans="1:11">
      <c r="A316" s="73"/>
      <c r="B316" s="80"/>
      <c r="C316" s="75"/>
      <c r="D316" s="74"/>
      <c r="E316" s="76"/>
      <c r="F316" s="77"/>
      <c r="G316" s="78"/>
      <c r="H316" s="89"/>
      <c r="I316" s="56">
        <f t="shared" si="132"/>
        <v>0</v>
      </c>
      <c r="J316" s="88">
        <f t="shared" si="133"/>
        <v>0</v>
      </c>
      <c r="K316" s="84">
        <f t="shared" si="134"/>
        <v>0</v>
      </c>
    </row>
    <row r="317" spans="1:11">
      <c r="A317" s="41"/>
      <c r="B317" s="13"/>
      <c r="C317" s="41"/>
      <c r="D317" s="32"/>
      <c r="E317" s="35"/>
      <c r="F317" s="37"/>
      <c r="G317" s="37"/>
      <c r="H317" s="90"/>
      <c r="I317" s="56">
        <f t="shared" si="132"/>
        <v>0</v>
      </c>
      <c r="J317" s="88">
        <f t="shared" si="133"/>
        <v>0</v>
      </c>
      <c r="K317" s="84">
        <f t="shared" si="134"/>
        <v>0</v>
      </c>
    </row>
    <row r="318" spans="1:11">
      <c r="A318" s="41"/>
      <c r="B318" s="13"/>
      <c r="C318" s="41"/>
      <c r="D318" s="32"/>
      <c r="E318" s="35"/>
      <c r="F318" s="37"/>
      <c r="G318" s="35"/>
      <c r="H318" s="88"/>
      <c r="I318" s="56">
        <f t="shared" si="132"/>
        <v>0</v>
      </c>
      <c r="J318" s="88">
        <f t="shared" si="133"/>
        <v>0</v>
      </c>
      <c r="K318" s="84">
        <f t="shared" si="134"/>
        <v>0</v>
      </c>
    </row>
    <row r="319" spans="1:11">
      <c r="A319" s="41"/>
      <c r="B319" s="13"/>
      <c r="C319" s="41"/>
      <c r="D319" s="32"/>
      <c r="E319" s="35"/>
      <c r="F319" s="37"/>
      <c r="G319" s="35"/>
      <c r="H319" s="88"/>
      <c r="I319" s="56">
        <f t="shared" si="132"/>
        <v>0</v>
      </c>
      <c r="J319" s="88">
        <f t="shared" si="133"/>
        <v>0</v>
      </c>
      <c r="K319" s="84">
        <f t="shared" si="134"/>
        <v>0</v>
      </c>
    </row>
    <row r="320" spans="1:11">
      <c r="A320" s="41"/>
      <c r="B320" s="13"/>
      <c r="C320" s="41"/>
      <c r="D320" s="32"/>
      <c r="E320" s="35"/>
      <c r="F320" s="37"/>
      <c r="G320" s="35"/>
      <c r="H320" s="88"/>
      <c r="I320" s="56">
        <f t="shared" si="132"/>
        <v>0</v>
      </c>
      <c r="J320" s="88">
        <f t="shared" si="133"/>
        <v>0</v>
      </c>
      <c r="K320" s="84">
        <f t="shared" si="134"/>
        <v>0</v>
      </c>
    </row>
    <row r="321" spans="1:11">
      <c r="A321" s="41"/>
      <c r="B321" s="13"/>
      <c r="C321" s="41"/>
      <c r="D321" s="32"/>
      <c r="E321" s="35"/>
      <c r="F321" s="37"/>
      <c r="G321" s="35"/>
      <c r="H321" s="91"/>
      <c r="I321" s="56">
        <f t="shared" si="132"/>
        <v>0</v>
      </c>
      <c r="J321" s="88">
        <f t="shared" si="133"/>
        <v>0</v>
      </c>
      <c r="K321" s="84">
        <f t="shared" si="134"/>
        <v>0</v>
      </c>
    </row>
    <row r="322" spans="1:11">
      <c r="A322" s="41"/>
      <c r="B322" s="13"/>
      <c r="C322" s="41"/>
      <c r="D322" s="32"/>
      <c r="E322" s="32"/>
      <c r="F322" s="41"/>
      <c r="G322" s="32"/>
      <c r="H322" s="92"/>
      <c r="I322" s="56">
        <f t="shared" si="132"/>
        <v>0</v>
      </c>
      <c r="J322" s="88">
        <f t="shared" si="133"/>
        <v>0</v>
      </c>
      <c r="K322" s="84">
        <f t="shared" si="134"/>
        <v>0</v>
      </c>
    </row>
    <row r="323" spans="1:11">
      <c r="A323" s="41"/>
      <c r="B323" s="13"/>
      <c r="C323" s="41"/>
      <c r="D323" s="32"/>
      <c r="E323" s="32"/>
      <c r="F323" s="41"/>
      <c r="G323" s="32"/>
      <c r="H323" s="92"/>
      <c r="I323" s="56">
        <f t="shared" si="132"/>
        <v>0</v>
      </c>
      <c r="J323" s="88">
        <f t="shared" si="133"/>
        <v>0</v>
      </c>
      <c r="K323" s="84">
        <f t="shared" si="134"/>
        <v>0</v>
      </c>
    </row>
    <row r="324" spans="1:11">
      <c r="A324" s="41"/>
      <c r="B324" s="13"/>
      <c r="C324" s="41"/>
      <c r="D324" s="32"/>
      <c r="E324" s="32"/>
      <c r="F324" s="41"/>
      <c r="G324" s="32"/>
      <c r="H324" s="93"/>
      <c r="I324" s="56">
        <f t="shared" si="132"/>
        <v>0</v>
      </c>
      <c r="J324" s="88">
        <f t="shared" si="133"/>
        <v>0</v>
      </c>
      <c r="K324" s="84">
        <f t="shared" si="134"/>
        <v>0</v>
      </c>
    </row>
    <row r="325" spans="1:11">
      <c r="A325" s="41"/>
      <c r="B325" s="13"/>
      <c r="C325" s="41"/>
      <c r="D325" s="32"/>
      <c r="E325" s="32"/>
      <c r="F325" s="41"/>
      <c r="G325" s="32"/>
      <c r="H325" s="93"/>
      <c r="I325" s="56">
        <f t="shared" si="132"/>
        <v>0</v>
      </c>
      <c r="J325" s="88">
        <f t="shared" si="133"/>
        <v>0</v>
      </c>
      <c r="K325" s="84">
        <f t="shared" si="134"/>
        <v>0</v>
      </c>
    </row>
    <row r="326" spans="1:11">
      <c r="A326" s="41"/>
      <c r="B326" s="13"/>
      <c r="C326" s="41"/>
      <c r="D326" s="32"/>
      <c r="E326" s="32"/>
      <c r="F326" s="41"/>
      <c r="G326" s="32"/>
      <c r="H326" s="93"/>
      <c r="I326" s="56">
        <f t="shared" si="132"/>
        <v>0</v>
      </c>
      <c r="J326" s="88">
        <f t="shared" si="133"/>
        <v>0</v>
      </c>
      <c r="K326" s="84">
        <f t="shared" si="134"/>
        <v>0</v>
      </c>
    </row>
    <row r="327" spans="1:11">
      <c r="D327" s="43"/>
    </row>
    <row r="328" spans="1:11">
      <c r="D328" s="43"/>
    </row>
    <row r="329" spans="1:11">
      <c r="D329" s="43"/>
    </row>
    <row r="330" spans="1:11">
      <c r="D330" s="43"/>
    </row>
    <row r="331" spans="1:11">
      <c r="D331" s="43"/>
    </row>
    <row r="332" spans="1:11">
      <c r="D332" s="43"/>
    </row>
  </sheetData>
  <autoFilter ref="A10:K326">
    <filterColumn colId="4"/>
  </autoFilter>
  <mergeCells count="3">
    <mergeCell ref="A1:F2"/>
    <mergeCell ref="A3:F3"/>
    <mergeCell ref="A7:J8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44"/>
  <sheetViews>
    <sheetView workbookViewId="0">
      <selection sqref="A1:XFD1048576"/>
    </sheetView>
  </sheetViews>
  <sheetFormatPr defaultRowHeight="15.75"/>
  <cols>
    <col min="1" max="1" width="9.140625" style="4"/>
    <col min="2" max="2" width="9.140625" style="6"/>
    <col min="3" max="3" width="15.5703125" style="4" customWidth="1"/>
    <col min="4" max="4" width="19" style="7" customWidth="1"/>
    <col min="5" max="5" width="32.7109375" style="2" customWidth="1"/>
    <col min="6" max="6" width="10.28515625" style="4" customWidth="1"/>
    <col min="7" max="7" width="9.140625" style="4"/>
    <col min="8" max="8" width="12.28515625" style="2" customWidth="1"/>
    <col min="9" max="9" width="16.28515625" style="2" customWidth="1"/>
    <col min="10" max="10" width="9.140625" style="3"/>
    <col min="11" max="16384" width="9.140625" style="2"/>
  </cols>
  <sheetData>
    <row r="1" spans="1:11">
      <c r="A1" s="307" t="s">
        <v>0</v>
      </c>
      <c r="B1" s="307"/>
      <c r="C1" s="307"/>
      <c r="D1" s="307"/>
      <c r="E1" s="307"/>
      <c r="F1" s="307"/>
    </row>
    <row r="2" spans="1:11">
      <c r="A2" s="307"/>
      <c r="B2" s="307"/>
      <c r="C2" s="307"/>
      <c r="D2" s="307"/>
      <c r="E2" s="307"/>
      <c r="F2" s="307"/>
    </row>
    <row r="3" spans="1:11">
      <c r="A3" s="307" t="s">
        <v>1</v>
      </c>
      <c r="B3" s="307"/>
      <c r="C3" s="307"/>
      <c r="D3" s="307"/>
      <c r="E3" s="307"/>
      <c r="F3" s="307"/>
    </row>
    <row r="4" spans="1:11">
      <c r="A4" s="307" t="s">
        <v>2</v>
      </c>
      <c r="B4" s="307"/>
      <c r="D4" s="5"/>
      <c r="E4" s="284"/>
      <c r="H4" s="9"/>
    </row>
    <row r="5" spans="1:11">
      <c r="G5" s="281"/>
    </row>
    <row r="6" spans="1:11">
      <c r="G6" s="281"/>
    </row>
    <row r="7" spans="1:11">
      <c r="A7" s="308" t="s">
        <v>14</v>
      </c>
      <c r="B7" s="308"/>
      <c r="C7" s="308"/>
      <c r="D7" s="308"/>
      <c r="E7" s="308"/>
      <c r="F7" s="308"/>
      <c r="G7" s="308"/>
      <c r="H7" s="308"/>
      <c r="I7" s="308"/>
    </row>
    <row r="8" spans="1:11">
      <c r="A8" s="308"/>
      <c r="B8" s="308"/>
      <c r="C8" s="308"/>
      <c r="D8" s="308"/>
      <c r="E8" s="308"/>
      <c r="F8" s="308"/>
      <c r="G8" s="308"/>
      <c r="H8" s="308"/>
      <c r="I8" s="308"/>
    </row>
    <row r="10" spans="1:11">
      <c r="A10" s="27" t="s">
        <v>4</v>
      </c>
      <c r="B10" s="57" t="s">
        <v>5</v>
      </c>
      <c r="C10" s="27" t="s">
        <v>6</v>
      </c>
      <c r="D10" s="27" t="s">
        <v>15</v>
      </c>
      <c r="E10" s="27" t="s">
        <v>8</v>
      </c>
      <c r="F10" s="27" t="s">
        <v>9</v>
      </c>
      <c r="G10" s="11" t="s">
        <v>10</v>
      </c>
      <c r="H10" s="58" t="s">
        <v>11</v>
      </c>
      <c r="I10" s="27" t="s">
        <v>13</v>
      </c>
    </row>
    <row r="11" spans="1:11" s="3" customFormat="1">
      <c r="A11" s="259"/>
      <c r="B11" s="260"/>
      <c r="C11" s="259"/>
      <c r="D11" s="261"/>
      <c r="E11" s="262"/>
      <c r="F11" s="263"/>
      <c r="G11" s="263"/>
      <c r="H11" s="18"/>
      <c r="I11" s="283">
        <f>H11*G11</f>
        <v>0</v>
      </c>
      <c r="K11" s="2"/>
    </row>
    <row r="12" spans="1:11" s="3" customFormat="1">
      <c r="A12" s="259"/>
      <c r="B12" s="260"/>
      <c r="C12" s="259"/>
      <c r="D12" s="264"/>
      <c r="E12" s="262"/>
      <c r="F12" s="263"/>
      <c r="G12" s="263"/>
      <c r="H12" s="18"/>
      <c r="I12" s="283">
        <f t="shared" ref="I12:I75" si="0">H12*G12</f>
        <v>0</v>
      </c>
      <c r="K12" s="2"/>
    </row>
    <row r="13" spans="1:11" s="3" customFormat="1">
      <c r="A13" s="259"/>
      <c r="B13" s="260"/>
      <c r="C13" s="259"/>
      <c r="D13" s="264"/>
      <c r="E13" s="262"/>
      <c r="F13" s="263"/>
      <c r="G13" s="263"/>
      <c r="H13" s="18"/>
      <c r="I13" s="283">
        <f t="shared" si="0"/>
        <v>0</v>
      </c>
      <c r="K13" s="2"/>
    </row>
    <row r="14" spans="1:11" s="3" customFormat="1">
      <c r="A14" s="259"/>
      <c r="B14" s="260"/>
      <c r="C14" s="259"/>
      <c r="D14" s="264"/>
      <c r="E14" s="262"/>
      <c r="F14" s="263"/>
      <c r="G14" s="263"/>
      <c r="H14" s="18"/>
      <c r="I14" s="283">
        <f t="shared" si="0"/>
        <v>0</v>
      </c>
      <c r="K14" s="2"/>
    </row>
    <row r="15" spans="1:11" s="3" customFormat="1">
      <c r="A15" s="259"/>
      <c r="B15" s="260"/>
      <c r="C15" s="259"/>
      <c r="D15" s="264"/>
      <c r="E15" s="265"/>
      <c r="F15" s="266"/>
      <c r="G15" s="263"/>
      <c r="H15" s="18"/>
      <c r="I15" s="283">
        <f t="shared" si="0"/>
        <v>0</v>
      </c>
      <c r="K15" s="2"/>
    </row>
    <row r="16" spans="1:11" s="3" customFormat="1">
      <c r="A16" s="259"/>
      <c r="B16" s="260"/>
      <c r="C16" s="259"/>
      <c r="D16" s="264"/>
      <c r="E16" s="262"/>
      <c r="F16" s="263"/>
      <c r="G16" s="263"/>
      <c r="H16" s="18"/>
      <c r="I16" s="283">
        <f t="shared" si="0"/>
        <v>0</v>
      </c>
      <c r="K16" s="2"/>
    </row>
    <row r="17" spans="1:11" s="3" customFormat="1">
      <c r="A17" s="259"/>
      <c r="B17" s="260"/>
      <c r="C17" s="259"/>
      <c r="D17" s="264"/>
      <c r="E17" s="265"/>
      <c r="F17" s="266"/>
      <c r="G17" s="267"/>
      <c r="H17" s="268"/>
      <c r="I17" s="283">
        <f t="shared" si="0"/>
        <v>0</v>
      </c>
      <c r="K17" s="2"/>
    </row>
    <row r="18" spans="1:11" s="3" customFormat="1">
      <c r="A18" s="259"/>
      <c r="B18" s="260"/>
      <c r="C18" s="259"/>
      <c r="D18" s="264"/>
      <c r="E18" s="269"/>
      <c r="F18" s="259"/>
      <c r="G18" s="259"/>
      <c r="H18" s="269"/>
      <c r="I18" s="283">
        <f t="shared" si="0"/>
        <v>0</v>
      </c>
      <c r="K18" s="2"/>
    </row>
    <row r="19" spans="1:11" s="3" customFormat="1">
      <c r="A19" s="259"/>
      <c r="B19" s="260"/>
      <c r="C19" s="259"/>
      <c r="D19" s="264"/>
      <c r="E19" s="262"/>
      <c r="F19" s="263"/>
      <c r="G19" s="270"/>
      <c r="H19" s="271"/>
      <c r="I19" s="283">
        <f t="shared" si="0"/>
        <v>0</v>
      </c>
      <c r="K19" s="2"/>
    </row>
    <row r="20" spans="1:11" s="3" customFormat="1">
      <c r="A20" s="259"/>
      <c r="B20" s="260"/>
      <c r="C20" s="259"/>
      <c r="D20" s="264"/>
      <c r="E20" s="262"/>
      <c r="F20" s="263"/>
      <c r="G20" s="263"/>
      <c r="H20" s="18"/>
      <c r="I20" s="283">
        <f t="shared" si="0"/>
        <v>0</v>
      </c>
      <c r="K20" s="2"/>
    </row>
    <row r="21" spans="1:11" s="3" customFormat="1">
      <c r="A21" s="259"/>
      <c r="B21" s="260"/>
      <c r="C21" s="259"/>
      <c r="D21" s="264"/>
      <c r="E21" s="262"/>
      <c r="F21" s="263"/>
      <c r="G21" s="263"/>
      <c r="H21" s="18"/>
      <c r="I21" s="283">
        <f t="shared" si="0"/>
        <v>0</v>
      </c>
      <c r="K21" s="2"/>
    </row>
    <row r="22" spans="1:11" s="3" customFormat="1">
      <c r="A22" s="259"/>
      <c r="B22" s="260"/>
      <c r="C22" s="259"/>
      <c r="D22" s="264"/>
      <c r="E22" s="262"/>
      <c r="F22" s="263"/>
      <c r="G22" s="263"/>
      <c r="H22" s="18"/>
      <c r="I22" s="283">
        <f t="shared" si="0"/>
        <v>0</v>
      </c>
      <c r="K22" s="2"/>
    </row>
    <row r="23" spans="1:11" s="3" customFormat="1">
      <c r="A23" s="259"/>
      <c r="B23" s="260"/>
      <c r="C23" s="259"/>
      <c r="D23" s="264"/>
      <c r="E23" s="262"/>
      <c r="F23" s="263"/>
      <c r="G23" s="263"/>
      <c r="H23" s="18"/>
      <c r="I23" s="283">
        <f t="shared" si="0"/>
        <v>0</v>
      </c>
      <c r="K23" s="2"/>
    </row>
    <row r="24" spans="1:11" s="3" customFormat="1">
      <c r="A24" s="259"/>
      <c r="B24" s="260"/>
      <c r="C24" s="259"/>
      <c r="D24" s="264"/>
      <c r="E24" s="265"/>
      <c r="F24" s="266"/>
      <c r="G24" s="266"/>
      <c r="H24" s="283"/>
      <c r="I24" s="283">
        <f t="shared" si="0"/>
        <v>0</v>
      </c>
      <c r="K24" s="2"/>
    </row>
    <row r="25" spans="1:11" s="3" customFormat="1">
      <c r="A25" s="259"/>
      <c r="B25" s="260"/>
      <c r="C25" s="272"/>
      <c r="D25" s="264"/>
      <c r="E25" s="265"/>
      <c r="F25" s="266"/>
      <c r="G25" s="266"/>
      <c r="H25" s="283"/>
      <c r="I25" s="283">
        <f t="shared" si="0"/>
        <v>0</v>
      </c>
      <c r="K25" s="2"/>
    </row>
    <row r="26" spans="1:11" s="3" customFormat="1">
      <c r="A26" s="259"/>
      <c r="B26" s="260"/>
      <c r="C26" s="259"/>
      <c r="D26" s="264"/>
      <c r="E26" s="265"/>
      <c r="F26" s="266"/>
      <c r="G26" s="266"/>
      <c r="H26" s="283"/>
      <c r="I26" s="283">
        <f t="shared" si="0"/>
        <v>0</v>
      </c>
      <c r="K26" s="2"/>
    </row>
    <row r="27" spans="1:11" s="3" customFormat="1">
      <c r="A27" s="259"/>
      <c r="B27" s="260"/>
      <c r="C27" s="259"/>
      <c r="D27" s="264"/>
      <c r="E27" s="265"/>
      <c r="F27" s="266"/>
      <c r="G27" s="266"/>
      <c r="H27" s="283"/>
      <c r="I27" s="283">
        <f t="shared" si="0"/>
        <v>0</v>
      </c>
      <c r="K27" s="2"/>
    </row>
    <row r="28" spans="1:11" s="3" customFormat="1">
      <c r="A28" s="259"/>
      <c r="B28" s="260"/>
      <c r="C28" s="259"/>
      <c r="D28" s="264"/>
      <c r="E28" s="273"/>
      <c r="F28" s="274"/>
      <c r="G28" s="266"/>
      <c r="H28" s="283"/>
      <c r="I28" s="283">
        <f t="shared" si="0"/>
        <v>0</v>
      </c>
      <c r="K28" s="2"/>
    </row>
    <row r="29" spans="1:11" s="3" customFormat="1">
      <c r="A29" s="259"/>
      <c r="B29" s="260"/>
      <c r="C29" s="272"/>
      <c r="D29" s="264"/>
      <c r="E29" s="273"/>
      <c r="F29" s="274"/>
      <c r="G29" s="266"/>
      <c r="H29" s="283"/>
      <c r="I29" s="283">
        <f t="shared" si="0"/>
        <v>0</v>
      </c>
      <c r="K29" s="2"/>
    </row>
    <row r="30" spans="1:11" s="3" customFormat="1">
      <c r="A30" s="259"/>
      <c r="B30" s="260"/>
      <c r="C30" s="272"/>
      <c r="D30" s="264"/>
      <c r="E30" s="273"/>
      <c r="F30" s="274"/>
      <c r="G30" s="266"/>
      <c r="H30" s="283"/>
      <c r="I30" s="283">
        <f t="shared" si="0"/>
        <v>0</v>
      </c>
      <c r="K30" s="2"/>
    </row>
    <row r="31" spans="1:11" s="3" customFormat="1">
      <c r="A31" s="259"/>
      <c r="B31" s="260"/>
      <c r="C31" s="272"/>
      <c r="D31" s="264"/>
      <c r="E31" s="273"/>
      <c r="F31" s="274"/>
      <c r="G31" s="266"/>
      <c r="H31" s="283"/>
      <c r="I31" s="283">
        <f t="shared" si="0"/>
        <v>0</v>
      </c>
      <c r="K31" s="2"/>
    </row>
    <row r="32" spans="1:11" s="3" customFormat="1">
      <c r="A32" s="259"/>
      <c r="B32" s="260"/>
      <c r="C32" s="272"/>
      <c r="D32" s="264"/>
      <c r="E32" s="273"/>
      <c r="F32" s="274"/>
      <c r="G32" s="266"/>
      <c r="H32" s="283"/>
      <c r="I32" s="283">
        <f t="shared" si="0"/>
        <v>0</v>
      </c>
      <c r="K32" s="2"/>
    </row>
    <row r="33" spans="1:11" s="3" customFormat="1">
      <c r="A33" s="259"/>
      <c r="B33" s="260"/>
      <c r="C33" s="272"/>
      <c r="D33" s="264"/>
      <c r="E33" s="273"/>
      <c r="F33" s="274"/>
      <c r="G33" s="266"/>
      <c r="H33" s="283"/>
      <c r="I33" s="283">
        <f t="shared" si="0"/>
        <v>0</v>
      </c>
      <c r="K33" s="2"/>
    </row>
    <row r="34" spans="1:11" s="3" customFormat="1">
      <c r="A34" s="259"/>
      <c r="B34" s="260"/>
      <c r="C34" s="272"/>
      <c r="D34" s="264"/>
      <c r="E34" s="273"/>
      <c r="F34" s="274"/>
      <c r="G34" s="266"/>
      <c r="H34" s="283"/>
      <c r="I34" s="283">
        <f t="shared" si="0"/>
        <v>0</v>
      </c>
      <c r="K34" s="2"/>
    </row>
    <row r="35" spans="1:11" s="3" customFormat="1">
      <c r="A35" s="259"/>
      <c r="B35" s="260"/>
      <c r="C35" s="272"/>
      <c r="D35" s="264"/>
      <c r="E35" s="273"/>
      <c r="F35" s="274"/>
      <c r="G35" s="266"/>
      <c r="H35" s="283"/>
      <c r="I35" s="283">
        <f t="shared" si="0"/>
        <v>0</v>
      </c>
      <c r="K35" s="2"/>
    </row>
    <row r="36" spans="1:11" s="3" customFormat="1">
      <c r="A36" s="259"/>
      <c r="B36" s="260"/>
      <c r="C36" s="272"/>
      <c r="D36" s="264"/>
      <c r="E36" s="273"/>
      <c r="F36" s="274"/>
      <c r="G36" s="266"/>
      <c r="H36" s="283"/>
      <c r="I36" s="283">
        <f t="shared" si="0"/>
        <v>0</v>
      </c>
      <c r="K36" s="2"/>
    </row>
    <row r="37" spans="1:11" s="3" customFormat="1">
      <c r="A37" s="259"/>
      <c r="B37" s="260"/>
      <c r="C37" s="272"/>
      <c r="D37" s="264"/>
      <c r="E37" s="273"/>
      <c r="F37" s="274"/>
      <c r="G37" s="266"/>
      <c r="H37" s="283"/>
      <c r="I37" s="283">
        <f t="shared" si="0"/>
        <v>0</v>
      </c>
      <c r="K37" s="2"/>
    </row>
    <row r="38" spans="1:11" s="3" customFormat="1">
      <c r="A38" s="259"/>
      <c r="B38" s="260"/>
      <c r="C38" s="272"/>
      <c r="D38" s="264"/>
      <c r="E38" s="273"/>
      <c r="F38" s="274"/>
      <c r="G38" s="266"/>
      <c r="H38" s="283"/>
      <c r="I38" s="283">
        <f t="shared" si="0"/>
        <v>0</v>
      </c>
      <c r="K38" s="2"/>
    </row>
    <row r="39" spans="1:11" s="3" customFormat="1">
      <c r="A39" s="259"/>
      <c r="B39" s="260"/>
      <c r="C39" s="272"/>
      <c r="D39" s="264"/>
      <c r="E39" s="273"/>
      <c r="F39" s="274"/>
      <c r="G39" s="266"/>
      <c r="H39" s="283"/>
      <c r="I39" s="283">
        <f t="shared" si="0"/>
        <v>0</v>
      </c>
      <c r="K39" s="2"/>
    </row>
    <row r="40" spans="1:11" s="3" customFormat="1">
      <c r="A40" s="259"/>
      <c r="B40" s="260"/>
      <c r="C40" s="272"/>
      <c r="D40" s="264"/>
      <c r="E40" s="273"/>
      <c r="F40" s="274"/>
      <c r="G40" s="266"/>
      <c r="H40" s="283"/>
      <c r="I40" s="283">
        <f t="shared" si="0"/>
        <v>0</v>
      </c>
      <c r="K40" s="2"/>
    </row>
    <row r="41" spans="1:11" s="3" customFormat="1">
      <c r="A41" s="259"/>
      <c r="B41" s="260"/>
      <c r="C41" s="272"/>
      <c r="D41" s="264"/>
      <c r="E41" s="273"/>
      <c r="F41" s="274"/>
      <c r="G41" s="266"/>
      <c r="H41" s="283"/>
      <c r="I41" s="283">
        <f t="shared" si="0"/>
        <v>0</v>
      </c>
      <c r="K41" s="2"/>
    </row>
    <row r="42" spans="1:11" s="3" customFormat="1">
      <c r="A42" s="259"/>
      <c r="B42" s="260"/>
      <c r="C42" s="272"/>
      <c r="D42" s="264"/>
      <c r="E42" s="273"/>
      <c r="F42" s="274"/>
      <c r="G42" s="266"/>
      <c r="H42" s="283"/>
      <c r="I42" s="283">
        <f t="shared" si="0"/>
        <v>0</v>
      </c>
      <c r="K42" s="2"/>
    </row>
    <row r="43" spans="1:11" s="3" customFormat="1">
      <c r="A43" s="259"/>
      <c r="B43" s="260"/>
      <c r="C43" s="272"/>
      <c r="D43" s="264"/>
      <c r="E43" s="273"/>
      <c r="F43" s="274"/>
      <c r="G43" s="266"/>
      <c r="H43" s="283"/>
      <c r="I43" s="283">
        <f t="shared" si="0"/>
        <v>0</v>
      </c>
      <c r="K43" s="2"/>
    </row>
    <row r="44" spans="1:11" s="3" customFormat="1">
      <c r="A44" s="259"/>
      <c r="B44" s="260"/>
      <c r="C44" s="272"/>
      <c r="D44" s="264"/>
      <c r="E44" s="265"/>
      <c r="F44" s="266"/>
      <c r="G44" s="266"/>
      <c r="H44" s="283"/>
      <c r="I44" s="283">
        <f t="shared" si="0"/>
        <v>0</v>
      </c>
      <c r="K44" s="2"/>
    </row>
    <row r="45" spans="1:11" s="3" customFormat="1">
      <c r="A45" s="259"/>
      <c r="B45" s="260"/>
      <c r="C45" s="272"/>
      <c r="D45" s="264"/>
      <c r="E45" s="265"/>
      <c r="F45" s="266"/>
      <c r="G45" s="266"/>
      <c r="H45" s="283"/>
      <c r="I45" s="283">
        <f t="shared" si="0"/>
        <v>0</v>
      </c>
      <c r="K45" s="2"/>
    </row>
    <row r="46" spans="1:11" s="3" customFormat="1">
      <c r="A46" s="259"/>
      <c r="B46" s="260"/>
      <c r="C46" s="272"/>
      <c r="D46" s="264"/>
      <c r="E46" s="265"/>
      <c r="F46" s="266"/>
      <c r="G46" s="266"/>
      <c r="H46" s="283"/>
      <c r="I46" s="283">
        <f t="shared" si="0"/>
        <v>0</v>
      </c>
      <c r="K46" s="2"/>
    </row>
    <row r="47" spans="1:11" s="3" customFormat="1">
      <c r="A47" s="259"/>
      <c r="B47" s="260"/>
      <c r="C47" s="272"/>
      <c r="D47" s="264"/>
      <c r="E47" s="265"/>
      <c r="F47" s="266"/>
      <c r="G47" s="266"/>
      <c r="H47" s="283"/>
      <c r="I47" s="283">
        <f t="shared" si="0"/>
        <v>0</v>
      </c>
      <c r="K47" s="2"/>
    </row>
    <row r="48" spans="1:11" s="3" customFormat="1">
      <c r="A48" s="259"/>
      <c r="B48" s="260"/>
      <c r="C48" s="272"/>
      <c r="D48" s="264"/>
      <c r="E48" s="265"/>
      <c r="F48" s="266"/>
      <c r="G48" s="266"/>
      <c r="H48" s="283"/>
      <c r="I48" s="283">
        <f t="shared" si="0"/>
        <v>0</v>
      </c>
      <c r="K48" s="2"/>
    </row>
    <row r="49" spans="1:11" s="3" customFormat="1">
      <c r="A49" s="259"/>
      <c r="B49" s="260"/>
      <c r="C49" s="272"/>
      <c r="D49" s="264"/>
      <c r="E49" s="265"/>
      <c r="F49" s="266"/>
      <c r="G49" s="266"/>
      <c r="H49" s="283"/>
      <c r="I49" s="283">
        <f t="shared" si="0"/>
        <v>0</v>
      </c>
      <c r="K49" s="2"/>
    </row>
    <row r="50" spans="1:11" s="3" customFormat="1">
      <c r="A50" s="259"/>
      <c r="B50" s="260"/>
      <c r="C50" s="272"/>
      <c r="D50" s="264"/>
      <c r="E50" s="265"/>
      <c r="F50" s="266"/>
      <c r="G50" s="266"/>
      <c r="H50" s="283"/>
      <c r="I50" s="283">
        <f t="shared" si="0"/>
        <v>0</v>
      </c>
      <c r="K50" s="2"/>
    </row>
    <row r="51" spans="1:11" s="3" customFormat="1">
      <c r="A51" s="259"/>
      <c r="B51" s="260"/>
      <c r="C51" s="272"/>
      <c r="D51" s="264"/>
      <c r="E51" s="265"/>
      <c r="F51" s="266"/>
      <c r="G51" s="266"/>
      <c r="H51" s="283"/>
      <c r="I51" s="283">
        <f t="shared" si="0"/>
        <v>0</v>
      </c>
      <c r="K51" s="2"/>
    </row>
    <row r="52" spans="1:11" s="3" customFormat="1">
      <c r="A52" s="259"/>
      <c r="B52" s="260"/>
      <c r="C52" s="272"/>
      <c r="D52" s="264"/>
      <c r="E52" s="265"/>
      <c r="F52" s="266"/>
      <c r="G52" s="266"/>
      <c r="H52" s="283"/>
      <c r="I52" s="283">
        <f t="shared" si="0"/>
        <v>0</v>
      </c>
      <c r="K52" s="2"/>
    </row>
    <row r="53" spans="1:11" s="3" customFormat="1">
      <c r="A53" s="259"/>
      <c r="B53" s="260"/>
      <c r="C53" s="272"/>
      <c r="D53" s="264"/>
      <c r="E53" s="265"/>
      <c r="F53" s="266"/>
      <c r="G53" s="266"/>
      <c r="H53" s="283"/>
      <c r="I53" s="283">
        <f t="shared" si="0"/>
        <v>0</v>
      </c>
      <c r="K53" s="2"/>
    </row>
    <row r="54" spans="1:11" s="3" customFormat="1">
      <c r="A54" s="259"/>
      <c r="B54" s="260"/>
      <c r="C54" s="272"/>
      <c r="D54" s="264"/>
      <c r="E54" s="269"/>
      <c r="F54" s="259"/>
      <c r="G54" s="259"/>
      <c r="H54" s="283"/>
      <c r="I54" s="283">
        <f t="shared" si="0"/>
        <v>0</v>
      </c>
      <c r="K54" s="2"/>
    </row>
    <row r="55" spans="1:11" s="3" customFormat="1">
      <c r="A55" s="259"/>
      <c r="B55" s="260"/>
      <c r="C55" s="272"/>
      <c r="D55" s="264"/>
      <c r="E55" s="269"/>
      <c r="F55" s="259"/>
      <c r="G55" s="266"/>
      <c r="H55" s="283"/>
      <c r="I55" s="283">
        <f t="shared" si="0"/>
        <v>0</v>
      </c>
      <c r="K55" s="2"/>
    </row>
    <row r="56" spans="1:11" s="3" customFormat="1">
      <c r="A56" s="259"/>
      <c r="B56" s="260"/>
      <c r="C56" s="272"/>
      <c r="D56" s="264"/>
      <c r="E56" s="265"/>
      <c r="F56" s="266"/>
      <c r="G56" s="266"/>
      <c r="H56" s="283"/>
      <c r="I56" s="283">
        <f t="shared" si="0"/>
        <v>0</v>
      </c>
      <c r="K56" s="2"/>
    </row>
    <row r="57" spans="1:11" s="3" customFormat="1">
      <c r="A57" s="259"/>
      <c r="B57" s="260"/>
      <c r="C57" s="272"/>
      <c r="D57" s="264"/>
      <c r="E57" s="265"/>
      <c r="F57" s="266"/>
      <c r="G57" s="266"/>
      <c r="H57" s="283"/>
      <c r="I57" s="283">
        <f t="shared" si="0"/>
        <v>0</v>
      </c>
      <c r="K57" s="2"/>
    </row>
    <row r="58" spans="1:11" s="3" customFormat="1">
      <c r="A58" s="259"/>
      <c r="B58" s="260"/>
      <c r="C58" s="272"/>
      <c r="D58" s="264"/>
      <c r="E58" s="265"/>
      <c r="F58" s="266"/>
      <c r="G58" s="266"/>
      <c r="H58" s="283"/>
      <c r="I58" s="283">
        <f t="shared" si="0"/>
        <v>0</v>
      </c>
      <c r="K58" s="2"/>
    </row>
    <row r="59" spans="1:11" s="3" customFormat="1">
      <c r="A59" s="259"/>
      <c r="B59" s="260"/>
      <c r="C59" s="272"/>
      <c r="D59" s="264"/>
      <c r="E59" s="265"/>
      <c r="F59" s="266"/>
      <c r="G59" s="266"/>
      <c r="H59" s="283"/>
      <c r="I59" s="283">
        <f t="shared" si="0"/>
        <v>0</v>
      </c>
      <c r="K59" s="2"/>
    </row>
    <row r="60" spans="1:11" s="3" customFormat="1">
      <c r="A60" s="259"/>
      <c r="B60" s="260"/>
      <c r="C60" s="272"/>
      <c r="D60" s="264"/>
      <c r="E60" s="265"/>
      <c r="F60" s="266"/>
      <c r="G60" s="266"/>
      <c r="H60" s="283"/>
      <c r="I60" s="283">
        <f t="shared" si="0"/>
        <v>0</v>
      </c>
      <c r="K60" s="2"/>
    </row>
    <row r="61" spans="1:11" s="3" customFormat="1">
      <c r="A61" s="259"/>
      <c r="B61" s="260"/>
      <c r="C61" s="272"/>
      <c r="D61" s="264"/>
      <c r="E61" s="265"/>
      <c r="F61" s="266"/>
      <c r="G61" s="266"/>
      <c r="H61" s="283"/>
      <c r="I61" s="283">
        <f t="shared" si="0"/>
        <v>0</v>
      </c>
      <c r="K61" s="2"/>
    </row>
    <row r="62" spans="1:11" s="3" customFormat="1">
      <c r="A62" s="259"/>
      <c r="B62" s="260"/>
      <c r="C62" s="272"/>
      <c r="D62" s="264"/>
      <c r="E62" s="265"/>
      <c r="F62" s="266"/>
      <c r="G62" s="266"/>
      <c r="H62" s="283"/>
      <c r="I62" s="283">
        <f t="shared" si="0"/>
        <v>0</v>
      </c>
      <c r="K62" s="2"/>
    </row>
    <row r="63" spans="1:11" s="3" customFormat="1">
      <c r="A63" s="259"/>
      <c r="B63" s="260"/>
      <c r="C63" s="272"/>
      <c r="D63" s="264"/>
      <c r="E63" s="265"/>
      <c r="F63" s="266"/>
      <c r="G63" s="266"/>
      <c r="H63" s="283"/>
      <c r="I63" s="283">
        <f t="shared" si="0"/>
        <v>0</v>
      </c>
      <c r="K63" s="2"/>
    </row>
    <row r="64" spans="1:11" s="3" customFormat="1">
      <c r="A64" s="259"/>
      <c r="B64" s="260"/>
      <c r="C64" s="272"/>
      <c r="D64" s="264"/>
      <c r="E64" s="265"/>
      <c r="F64" s="266"/>
      <c r="G64" s="266"/>
      <c r="H64" s="283"/>
      <c r="I64" s="283">
        <f t="shared" si="0"/>
        <v>0</v>
      </c>
      <c r="K64" s="2"/>
    </row>
    <row r="65" spans="1:11" s="3" customFormat="1">
      <c r="A65" s="259"/>
      <c r="B65" s="260"/>
      <c r="C65" s="272"/>
      <c r="D65" s="264"/>
      <c r="E65" s="265"/>
      <c r="F65" s="266"/>
      <c r="G65" s="266"/>
      <c r="H65" s="283"/>
      <c r="I65" s="283">
        <f t="shared" si="0"/>
        <v>0</v>
      </c>
      <c r="K65" s="2"/>
    </row>
    <row r="66" spans="1:11" s="3" customFormat="1">
      <c r="A66" s="259"/>
      <c r="B66" s="260"/>
      <c r="C66" s="272"/>
      <c r="D66" s="264"/>
      <c r="E66" s="265"/>
      <c r="F66" s="266"/>
      <c r="G66" s="266"/>
      <c r="H66" s="283"/>
      <c r="I66" s="283">
        <f t="shared" si="0"/>
        <v>0</v>
      </c>
      <c r="K66" s="2"/>
    </row>
    <row r="67" spans="1:11" s="3" customFormat="1">
      <c r="A67" s="259"/>
      <c r="B67" s="260"/>
      <c r="C67" s="272"/>
      <c r="D67" s="264"/>
      <c r="E67" s="265"/>
      <c r="F67" s="266"/>
      <c r="G67" s="266"/>
      <c r="H67" s="283"/>
      <c r="I67" s="283">
        <f t="shared" si="0"/>
        <v>0</v>
      </c>
      <c r="K67" s="2"/>
    </row>
    <row r="68" spans="1:11" s="3" customFormat="1">
      <c r="A68" s="259"/>
      <c r="B68" s="260"/>
      <c r="C68" s="272"/>
      <c r="D68" s="264"/>
      <c r="E68" s="265"/>
      <c r="F68" s="266"/>
      <c r="G68" s="266"/>
      <c r="H68" s="283"/>
      <c r="I68" s="283">
        <f t="shared" si="0"/>
        <v>0</v>
      </c>
      <c r="K68" s="2"/>
    </row>
    <row r="69" spans="1:11" s="3" customFormat="1">
      <c r="A69" s="259"/>
      <c r="B69" s="260"/>
      <c r="C69" s="272"/>
      <c r="D69" s="264"/>
      <c r="E69" s="265"/>
      <c r="F69" s="266"/>
      <c r="G69" s="266"/>
      <c r="H69" s="283"/>
      <c r="I69" s="283">
        <f t="shared" si="0"/>
        <v>0</v>
      </c>
      <c r="K69" s="2"/>
    </row>
    <row r="70" spans="1:11" s="3" customFormat="1">
      <c r="A70" s="259"/>
      <c r="B70" s="260"/>
      <c r="C70" s="272"/>
      <c r="D70" s="264"/>
      <c r="E70" s="265"/>
      <c r="F70" s="266"/>
      <c r="G70" s="266"/>
      <c r="H70" s="283"/>
      <c r="I70" s="283">
        <f t="shared" si="0"/>
        <v>0</v>
      </c>
      <c r="K70" s="2"/>
    </row>
    <row r="71" spans="1:11" s="3" customFormat="1">
      <c r="A71" s="259"/>
      <c r="B71" s="260"/>
      <c r="C71" s="272"/>
      <c r="D71" s="264"/>
      <c r="E71" s="265"/>
      <c r="F71" s="266"/>
      <c r="G71" s="266"/>
      <c r="H71" s="283"/>
      <c r="I71" s="283">
        <f t="shared" si="0"/>
        <v>0</v>
      </c>
      <c r="K71" s="2"/>
    </row>
    <row r="72" spans="1:11" s="3" customFormat="1">
      <c r="A72" s="259"/>
      <c r="B72" s="260"/>
      <c r="C72" s="272"/>
      <c r="D72" s="264"/>
      <c r="E72" s="265"/>
      <c r="F72" s="266"/>
      <c r="G72" s="266"/>
      <c r="H72" s="283"/>
      <c r="I72" s="283">
        <f t="shared" si="0"/>
        <v>0</v>
      </c>
      <c r="K72" s="2"/>
    </row>
    <row r="73" spans="1:11" s="3" customFormat="1">
      <c r="A73" s="259"/>
      <c r="B73" s="260"/>
      <c r="C73" s="272"/>
      <c r="D73" s="264"/>
      <c r="E73" s="265"/>
      <c r="F73" s="266"/>
      <c r="G73" s="266"/>
      <c r="H73" s="283"/>
      <c r="I73" s="283">
        <f t="shared" si="0"/>
        <v>0</v>
      </c>
      <c r="K73" s="2"/>
    </row>
    <row r="74" spans="1:11" s="3" customFormat="1">
      <c r="A74" s="259"/>
      <c r="B74" s="260"/>
      <c r="C74" s="272"/>
      <c r="D74" s="264"/>
      <c r="E74" s="265"/>
      <c r="F74" s="266"/>
      <c r="G74" s="266"/>
      <c r="H74" s="283"/>
      <c r="I74" s="283">
        <f t="shared" si="0"/>
        <v>0</v>
      </c>
      <c r="K74" s="2"/>
    </row>
    <row r="75" spans="1:11" s="3" customFormat="1">
      <c r="A75" s="259"/>
      <c r="B75" s="260"/>
      <c r="C75" s="272"/>
      <c r="D75" s="264"/>
      <c r="E75" s="265"/>
      <c r="F75" s="266"/>
      <c r="G75" s="266"/>
      <c r="H75" s="283"/>
      <c r="I75" s="283">
        <f t="shared" si="0"/>
        <v>0</v>
      </c>
      <c r="K75" s="2"/>
    </row>
    <row r="76" spans="1:11" s="3" customFormat="1">
      <c r="A76" s="259"/>
      <c r="B76" s="260"/>
      <c r="C76" s="272"/>
      <c r="D76" s="264"/>
      <c r="E76" s="265"/>
      <c r="F76" s="266"/>
      <c r="G76" s="266"/>
      <c r="H76" s="283"/>
      <c r="I76" s="283">
        <f t="shared" ref="I76:I139" si="1">H76*G76</f>
        <v>0</v>
      </c>
      <c r="K76" s="2"/>
    </row>
    <row r="77" spans="1:11" s="3" customFormat="1">
      <c r="A77" s="259"/>
      <c r="B77" s="260"/>
      <c r="C77" s="272"/>
      <c r="D77" s="264"/>
      <c r="E77" s="265"/>
      <c r="F77" s="266"/>
      <c r="G77" s="266"/>
      <c r="H77" s="283"/>
      <c r="I77" s="283">
        <f t="shared" si="1"/>
        <v>0</v>
      </c>
      <c r="K77" s="2"/>
    </row>
    <row r="78" spans="1:11" s="3" customFormat="1">
      <c r="A78" s="259"/>
      <c r="B78" s="260"/>
      <c r="C78" s="272"/>
      <c r="D78" s="264"/>
      <c r="E78" s="265"/>
      <c r="F78" s="266"/>
      <c r="G78" s="266"/>
      <c r="H78" s="283"/>
      <c r="I78" s="283">
        <f t="shared" si="1"/>
        <v>0</v>
      </c>
      <c r="K78" s="2"/>
    </row>
    <row r="79" spans="1:11" s="3" customFormat="1">
      <c r="A79" s="259"/>
      <c r="B79" s="260"/>
      <c r="C79" s="272"/>
      <c r="D79" s="264"/>
      <c r="E79" s="265"/>
      <c r="F79" s="266"/>
      <c r="G79" s="266"/>
      <c r="H79" s="283"/>
      <c r="I79" s="283">
        <f t="shared" si="1"/>
        <v>0</v>
      </c>
      <c r="K79" s="2"/>
    </row>
    <row r="80" spans="1:11" s="3" customFormat="1">
      <c r="A80" s="259"/>
      <c r="B80" s="260"/>
      <c r="C80" s="272"/>
      <c r="D80" s="264"/>
      <c r="E80" s="265"/>
      <c r="F80" s="266"/>
      <c r="G80" s="266"/>
      <c r="H80" s="283"/>
      <c r="I80" s="283">
        <f t="shared" si="1"/>
        <v>0</v>
      </c>
      <c r="K80" s="2"/>
    </row>
    <row r="81" spans="1:11" s="3" customFormat="1">
      <c r="A81" s="259"/>
      <c r="B81" s="260"/>
      <c r="C81" s="272"/>
      <c r="D81" s="264"/>
      <c r="E81" s="265"/>
      <c r="F81" s="266"/>
      <c r="G81" s="266"/>
      <c r="H81" s="283"/>
      <c r="I81" s="283">
        <f t="shared" si="1"/>
        <v>0</v>
      </c>
      <c r="K81" s="2"/>
    </row>
    <row r="82" spans="1:11" s="3" customFormat="1">
      <c r="A82" s="259"/>
      <c r="B82" s="260"/>
      <c r="C82" s="272"/>
      <c r="D82" s="264"/>
      <c r="E82" s="265"/>
      <c r="F82" s="266"/>
      <c r="G82" s="266"/>
      <c r="H82" s="283"/>
      <c r="I82" s="283">
        <f t="shared" si="1"/>
        <v>0</v>
      </c>
      <c r="K82" s="2"/>
    </row>
    <row r="83" spans="1:11" s="3" customFormat="1">
      <c r="A83" s="259"/>
      <c r="B83" s="260"/>
      <c r="C83" s="272"/>
      <c r="D83" s="264"/>
      <c r="E83" s="265"/>
      <c r="F83" s="266"/>
      <c r="G83" s="266"/>
      <c r="H83" s="283"/>
      <c r="I83" s="283">
        <f t="shared" si="1"/>
        <v>0</v>
      </c>
      <c r="K83" s="2"/>
    </row>
    <row r="84" spans="1:11" s="3" customFormat="1">
      <c r="A84" s="259"/>
      <c r="B84" s="260"/>
      <c r="C84" s="272"/>
      <c r="D84" s="264"/>
      <c r="E84" s="269"/>
      <c r="F84" s="259"/>
      <c r="G84" s="276"/>
      <c r="H84" s="269"/>
      <c r="I84" s="283">
        <f t="shared" si="1"/>
        <v>0</v>
      </c>
      <c r="K84" s="2"/>
    </row>
    <row r="85" spans="1:11" s="3" customFormat="1">
      <c r="A85" s="277"/>
      <c r="B85" s="275"/>
      <c r="C85" s="272"/>
      <c r="D85" s="278"/>
      <c r="E85" s="279"/>
      <c r="F85" s="259"/>
      <c r="G85" s="276"/>
      <c r="H85" s="280"/>
      <c r="I85" s="283">
        <f t="shared" si="1"/>
        <v>0</v>
      </c>
      <c r="K85" s="2"/>
    </row>
    <row r="86" spans="1:11" s="3" customFormat="1">
      <c r="A86" s="259"/>
      <c r="B86" s="260"/>
      <c r="C86" s="272"/>
      <c r="D86" s="264"/>
      <c r="E86" s="269"/>
      <c r="F86" s="259"/>
      <c r="G86" s="276"/>
      <c r="H86" s="269"/>
      <c r="I86" s="283">
        <f t="shared" si="1"/>
        <v>0</v>
      </c>
      <c r="K86" s="2"/>
    </row>
    <row r="87" spans="1:11" s="3" customFormat="1">
      <c r="A87" s="259"/>
      <c r="B87" s="260"/>
      <c r="C87" s="272"/>
      <c r="D87" s="264"/>
      <c r="E87" s="269"/>
      <c r="F87" s="259"/>
      <c r="G87" s="276"/>
      <c r="H87" s="269"/>
      <c r="I87" s="283">
        <f t="shared" si="1"/>
        <v>0</v>
      </c>
      <c r="K87" s="2"/>
    </row>
    <row r="88" spans="1:11" s="3" customFormat="1">
      <c r="A88" s="259"/>
      <c r="B88" s="260"/>
      <c r="C88" s="272"/>
      <c r="D88" s="264"/>
      <c r="E88" s="269"/>
      <c r="F88" s="259"/>
      <c r="G88" s="276"/>
      <c r="H88" s="269"/>
      <c r="I88" s="283">
        <f t="shared" si="1"/>
        <v>0</v>
      </c>
      <c r="K88" s="2"/>
    </row>
    <row r="89" spans="1:11" s="3" customFormat="1">
      <c r="A89" s="259"/>
      <c r="B89" s="260"/>
      <c r="C89" s="272"/>
      <c r="D89" s="264"/>
      <c r="E89" s="269"/>
      <c r="F89" s="259"/>
      <c r="G89" s="276"/>
      <c r="H89" s="269"/>
      <c r="I89" s="283">
        <f t="shared" si="1"/>
        <v>0</v>
      </c>
      <c r="K89" s="2"/>
    </row>
    <row r="90" spans="1:11" s="3" customFormat="1">
      <c r="A90" s="259"/>
      <c r="B90" s="260"/>
      <c r="C90" s="272"/>
      <c r="D90" s="264"/>
      <c r="E90" s="269"/>
      <c r="F90" s="259"/>
      <c r="G90" s="276"/>
      <c r="H90" s="269"/>
      <c r="I90" s="283">
        <f t="shared" si="1"/>
        <v>0</v>
      </c>
      <c r="K90" s="2"/>
    </row>
    <row r="91" spans="1:11" s="3" customFormat="1">
      <c r="A91" s="259"/>
      <c r="B91" s="260"/>
      <c r="C91" s="272"/>
      <c r="D91" s="264"/>
      <c r="E91" s="269"/>
      <c r="F91" s="259"/>
      <c r="G91" s="276"/>
      <c r="H91" s="269"/>
      <c r="I91" s="283">
        <f t="shared" si="1"/>
        <v>0</v>
      </c>
      <c r="K91" s="2"/>
    </row>
    <row r="92" spans="1:11" s="3" customFormat="1">
      <c r="A92" s="259"/>
      <c r="B92" s="260"/>
      <c r="C92" s="272"/>
      <c r="D92" s="264"/>
      <c r="E92" s="269"/>
      <c r="F92" s="259"/>
      <c r="G92" s="276"/>
      <c r="H92" s="269"/>
      <c r="I92" s="283">
        <f t="shared" si="1"/>
        <v>0</v>
      </c>
      <c r="K92" s="2"/>
    </row>
    <row r="93" spans="1:11" s="3" customFormat="1">
      <c r="A93" s="259"/>
      <c r="B93" s="260"/>
      <c r="C93" s="272"/>
      <c r="D93" s="264"/>
      <c r="E93" s="269"/>
      <c r="F93" s="259"/>
      <c r="G93" s="276"/>
      <c r="H93" s="269"/>
      <c r="I93" s="283">
        <f t="shared" si="1"/>
        <v>0</v>
      </c>
      <c r="K93" s="2"/>
    </row>
    <row r="94" spans="1:11" s="3" customFormat="1">
      <c r="A94" s="259"/>
      <c r="B94" s="260"/>
      <c r="C94" s="272"/>
      <c r="D94" s="264"/>
      <c r="E94" s="269"/>
      <c r="F94" s="259"/>
      <c r="G94" s="276"/>
      <c r="H94" s="269"/>
      <c r="I94" s="283">
        <f t="shared" si="1"/>
        <v>0</v>
      </c>
      <c r="K94" s="2"/>
    </row>
    <row r="95" spans="1:11" s="3" customFormat="1">
      <c r="A95" s="259"/>
      <c r="B95" s="260"/>
      <c r="C95" s="272"/>
      <c r="D95" s="264"/>
      <c r="E95" s="269"/>
      <c r="F95" s="259"/>
      <c r="G95" s="276"/>
      <c r="H95" s="269"/>
      <c r="I95" s="283">
        <f t="shared" si="1"/>
        <v>0</v>
      </c>
      <c r="K95" s="2"/>
    </row>
    <row r="96" spans="1:11" s="3" customFormat="1">
      <c r="A96" s="259"/>
      <c r="B96" s="260"/>
      <c r="C96" s="272"/>
      <c r="D96" s="264"/>
      <c r="E96" s="269"/>
      <c r="F96" s="259"/>
      <c r="G96" s="276"/>
      <c r="H96" s="269"/>
      <c r="I96" s="283">
        <f t="shared" si="1"/>
        <v>0</v>
      </c>
      <c r="K96" s="2"/>
    </row>
    <row r="97" spans="1:11" s="3" customFormat="1">
      <c r="A97" s="259"/>
      <c r="B97" s="260"/>
      <c r="C97" s="272"/>
      <c r="D97" s="264"/>
      <c r="E97" s="269"/>
      <c r="F97" s="259"/>
      <c r="G97" s="276"/>
      <c r="H97" s="269"/>
      <c r="I97" s="283">
        <f t="shared" si="1"/>
        <v>0</v>
      </c>
      <c r="K97" s="2"/>
    </row>
    <row r="98" spans="1:11" s="3" customFormat="1">
      <c r="A98" s="259"/>
      <c r="B98" s="260"/>
      <c r="C98" s="272"/>
      <c r="D98" s="264"/>
      <c r="E98" s="269"/>
      <c r="F98" s="259"/>
      <c r="G98" s="276"/>
      <c r="H98" s="269"/>
      <c r="I98" s="283">
        <f t="shared" si="1"/>
        <v>0</v>
      </c>
      <c r="K98" s="2"/>
    </row>
    <row r="99" spans="1:11" s="3" customFormat="1">
      <c r="A99" s="259"/>
      <c r="B99" s="260"/>
      <c r="C99" s="272"/>
      <c r="D99" s="264"/>
      <c r="E99" s="265"/>
      <c r="F99" s="266"/>
      <c r="G99" s="276"/>
      <c r="H99" s="269"/>
      <c r="I99" s="283">
        <f t="shared" si="1"/>
        <v>0</v>
      </c>
      <c r="K99" s="2"/>
    </row>
    <row r="100" spans="1:11" s="3" customFormat="1">
      <c r="A100" s="259"/>
      <c r="B100" s="260"/>
      <c r="C100" s="272"/>
      <c r="D100" s="264"/>
      <c r="E100" s="265"/>
      <c r="F100" s="266"/>
      <c r="G100" s="276"/>
      <c r="H100" s="269"/>
      <c r="I100" s="283">
        <f t="shared" si="1"/>
        <v>0</v>
      </c>
      <c r="K100" s="2"/>
    </row>
    <row r="101" spans="1:11" s="3" customFormat="1">
      <c r="A101" s="259"/>
      <c r="B101" s="260"/>
      <c r="C101" s="272"/>
      <c r="D101" s="264"/>
      <c r="E101" s="269"/>
      <c r="F101" s="259"/>
      <c r="G101" s="276"/>
      <c r="H101" s="269"/>
      <c r="I101" s="283">
        <f t="shared" si="1"/>
        <v>0</v>
      </c>
      <c r="K101" s="2"/>
    </row>
    <row r="102" spans="1:11" s="3" customFormat="1">
      <c r="A102" s="259"/>
      <c r="B102" s="260"/>
      <c r="C102" s="272"/>
      <c r="D102" s="264"/>
      <c r="E102" s="269"/>
      <c r="F102" s="259"/>
      <c r="G102" s="276"/>
      <c r="H102" s="269"/>
      <c r="I102" s="283">
        <f t="shared" si="1"/>
        <v>0</v>
      </c>
      <c r="K102" s="2"/>
    </row>
    <row r="103" spans="1:11" s="3" customFormat="1">
      <c r="A103" s="259"/>
      <c r="B103" s="260"/>
      <c r="C103" s="272"/>
      <c r="D103" s="264"/>
      <c r="E103" s="269"/>
      <c r="F103" s="259"/>
      <c r="G103" s="276"/>
      <c r="H103" s="269"/>
      <c r="I103" s="283">
        <f t="shared" si="1"/>
        <v>0</v>
      </c>
      <c r="K103" s="2"/>
    </row>
    <row r="104" spans="1:11" s="3" customFormat="1">
      <c r="A104" s="259"/>
      <c r="B104" s="260"/>
      <c r="C104" s="272"/>
      <c r="D104" s="264"/>
      <c r="E104" s="265"/>
      <c r="F104" s="259"/>
      <c r="G104" s="276"/>
      <c r="H104" s="269"/>
      <c r="I104" s="283">
        <f t="shared" si="1"/>
        <v>0</v>
      </c>
      <c r="K104" s="2"/>
    </row>
    <row r="105" spans="1:11" s="3" customFormat="1">
      <c r="A105" s="259"/>
      <c r="B105" s="260"/>
      <c r="C105" s="272"/>
      <c r="D105" s="264"/>
      <c r="E105" s="269"/>
      <c r="F105" s="259"/>
      <c r="G105" s="259"/>
      <c r="H105" s="269"/>
      <c r="I105" s="283">
        <f t="shared" si="1"/>
        <v>0</v>
      </c>
      <c r="K105" s="2"/>
    </row>
    <row r="106" spans="1:11" s="3" customFormat="1">
      <c r="A106" s="259"/>
      <c r="B106" s="260"/>
      <c r="C106" s="272"/>
      <c r="D106" s="264"/>
      <c r="E106" s="269"/>
      <c r="F106" s="259"/>
      <c r="G106" s="259"/>
      <c r="H106" s="269"/>
      <c r="I106" s="283">
        <f t="shared" si="1"/>
        <v>0</v>
      </c>
      <c r="K106" s="2"/>
    </row>
    <row r="107" spans="1:11">
      <c r="A107" s="259"/>
      <c r="B107" s="260"/>
      <c r="C107" s="272"/>
      <c r="D107" s="264"/>
      <c r="E107" s="269"/>
      <c r="F107" s="259"/>
      <c r="G107" s="259"/>
      <c r="H107" s="269"/>
      <c r="I107" s="283">
        <f t="shared" si="1"/>
        <v>0</v>
      </c>
    </row>
    <row r="108" spans="1:11">
      <c r="A108" s="259"/>
      <c r="B108" s="260"/>
      <c r="C108" s="272"/>
      <c r="D108" s="264"/>
      <c r="E108" s="269"/>
      <c r="F108" s="259"/>
      <c r="G108" s="259"/>
      <c r="H108" s="269"/>
      <c r="I108" s="283">
        <f t="shared" si="1"/>
        <v>0</v>
      </c>
    </row>
    <row r="109" spans="1:11">
      <c r="A109" s="259"/>
      <c r="B109" s="260"/>
      <c r="C109" s="272"/>
      <c r="D109" s="264"/>
      <c r="E109" s="269"/>
      <c r="F109" s="259"/>
      <c r="G109" s="259"/>
      <c r="H109" s="269"/>
      <c r="I109" s="283">
        <f t="shared" si="1"/>
        <v>0</v>
      </c>
    </row>
    <row r="110" spans="1:11">
      <c r="A110" s="259"/>
      <c r="B110" s="260"/>
      <c r="C110" s="272"/>
      <c r="D110" s="264"/>
      <c r="E110" s="269"/>
      <c r="F110" s="259"/>
      <c r="G110" s="259"/>
      <c r="H110" s="269"/>
      <c r="I110" s="283">
        <f t="shared" si="1"/>
        <v>0</v>
      </c>
    </row>
    <row r="111" spans="1:11">
      <c r="A111" s="259"/>
      <c r="B111" s="260"/>
      <c r="C111" s="272"/>
      <c r="D111" s="264"/>
      <c r="E111" s="269"/>
      <c r="F111" s="259"/>
      <c r="G111" s="259"/>
      <c r="H111" s="269"/>
      <c r="I111" s="283">
        <f t="shared" si="1"/>
        <v>0</v>
      </c>
    </row>
    <row r="112" spans="1:11">
      <c r="A112" s="259"/>
      <c r="B112" s="260"/>
      <c r="C112" s="272"/>
      <c r="D112" s="264"/>
      <c r="E112" s="269"/>
      <c r="F112" s="259"/>
      <c r="G112" s="259"/>
      <c r="H112" s="269"/>
      <c r="I112" s="283">
        <f t="shared" si="1"/>
        <v>0</v>
      </c>
    </row>
    <row r="113" spans="1:9">
      <c r="A113" s="259"/>
      <c r="B113" s="260"/>
      <c r="C113" s="272"/>
      <c r="D113" s="264"/>
      <c r="E113" s="269"/>
      <c r="F113" s="259"/>
      <c r="G113" s="259"/>
      <c r="H113" s="269"/>
      <c r="I113" s="283">
        <f t="shared" si="1"/>
        <v>0</v>
      </c>
    </row>
    <row r="114" spans="1:9">
      <c r="A114" s="259"/>
      <c r="B114" s="260"/>
      <c r="C114" s="272"/>
      <c r="D114" s="264"/>
      <c r="E114" s="269"/>
      <c r="F114" s="259"/>
      <c r="G114" s="259"/>
      <c r="H114" s="269"/>
      <c r="I114" s="283">
        <f t="shared" si="1"/>
        <v>0</v>
      </c>
    </row>
    <row r="115" spans="1:9">
      <c r="A115" s="259"/>
      <c r="B115" s="260"/>
      <c r="C115" s="272"/>
      <c r="D115" s="264"/>
      <c r="E115" s="269"/>
      <c r="F115" s="259"/>
      <c r="G115" s="259"/>
      <c r="H115" s="269"/>
      <c r="I115" s="283">
        <f t="shared" si="1"/>
        <v>0</v>
      </c>
    </row>
    <row r="116" spans="1:9">
      <c r="A116" s="259"/>
      <c r="B116" s="260"/>
      <c r="C116" s="272"/>
      <c r="D116" s="264"/>
      <c r="E116" s="269"/>
      <c r="F116" s="259"/>
      <c r="G116" s="259"/>
      <c r="H116" s="269"/>
      <c r="I116" s="283">
        <f t="shared" si="1"/>
        <v>0</v>
      </c>
    </row>
    <row r="117" spans="1:9">
      <c r="A117" s="259"/>
      <c r="B117" s="260"/>
      <c r="C117" s="272"/>
      <c r="D117" s="264"/>
      <c r="E117" s="269"/>
      <c r="F117" s="259"/>
      <c r="G117" s="259"/>
      <c r="H117" s="269"/>
      <c r="I117" s="283">
        <f t="shared" si="1"/>
        <v>0</v>
      </c>
    </row>
    <row r="118" spans="1:9">
      <c r="A118" s="259"/>
      <c r="B118" s="260"/>
      <c r="C118" s="272"/>
      <c r="D118" s="264"/>
      <c r="E118" s="269"/>
      <c r="F118" s="259"/>
      <c r="G118" s="259"/>
      <c r="H118" s="269"/>
      <c r="I118" s="283">
        <f t="shared" si="1"/>
        <v>0</v>
      </c>
    </row>
    <row r="119" spans="1:9">
      <c r="A119" s="259"/>
      <c r="B119" s="260"/>
      <c r="C119" s="272"/>
      <c r="D119" s="264"/>
      <c r="E119" s="269"/>
      <c r="F119" s="259"/>
      <c r="G119" s="259"/>
      <c r="H119" s="269"/>
      <c r="I119" s="283">
        <f t="shared" si="1"/>
        <v>0</v>
      </c>
    </row>
    <row r="120" spans="1:9">
      <c r="A120" s="259"/>
      <c r="B120" s="260"/>
      <c r="C120" s="272"/>
      <c r="D120" s="264"/>
      <c r="E120" s="269"/>
      <c r="F120" s="259"/>
      <c r="G120" s="259"/>
      <c r="H120" s="269"/>
      <c r="I120" s="283">
        <f t="shared" si="1"/>
        <v>0</v>
      </c>
    </row>
    <row r="121" spans="1:9">
      <c r="A121" s="259"/>
      <c r="B121" s="260"/>
      <c r="C121" s="272"/>
      <c r="D121" s="264"/>
      <c r="E121" s="269"/>
      <c r="F121" s="259"/>
      <c r="G121" s="259"/>
      <c r="H121" s="269"/>
      <c r="I121" s="283">
        <f t="shared" si="1"/>
        <v>0</v>
      </c>
    </row>
    <row r="122" spans="1:9">
      <c r="A122" s="259"/>
      <c r="B122" s="260"/>
      <c r="C122" s="272"/>
      <c r="D122" s="264"/>
      <c r="E122" s="269"/>
      <c r="F122" s="259"/>
      <c r="G122" s="259"/>
      <c r="H122" s="269"/>
      <c r="I122" s="283">
        <f t="shared" si="1"/>
        <v>0</v>
      </c>
    </row>
    <row r="123" spans="1:9">
      <c r="A123" s="259"/>
      <c r="B123" s="260"/>
      <c r="C123" s="272"/>
      <c r="D123" s="264"/>
      <c r="E123" s="269"/>
      <c r="F123" s="259"/>
      <c r="G123" s="259"/>
      <c r="H123" s="269"/>
      <c r="I123" s="283">
        <f t="shared" si="1"/>
        <v>0</v>
      </c>
    </row>
    <row r="124" spans="1:9">
      <c r="A124" s="259"/>
      <c r="B124" s="260"/>
      <c r="C124" s="272"/>
      <c r="D124" s="264"/>
      <c r="E124" s="269"/>
      <c r="F124" s="259"/>
      <c r="G124" s="259"/>
      <c r="H124" s="269"/>
      <c r="I124" s="283">
        <f t="shared" si="1"/>
        <v>0</v>
      </c>
    </row>
    <row r="125" spans="1:9">
      <c r="A125" s="259"/>
      <c r="B125" s="260"/>
      <c r="C125" s="272"/>
      <c r="D125" s="264"/>
      <c r="E125" s="269"/>
      <c r="F125" s="259"/>
      <c r="G125" s="259"/>
      <c r="H125" s="269"/>
      <c r="I125" s="283">
        <f t="shared" si="1"/>
        <v>0</v>
      </c>
    </row>
    <row r="126" spans="1:9">
      <c r="A126" s="259"/>
      <c r="B126" s="260"/>
      <c r="C126" s="272"/>
      <c r="D126" s="264"/>
      <c r="E126" s="269"/>
      <c r="F126" s="259"/>
      <c r="G126" s="259"/>
      <c r="H126" s="269"/>
      <c r="I126" s="283">
        <f t="shared" si="1"/>
        <v>0</v>
      </c>
    </row>
    <row r="127" spans="1:9">
      <c r="A127" s="259"/>
      <c r="B127" s="260"/>
      <c r="C127" s="272"/>
      <c r="D127" s="264"/>
      <c r="E127" s="269"/>
      <c r="F127" s="259"/>
      <c r="G127" s="259"/>
      <c r="H127" s="269"/>
      <c r="I127" s="283">
        <f t="shared" si="1"/>
        <v>0</v>
      </c>
    </row>
    <row r="128" spans="1:9">
      <c r="A128" s="259"/>
      <c r="B128" s="260"/>
      <c r="C128" s="272"/>
      <c r="D128" s="264"/>
      <c r="E128" s="269"/>
      <c r="F128" s="259"/>
      <c r="G128" s="259"/>
      <c r="H128" s="269"/>
      <c r="I128" s="283">
        <f t="shared" si="1"/>
        <v>0</v>
      </c>
    </row>
    <row r="129" spans="1:9">
      <c r="A129" s="259"/>
      <c r="B129" s="260"/>
      <c r="C129" s="272"/>
      <c r="D129" s="264"/>
      <c r="E129" s="269"/>
      <c r="F129" s="259"/>
      <c r="G129" s="259"/>
      <c r="H129" s="269"/>
      <c r="I129" s="283">
        <f t="shared" si="1"/>
        <v>0</v>
      </c>
    </row>
    <row r="130" spans="1:9">
      <c r="A130" s="259"/>
      <c r="B130" s="260"/>
      <c r="C130" s="272"/>
      <c r="D130" s="264"/>
      <c r="E130" s="269"/>
      <c r="F130" s="259"/>
      <c r="G130" s="259"/>
      <c r="H130" s="269"/>
      <c r="I130" s="283">
        <f t="shared" si="1"/>
        <v>0</v>
      </c>
    </row>
    <row r="131" spans="1:9">
      <c r="A131" s="259"/>
      <c r="B131" s="260"/>
      <c r="C131" s="272"/>
      <c r="D131" s="264"/>
      <c r="E131" s="269"/>
      <c r="F131" s="259"/>
      <c r="G131" s="259"/>
      <c r="H131" s="269"/>
      <c r="I131" s="283">
        <f t="shared" si="1"/>
        <v>0</v>
      </c>
    </row>
    <row r="132" spans="1:9">
      <c r="A132" s="259"/>
      <c r="B132" s="260"/>
      <c r="C132" s="272"/>
      <c r="D132" s="264"/>
      <c r="E132" s="269"/>
      <c r="F132" s="259"/>
      <c r="G132" s="259"/>
      <c r="H132" s="269"/>
      <c r="I132" s="283">
        <f t="shared" si="1"/>
        <v>0</v>
      </c>
    </row>
    <row r="133" spans="1:9">
      <c r="A133" s="259"/>
      <c r="B133" s="260"/>
      <c r="C133" s="272"/>
      <c r="D133" s="264"/>
      <c r="E133" s="269"/>
      <c r="F133" s="259"/>
      <c r="G133" s="259"/>
      <c r="H133" s="269"/>
      <c r="I133" s="283">
        <f t="shared" si="1"/>
        <v>0</v>
      </c>
    </row>
    <row r="134" spans="1:9">
      <c r="A134" s="259"/>
      <c r="B134" s="260"/>
      <c r="C134" s="272"/>
      <c r="D134" s="264"/>
      <c r="E134" s="269"/>
      <c r="F134" s="259"/>
      <c r="G134" s="259"/>
      <c r="H134" s="269"/>
      <c r="I134" s="283">
        <f t="shared" si="1"/>
        <v>0</v>
      </c>
    </row>
    <row r="135" spans="1:9">
      <c r="A135" s="259"/>
      <c r="B135" s="260"/>
      <c r="C135" s="272"/>
      <c r="D135" s="264"/>
      <c r="E135" s="269"/>
      <c r="F135" s="259"/>
      <c r="G135" s="259"/>
      <c r="H135" s="269"/>
      <c r="I135" s="283">
        <f t="shared" si="1"/>
        <v>0</v>
      </c>
    </row>
    <row r="136" spans="1:9">
      <c r="A136" s="259"/>
      <c r="B136" s="260"/>
      <c r="C136" s="272"/>
      <c r="D136" s="264"/>
      <c r="E136" s="269"/>
      <c r="F136" s="259"/>
      <c r="G136" s="259"/>
      <c r="H136" s="269"/>
      <c r="I136" s="283">
        <f t="shared" si="1"/>
        <v>0</v>
      </c>
    </row>
    <row r="137" spans="1:9">
      <c r="A137" s="259"/>
      <c r="B137" s="260"/>
      <c r="C137" s="272"/>
      <c r="D137" s="264"/>
      <c r="E137" s="265"/>
      <c r="F137" s="266"/>
      <c r="G137" s="266"/>
      <c r="H137" s="283"/>
      <c r="I137" s="283">
        <f t="shared" si="1"/>
        <v>0</v>
      </c>
    </row>
    <row r="138" spans="1:9">
      <c r="A138" s="259"/>
      <c r="B138" s="260"/>
      <c r="C138" s="272"/>
      <c r="D138" s="264"/>
      <c r="E138" s="265"/>
      <c r="F138" s="266"/>
      <c r="G138" s="266"/>
      <c r="H138" s="283"/>
      <c r="I138" s="283">
        <f t="shared" si="1"/>
        <v>0</v>
      </c>
    </row>
    <row r="139" spans="1:9">
      <c r="A139" s="259"/>
      <c r="B139" s="260"/>
      <c r="C139" s="272"/>
      <c r="D139" s="264"/>
      <c r="E139" s="265"/>
      <c r="F139" s="266"/>
      <c r="G139" s="266"/>
      <c r="H139" s="283"/>
      <c r="I139" s="283">
        <f t="shared" si="1"/>
        <v>0</v>
      </c>
    </row>
    <row r="140" spans="1:9">
      <c r="A140" s="259"/>
      <c r="B140" s="260"/>
      <c r="C140" s="272"/>
      <c r="D140" s="264"/>
      <c r="E140" s="269"/>
      <c r="F140" s="259"/>
      <c r="G140" s="259"/>
      <c r="H140" s="269"/>
      <c r="I140" s="283">
        <f t="shared" ref="I140:I203" si="2">H140*G140</f>
        <v>0</v>
      </c>
    </row>
    <row r="141" spans="1:9">
      <c r="A141" s="259"/>
      <c r="B141" s="260"/>
      <c r="C141" s="272"/>
      <c r="D141" s="264"/>
      <c r="E141" s="269"/>
      <c r="F141" s="259"/>
      <c r="G141" s="259"/>
      <c r="H141" s="269"/>
      <c r="I141" s="283">
        <f t="shared" si="2"/>
        <v>0</v>
      </c>
    </row>
    <row r="142" spans="1:9">
      <c r="A142" s="259"/>
      <c r="B142" s="260"/>
      <c r="C142" s="272"/>
      <c r="D142" s="264"/>
      <c r="E142" s="269"/>
      <c r="F142" s="259"/>
      <c r="G142" s="259"/>
      <c r="H142" s="269"/>
      <c r="I142" s="283">
        <f t="shared" si="2"/>
        <v>0</v>
      </c>
    </row>
    <row r="143" spans="1:9">
      <c r="A143" s="259"/>
      <c r="B143" s="260"/>
      <c r="C143" s="272"/>
      <c r="D143" s="264"/>
      <c r="E143" s="269"/>
      <c r="F143" s="259"/>
      <c r="G143" s="259"/>
      <c r="H143" s="269"/>
      <c r="I143" s="283">
        <f t="shared" si="2"/>
        <v>0</v>
      </c>
    </row>
    <row r="144" spans="1:9">
      <c r="A144" s="259"/>
      <c r="B144" s="260"/>
      <c r="C144" s="272"/>
      <c r="D144" s="264"/>
      <c r="E144" s="269"/>
      <c r="F144" s="259"/>
      <c r="G144" s="259"/>
      <c r="H144" s="269"/>
      <c r="I144" s="283">
        <f t="shared" si="2"/>
        <v>0</v>
      </c>
    </row>
    <row r="145" spans="1:9">
      <c r="A145" s="259"/>
      <c r="B145" s="260"/>
      <c r="C145" s="272"/>
      <c r="D145" s="264"/>
      <c r="E145" s="269"/>
      <c r="F145" s="259"/>
      <c r="G145" s="259"/>
      <c r="H145" s="269"/>
      <c r="I145" s="283">
        <f t="shared" si="2"/>
        <v>0</v>
      </c>
    </row>
    <row r="146" spans="1:9">
      <c r="A146" s="259"/>
      <c r="B146" s="260"/>
      <c r="C146" s="272"/>
      <c r="D146" s="264"/>
      <c r="E146" s="269"/>
      <c r="F146" s="259"/>
      <c r="G146" s="259"/>
      <c r="H146" s="269"/>
      <c r="I146" s="283">
        <f t="shared" si="2"/>
        <v>0</v>
      </c>
    </row>
    <row r="147" spans="1:9">
      <c r="A147" s="259"/>
      <c r="B147" s="260"/>
      <c r="C147" s="272"/>
      <c r="D147" s="264"/>
      <c r="E147" s="269"/>
      <c r="F147" s="259"/>
      <c r="G147" s="259"/>
      <c r="H147" s="269"/>
      <c r="I147" s="283">
        <f t="shared" si="2"/>
        <v>0</v>
      </c>
    </row>
    <row r="148" spans="1:9">
      <c r="A148" s="259"/>
      <c r="B148" s="260"/>
      <c r="C148" s="272"/>
      <c r="D148" s="264"/>
      <c r="E148" s="269"/>
      <c r="F148" s="259"/>
      <c r="G148" s="259"/>
      <c r="H148" s="269"/>
      <c r="I148" s="283">
        <f t="shared" si="2"/>
        <v>0</v>
      </c>
    </row>
    <row r="149" spans="1:9">
      <c r="A149" s="259"/>
      <c r="B149" s="260"/>
      <c r="C149" s="272"/>
      <c r="D149" s="264"/>
      <c r="E149" s="269"/>
      <c r="F149" s="259"/>
      <c r="G149" s="259"/>
      <c r="H149" s="269"/>
      <c r="I149" s="283">
        <f t="shared" si="2"/>
        <v>0</v>
      </c>
    </row>
    <row r="150" spans="1:9">
      <c r="A150" s="259"/>
      <c r="B150" s="260"/>
      <c r="C150" s="272"/>
      <c r="D150" s="264"/>
      <c r="E150" s="269"/>
      <c r="F150" s="259"/>
      <c r="G150" s="259"/>
      <c r="H150" s="269"/>
      <c r="I150" s="283">
        <f t="shared" si="2"/>
        <v>0</v>
      </c>
    </row>
    <row r="151" spans="1:9">
      <c r="A151" s="259"/>
      <c r="B151" s="260"/>
      <c r="C151" s="272"/>
      <c r="D151" s="264"/>
      <c r="E151" s="269"/>
      <c r="F151" s="259"/>
      <c r="G151" s="259"/>
      <c r="H151" s="269"/>
      <c r="I151" s="283">
        <f t="shared" si="2"/>
        <v>0</v>
      </c>
    </row>
    <row r="152" spans="1:9">
      <c r="A152" s="259"/>
      <c r="B152" s="260"/>
      <c r="C152" s="272"/>
      <c r="D152" s="264"/>
      <c r="E152" s="269"/>
      <c r="F152" s="259"/>
      <c r="G152" s="259"/>
      <c r="H152" s="269"/>
      <c r="I152" s="283">
        <f t="shared" si="2"/>
        <v>0</v>
      </c>
    </row>
    <row r="153" spans="1:9">
      <c r="A153" s="259"/>
      <c r="B153" s="260"/>
      <c r="C153" s="272"/>
      <c r="D153" s="264"/>
      <c r="E153" s="269"/>
      <c r="F153" s="259"/>
      <c r="G153" s="259"/>
      <c r="H153" s="269"/>
      <c r="I153" s="283">
        <f t="shared" si="2"/>
        <v>0</v>
      </c>
    </row>
    <row r="154" spans="1:9">
      <c r="A154" s="259"/>
      <c r="B154" s="260"/>
      <c r="C154" s="272"/>
      <c r="D154" s="264"/>
      <c r="E154" s="269"/>
      <c r="F154" s="259"/>
      <c r="G154" s="259"/>
      <c r="H154" s="269"/>
      <c r="I154" s="283">
        <f t="shared" si="2"/>
        <v>0</v>
      </c>
    </row>
    <row r="155" spans="1:9">
      <c r="A155" s="259"/>
      <c r="B155" s="260"/>
      <c r="C155" s="272"/>
      <c r="D155" s="264"/>
      <c r="E155" s="269"/>
      <c r="F155" s="259"/>
      <c r="G155" s="259"/>
      <c r="H155" s="269"/>
      <c r="I155" s="283">
        <f t="shared" si="2"/>
        <v>0</v>
      </c>
    </row>
    <row r="156" spans="1:9">
      <c r="A156" s="259"/>
      <c r="B156" s="260"/>
      <c r="C156" s="272"/>
      <c r="D156" s="264"/>
      <c r="E156" s="269"/>
      <c r="F156" s="259"/>
      <c r="G156" s="259"/>
      <c r="H156" s="269"/>
      <c r="I156" s="283">
        <f t="shared" si="2"/>
        <v>0</v>
      </c>
    </row>
    <row r="157" spans="1:9">
      <c r="A157" s="259"/>
      <c r="B157" s="260"/>
      <c r="C157" s="272"/>
      <c r="D157" s="264"/>
      <c r="E157" s="269"/>
      <c r="F157" s="259"/>
      <c r="G157" s="259"/>
      <c r="H157" s="269"/>
      <c r="I157" s="283">
        <f t="shared" si="2"/>
        <v>0</v>
      </c>
    </row>
    <row r="158" spans="1:9">
      <c r="A158" s="259"/>
      <c r="B158" s="260"/>
      <c r="C158" s="272"/>
      <c r="D158" s="264"/>
      <c r="E158" s="269"/>
      <c r="F158" s="259"/>
      <c r="G158" s="259"/>
      <c r="H158" s="269"/>
      <c r="I158" s="283">
        <f t="shared" si="2"/>
        <v>0</v>
      </c>
    </row>
    <row r="159" spans="1:9">
      <c r="A159" s="259"/>
      <c r="B159" s="260"/>
      <c r="C159" s="272"/>
      <c r="D159" s="264"/>
      <c r="E159" s="269"/>
      <c r="F159" s="259"/>
      <c r="G159" s="259"/>
      <c r="H159" s="269"/>
      <c r="I159" s="283">
        <f t="shared" si="2"/>
        <v>0</v>
      </c>
    </row>
    <row r="160" spans="1:9">
      <c r="A160" s="259"/>
      <c r="B160" s="260"/>
      <c r="C160" s="272"/>
      <c r="D160" s="264"/>
      <c r="E160" s="269"/>
      <c r="F160" s="259"/>
      <c r="G160" s="259"/>
      <c r="H160" s="269"/>
      <c r="I160" s="283">
        <f t="shared" si="2"/>
        <v>0</v>
      </c>
    </row>
    <row r="161" spans="1:9">
      <c r="A161" s="259"/>
      <c r="B161" s="260"/>
      <c r="C161" s="272"/>
      <c r="D161" s="264"/>
      <c r="E161" s="269"/>
      <c r="F161" s="259"/>
      <c r="G161" s="259"/>
      <c r="H161" s="269"/>
      <c r="I161" s="283">
        <f t="shared" si="2"/>
        <v>0</v>
      </c>
    </row>
    <row r="162" spans="1:9">
      <c r="A162" s="259"/>
      <c r="B162" s="260"/>
      <c r="C162" s="272"/>
      <c r="D162" s="264"/>
      <c r="E162" s="269"/>
      <c r="F162" s="259"/>
      <c r="G162" s="259"/>
      <c r="H162" s="269"/>
      <c r="I162" s="283">
        <f t="shared" si="2"/>
        <v>0</v>
      </c>
    </row>
    <row r="163" spans="1:9">
      <c r="A163" s="259"/>
      <c r="B163" s="260"/>
      <c r="C163" s="272"/>
      <c r="D163" s="264"/>
      <c r="E163" s="269"/>
      <c r="F163" s="259"/>
      <c r="G163" s="259"/>
      <c r="H163" s="269"/>
      <c r="I163" s="283">
        <f t="shared" si="2"/>
        <v>0</v>
      </c>
    </row>
    <row r="164" spans="1:9">
      <c r="A164" s="259"/>
      <c r="B164" s="260"/>
      <c r="C164" s="272"/>
      <c r="D164" s="264"/>
      <c r="E164" s="269"/>
      <c r="F164" s="259"/>
      <c r="G164" s="259"/>
      <c r="H164" s="269"/>
      <c r="I164" s="283">
        <f t="shared" si="2"/>
        <v>0</v>
      </c>
    </row>
    <row r="165" spans="1:9">
      <c r="A165" s="259"/>
      <c r="B165" s="260"/>
      <c r="C165" s="272"/>
      <c r="D165" s="264"/>
      <c r="E165" s="269"/>
      <c r="F165" s="259"/>
      <c r="G165" s="259"/>
      <c r="H165" s="269"/>
      <c r="I165" s="283">
        <f t="shared" si="2"/>
        <v>0</v>
      </c>
    </row>
    <row r="166" spans="1:9">
      <c r="A166" s="259"/>
      <c r="B166" s="260"/>
      <c r="C166" s="272"/>
      <c r="D166" s="264"/>
      <c r="E166" s="269"/>
      <c r="F166" s="259"/>
      <c r="G166" s="259"/>
      <c r="H166" s="269"/>
      <c r="I166" s="283">
        <f t="shared" si="2"/>
        <v>0</v>
      </c>
    </row>
    <row r="167" spans="1:9">
      <c r="A167" s="259"/>
      <c r="B167" s="260"/>
      <c r="C167" s="272"/>
      <c r="D167" s="264"/>
      <c r="E167" s="269"/>
      <c r="F167" s="259"/>
      <c r="G167" s="259"/>
      <c r="H167" s="269"/>
      <c r="I167" s="283">
        <f t="shared" si="2"/>
        <v>0</v>
      </c>
    </row>
    <row r="168" spans="1:9">
      <c r="A168" s="259"/>
      <c r="B168" s="260"/>
      <c r="C168" s="272"/>
      <c r="D168" s="264"/>
      <c r="E168" s="269"/>
      <c r="F168" s="259"/>
      <c r="G168" s="259"/>
      <c r="H168" s="269"/>
      <c r="I168" s="283">
        <f t="shared" si="2"/>
        <v>0</v>
      </c>
    </row>
    <row r="169" spans="1:9">
      <c r="A169" s="259"/>
      <c r="B169" s="260"/>
      <c r="C169" s="272"/>
      <c r="D169" s="264"/>
      <c r="E169" s="269"/>
      <c r="F169" s="259"/>
      <c r="G169" s="259"/>
      <c r="H169" s="269"/>
      <c r="I169" s="283">
        <f t="shared" si="2"/>
        <v>0</v>
      </c>
    </row>
    <row r="170" spans="1:9">
      <c r="A170" s="259"/>
      <c r="B170" s="260"/>
      <c r="C170" s="272"/>
      <c r="D170" s="264"/>
      <c r="E170" s="269"/>
      <c r="F170" s="259"/>
      <c r="G170" s="259"/>
      <c r="H170" s="269"/>
      <c r="I170" s="283">
        <f t="shared" si="2"/>
        <v>0</v>
      </c>
    </row>
    <row r="171" spans="1:9">
      <c r="A171" s="259"/>
      <c r="B171" s="260"/>
      <c r="C171" s="272"/>
      <c r="D171" s="264"/>
      <c r="E171" s="269"/>
      <c r="F171" s="259"/>
      <c r="G171" s="259"/>
      <c r="H171" s="269"/>
      <c r="I171" s="283">
        <f t="shared" si="2"/>
        <v>0</v>
      </c>
    </row>
    <row r="172" spans="1:9">
      <c r="A172" s="259"/>
      <c r="B172" s="260"/>
      <c r="C172" s="272"/>
      <c r="D172" s="264"/>
      <c r="E172" s="269"/>
      <c r="F172" s="259"/>
      <c r="G172" s="259"/>
      <c r="H172" s="269"/>
      <c r="I172" s="283">
        <f t="shared" si="2"/>
        <v>0</v>
      </c>
    </row>
    <row r="173" spans="1:9">
      <c r="A173" s="259"/>
      <c r="B173" s="260"/>
      <c r="C173" s="272"/>
      <c r="D173" s="264"/>
      <c r="E173" s="269"/>
      <c r="F173" s="259"/>
      <c r="G173" s="259"/>
      <c r="H173" s="269"/>
      <c r="I173" s="283">
        <f t="shared" si="2"/>
        <v>0</v>
      </c>
    </row>
    <row r="174" spans="1:9">
      <c r="A174" s="259"/>
      <c r="B174" s="260"/>
      <c r="C174" s="272"/>
      <c r="D174" s="264"/>
      <c r="E174" s="269"/>
      <c r="F174" s="259"/>
      <c r="G174" s="259"/>
      <c r="H174" s="269"/>
      <c r="I174" s="283">
        <f t="shared" si="2"/>
        <v>0</v>
      </c>
    </row>
    <row r="175" spans="1:9">
      <c r="A175" s="259"/>
      <c r="B175" s="260"/>
      <c r="C175" s="272"/>
      <c r="D175" s="264"/>
      <c r="E175" s="269"/>
      <c r="F175" s="259"/>
      <c r="G175" s="259"/>
      <c r="H175" s="269"/>
      <c r="I175" s="283">
        <f t="shared" si="2"/>
        <v>0</v>
      </c>
    </row>
    <row r="176" spans="1:9">
      <c r="A176" s="259"/>
      <c r="B176" s="260"/>
      <c r="C176" s="272"/>
      <c r="D176" s="264"/>
      <c r="E176" s="269"/>
      <c r="F176" s="259"/>
      <c r="G176" s="259"/>
      <c r="H176" s="269"/>
      <c r="I176" s="283">
        <f t="shared" si="2"/>
        <v>0</v>
      </c>
    </row>
    <row r="177" spans="1:9">
      <c r="A177" s="259"/>
      <c r="B177" s="260"/>
      <c r="C177" s="272"/>
      <c r="D177" s="264"/>
      <c r="E177" s="269"/>
      <c r="F177" s="259"/>
      <c r="G177" s="259"/>
      <c r="H177" s="269"/>
      <c r="I177" s="283">
        <f t="shared" si="2"/>
        <v>0</v>
      </c>
    </row>
    <row r="178" spans="1:9">
      <c r="A178" s="259"/>
      <c r="B178" s="260"/>
      <c r="C178" s="272"/>
      <c r="D178" s="264"/>
      <c r="E178" s="269"/>
      <c r="F178" s="259"/>
      <c r="G178" s="259"/>
      <c r="H178" s="269"/>
      <c r="I178" s="283">
        <f t="shared" si="2"/>
        <v>0</v>
      </c>
    </row>
    <row r="179" spans="1:9">
      <c r="A179" s="259"/>
      <c r="B179" s="260"/>
      <c r="C179" s="272"/>
      <c r="D179" s="264"/>
      <c r="E179" s="269"/>
      <c r="F179" s="259"/>
      <c r="G179" s="259"/>
      <c r="H179" s="269"/>
      <c r="I179" s="283">
        <f t="shared" si="2"/>
        <v>0</v>
      </c>
    </row>
    <row r="180" spans="1:9">
      <c r="A180" s="259"/>
      <c r="B180" s="260"/>
      <c r="C180" s="272"/>
      <c r="D180" s="264"/>
      <c r="E180" s="269"/>
      <c r="F180" s="259"/>
      <c r="G180" s="259"/>
      <c r="H180" s="269"/>
      <c r="I180" s="283">
        <f t="shared" si="2"/>
        <v>0</v>
      </c>
    </row>
    <row r="181" spans="1:9">
      <c r="A181" s="259"/>
      <c r="B181" s="260"/>
      <c r="C181" s="272"/>
      <c r="D181" s="264"/>
      <c r="E181" s="269"/>
      <c r="F181" s="259"/>
      <c r="G181" s="259"/>
      <c r="H181" s="269"/>
      <c r="I181" s="283">
        <f t="shared" si="2"/>
        <v>0</v>
      </c>
    </row>
    <row r="182" spans="1:9">
      <c r="A182" s="259"/>
      <c r="B182" s="260"/>
      <c r="C182" s="272"/>
      <c r="D182" s="264"/>
      <c r="E182" s="269"/>
      <c r="F182" s="259"/>
      <c r="G182" s="259"/>
      <c r="H182" s="269"/>
      <c r="I182" s="283">
        <f t="shared" si="2"/>
        <v>0</v>
      </c>
    </row>
    <row r="183" spans="1:9">
      <c r="A183" s="259"/>
      <c r="B183" s="260"/>
      <c r="C183" s="272"/>
      <c r="D183" s="264"/>
      <c r="E183" s="269"/>
      <c r="F183" s="259"/>
      <c r="G183" s="259"/>
      <c r="H183" s="269"/>
      <c r="I183" s="283">
        <f t="shared" si="2"/>
        <v>0</v>
      </c>
    </row>
    <row r="184" spans="1:9">
      <c r="A184" s="259"/>
      <c r="B184" s="260"/>
      <c r="C184" s="272"/>
      <c r="D184" s="264"/>
      <c r="E184" s="269"/>
      <c r="F184" s="259"/>
      <c r="G184" s="259"/>
      <c r="H184" s="269"/>
      <c r="I184" s="283">
        <f t="shared" si="2"/>
        <v>0</v>
      </c>
    </row>
    <row r="185" spans="1:9">
      <c r="A185" s="259"/>
      <c r="B185" s="260"/>
      <c r="C185" s="272"/>
      <c r="D185" s="264"/>
      <c r="E185" s="269"/>
      <c r="F185" s="259"/>
      <c r="G185" s="259"/>
      <c r="H185" s="269"/>
      <c r="I185" s="283">
        <f t="shared" si="2"/>
        <v>0</v>
      </c>
    </row>
    <row r="186" spans="1:9">
      <c r="A186" s="259"/>
      <c r="B186" s="260"/>
      <c r="C186" s="272"/>
      <c r="D186" s="264"/>
      <c r="E186" s="269"/>
      <c r="F186" s="259"/>
      <c r="G186" s="259"/>
      <c r="H186" s="269"/>
      <c r="I186" s="283">
        <f t="shared" si="2"/>
        <v>0</v>
      </c>
    </row>
    <row r="187" spans="1:9">
      <c r="A187" s="259"/>
      <c r="B187" s="260"/>
      <c r="C187" s="272"/>
      <c r="D187" s="264"/>
      <c r="E187" s="269"/>
      <c r="F187" s="259"/>
      <c r="G187" s="259"/>
      <c r="H187" s="269"/>
      <c r="I187" s="283">
        <f t="shared" si="2"/>
        <v>0</v>
      </c>
    </row>
    <row r="188" spans="1:9">
      <c r="A188" s="259"/>
      <c r="B188" s="260"/>
      <c r="C188" s="272"/>
      <c r="D188" s="264"/>
      <c r="E188" s="269"/>
      <c r="F188" s="259"/>
      <c r="G188" s="259"/>
      <c r="H188" s="269"/>
      <c r="I188" s="283">
        <f t="shared" si="2"/>
        <v>0</v>
      </c>
    </row>
    <row r="189" spans="1:9">
      <c r="A189" s="259"/>
      <c r="B189" s="260"/>
      <c r="C189" s="272"/>
      <c r="D189" s="264"/>
      <c r="E189" s="269"/>
      <c r="F189" s="259"/>
      <c r="G189" s="259"/>
      <c r="H189" s="269"/>
      <c r="I189" s="283">
        <f t="shared" si="2"/>
        <v>0</v>
      </c>
    </row>
    <row r="190" spans="1:9">
      <c r="A190" s="259"/>
      <c r="B190" s="260"/>
      <c r="C190" s="272"/>
      <c r="D190" s="264"/>
      <c r="E190" s="269"/>
      <c r="F190" s="259"/>
      <c r="G190" s="259"/>
      <c r="H190" s="269"/>
      <c r="I190" s="283">
        <f t="shared" si="2"/>
        <v>0</v>
      </c>
    </row>
    <row r="191" spans="1:9">
      <c r="A191" s="259"/>
      <c r="B191" s="260"/>
      <c r="C191" s="272"/>
      <c r="D191" s="264"/>
      <c r="E191" s="269"/>
      <c r="F191" s="259"/>
      <c r="G191" s="259"/>
      <c r="H191" s="269"/>
      <c r="I191" s="283">
        <f t="shared" si="2"/>
        <v>0</v>
      </c>
    </row>
    <row r="192" spans="1:9">
      <c r="A192" s="259"/>
      <c r="B192" s="260"/>
      <c r="C192" s="272"/>
      <c r="D192" s="264"/>
      <c r="E192" s="269"/>
      <c r="F192" s="259"/>
      <c r="G192" s="259"/>
      <c r="H192" s="269"/>
      <c r="I192" s="283">
        <f t="shared" si="2"/>
        <v>0</v>
      </c>
    </row>
    <row r="193" spans="1:9">
      <c r="A193" s="259"/>
      <c r="B193" s="260"/>
      <c r="C193" s="272"/>
      <c r="D193" s="264"/>
      <c r="E193" s="269"/>
      <c r="F193" s="259"/>
      <c r="G193" s="259"/>
      <c r="H193" s="269"/>
      <c r="I193" s="283">
        <f t="shared" si="2"/>
        <v>0</v>
      </c>
    </row>
    <row r="194" spans="1:9">
      <c r="A194" s="259"/>
      <c r="B194" s="260"/>
      <c r="C194" s="272"/>
      <c r="D194" s="264"/>
      <c r="E194" s="269"/>
      <c r="F194" s="259"/>
      <c r="G194" s="259"/>
      <c r="H194" s="269"/>
      <c r="I194" s="283">
        <f t="shared" si="2"/>
        <v>0</v>
      </c>
    </row>
    <row r="195" spans="1:9">
      <c r="A195" s="259"/>
      <c r="B195" s="260"/>
      <c r="C195" s="272"/>
      <c r="D195" s="264"/>
      <c r="E195" s="269"/>
      <c r="F195" s="259"/>
      <c r="G195" s="259"/>
      <c r="H195" s="269"/>
      <c r="I195" s="283">
        <f t="shared" si="2"/>
        <v>0</v>
      </c>
    </row>
    <row r="196" spans="1:9">
      <c r="A196" s="259"/>
      <c r="B196" s="260"/>
      <c r="C196" s="272"/>
      <c r="D196" s="264"/>
      <c r="E196" s="269"/>
      <c r="F196" s="259"/>
      <c r="G196" s="259"/>
      <c r="H196" s="269"/>
      <c r="I196" s="283">
        <f t="shared" si="2"/>
        <v>0</v>
      </c>
    </row>
    <row r="197" spans="1:9">
      <c r="A197" s="259"/>
      <c r="B197" s="260"/>
      <c r="C197" s="272"/>
      <c r="D197" s="264"/>
      <c r="E197" s="269"/>
      <c r="F197" s="259"/>
      <c r="G197" s="259"/>
      <c r="H197" s="269"/>
      <c r="I197" s="283">
        <f t="shared" si="2"/>
        <v>0</v>
      </c>
    </row>
    <row r="198" spans="1:9">
      <c r="A198" s="259"/>
      <c r="B198" s="260"/>
      <c r="C198" s="272"/>
      <c r="D198" s="264"/>
      <c r="E198" s="269"/>
      <c r="F198" s="259"/>
      <c r="G198" s="259"/>
      <c r="H198" s="269"/>
      <c r="I198" s="283">
        <f t="shared" si="2"/>
        <v>0</v>
      </c>
    </row>
    <row r="199" spans="1:9">
      <c r="A199" s="259"/>
      <c r="B199" s="260"/>
      <c r="C199" s="272"/>
      <c r="D199" s="264"/>
      <c r="E199" s="269"/>
      <c r="F199" s="259"/>
      <c r="G199" s="259"/>
      <c r="H199" s="269"/>
      <c r="I199" s="283">
        <f t="shared" si="2"/>
        <v>0</v>
      </c>
    </row>
    <row r="200" spans="1:9">
      <c r="A200" s="259"/>
      <c r="B200" s="260"/>
      <c r="C200" s="272"/>
      <c r="D200" s="264"/>
      <c r="E200" s="269"/>
      <c r="F200" s="259"/>
      <c r="G200" s="259"/>
      <c r="H200" s="269"/>
      <c r="I200" s="283">
        <f t="shared" si="2"/>
        <v>0</v>
      </c>
    </row>
    <row r="201" spans="1:9">
      <c r="A201" s="259"/>
      <c r="B201" s="260"/>
      <c r="C201" s="272"/>
      <c r="D201" s="264"/>
      <c r="E201" s="269"/>
      <c r="F201" s="259"/>
      <c r="G201" s="259"/>
      <c r="H201" s="269"/>
      <c r="I201" s="283">
        <f t="shared" si="2"/>
        <v>0</v>
      </c>
    </row>
    <row r="202" spans="1:9">
      <c r="A202" s="259"/>
      <c r="B202" s="260"/>
      <c r="C202" s="272"/>
      <c r="D202" s="264"/>
      <c r="E202" s="269"/>
      <c r="F202" s="259"/>
      <c r="G202" s="259"/>
      <c r="H202" s="269"/>
      <c r="I202" s="283">
        <f t="shared" si="2"/>
        <v>0</v>
      </c>
    </row>
    <row r="203" spans="1:9">
      <c r="A203" s="259"/>
      <c r="B203" s="260"/>
      <c r="C203" s="272"/>
      <c r="D203" s="264"/>
      <c r="E203" s="269"/>
      <c r="F203" s="259"/>
      <c r="G203" s="259"/>
      <c r="H203" s="269"/>
      <c r="I203" s="283">
        <f t="shared" si="2"/>
        <v>0</v>
      </c>
    </row>
    <row r="204" spans="1:9">
      <c r="A204" s="259"/>
      <c r="B204" s="260"/>
      <c r="C204" s="272"/>
      <c r="D204" s="264"/>
      <c r="E204" s="269"/>
      <c r="F204" s="259"/>
      <c r="G204" s="259"/>
      <c r="H204" s="269"/>
      <c r="I204" s="283">
        <f t="shared" ref="I204:I244" si="3">H204*G204</f>
        <v>0</v>
      </c>
    </row>
    <row r="205" spans="1:9">
      <c r="A205" s="259"/>
      <c r="B205" s="260"/>
      <c r="C205" s="272"/>
      <c r="D205" s="264"/>
      <c r="E205" s="269"/>
      <c r="F205" s="259"/>
      <c r="G205" s="259"/>
      <c r="H205" s="269"/>
      <c r="I205" s="283">
        <f t="shared" si="3"/>
        <v>0</v>
      </c>
    </row>
    <row r="206" spans="1:9">
      <c r="A206" s="259"/>
      <c r="B206" s="260"/>
      <c r="C206" s="272"/>
      <c r="D206" s="264"/>
      <c r="E206" s="269"/>
      <c r="F206" s="259"/>
      <c r="G206" s="259"/>
      <c r="H206" s="269"/>
      <c r="I206" s="283">
        <f t="shared" si="3"/>
        <v>0</v>
      </c>
    </row>
    <row r="207" spans="1:9">
      <c r="A207" s="259"/>
      <c r="B207" s="260"/>
      <c r="C207" s="272"/>
      <c r="D207" s="264"/>
      <c r="E207" s="269"/>
      <c r="F207" s="259"/>
      <c r="G207" s="259"/>
      <c r="H207" s="269"/>
      <c r="I207" s="283">
        <f t="shared" si="3"/>
        <v>0</v>
      </c>
    </row>
    <row r="208" spans="1:9">
      <c r="A208" s="259"/>
      <c r="B208" s="260"/>
      <c r="C208" s="272"/>
      <c r="D208" s="264"/>
      <c r="E208" s="269"/>
      <c r="F208" s="259"/>
      <c r="G208" s="259"/>
      <c r="H208" s="269"/>
      <c r="I208" s="283">
        <f t="shared" si="3"/>
        <v>0</v>
      </c>
    </row>
    <row r="209" spans="1:9">
      <c r="A209" s="259"/>
      <c r="B209" s="260"/>
      <c r="C209" s="272"/>
      <c r="D209" s="264"/>
      <c r="E209" s="269"/>
      <c r="F209" s="259"/>
      <c r="G209" s="259"/>
      <c r="H209" s="269"/>
      <c r="I209" s="283">
        <f t="shared" si="3"/>
        <v>0</v>
      </c>
    </row>
    <row r="210" spans="1:9">
      <c r="A210" s="259"/>
      <c r="B210" s="260"/>
      <c r="C210" s="272"/>
      <c r="D210" s="264"/>
      <c r="E210" s="269"/>
      <c r="F210" s="259"/>
      <c r="G210" s="259"/>
      <c r="H210" s="269"/>
      <c r="I210" s="283">
        <f t="shared" si="3"/>
        <v>0</v>
      </c>
    </row>
    <row r="211" spans="1:9">
      <c r="A211" s="259"/>
      <c r="B211" s="260"/>
      <c r="C211" s="272"/>
      <c r="D211" s="264"/>
      <c r="E211" s="269"/>
      <c r="F211" s="259"/>
      <c r="G211" s="259"/>
      <c r="H211" s="269"/>
      <c r="I211" s="283">
        <f t="shared" si="3"/>
        <v>0</v>
      </c>
    </row>
    <row r="212" spans="1:9">
      <c r="A212" s="259"/>
      <c r="B212" s="260"/>
      <c r="C212" s="272"/>
      <c r="D212" s="264"/>
      <c r="E212" s="269"/>
      <c r="F212" s="259"/>
      <c r="G212" s="259"/>
      <c r="H212" s="269"/>
      <c r="I212" s="283">
        <f t="shared" si="3"/>
        <v>0</v>
      </c>
    </row>
    <row r="213" spans="1:9">
      <c r="A213" s="259"/>
      <c r="B213" s="260"/>
      <c r="C213" s="272"/>
      <c r="D213" s="264"/>
      <c r="E213" s="269"/>
      <c r="F213" s="259"/>
      <c r="G213" s="259"/>
      <c r="H213" s="269"/>
      <c r="I213" s="283">
        <f t="shared" si="3"/>
        <v>0</v>
      </c>
    </row>
    <row r="214" spans="1:9">
      <c r="A214" s="259"/>
      <c r="B214" s="260"/>
      <c r="C214" s="272"/>
      <c r="D214" s="264"/>
      <c r="E214" s="269"/>
      <c r="F214" s="259"/>
      <c r="G214" s="259"/>
      <c r="H214" s="269"/>
      <c r="I214" s="283">
        <f t="shared" si="3"/>
        <v>0</v>
      </c>
    </row>
    <row r="215" spans="1:9">
      <c r="A215" s="259"/>
      <c r="B215" s="260"/>
      <c r="C215" s="272"/>
      <c r="D215" s="264"/>
      <c r="E215" s="269"/>
      <c r="F215" s="259"/>
      <c r="G215" s="259"/>
      <c r="H215" s="269"/>
      <c r="I215" s="283">
        <f t="shared" si="3"/>
        <v>0</v>
      </c>
    </row>
    <row r="216" spans="1:9">
      <c r="A216" s="259"/>
      <c r="B216" s="260"/>
      <c r="C216" s="272"/>
      <c r="D216" s="264"/>
      <c r="E216" s="269"/>
      <c r="F216" s="259"/>
      <c r="G216" s="259"/>
      <c r="H216" s="269"/>
      <c r="I216" s="283">
        <f t="shared" si="3"/>
        <v>0</v>
      </c>
    </row>
    <row r="217" spans="1:9">
      <c r="A217" s="259"/>
      <c r="B217" s="260"/>
      <c r="C217" s="272"/>
      <c r="D217" s="264"/>
      <c r="E217" s="269"/>
      <c r="F217" s="259"/>
      <c r="G217" s="259"/>
      <c r="H217" s="269"/>
      <c r="I217" s="283">
        <f t="shared" si="3"/>
        <v>0</v>
      </c>
    </row>
    <row r="218" spans="1:9">
      <c r="A218" s="259"/>
      <c r="B218" s="260"/>
      <c r="C218" s="272"/>
      <c r="D218" s="264"/>
      <c r="E218" s="269"/>
      <c r="F218" s="259"/>
      <c r="G218" s="259"/>
      <c r="H218" s="269"/>
      <c r="I218" s="283">
        <f t="shared" si="3"/>
        <v>0</v>
      </c>
    </row>
    <row r="219" spans="1:9">
      <c r="A219" s="259"/>
      <c r="B219" s="260"/>
      <c r="C219" s="272"/>
      <c r="D219" s="264"/>
      <c r="E219" s="269"/>
      <c r="F219" s="259"/>
      <c r="G219" s="259"/>
      <c r="H219" s="269"/>
      <c r="I219" s="283">
        <f t="shared" si="3"/>
        <v>0</v>
      </c>
    </row>
    <row r="220" spans="1:9">
      <c r="A220" s="259"/>
      <c r="B220" s="260"/>
      <c r="C220" s="272"/>
      <c r="D220" s="264"/>
      <c r="E220" s="269"/>
      <c r="F220" s="259"/>
      <c r="G220" s="259"/>
      <c r="H220" s="269"/>
      <c r="I220" s="283">
        <f t="shared" si="3"/>
        <v>0</v>
      </c>
    </row>
    <row r="221" spans="1:9">
      <c r="A221" s="259"/>
      <c r="B221" s="260"/>
      <c r="C221" s="272"/>
      <c r="D221" s="264"/>
      <c r="E221" s="269"/>
      <c r="F221" s="259"/>
      <c r="G221" s="259"/>
      <c r="H221" s="269"/>
      <c r="I221" s="283">
        <f t="shared" si="3"/>
        <v>0</v>
      </c>
    </row>
    <row r="222" spans="1:9">
      <c r="A222" s="259"/>
      <c r="B222" s="260"/>
      <c r="C222" s="272"/>
      <c r="D222" s="264"/>
      <c r="E222" s="269"/>
      <c r="F222" s="259"/>
      <c r="G222" s="259"/>
      <c r="H222" s="269"/>
      <c r="I222" s="283">
        <f t="shared" si="3"/>
        <v>0</v>
      </c>
    </row>
    <row r="223" spans="1:9">
      <c r="A223" s="259"/>
      <c r="B223" s="260"/>
      <c r="C223" s="272"/>
      <c r="D223" s="264"/>
      <c r="E223" s="269"/>
      <c r="F223" s="259"/>
      <c r="G223" s="259"/>
      <c r="H223" s="269"/>
      <c r="I223" s="283">
        <f t="shared" si="3"/>
        <v>0</v>
      </c>
    </row>
    <row r="224" spans="1:9">
      <c r="A224" s="259"/>
      <c r="B224" s="260"/>
      <c r="C224" s="272"/>
      <c r="D224" s="264"/>
      <c r="E224" s="269"/>
      <c r="F224" s="259"/>
      <c r="G224" s="259"/>
      <c r="H224" s="269"/>
      <c r="I224" s="283">
        <f t="shared" si="3"/>
        <v>0</v>
      </c>
    </row>
    <row r="225" spans="1:9">
      <c r="A225" s="259"/>
      <c r="B225" s="260"/>
      <c r="C225" s="272"/>
      <c r="D225" s="264"/>
      <c r="E225" s="269"/>
      <c r="F225" s="259"/>
      <c r="G225" s="259"/>
      <c r="H225" s="269"/>
      <c r="I225" s="283">
        <f t="shared" si="3"/>
        <v>0</v>
      </c>
    </row>
    <row r="226" spans="1:9">
      <c r="A226" s="259"/>
      <c r="B226" s="260"/>
      <c r="C226" s="272"/>
      <c r="D226" s="264"/>
      <c r="E226" s="269"/>
      <c r="F226" s="259"/>
      <c r="G226" s="259"/>
      <c r="H226" s="269"/>
      <c r="I226" s="283">
        <f t="shared" si="3"/>
        <v>0</v>
      </c>
    </row>
    <row r="227" spans="1:9">
      <c r="A227" s="259"/>
      <c r="B227" s="260"/>
      <c r="C227" s="272"/>
      <c r="D227" s="264"/>
      <c r="E227" s="269"/>
      <c r="F227" s="259"/>
      <c r="G227" s="259"/>
      <c r="H227" s="269"/>
      <c r="I227" s="283">
        <f t="shared" si="3"/>
        <v>0</v>
      </c>
    </row>
    <row r="228" spans="1:9">
      <c r="A228" s="259"/>
      <c r="B228" s="260"/>
      <c r="C228" s="272"/>
      <c r="D228" s="264"/>
      <c r="E228" s="269"/>
      <c r="F228" s="259"/>
      <c r="G228" s="259"/>
      <c r="H228" s="269"/>
      <c r="I228" s="283">
        <f t="shared" si="3"/>
        <v>0</v>
      </c>
    </row>
    <row r="229" spans="1:9">
      <c r="A229" s="259"/>
      <c r="B229" s="260"/>
      <c r="C229" s="272"/>
      <c r="D229" s="264"/>
      <c r="E229" s="269"/>
      <c r="F229" s="259"/>
      <c r="G229" s="259"/>
      <c r="H229" s="269"/>
      <c r="I229" s="283">
        <f t="shared" si="3"/>
        <v>0</v>
      </c>
    </row>
    <row r="230" spans="1:9">
      <c r="A230" s="259"/>
      <c r="B230" s="260"/>
      <c r="C230" s="272"/>
      <c r="D230" s="264"/>
      <c r="E230" s="269"/>
      <c r="F230" s="259"/>
      <c r="G230" s="259"/>
      <c r="H230" s="269"/>
      <c r="I230" s="283">
        <f t="shared" si="3"/>
        <v>0</v>
      </c>
    </row>
    <row r="231" spans="1:9">
      <c r="A231" s="259"/>
      <c r="B231" s="260"/>
      <c r="C231" s="272"/>
      <c r="D231" s="264"/>
      <c r="E231" s="269"/>
      <c r="F231" s="259"/>
      <c r="G231" s="259"/>
      <c r="H231" s="269"/>
      <c r="I231" s="283">
        <f t="shared" si="3"/>
        <v>0</v>
      </c>
    </row>
    <row r="232" spans="1:9">
      <c r="A232" s="259"/>
      <c r="B232" s="260"/>
      <c r="C232" s="272"/>
      <c r="D232" s="264"/>
      <c r="E232" s="269"/>
      <c r="F232" s="259"/>
      <c r="G232" s="259"/>
      <c r="H232" s="269"/>
      <c r="I232" s="283">
        <f t="shared" si="3"/>
        <v>0</v>
      </c>
    </row>
    <row r="233" spans="1:9">
      <c r="A233" s="259"/>
      <c r="B233" s="260"/>
      <c r="C233" s="272"/>
      <c r="D233" s="264"/>
      <c r="E233" s="269"/>
      <c r="F233" s="259"/>
      <c r="G233" s="259"/>
      <c r="H233" s="269"/>
      <c r="I233" s="283">
        <f t="shared" si="3"/>
        <v>0</v>
      </c>
    </row>
    <row r="234" spans="1:9">
      <c r="A234" s="259"/>
      <c r="B234" s="260"/>
      <c r="C234" s="272"/>
      <c r="D234" s="264"/>
      <c r="E234" s="269"/>
      <c r="F234" s="259"/>
      <c r="G234" s="259"/>
      <c r="H234" s="269"/>
      <c r="I234" s="283">
        <f t="shared" si="3"/>
        <v>0</v>
      </c>
    </row>
    <row r="235" spans="1:9">
      <c r="A235" s="259"/>
      <c r="B235" s="260"/>
      <c r="C235" s="272"/>
      <c r="D235" s="264"/>
      <c r="E235" s="269"/>
      <c r="F235" s="259"/>
      <c r="G235" s="259"/>
      <c r="H235" s="269"/>
      <c r="I235" s="283">
        <f t="shared" si="3"/>
        <v>0</v>
      </c>
    </row>
    <row r="236" spans="1:9">
      <c r="A236" s="259"/>
      <c r="B236" s="260"/>
      <c r="C236" s="272"/>
      <c r="D236" s="264"/>
      <c r="E236" s="269"/>
      <c r="F236" s="259"/>
      <c r="G236" s="259"/>
      <c r="H236" s="269"/>
      <c r="I236" s="283">
        <f t="shared" si="3"/>
        <v>0</v>
      </c>
    </row>
    <row r="237" spans="1:9">
      <c r="A237" s="259"/>
      <c r="B237" s="260"/>
      <c r="C237" s="272"/>
      <c r="D237" s="264"/>
      <c r="E237" s="269"/>
      <c r="F237" s="259"/>
      <c r="G237" s="259"/>
      <c r="H237" s="269"/>
      <c r="I237" s="283">
        <f t="shared" si="3"/>
        <v>0</v>
      </c>
    </row>
    <row r="238" spans="1:9">
      <c r="A238" s="259"/>
      <c r="B238" s="260"/>
      <c r="C238" s="272"/>
      <c r="D238" s="264"/>
      <c r="E238" s="269"/>
      <c r="F238" s="259"/>
      <c r="G238" s="259"/>
      <c r="H238" s="269"/>
      <c r="I238" s="283">
        <f t="shared" si="3"/>
        <v>0</v>
      </c>
    </row>
    <row r="239" spans="1:9">
      <c r="A239" s="259"/>
      <c r="B239" s="260"/>
      <c r="C239" s="272"/>
      <c r="D239" s="264"/>
      <c r="E239" s="269"/>
      <c r="F239" s="259"/>
      <c r="G239" s="259"/>
      <c r="H239" s="269"/>
      <c r="I239" s="283">
        <f t="shared" si="3"/>
        <v>0</v>
      </c>
    </row>
    <row r="240" spans="1:9">
      <c r="A240" s="259"/>
      <c r="B240" s="260"/>
      <c r="C240" s="272"/>
      <c r="D240" s="264"/>
      <c r="E240" s="269"/>
      <c r="F240" s="259"/>
      <c r="G240" s="259"/>
      <c r="H240" s="269"/>
      <c r="I240" s="283">
        <f t="shared" si="3"/>
        <v>0</v>
      </c>
    </row>
    <row r="241" spans="1:9">
      <c r="A241" s="259"/>
      <c r="B241" s="260"/>
      <c r="C241" s="272"/>
      <c r="D241" s="264"/>
      <c r="E241" s="269"/>
      <c r="F241" s="259"/>
      <c r="G241" s="259"/>
      <c r="H241" s="269"/>
      <c r="I241" s="283">
        <f t="shared" si="3"/>
        <v>0</v>
      </c>
    </row>
    <row r="242" spans="1:9">
      <c r="A242" s="259"/>
      <c r="B242" s="260"/>
      <c r="C242" s="272"/>
      <c r="D242" s="264"/>
      <c r="E242" s="269"/>
      <c r="F242" s="259"/>
      <c r="G242" s="259"/>
      <c r="H242" s="269"/>
      <c r="I242" s="283">
        <f t="shared" si="3"/>
        <v>0</v>
      </c>
    </row>
    <row r="243" spans="1:9">
      <c r="A243" s="259"/>
      <c r="B243" s="260"/>
      <c r="C243" s="272"/>
      <c r="D243" s="264"/>
      <c r="E243" s="269"/>
      <c r="F243" s="259"/>
      <c r="G243" s="259"/>
      <c r="H243" s="269"/>
      <c r="I243" s="283">
        <f t="shared" si="3"/>
        <v>0</v>
      </c>
    </row>
    <row r="244" spans="1:9">
      <c r="A244" s="177"/>
      <c r="B244" s="258"/>
      <c r="C244" s="14"/>
      <c r="D244" s="184"/>
      <c r="E244" s="69"/>
      <c r="F244" s="177"/>
      <c r="G244" s="177"/>
      <c r="H244" s="69"/>
      <c r="I244" s="283">
        <f t="shared" si="3"/>
        <v>0</v>
      </c>
    </row>
  </sheetData>
  <mergeCells count="4">
    <mergeCell ref="A1:F2"/>
    <mergeCell ref="A3:F3"/>
    <mergeCell ref="A4:B4"/>
    <mergeCell ref="A7:I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332"/>
  <sheetViews>
    <sheetView tabSelected="1" topLeftCell="A154" workbookViewId="0">
      <selection activeCell="E169" sqref="E169"/>
    </sheetView>
  </sheetViews>
  <sheetFormatPr defaultRowHeight="15.75"/>
  <cols>
    <col min="1" max="1" width="4.28515625" style="46" customWidth="1"/>
    <col min="2" max="2" width="11.5703125" style="6" customWidth="1"/>
    <col min="3" max="3" width="13.42578125" style="46" customWidth="1"/>
    <col min="4" max="4" width="19.28515625" style="49" customWidth="1"/>
    <col min="5" max="5" width="43.85546875" style="43" customWidth="1"/>
    <col min="6" max="6" width="9.140625" style="46"/>
    <col min="7" max="7" width="9.140625" style="43"/>
    <col min="8" max="8" width="12.140625" style="43" customWidth="1"/>
    <col min="9" max="9" width="13.42578125" style="43" customWidth="1"/>
    <col min="10" max="10" width="13.5703125" style="43" customWidth="1"/>
    <col min="11" max="11" width="12.5703125" style="44" customWidth="1"/>
    <col min="12" max="16384" width="9.140625" style="43"/>
  </cols>
  <sheetData>
    <row r="1" spans="1:12">
      <c r="A1" s="304" t="s">
        <v>0</v>
      </c>
      <c r="B1" s="304"/>
      <c r="C1" s="304"/>
      <c r="D1" s="304"/>
      <c r="E1" s="304"/>
      <c r="F1" s="304"/>
      <c r="G1" s="282"/>
    </row>
    <row r="2" spans="1:12">
      <c r="A2" s="304"/>
      <c r="B2" s="304"/>
      <c r="C2" s="304"/>
      <c r="D2" s="304"/>
      <c r="E2" s="304"/>
      <c r="F2" s="304"/>
      <c r="G2" s="282"/>
    </row>
    <row r="3" spans="1:12">
      <c r="A3" s="304" t="s">
        <v>1</v>
      </c>
      <c r="B3" s="304"/>
      <c r="C3" s="304"/>
      <c r="D3" s="304"/>
      <c r="E3" s="304"/>
      <c r="F3" s="304"/>
      <c r="G3" s="282"/>
    </row>
    <row r="4" spans="1:12">
      <c r="A4" s="45" t="s">
        <v>2</v>
      </c>
      <c r="B4" s="45"/>
      <c r="D4" s="47"/>
      <c r="E4" s="282"/>
      <c r="G4" s="282"/>
      <c r="H4" s="48"/>
      <c r="I4" s="48"/>
    </row>
    <row r="5" spans="1:12">
      <c r="G5" s="50"/>
    </row>
    <row r="6" spans="1:12">
      <c r="G6" s="50"/>
      <c r="I6" s="51"/>
    </row>
    <row r="7" spans="1:12">
      <c r="A7" s="305" t="s">
        <v>3</v>
      </c>
      <c r="B7" s="305"/>
      <c r="C7" s="305"/>
      <c r="D7" s="305"/>
      <c r="E7" s="305"/>
      <c r="F7" s="305"/>
      <c r="G7" s="305"/>
      <c r="H7" s="305"/>
      <c r="I7" s="305"/>
      <c r="J7" s="305"/>
    </row>
    <row r="8" spans="1:12">
      <c r="A8" s="305"/>
      <c r="B8" s="305"/>
      <c r="C8" s="305"/>
      <c r="D8" s="305"/>
      <c r="E8" s="305"/>
      <c r="F8" s="305"/>
      <c r="G8" s="305"/>
      <c r="H8" s="305"/>
      <c r="I8" s="305"/>
      <c r="J8" s="305"/>
    </row>
    <row r="10" spans="1:12" ht="31.5">
      <c r="A10" s="52" t="s">
        <v>4</v>
      </c>
      <c r="B10" s="10" t="s">
        <v>5</v>
      </c>
      <c r="C10" s="52" t="s">
        <v>6</v>
      </c>
      <c r="D10" s="52" t="s">
        <v>7</v>
      </c>
      <c r="E10" s="52" t="s">
        <v>8</v>
      </c>
      <c r="F10" s="52" t="s">
        <v>9</v>
      </c>
      <c r="G10" s="53" t="s">
        <v>10</v>
      </c>
      <c r="H10" s="86" t="s">
        <v>287</v>
      </c>
      <c r="I10" s="55" t="s">
        <v>12</v>
      </c>
      <c r="J10" s="83" t="s">
        <v>22</v>
      </c>
      <c r="K10" s="86" t="s">
        <v>23</v>
      </c>
    </row>
    <row r="11" spans="1:12" s="44" customFormat="1">
      <c r="A11" s="41"/>
      <c r="B11" s="22">
        <v>1306</v>
      </c>
      <c r="C11" s="34" t="s">
        <v>1926</v>
      </c>
      <c r="D11" s="32" t="s">
        <v>1047</v>
      </c>
      <c r="E11" s="194" t="s">
        <v>1927</v>
      </c>
      <c r="F11" s="195" t="s">
        <v>36</v>
      </c>
      <c r="G11" s="17">
        <v>1</v>
      </c>
      <c r="H11" s="87">
        <v>3090909</v>
      </c>
      <c r="I11" s="56">
        <f t="shared" ref="I11:I74" si="0">H11*1.1</f>
        <v>3399999.9000000004</v>
      </c>
      <c r="J11" s="88">
        <f t="shared" ref="J11:J74" si="1">H11*G11</f>
        <v>3090909</v>
      </c>
      <c r="K11" s="84">
        <f>I11*G11</f>
        <v>3399999.9000000004</v>
      </c>
      <c r="L11" s="43"/>
    </row>
    <row r="12" spans="1:12" s="44" customFormat="1">
      <c r="A12" s="41"/>
      <c r="B12" s="13">
        <v>928</v>
      </c>
      <c r="C12" s="34" t="s">
        <v>1926</v>
      </c>
      <c r="D12" s="32" t="s">
        <v>38</v>
      </c>
      <c r="E12" s="194" t="s">
        <v>1782</v>
      </c>
      <c r="F12" s="195" t="s">
        <v>40</v>
      </c>
      <c r="G12" s="17">
        <v>11</v>
      </c>
      <c r="H12" s="87">
        <v>155000</v>
      </c>
      <c r="I12" s="56">
        <f t="shared" si="0"/>
        <v>170500</v>
      </c>
      <c r="J12" s="88">
        <f t="shared" si="1"/>
        <v>1705000</v>
      </c>
      <c r="K12" s="84">
        <f t="shared" ref="K12:K75" si="2">I12*G12</f>
        <v>1875500</v>
      </c>
      <c r="L12" s="43"/>
    </row>
    <row r="13" spans="1:12" s="44" customFormat="1">
      <c r="A13" s="41"/>
      <c r="B13" s="13">
        <v>9555</v>
      </c>
      <c r="C13" s="34" t="s">
        <v>1928</v>
      </c>
      <c r="D13" s="32" t="s">
        <v>487</v>
      </c>
      <c r="E13" s="16" t="s">
        <v>1728</v>
      </c>
      <c r="F13" s="195" t="s">
        <v>1729</v>
      </c>
      <c r="G13" s="17">
        <v>68</v>
      </c>
      <c r="H13" s="87">
        <v>25477</v>
      </c>
      <c r="I13" s="56">
        <f t="shared" si="0"/>
        <v>28024.7</v>
      </c>
      <c r="J13" s="88">
        <f t="shared" si="1"/>
        <v>1732436</v>
      </c>
      <c r="K13" s="84">
        <f t="shared" si="2"/>
        <v>1905679.6</v>
      </c>
      <c r="L13" s="43"/>
    </row>
    <row r="14" spans="1:12" s="44" customFormat="1">
      <c r="A14" s="41"/>
      <c r="B14" s="13">
        <v>12663</v>
      </c>
      <c r="C14" s="34" t="s">
        <v>1928</v>
      </c>
      <c r="D14" s="32" t="s">
        <v>48</v>
      </c>
      <c r="E14" s="194" t="s">
        <v>1929</v>
      </c>
      <c r="F14" s="195" t="s">
        <v>27</v>
      </c>
      <c r="G14" s="17">
        <v>240</v>
      </c>
      <c r="H14" s="87">
        <v>7318.18</v>
      </c>
      <c r="I14" s="56">
        <f t="shared" si="0"/>
        <v>8049.9980000000014</v>
      </c>
      <c r="J14" s="88">
        <f t="shared" si="1"/>
        <v>1756363.2000000002</v>
      </c>
      <c r="K14" s="84">
        <f t="shared" si="2"/>
        <v>1931999.5200000003</v>
      </c>
      <c r="L14" s="43"/>
    </row>
    <row r="15" spans="1:12" s="44" customFormat="1">
      <c r="A15" s="41"/>
      <c r="B15" s="13"/>
      <c r="C15" s="34"/>
      <c r="D15" s="32"/>
      <c r="E15" s="194" t="s">
        <v>1930</v>
      </c>
      <c r="F15" s="36" t="s">
        <v>27</v>
      </c>
      <c r="G15" s="17">
        <v>120</v>
      </c>
      <c r="H15" s="87">
        <v>11090.91</v>
      </c>
      <c r="I15" s="56">
        <f t="shared" si="0"/>
        <v>12200.001</v>
      </c>
      <c r="J15" s="88">
        <f t="shared" si="1"/>
        <v>1330909.2</v>
      </c>
      <c r="K15" s="84">
        <f t="shared" si="2"/>
        <v>1464000.12</v>
      </c>
      <c r="L15" s="43"/>
    </row>
    <row r="16" spans="1:12" s="44" customFormat="1">
      <c r="A16" s="41"/>
      <c r="B16" s="13"/>
      <c r="C16" s="34"/>
      <c r="D16" s="32"/>
      <c r="E16" s="194" t="s">
        <v>1055</v>
      </c>
      <c r="F16" s="195" t="s">
        <v>27</v>
      </c>
      <c r="G16" s="196">
        <v>45</v>
      </c>
      <c r="H16" s="87">
        <v>3227.27</v>
      </c>
      <c r="I16" s="56">
        <f t="shared" si="0"/>
        <v>3549.9970000000003</v>
      </c>
      <c r="J16" s="88">
        <f t="shared" si="1"/>
        <v>145227.15</v>
      </c>
      <c r="K16" s="84">
        <f t="shared" si="2"/>
        <v>159749.86500000002</v>
      </c>
      <c r="L16" s="43"/>
    </row>
    <row r="17" spans="1:12" s="44" customFormat="1">
      <c r="A17" s="41"/>
      <c r="B17" s="13"/>
      <c r="C17" s="34"/>
      <c r="D17" s="32"/>
      <c r="E17" s="194" t="s">
        <v>573</v>
      </c>
      <c r="F17" s="36" t="s">
        <v>27</v>
      </c>
      <c r="G17" s="37">
        <v>12</v>
      </c>
      <c r="H17" s="88">
        <v>14727.25</v>
      </c>
      <c r="I17" s="56">
        <f t="shared" si="0"/>
        <v>16199.975000000002</v>
      </c>
      <c r="J17" s="88">
        <f t="shared" si="1"/>
        <v>176727</v>
      </c>
      <c r="K17" s="84">
        <f t="shared" si="2"/>
        <v>194399.7</v>
      </c>
      <c r="L17" s="43"/>
    </row>
    <row r="18" spans="1:12" s="44" customFormat="1">
      <c r="A18" s="41"/>
      <c r="B18" s="13"/>
      <c r="C18" s="34"/>
      <c r="D18" s="32"/>
      <c r="E18" s="26" t="s">
        <v>1930</v>
      </c>
      <c r="F18" s="21" t="s">
        <v>27</v>
      </c>
      <c r="G18" s="24">
        <v>4</v>
      </c>
      <c r="H18" s="88">
        <v>11091</v>
      </c>
      <c r="I18" s="56">
        <f t="shared" si="0"/>
        <v>12200.1</v>
      </c>
      <c r="J18" s="88">
        <f t="shared" si="1"/>
        <v>44364</v>
      </c>
      <c r="K18" s="84">
        <f t="shared" si="2"/>
        <v>48800.4</v>
      </c>
      <c r="L18" s="43"/>
    </row>
    <row r="19" spans="1:12" s="44" customFormat="1">
      <c r="A19" s="41"/>
      <c r="B19" s="13">
        <v>12662</v>
      </c>
      <c r="C19" s="34" t="s">
        <v>1928</v>
      </c>
      <c r="D19" s="32" t="s">
        <v>48</v>
      </c>
      <c r="E19" s="16" t="s">
        <v>1931</v>
      </c>
      <c r="F19" s="23" t="s">
        <v>27</v>
      </c>
      <c r="G19" s="17">
        <v>18</v>
      </c>
      <c r="H19" s="87">
        <v>3909.11</v>
      </c>
      <c r="I19" s="56">
        <f t="shared" si="0"/>
        <v>4300.0210000000006</v>
      </c>
      <c r="J19" s="88">
        <f t="shared" si="1"/>
        <v>70363.98</v>
      </c>
      <c r="K19" s="84">
        <f t="shared" si="2"/>
        <v>77400.378000000012</v>
      </c>
      <c r="L19" s="43"/>
    </row>
    <row r="20" spans="1:12" s="44" customFormat="1">
      <c r="A20" s="41"/>
      <c r="B20" s="13"/>
      <c r="C20" s="34"/>
      <c r="D20" s="32"/>
      <c r="E20" s="26" t="s">
        <v>1932</v>
      </c>
      <c r="F20" s="21" t="s">
        <v>27</v>
      </c>
      <c r="G20" s="17">
        <v>330</v>
      </c>
      <c r="H20" s="87">
        <v>2454.5500000000002</v>
      </c>
      <c r="I20" s="56">
        <f t="shared" si="0"/>
        <v>2700.0050000000006</v>
      </c>
      <c r="J20" s="88">
        <f t="shared" si="1"/>
        <v>810001.50000000012</v>
      </c>
      <c r="K20" s="84">
        <f t="shared" si="2"/>
        <v>891001.65000000014</v>
      </c>
      <c r="L20" s="43"/>
    </row>
    <row r="21" spans="1:12" s="44" customFormat="1">
      <c r="A21" s="41"/>
      <c r="B21" s="13"/>
      <c r="C21" s="34"/>
      <c r="D21" s="32"/>
      <c r="E21" s="35" t="s">
        <v>1933</v>
      </c>
      <c r="F21" s="36" t="s">
        <v>27</v>
      </c>
      <c r="G21" s="196">
        <v>144</v>
      </c>
      <c r="H21" s="87">
        <v>2863.64</v>
      </c>
      <c r="I21" s="56">
        <f t="shared" si="0"/>
        <v>3150.0039999999999</v>
      </c>
      <c r="J21" s="88">
        <f t="shared" si="1"/>
        <v>412364.16</v>
      </c>
      <c r="K21" s="84">
        <f t="shared" si="2"/>
        <v>453600.576</v>
      </c>
      <c r="L21" s="43"/>
    </row>
    <row r="22" spans="1:12" s="44" customFormat="1">
      <c r="A22" s="41"/>
      <c r="B22" s="13"/>
      <c r="C22" s="34"/>
      <c r="D22" s="32"/>
      <c r="E22" s="35" t="s">
        <v>1934</v>
      </c>
      <c r="F22" s="36" t="s">
        <v>27</v>
      </c>
      <c r="G22" s="196">
        <v>240</v>
      </c>
      <c r="H22" s="87">
        <v>5681.82</v>
      </c>
      <c r="I22" s="56">
        <f t="shared" si="0"/>
        <v>6250.0020000000004</v>
      </c>
      <c r="J22" s="88">
        <f t="shared" si="1"/>
        <v>1363636.7999999998</v>
      </c>
      <c r="K22" s="84">
        <f t="shared" si="2"/>
        <v>1500000.48</v>
      </c>
      <c r="L22" s="43"/>
    </row>
    <row r="23" spans="1:12" s="44" customFormat="1">
      <c r="A23" s="41"/>
      <c r="B23" s="13"/>
      <c r="C23" s="34"/>
      <c r="D23" s="32"/>
      <c r="E23" s="35" t="s">
        <v>1935</v>
      </c>
      <c r="F23" s="36" t="s">
        <v>27</v>
      </c>
      <c r="G23" s="196">
        <v>30</v>
      </c>
      <c r="H23" s="87">
        <v>5727.27</v>
      </c>
      <c r="I23" s="56">
        <f t="shared" si="0"/>
        <v>6299.9970000000012</v>
      </c>
      <c r="J23" s="88">
        <f t="shared" si="1"/>
        <v>171818.1</v>
      </c>
      <c r="K23" s="84">
        <f t="shared" si="2"/>
        <v>188999.91000000003</v>
      </c>
      <c r="L23" s="43"/>
    </row>
    <row r="24" spans="1:12" s="44" customFormat="1">
      <c r="A24" s="41"/>
      <c r="B24" s="13"/>
      <c r="C24" s="34"/>
      <c r="D24" s="32"/>
      <c r="E24" s="35" t="s">
        <v>577</v>
      </c>
      <c r="F24" s="36" t="s">
        <v>27</v>
      </c>
      <c r="G24" s="37">
        <v>175</v>
      </c>
      <c r="H24" s="88">
        <v>9409.09</v>
      </c>
      <c r="I24" s="56">
        <f t="shared" si="0"/>
        <v>10349.999000000002</v>
      </c>
      <c r="J24" s="88">
        <f t="shared" si="1"/>
        <v>1646590.75</v>
      </c>
      <c r="K24" s="84">
        <f t="shared" si="2"/>
        <v>1811249.8250000002</v>
      </c>
      <c r="L24" s="43"/>
    </row>
    <row r="25" spans="1:12" s="44" customFormat="1">
      <c r="A25" s="41"/>
      <c r="B25" s="13"/>
      <c r="C25" s="34"/>
      <c r="D25" s="32"/>
      <c r="E25" s="194" t="s">
        <v>1936</v>
      </c>
      <c r="F25" s="195" t="s">
        <v>27</v>
      </c>
      <c r="G25" s="37">
        <v>108</v>
      </c>
      <c r="H25" s="88">
        <v>3227.27</v>
      </c>
      <c r="I25" s="56">
        <f t="shared" si="0"/>
        <v>3549.9970000000003</v>
      </c>
      <c r="J25" s="88">
        <f t="shared" si="1"/>
        <v>348545.16</v>
      </c>
      <c r="K25" s="84">
        <f t="shared" si="2"/>
        <v>383399.67600000004</v>
      </c>
      <c r="L25" s="43"/>
    </row>
    <row r="26" spans="1:12" s="44" customFormat="1">
      <c r="A26" s="41"/>
      <c r="B26" s="13"/>
      <c r="C26" s="34"/>
      <c r="D26" s="32"/>
      <c r="E26" s="35" t="s">
        <v>1937</v>
      </c>
      <c r="F26" s="36" t="s">
        <v>27</v>
      </c>
      <c r="G26" s="37">
        <v>72</v>
      </c>
      <c r="H26" s="88">
        <v>2363.64</v>
      </c>
      <c r="I26" s="56">
        <f t="shared" si="0"/>
        <v>2600.0039999999999</v>
      </c>
      <c r="J26" s="88">
        <f t="shared" si="1"/>
        <v>170182.08</v>
      </c>
      <c r="K26" s="84">
        <f t="shared" si="2"/>
        <v>187200.288</v>
      </c>
      <c r="L26" s="43"/>
    </row>
    <row r="27" spans="1:12" s="44" customFormat="1">
      <c r="A27" s="41"/>
      <c r="B27" s="13">
        <v>27904</v>
      </c>
      <c r="C27" s="34" t="s">
        <v>1897</v>
      </c>
      <c r="D27" s="32" t="s">
        <v>34</v>
      </c>
      <c r="E27" s="35" t="s">
        <v>35</v>
      </c>
      <c r="F27" s="36" t="s">
        <v>36</v>
      </c>
      <c r="G27" s="37">
        <v>3</v>
      </c>
      <c r="H27" s="88">
        <v>191640</v>
      </c>
      <c r="I27" s="56">
        <f t="shared" si="0"/>
        <v>210804.00000000003</v>
      </c>
      <c r="J27" s="88">
        <f t="shared" si="1"/>
        <v>574920</v>
      </c>
      <c r="K27" s="84">
        <f t="shared" si="2"/>
        <v>632412.00000000012</v>
      </c>
      <c r="L27" s="43"/>
    </row>
    <row r="28" spans="1:12" s="44" customFormat="1">
      <c r="A28" s="41"/>
      <c r="B28" s="13">
        <v>52939</v>
      </c>
      <c r="C28" s="34" t="s">
        <v>1898</v>
      </c>
      <c r="D28" s="32" t="s">
        <v>265</v>
      </c>
      <c r="E28" s="35" t="s">
        <v>1389</v>
      </c>
      <c r="F28" s="36" t="s">
        <v>87</v>
      </c>
      <c r="G28" s="37">
        <v>60</v>
      </c>
      <c r="H28" s="88">
        <v>15200</v>
      </c>
      <c r="I28" s="56">
        <v>0</v>
      </c>
      <c r="J28" s="88">
        <f t="shared" si="1"/>
        <v>912000</v>
      </c>
      <c r="K28" s="84">
        <f t="shared" si="2"/>
        <v>0</v>
      </c>
      <c r="L28" s="43"/>
    </row>
    <row r="29" spans="1:12" s="44" customFormat="1">
      <c r="A29" s="41"/>
      <c r="B29" s="13"/>
      <c r="C29" s="34"/>
      <c r="D29" s="32"/>
      <c r="E29" s="194" t="s">
        <v>363</v>
      </c>
      <c r="F29" s="36" t="s">
        <v>36</v>
      </c>
      <c r="G29" s="37">
        <v>24</v>
      </c>
      <c r="H29" s="88">
        <v>20500</v>
      </c>
      <c r="I29" s="56">
        <v>0</v>
      </c>
      <c r="J29" s="88">
        <f t="shared" si="1"/>
        <v>492000</v>
      </c>
      <c r="K29" s="84">
        <f t="shared" si="2"/>
        <v>0</v>
      </c>
      <c r="L29" s="43"/>
    </row>
    <row r="30" spans="1:12" s="44" customFormat="1">
      <c r="A30" s="41"/>
      <c r="B30" s="13"/>
      <c r="C30" s="34"/>
      <c r="D30" s="32"/>
      <c r="E30" s="194" t="s">
        <v>1596</v>
      </c>
      <c r="F30" s="36" t="s">
        <v>36</v>
      </c>
      <c r="G30" s="37">
        <v>10</v>
      </c>
      <c r="H30" s="88">
        <v>45200</v>
      </c>
      <c r="I30" s="56">
        <v>0</v>
      </c>
      <c r="J30" s="88">
        <f t="shared" si="1"/>
        <v>452000</v>
      </c>
      <c r="K30" s="84">
        <f t="shared" si="2"/>
        <v>0</v>
      </c>
      <c r="L30" s="43"/>
    </row>
    <row r="31" spans="1:12" s="44" customFormat="1">
      <c r="A31" s="41"/>
      <c r="B31" s="13"/>
      <c r="C31" s="34"/>
      <c r="D31" s="32"/>
      <c r="E31" s="35" t="s">
        <v>1938</v>
      </c>
      <c r="F31" s="36" t="s">
        <v>36</v>
      </c>
      <c r="G31" s="37">
        <v>50</v>
      </c>
      <c r="H31" s="88">
        <v>3700</v>
      </c>
      <c r="I31" s="56">
        <v>0</v>
      </c>
      <c r="J31" s="88">
        <f t="shared" si="1"/>
        <v>185000</v>
      </c>
      <c r="K31" s="84">
        <f t="shared" si="2"/>
        <v>0</v>
      </c>
      <c r="L31" s="43"/>
    </row>
    <row r="32" spans="1:12" s="44" customFormat="1">
      <c r="A32" s="41"/>
      <c r="B32" s="13"/>
      <c r="C32" s="34"/>
      <c r="D32" s="32"/>
      <c r="E32" s="35" t="s">
        <v>1843</v>
      </c>
      <c r="F32" s="36" t="s">
        <v>36</v>
      </c>
      <c r="G32" s="37">
        <v>24</v>
      </c>
      <c r="H32" s="88">
        <v>34100</v>
      </c>
      <c r="I32" s="56">
        <v>0</v>
      </c>
      <c r="J32" s="88">
        <f t="shared" si="1"/>
        <v>818400</v>
      </c>
      <c r="K32" s="84">
        <f t="shared" si="2"/>
        <v>0</v>
      </c>
      <c r="L32" s="43"/>
    </row>
    <row r="33" spans="1:12" s="44" customFormat="1">
      <c r="A33" s="41"/>
      <c r="B33" s="13"/>
      <c r="C33" s="34"/>
      <c r="D33" s="32"/>
      <c r="E33" s="35" t="s">
        <v>646</v>
      </c>
      <c r="F33" s="36" t="s">
        <v>66</v>
      </c>
      <c r="G33" s="37">
        <v>40</v>
      </c>
      <c r="H33" s="88">
        <v>12100</v>
      </c>
      <c r="I33" s="56">
        <v>0</v>
      </c>
      <c r="J33" s="88">
        <f t="shared" si="1"/>
        <v>484000</v>
      </c>
      <c r="K33" s="84">
        <f t="shared" si="2"/>
        <v>0</v>
      </c>
      <c r="L33" s="43"/>
    </row>
    <row r="34" spans="1:12" s="44" customFormat="1">
      <c r="A34" s="41"/>
      <c r="B34" s="13">
        <v>6967</v>
      </c>
      <c r="C34" s="34" t="s">
        <v>1863</v>
      </c>
      <c r="D34" s="32" t="s">
        <v>47</v>
      </c>
      <c r="E34" s="35" t="s">
        <v>298</v>
      </c>
      <c r="F34" s="36" t="s">
        <v>36</v>
      </c>
      <c r="G34" s="37">
        <v>10</v>
      </c>
      <c r="H34" s="88">
        <v>79091</v>
      </c>
      <c r="I34" s="56">
        <f t="shared" si="0"/>
        <v>87000.1</v>
      </c>
      <c r="J34" s="88">
        <f t="shared" si="1"/>
        <v>790910</v>
      </c>
      <c r="K34" s="84">
        <f t="shared" si="2"/>
        <v>870001</v>
      </c>
      <c r="L34" s="43"/>
    </row>
    <row r="35" spans="1:12" s="44" customFormat="1">
      <c r="A35" s="41"/>
      <c r="B35" s="13">
        <v>4853</v>
      </c>
      <c r="C35" s="34" t="s">
        <v>1939</v>
      </c>
      <c r="D35" s="32" t="s">
        <v>296</v>
      </c>
      <c r="E35" s="35" t="s">
        <v>297</v>
      </c>
      <c r="F35" s="36" t="s">
        <v>105</v>
      </c>
      <c r="G35" s="196">
        <v>15</v>
      </c>
      <c r="H35" s="87">
        <v>23182</v>
      </c>
      <c r="I35" s="56">
        <f t="shared" si="0"/>
        <v>25500.2</v>
      </c>
      <c r="J35" s="88">
        <f t="shared" si="1"/>
        <v>347730</v>
      </c>
      <c r="K35" s="84">
        <f t="shared" si="2"/>
        <v>382503</v>
      </c>
      <c r="L35" s="43"/>
    </row>
    <row r="36" spans="1:12" s="44" customFormat="1">
      <c r="A36" s="41"/>
      <c r="B36" s="13"/>
      <c r="C36" s="34"/>
      <c r="D36" s="32"/>
      <c r="E36" s="35" t="s">
        <v>316</v>
      </c>
      <c r="F36" s="36" t="s">
        <v>105</v>
      </c>
      <c r="G36" s="37">
        <v>15</v>
      </c>
      <c r="H36" s="88">
        <v>23182</v>
      </c>
      <c r="I36" s="56">
        <f t="shared" si="0"/>
        <v>25500.2</v>
      </c>
      <c r="J36" s="88">
        <f t="shared" si="1"/>
        <v>347730</v>
      </c>
      <c r="K36" s="84">
        <f t="shared" si="2"/>
        <v>382503</v>
      </c>
      <c r="L36" s="43"/>
    </row>
    <row r="37" spans="1:12" s="44" customFormat="1">
      <c r="A37" s="41"/>
      <c r="B37" s="13"/>
      <c r="C37" s="34"/>
      <c r="D37" s="32"/>
      <c r="E37" s="35" t="s">
        <v>588</v>
      </c>
      <c r="F37" s="36" t="s">
        <v>105</v>
      </c>
      <c r="G37" s="37">
        <v>12</v>
      </c>
      <c r="H37" s="88">
        <v>23182</v>
      </c>
      <c r="I37" s="56">
        <f t="shared" si="0"/>
        <v>25500.2</v>
      </c>
      <c r="J37" s="88">
        <f t="shared" si="1"/>
        <v>278184</v>
      </c>
      <c r="K37" s="84">
        <f t="shared" si="2"/>
        <v>306002.40000000002</v>
      </c>
      <c r="L37" s="43"/>
    </row>
    <row r="38" spans="1:12" s="44" customFormat="1">
      <c r="A38" s="41"/>
      <c r="B38" s="13"/>
      <c r="C38" s="34"/>
      <c r="D38" s="32"/>
      <c r="E38" s="35" t="s">
        <v>1732</v>
      </c>
      <c r="F38" s="36" t="s">
        <v>105</v>
      </c>
      <c r="G38" s="37">
        <v>6</v>
      </c>
      <c r="H38" s="88">
        <v>23182</v>
      </c>
      <c r="I38" s="56">
        <f t="shared" si="0"/>
        <v>25500.2</v>
      </c>
      <c r="J38" s="88">
        <f t="shared" si="1"/>
        <v>139092</v>
      </c>
      <c r="K38" s="84">
        <f t="shared" si="2"/>
        <v>153001.20000000001</v>
      </c>
      <c r="L38" s="43"/>
    </row>
    <row r="39" spans="1:12" s="44" customFormat="1">
      <c r="A39" s="41"/>
      <c r="B39" s="13">
        <v>406301</v>
      </c>
      <c r="C39" s="34" t="s">
        <v>1939</v>
      </c>
      <c r="D39" s="32" t="s">
        <v>156</v>
      </c>
      <c r="E39" s="35" t="s">
        <v>1940</v>
      </c>
      <c r="F39" s="36" t="s">
        <v>383</v>
      </c>
      <c r="G39" s="37">
        <v>24</v>
      </c>
      <c r="H39" s="88">
        <v>39091</v>
      </c>
      <c r="I39" s="56">
        <f t="shared" si="0"/>
        <v>43000.100000000006</v>
      </c>
      <c r="J39" s="88">
        <f t="shared" si="1"/>
        <v>938184</v>
      </c>
      <c r="K39" s="84">
        <f t="shared" si="2"/>
        <v>1032002.4000000001</v>
      </c>
      <c r="L39" s="43"/>
    </row>
    <row r="40" spans="1:12" s="44" customFormat="1">
      <c r="A40" s="41"/>
      <c r="B40" s="13"/>
      <c r="C40" s="34"/>
      <c r="D40" s="32"/>
      <c r="E40" s="35" t="s">
        <v>161</v>
      </c>
      <c r="F40" s="36" t="s">
        <v>383</v>
      </c>
      <c r="G40" s="37">
        <v>12</v>
      </c>
      <c r="H40" s="88">
        <v>39091</v>
      </c>
      <c r="I40" s="56">
        <f t="shared" si="0"/>
        <v>43000.100000000006</v>
      </c>
      <c r="J40" s="88">
        <f t="shared" si="1"/>
        <v>469092</v>
      </c>
      <c r="K40" s="84">
        <f t="shared" si="2"/>
        <v>516001.20000000007</v>
      </c>
      <c r="L40" s="43"/>
    </row>
    <row r="41" spans="1:12" s="44" customFormat="1">
      <c r="A41" s="41"/>
      <c r="B41" s="13">
        <v>9666</v>
      </c>
      <c r="C41" s="34" t="s">
        <v>1941</v>
      </c>
      <c r="D41" s="32" t="s">
        <v>487</v>
      </c>
      <c r="E41" s="35" t="s">
        <v>1728</v>
      </c>
      <c r="F41" s="36" t="s">
        <v>1729</v>
      </c>
      <c r="G41" s="196">
        <v>60</v>
      </c>
      <c r="H41" s="87">
        <v>25477</v>
      </c>
      <c r="I41" s="56">
        <f t="shared" si="0"/>
        <v>28024.7</v>
      </c>
      <c r="J41" s="88">
        <f t="shared" si="1"/>
        <v>1528620</v>
      </c>
      <c r="K41" s="84">
        <f t="shared" si="2"/>
        <v>1681482</v>
      </c>
      <c r="L41" s="43"/>
    </row>
    <row r="42" spans="1:12" s="44" customFormat="1">
      <c r="A42" s="41"/>
      <c r="B42" s="13">
        <v>5056</v>
      </c>
      <c r="C42" s="34" t="s">
        <v>1939</v>
      </c>
      <c r="D42" s="32" t="s">
        <v>101</v>
      </c>
      <c r="E42" s="35" t="s">
        <v>318</v>
      </c>
      <c r="F42" s="36" t="s">
        <v>105</v>
      </c>
      <c r="G42" s="37">
        <v>96</v>
      </c>
      <c r="H42" s="88">
        <v>18442</v>
      </c>
      <c r="I42" s="56">
        <f t="shared" si="0"/>
        <v>20286.2</v>
      </c>
      <c r="J42" s="88">
        <f t="shared" si="1"/>
        <v>1770432</v>
      </c>
      <c r="K42" s="84">
        <f t="shared" si="2"/>
        <v>1947475.2000000002</v>
      </c>
      <c r="L42" s="43"/>
    </row>
    <row r="43" spans="1:12" s="44" customFormat="1">
      <c r="A43" s="41"/>
      <c r="B43" s="13"/>
      <c r="C43" s="34"/>
      <c r="D43" s="32"/>
      <c r="E43" s="35" t="s">
        <v>318</v>
      </c>
      <c r="F43" s="36" t="s">
        <v>105</v>
      </c>
      <c r="G43" s="24">
        <v>16</v>
      </c>
      <c r="H43" s="88"/>
      <c r="I43" s="56">
        <f t="shared" si="0"/>
        <v>0</v>
      </c>
      <c r="J43" s="88">
        <f t="shared" si="1"/>
        <v>0</v>
      </c>
      <c r="K43" s="84">
        <f t="shared" si="2"/>
        <v>0</v>
      </c>
      <c r="L43" s="43"/>
    </row>
    <row r="44" spans="1:12" s="44" customFormat="1">
      <c r="A44" s="41"/>
      <c r="B44" s="13">
        <v>81</v>
      </c>
      <c r="C44" s="34" t="s">
        <v>1942</v>
      </c>
      <c r="D44" s="32" t="s">
        <v>42</v>
      </c>
      <c r="E44" s="35" t="s">
        <v>1008</v>
      </c>
      <c r="F44" s="36" t="s">
        <v>44</v>
      </c>
      <c r="G44" s="24">
        <v>10</v>
      </c>
      <c r="H44" s="88">
        <v>104545</v>
      </c>
      <c r="I44" s="56">
        <f t="shared" si="0"/>
        <v>114999.50000000001</v>
      </c>
      <c r="J44" s="88">
        <f t="shared" si="1"/>
        <v>1045450</v>
      </c>
      <c r="K44" s="84">
        <f t="shared" si="2"/>
        <v>1149995.0000000002</v>
      </c>
      <c r="L44" s="43"/>
    </row>
    <row r="45" spans="1:12" s="44" customFormat="1">
      <c r="A45" s="41"/>
      <c r="B45" s="13">
        <v>92605</v>
      </c>
      <c r="C45" s="34" t="s">
        <v>1943</v>
      </c>
      <c r="D45" s="32" t="s">
        <v>323</v>
      </c>
      <c r="E45" s="35" t="s">
        <v>1944</v>
      </c>
      <c r="F45" s="36" t="s">
        <v>36</v>
      </c>
      <c r="G45" s="24">
        <v>150</v>
      </c>
      <c r="H45" s="88">
        <v>5546</v>
      </c>
      <c r="I45" s="56">
        <f t="shared" si="0"/>
        <v>6100.6</v>
      </c>
      <c r="J45" s="88">
        <f t="shared" si="1"/>
        <v>831900</v>
      </c>
      <c r="K45" s="84">
        <f t="shared" si="2"/>
        <v>915090</v>
      </c>
      <c r="L45" s="43"/>
    </row>
    <row r="46" spans="1:12" s="44" customFormat="1">
      <c r="A46" s="41"/>
      <c r="B46" s="13">
        <v>2574</v>
      </c>
      <c r="C46" s="34" t="s">
        <v>1942</v>
      </c>
      <c r="D46" s="32" t="s">
        <v>120</v>
      </c>
      <c r="E46" s="35" t="s">
        <v>127</v>
      </c>
      <c r="F46" s="36" t="s">
        <v>83</v>
      </c>
      <c r="G46" s="24">
        <v>1200</v>
      </c>
      <c r="H46" s="88">
        <v>1927.0139999999999</v>
      </c>
      <c r="I46" s="56">
        <f t="shared" si="0"/>
        <v>2119.7154</v>
      </c>
      <c r="J46" s="88">
        <f t="shared" si="1"/>
        <v>2312416.7999999998</v>
      </c>
      <c r="K46" s="84">
        <f t="shared" si="2"/>
        <v>2543658.48</v>
      </c>
      <c r="L46" s="43"/>
    </row>
    <row r="47" spans="1:12" s="44" customFormat="1">
      <c r="A47" s="41"/>
      <c r="B47" s="13"/>
      <c r="C47" s="34"/>
      <c r="D47" s="32"/>
      <c r="E47" s="35" t="s">
        <v>124</v>
      </c>
      <c r="F47" s="36" t="s">
        <v>83</v>
      </c>
      <c r="G47" s="24">
        <v>300</v>
      </c>
      <c r="H47" s="88">
        <v>1591.87</v>
      </c>
      <c r="I47" s="56">
        <f t="shared" si="0"/>
        <v>1751.057</v>
      </c>
      <c r="J47" s="88">
        <f t="shared" si="1"/>
        <v>477560.99999999994</v>
      </c>
      <c r="K47" s="84">
        <f t="shared" si="2"/>
        <v>525317.1</v>
      </c>
      <c r="L47" s="43"/>
    </row>
    <row r="48" spans="1:12" s="44" customFormat="1">
      <c r="A48" s="41"/>
      <c r="B48" s="13"/>
      <c r="C48" s="34"/>
      <c r="D48" s="32"/>
      <c r="E48" s="35" t="s">
        <v>1059</v>
      </c>
      <c r="F48" s="36" t="s">
        <v>83</v>
      </c>
      <c r="G48" s="24">
        <v>120</v>
      </c>
      <c r="H48" s="88">
        <v>3099.93</v>
      </c>
      <c r="I48" s="56">
        <f t="shared" si="0"/>
        <v>3409.9230000000002</v>
      </c>
      <c r="J48" s="88">
        <f t="shared" si="1"/>
        <v>371991.6</v>
      </c>
      <c r="K48" s="84">
        <f t="shared" si="2"/>
        <v>409190.76</v>
      </c>
      <c r="L48" s="43"/>
    </row>
    <row r="49" spans="1:12" s="44" customFormat="1">
      <c r="A49" s="41"/>
      <c r="B49" s="13"/>
      <c r="C49" s="34"/>
      <c r="D49" s="32"/>
      <c r="E49" s="26" t="s">
        <v>122</v>
      </c>
      <c r="F49" s="36" t="s">
        <v>83</v>
      </c>
      <c r="G49" s="24">
        <v>200</v>
      </c>
      <c r="H49" s="88">
        <v>5445.79</v>
      </c>
      <c r="I49" s="56">
        <f t="shared" si="0"/>
        <v>5990.3690000000006</v>
      </c>
      <c r="J49" s="88">
        <f t="shared" si="1"/>
        <v>1089158</v>
      </c>
      <c r="K49" s="84">
        <f t="shared" si="2"/>
        <v>1198073.8</v>
      </c>
      <c r="L49" s="43"/>
    </row>
    <row r="50" spans="1:12" s="44" customFormat="1">
      <c r="A50" s="41"/>
      <c r="B50" s="13">
        <v>2902</v>
      </c>
      <c r="C50" s="34" t="s">
        <v>1943</v>
      </c>
      <c r="D50" s="32" t="s">
        <v>246</v>
      </c>
      <c r="E50" s="26" t="s">
        <v>1171</v>
      </c>
      <c r="F50" s="21" t="s">
        <v>27</v>
      </c>
      <c r="G50" s="24">
        <v>30</v>
      </c>
      <c r="H50" s="88">
        <v>56000</v>
      </c>
      <c r="I50" s="56">
        <f t="shared" si="0"/>
        <v>61600.000000000007</v>
      </c>
      <c r="J50" s="88">
        <f t="shared" si="1"/>
        <v>1680000</v>
      </c>
      <c r="K50" s="84">
        <f t="shared" si="2"/>
        <v>1848000.0000000002</v>
      </c>
      <c r="L50" s="43"/>
    </row>
    <row r="51" spans="1:12" s="44" customFormat="1">
      <c r="A51" s="41"/>
      <c r="B51" s="13">
        <v>27591</v>
      </c>
      <c r="C51" s="34" t="s">
        <v>1942</v>
      </c>
      <c r="D51" s="32" t="s">
        <v>31</v>
      </c>
      <c r="E51" s="26" t="s">
        <v>150</v>
      </c>
      <c r="F51" s="21" t="s">
        <v>19</v>
      </c>
      <c r="G51" s="24">
        <v>17</v>
      </c>
      <c r="H51" s="88">
        <v>228000</v>
      </c>
      <c r="I51" s="56">
        <f t="shared" si="0"/>
        <v>250800.00000000003</v>
      </c>
      <c r="J51" s="88">
        <f t="shared" si="1"/>
        <v>3876000</v>
      </c>
      <c r="K51" s="84">
        <f t="shared" si="2"/>
        <v>4263600.0000000009</v>
      </c>
      <c r="L51" s="43"/>
    </row>
    <row r="52" spans="1:12" s="44" customFormat="1">
      <c r="A52" s="41"/>
      <c r="B52" s="13"/>
      <c r="C52" s="34"/>
      <c r="D52" s="32"/>
      <c r="E52" s="26" t="s">
        <v>151</v>
      </c>
      <c r="F52" s="21" t="s">
        <v>19</v>
      </c>
      <c r="G52" s="24">
        <v>3</v>
      </c>
      <c r="H52" s="88">
        <v>228000</v>
      </c>
      <c r="I52" s="56">
        <f t="shared" si="0"/>
        <v>250800.00000000003</v>
      </c>
      <c r="J52" s="88">
        <f t="shared" si="1"/>
        <v>684000</v>
      </c>
      <c r="K52" s="84">
        <f t="shared" si="2"/>
        <v>752400.00000000012</v>
      </c>
      <c r="L52" s="43"/>
    </row>
    <row r="53" spans="1:12" s="44" customFormat="1">
      <c r="A53" s="41"/>
      <c r="B53" s="13">
        <v>2104</v>
      </c>
      <c r="C53" s="34" t="s">
        <v>1945</v>
      </c>
      <c r="D53" s="32" t="s">
        <v>1803</v>
      </c>
      <c r="E53" s="26" t="s">
        <v>411</v>
      </c>
      <c r="F53" s="21" t="s">
        <v>71</v>
      </c>
      <c r="G53" s="24">
        <v>700</v>
      </c>
      <c r="H53" s="88">
        <v>16900</v>
      </c>
      <c r="I53" s="56">
        <f t="shared" si="0"/>
        <v>18590</v>
      </c>
      <c r="J53" s="88">
        <f t="shared" si="1"/>
        <v>11830000</v>
      </c>
      <c r="K53" s="84">
        <f t="shared" si="2"/>
        <v>13013000</v>
      </c>
      <c r="L53" s="43"/>
    </row>
    <row r="54" spans="1:12" s="44" customFormat="1">
      <c r="A54" s="41"/>
      <c r="B54" s="13">
        <v>1265</v>
      </c>
      <c r="C54" s="34" t="s">
        <v>1893</v>
      </c>
      <c r="D54" s="32" t="s">
        <v>680</v>
      </c>
      <c r="E54" s="26" t="s">
        <v>1917</v>
      </c>
      <c r="F54" s="21" t="s">
        <v>142</v>
      </c>
      <c r="G54" s="24">
        <v>550</v>
      </c>
      <c r="H54" s="88">
        <v>4852</v>
      </c>
      <c r="I54" s="56">
        <f t="shared" si="0"/>
        <v>5337.2000000000007</v>
      </c>
      <c r="J54" s="88">
        <f t="shared" si="1"/>
        <v>2668600</v>
      </c>
      <c r="K54" s="84">
        <f t="shared" si="2"/>
        <v>2935460.0000000005</v>
      </c>
      <c r="L54" s="43"/>
    </row>
    <row r="55" spans="1:12" s="44" customFormat="1">
      <c r="A55" s="41"/>
      <c r="B55" s="13"/>
      <c r="C55" s="34"/>
      <c r="D55" s="32"/>
      <c r="E55" s="26" t="s">
        <v>1946</v>
      </c>
      <c r="F55" s="21" t="s">
        <v>142</v>
      </c>
      <c r="G55" s="24">
        <v>400</v>
      </c>
      <c r="H55" s="88">
        <v>3529</v>
      </c>
      <c r="I55" s="56">
        <f t="shared" si="0"/>
        <v>3881.9</v>
      </c>
      <c r="J55" s="88">
        <f t="shared" si="1"/>
        <v>1411600</v>
      </c>
      <c r="K55" s="84">
        <f t="shared" si="2"/>
        <v>1552760</v>
      </c>
      <c r="L55" s="43"/>
    </row>
    <row r="56" spans="1:12" s="44" customFormat="1">
      <c r="A56" s="41"/>
      <c r="B56" s="13"/>
      <c r="C56" s="34"/>
      <c r="D56" s="32"/>
      <c r="E56" s="26" t="s">
        <v>1947</v>
      </c>
      <c r="F56" s="21" t="s">
        <v>142</v>
      </c>
      <c r="G56" s="24">
        <v>640</v>
      </c>
      <c r="H56" s="88">
        <v>6100</v>
      </c>
      <c r="I56" s="56">
        <f t="shared" si="0"/>
        <v>6710.0000000000009</v>
      </c>
      <c r="J56" s="88">
        <f t="shared" si="1"/>
        <v>3904000</v>
      </c>
      <c r="K56" s="84">
        <f t="shared" si="2"/>
        <v>4294400.0000000009</v>
      </c>
      <c r="L56" s="43"/>
    </row>
    <row r="57" spans="1:12" s="44" customFormat="1">
      <c r="A57" s="41"/>
      <c r="B57" s="13"/>
      <c r="C57" s="34"/>
      <c r="D57" s="32"/>
      <c r="E57" s="26" t="s">
        <v>1948</v>
      </c>
      <c r="F57" s="21" t="s">
        <v>142</v>
      </c>
      <c r="G57" s="24">
        <v>100</v>
      </c>
      <c r="H57" s="88">
        <v>9186</v>
      </c>
      <c r="I57" s="56">
        <f t="shared" si="0"/>
        <v>10104.6</v>
      </c>
      <c r="J57" s="88">
        <f t="shared" si="1"/>
        <v>918600</v>
      </c>
      <c r="K57" s="84">
        <f t="shared" si="2"/>
        <v>1010460</v>
      </c>
      <c r="L57" s="43"/>
    </row>
    <row r="58" spans="1:12" s="44" customFormat="1">
      <c r="A58" s="41"/>
      <c r="B58" s="25"/>
      <c r="C58" s="34"/>
      <c r="D58" s="32"/>
      <c r="E58" s="26" t="s">
        <v>1949</v>
      </c>
      <c r="F58" s="21" t="s">
        <v>142</v>
      </c>
      <c r="G58" s="24">
        <v>300</v>
      </c>
      <c r="H58" s="88">
        <v>6842</v>
      </c>
      <c r="I58" s="56">
        <f t="shared" si="0"/>
        <v>7526.2000000000007</v>
      </c>
      <c r="J58" s="88">
        <f t="shared" si="1"/>
        <v>2052600</v>
      </c>
      <c r="K58" s="84">
        <f t="shared" si="2"/>
        <v>2257860</v>
      </c>
      <c r="L58" s="43"/>
    </row>
    <row r="59" spans="1:12" s="44" customFormat="1">
      <c r="A59" s="41"/>
      <c r="B59" s="25"/>
      <c r="C59" s="34"/>
      <c r="D59" s="255"/>
      <c r="E59" s="26" t="s">
        <v>1950</v>
      </c>
      <c r="F59" s="21" t="s">
        <v>142</v>
      </c>
      <c r="G59" s="24">
        <v>400</v>
      </c>
      <c r="H59" s="88">
        <v>3547</v>
      </c>
      <c r="I59" s="56">
        <f t="shared" si="0"/>
        <v>3901.7000000000003</v>
      </c>
      <c r="J59" s="88">
        <f t="shared" si="1"/>
        <v>1418800</v>
      </c>
      <c r="K59" s="84">
        <f t="shared" si="2"/>
        <v>1560680</v>
      </c>
      <c r="L59" s="43"/>
    </row>
    <row r="60" spans="1:12" s="44" customFormat="1">
      <c r="A60" s="41"/>
      <c r="B60" s="25"/>
      <c r="C60" s="34"/>
      <c r="D60" s="255"/>
      <c r="E60" s="26" t="s">
        <v>1951</v>
      </c>
      <c r="F60" s="21" t="s">
        <v>142</v>
      </c>
      <c r="G60" s="24">
        <v>500</v>
      </c>
      <c r="H60" s="88">
        <v>6296</v>
      </c>
      <c r="I60" s="56">
        <f t="shared" si="0"/>
        <v>6925.6</v>
      </c>
      <c r="J60" s="88">
        <f t="shared" si="1"/>
        <v>3148000</v>
      </c>
      <c r="K60" s="84">
        <f t="shared" si="2"/>
        <v>3462800</v>
      </c>
      <c r="L60" s="43"/>
    </row>
    <row r="61" spans="1:12" s="44" customFormat="1">
      <c r="A61" s="41"/>
      <c r="B61" s="25"/>
      <c r="C61" s="34"/>
      <c r="D61" s="255"/>
      <c r="E61" s="26" t="s">
        <v>1952</v>
      </c>
      <c r="F61" s="21" t="s">
        <v>142</v>
      </c>
      <c r="G61" s="24">
        <v>90</v>
      </c>
      <c r="H61" s="88">
        <v>8817</v>
      </c>
      <c r="I61" s="56">
        <f t="shared" si="0"/>
        <v>9698.7000000000007</v>
      </c>
      <c r="J61" s="88">
        <f t="shared" si="1"/>
        <v>793530</v>
      </c>
      <c r="K61" s="84">
        <f t="shared" si="2"/>
        <v>872883.00000000012</v>
      </c>
      <c r="L61" s="43"/>
    </row>
    <row r="62" spans="1:12" s="44" customFormat="1">
      <c r="A62" s="41"/>
      <c r="B62" s="25">
        <v>4984</v>
      </c>
      <c r="C62" s="34" t="s">
        <v>1953</v>
      </c>
      <c r="D62" s="255" t="s">
        <v>179</v>
      </c>
      <c r="E62" s="26" t="s">
        <v>1698</v>
      </c>
      <c r="F62" s="21" t="s">
        <v>181</v>
      </c>
      <c r="G62" s="24">
        <v>150</v>
      </c>
      <c r="H62" s="88">
        <v>39090.909</v>
      </c>
      <c r="I62" s="56">
        <f t="shared" si="0"/>
        <v>42999.999900000003</v>
      </c>
      <c r="J62" s="88">
        <f t="shared" si="1"/>
        <v>5863636.3499999996</v>
      </c>
      <c r="K62" s="84">
        <f t="shared" si="2"/>
        <v>6449999.9850000003</v>
      </c>
      <c r="L62" s="43"/>
    </row>
    <row r="63" spans="1:12" s="44" customFormat="1">
      <c r="A63" s="41"/>
      <c r="B63" s="25">
        <v>9091</v>
      </c>
      <c r="C63" s="34" t="s">
        <v>1954</v>
      </c>
      <c r="D63" s="255" t="s">
        <v>47</v>
      </c>
      <c r="E63" s="26" t="s">
        <v>1875</v>
      </c>
      <c r="F63" s="21" t="s">
        <v>87</v>
      </c>
      <c r="G63" s="24">
        <v>1</v>
      </c>
      <c r="H63" s="88">
        <v>130909</v>
      </c>
      <c r="I63" s="56">
        <f t="shared" si="0"/>
        <v>143999.90000000002</v>
      </c>
      <c r="J63" s="88">
        <f t="shared" si="1"/>
        <v>130909</v>
      </c>
      <c r="K63" s="84">
        <f t="shared" si="2"/>
        <v>143999.90000000002</v>
      </c>
      <c r="L63" s="43"/>
    </row>
    <row r="64" spans="1:12" s="44" customFormat="1">
      <c r="A64" s="41"/>
      <c r="B64" s="25"/>
      <c r="C64" s="34"/>
      <c r="D64" s="255"/>
      <c r="E64" s="26" t="s">
        <v>1875</v>
      </c>
      <c r="F64" s="21" t="s">
        <v>87</v>
      </c>
      <c r="G64" s="24">
        <v>1</v>
      </c>
      <c r="H64" s="88">
        <v>130909</v>
      </c>
      <c r="I64" s="56">
        <f t="shared" si="0"/>
        <v>143999.90000000002</v>
      </c>
      <c r="J64" s="88">
        <f t="shared" si="1"/>
        <v>130909</v>
      </c>
      <c r="K64" s="84">
        <f t="shared" si="2"/>
        <v>143999.90000000002</v>
      </c>
      <c r="L64" s="43"/>
    </row>
    <row r="65" spans="1:12" s="44" customFormat="1">
      <c r="A65" s="41"/>
      <c r="B65" s="13">
        <v>406822</v>
      </c>
      <c r="C65" s="34" t="s">
        <v>1954</v>
      </c>
      <c r="D65" s="32" t="s">
        <v>156</v>
      </c>
      <c r="E65" s="35" t="s">
        <v>1940</v>
      </c>
      <c r="F65" s="36" t="s">
        <v>87</v>
      </c>
      <c r="G65" s="24">
        <v>36</v>
      </c>
      <c r="H65" s="88">
        <v>39091</v>
      </c>
      <c r="I65" s="56">
        <f t="shared" si="0"/>
        <v>43000.100000000006</v>
      </c>
      <c r="J65" s="88">
        <f t="shared" si="1"/>
        <v>1407276</v>
      </c>
      <c r="K65" s="84">
        <f t="shared" si="2"/>
        <v>1548003.6</v>
      </c>
      <c r="L65" s="43"/>
    </row>
    <row r="66" spans="1:12" s="44" customFormat="1">
      <c r="A66" s="41"/>
      <c r="B66" s="13"/>
      <c r="C66" s="34"/>
      <c r="D66" s="32"/>
      <c r="E66" s="35" t="s">
        <v>161</v>
      </c>
      <c r="F66" s="36" t="s">
        <v>87</v>
      </c>
      <c r="G66" s="24">
        <v>12</v>
      </c>
      <c r="H66" s="88">
        <v>39091</v>
      </c>
      <c r="I66" s="56">
        <f t="shared" si="0"/>
        <v>43000.100000000006</v>
      </c>
      <c r="J66" s="88">
        <f t="shared" si="1"/>
        <v>469092</v>
      </c>
      <c r="K66" s="84">
        <f t="shared" si="2"/>
        <v>516001.20000000007</v>
      </c>
      <c r="L66" s="43"/>
    </row>
    <row r="67" spans="1:12" s="44" customFormat="1">
      <c r="A67" s="41"/>
      <c r="B67" s="13">
        <v>5172</v>
      </c>
      <c r="C67" s="34" t="s">
        <v>1955</v>
      </c>
      <c r="D67" s="32" t="s">
        <v>69</v>
      </c>
      <c r="E67" s="26" t="s">
        <v>1956</v>
      </c>
      <c r="F67" s="24" t="s">
        <v>71</v>
      </c>
      <c r="G67" s="24">
        <v>255.4</v>
      </c>
      <c r="H67" s="88">
        <v>16907.525000000001</v>
      </c>
      <c r="I67" s="56">
        <f t="shared" si="0"/>
        <v>18598.277500000004</v>
      </c>
      <c r="J67" s="88">
        <f t="shared" si="1"/>
        <v>4318181.8850000007</v>
      </c>
      <c r="K67" s="84">
        <f t="shared" si="2"/>
        <v>4750000.0735000009</v>
      </c>
      <c r="L67" s="43"/>
    </row>
    <row r="68" spans="1:12" s="44" customFormat="1">
      <c r="A68" s="41"/>
      <c r="B68" s="13">
        <v>1530</v>
      </c>
      <c r="C68" s="34" t="s">
        <v>1943</v>
      </c>
      <c r="D68" s="32" t="s">
        <v>25</v>
      </c>
      <c r="E68" s="26" t="s">
        <v>795</v>
      </c>
      <c r="F68" s="24" t="s">
        <v>27</v>
      </c>
      <c r="G68" s="24">
        <v>540</v>
      </c>
      <c r="H68" s="88">
        <v>6050</v>
      </c>
      <c r="I68" s="56">
        <f t="shared" si="0"/>
        <v>6655.0000000000009</v>
      </c>
      <c r="J68" s="88">
        <f t="shared" si="1"/>
        <v>3267000</v>
      </c>
      <c r="K68" s="84">
        <f t="shared" si="2"/>
        <v>3593700.0000000005</v>
      </c>
      <c r="L68" s="43"/>
    </row>
    <row r="69" spans="1:12" s="44" customFormat="1">
      <c r="A69" s="41"/>
      <c r="B69" s="13"/>
      <c r="C69" s="34"/>
      <c r="D69" s="32"/>
      <c r="E69" s="35" t="s">
        <v>784</v>
      </c>
      <c r="F69" s="21" t="s">
        <v>27</v>
      </c>
      <c r="G69" s="24">
        <v>12</v>
      </c>
      <c r="H69" s="88">
        <v>7400</v>
      </c>
      <c r="I69" s="56">
        <f t="shared" si="0"/>
        <v>8140.0000000000009</v>
      </c>
      <c r="J69" s="88">
        <f t="shared" si="1"/>
        <v>88800</v>
      </c>
      <c r="K69" s="84">
        <f t="shared" si="2"/>
        <v>97680.000000000015</v>
      </c>
      <c r="L69" s="43"/>
    </row>
    <row r="70" spans="1:12" s="44" customFormat="1">
      <c r="A70" s="41"/>
      <c r="B70" s="13"/>
      <c r="C70" s="34"/>
      <c r="D70" s="32"/>
      <c r="E70" s="26" t="s">
        <v>1957</v>
      </c>
      <c r="F70" s="21" t="s">
        <v>27</v>
      </c>
      <c r="G70" s="24">
        <v>20</v>
      </c>
      <c r="H70" s="88">
        <v>13300</v>
      </c>
      <c r="I70" s="56">
        <f t="shared" si="0"/>
        <v>14630.000000000002</v>
      </c>
      <c r="J70" s="88">
        <f t="shared" si="1"/>
        <v>266000</v>
      </c>
      <c r="K70" s="84">
        <f t="shared" si="2"/>
        <v>292600.00000000006</v>
      </c>
      <c r="L70" s="43"/>
    </row>
    <row r="71" spans="1:12" s="44" customFormat="1">
      <c r="A71" s="41"/>
      <c r="B71" s="13">
        <v>2</v>
      </c>
      <c r="C71" s="34" t="s">
        <v>1945</v>
      </c>
      <c r="D71" s="32" t="s">
        <v>1662</v>
      </c>
      <c r="E71" s="26" t="s">
        <v>1958</v>
      </c>
      <c r="F71" s="21" t="s">
        <v>181</v>
      </c>
      <c r="G71" s="24">
        <v>5</v>
      </c>
      <c r="H71" s="88">
        <v>130909</v>
      </c>
      <c r="I71" s="56">
        <f t="shared" si="0"/>
        <v>143999.90000000002</v>
      </c>
      <c r="J71" s="88">
        <f t="shared" si="1"/>
        <v>654545</v>
      </c>
      <c r="K71" s="84">
        <f t="shared" si="2"/>
        <v>719999.50000000012</v>
      </c>
      <c r="L71" s="43"/>
    </row>
    <row r="72" spans="1:12" s="44" customFormat="1">
      <c r="A72" s="41"/>
      <c r="B72" s="13"/>
      <c r="C72" s="34"/>
      <c r="D72" s="32"/>
      <c r="E72" s="26" t="s">
        <v>900</v>
      </c>
      <c r="F72" s="21" t="s">
        <v>71</v>
      </c>
      <c r="G72" s="24">
        <v>22.9</v>
      </c>
      <c r="H72" s="88">
        <v>19500</v>
      </c>
      <c r="I72" s="56">
        <f t="shared" si="0"/>
        <v>21450</v>
      </c>
      <c r="J72" s="88">
        <f t="shared" si="1"/>
        <v>446550</v>
      </c>
      <c r="K72" s="84">
        <f t="shared" si="2"/>
        <v>491204.99999999994</v>
      </c>
      <c r="L72" s="43"/>
    </row>
    <row r="73" spans="1:12" s="44" customFormat="1">
      <c r="A73" s="41"/>
      <c r="B73" s="13"/>
      <c r="C73" s="34"/>
      <c r="D73" s="32"/>
      <c r="E73" s="26" t="s">
        <v>1797</v>
      </c>
      <c r="F73" s="21" t="s">
        <v>181</v>
      </c>
      <c r="G73" s="24">
        <v>30</v>
      </c>
      <c r="H73" s="88">
        <v>64091</v>
      </c>
      <c r="I73" s="56">
        <f t="shared" si="0"/>
        <v>70500.100000000006</v>
      </c>
      <c r="J73" s="88">
        <f t="shared" si="1"/>
        <v>1922730</v>
      </c>
      <c r="K73" s="84">
        <f t="shared" si="2"/>
        <v>2115003</v>
      </c>
      <c r="L73" s="43"/>
    </row>
    <row r="74" spans="1:12" s="44" customFormat="1">
      <c r="A74" s="41"/>
      <c r="B74" s="13"/>
      <c r="C74" s="34"/>
      <c r="D74" s="32"/>
      <c r="E74" s="26" t="s">
        <v>1792</v>
      </c>
      <c r="F74" s="21" t="s">
        <v>181</v>
      </c>
      <c r="G74" s="24">
        <v>20</v>
      </c>
      <c r="H74" s="88">
        <v>45909</v>
      </c>
      <c r="I74" s="56">
        <f t="shared" si="0"/>
        <v>50499.9</v>
      </c>
      <c r="J74" s="88">
        <f t="shared" si="1"/>
        <v>918180</v>
      </c>
      <c r="K74" s="84">
        <f t="shared" si="2"/>
        <v>1009998</v>
      </c>
      <c r="L74" s="43"/>
    </row>
    <row r="75" spans="1:12" s="44" customFormat="1">
      <c r="A75" s="41"/>
      <c r="B75" s="13"/>
      <c r="C75" s="34"/>
      <c r="D75" s="32"/>
      <c r="E75" s="26" t="s">
        <v>1791</v>
      </c>
      <c r="F75" s="21" t="s">
        <v>181</v>
      </c>
      <c r="G75" s="24">
        <v>10</v>
      </c>
      <c r="H75" s="88">
        <v>57727</v>
      </c>
      <c r="I75" s="56">
        <f t="shared" ref="I75:I138" si="3">H75*1.1</f>
        <v>63499.700000000004</v>
      </c>
      <c r="J75" s="88">
        <f t="shared" ref="J75:J138" si="4">H75*G75</f>
        <v>577270</v>
      </c>
      <c r="K75" s="84">
        <f t="shared" si="2"/>
        <v>634997</v>
      </c>
      <c r="L75" s="43"/>
    </row>
    <row r="76" spans="1:12" s="44" customFormat="1">
      <c r="A76" s="41"/>
      <c r="B76" s="13"/>
      <c r="C76" s="34"/>
      <c r="D76" s="32"/>
      <c r="E76" s="35" t="s">
        <v>1808</v>
      </c>
      <c r="F76" s="36" t="s">
        <v>181</v>
      </c>
      <c r="G76" s="24">
        <v>40</v>
      </c>
      <c r="H76" s="88">
        <v>45909</v>
      </c>
      <c r="I76" s="56">
        <f t="shared" si="3"/>
        <v>50499.9</v>
      </c>
      <c r="J76" s="88">
        <f t="shared" si="4"/>
        <v>1836360</v>
      </c>
      <c r="K76" s="84">
        <f t="shared" ref="K76:K139" si="5">I76*G76</f>
        <v>2019996</v>
      </c>
      <c r="L76" s="43"/>
    </row>
    <row r="77" spans="1:12" s="44" customFormat="1">
      <c r="A77" s="41"/>
      <c r="B77" s="13"/>
      <c r="C77" s="34"/>
      <c r="D77" s="32"/>
      <c r="E77" s="35" t="s">
        <v>1959</v>
      </c>
      <c r="F77" s="36" t="s">
        <v>435</v>
      </c>
      <c r="G77" s="24">
        <v>5</v>
      </c>
      <c r="H77" s="88">
        <v>38182</v>
      </c>
      <c r="I77" s="56">
        <f t="shared" si="3"/>
        <v>42000.200000000004</v>
      </c>
      <c r="J77" s="88">
        <f t="shared" si="4"/>
        <v>190910</v>
      </c>
      <c r="K77" s="84">
        <f t="shared" si="5"/>
        <v>210001.00000000003</v>
      </c>
      <c r="L77" s="43"/>
    </row>
    <row r="78" spans="1:12" s="44" customFormat="1">
      <c r="A78" s="41"/>
      <c r="B78" s="13"/>
      <c r="C78" s="34"/>
      <c r="D78" s="32"/>
      <c r="E78" s="35" t="s">
        <v>1795</v>
      </c>
      <c r="F78" s="36" t="s">
        <v>435</v>
      </c>
      <c r="G78" s="24">
        <v>20</v>
      </c>
      <c r="H78" s="88">
        <v>19091</v>
      </c>
      <c r="I78" s="56">
        <f t="shared" si="3"/>
        <v>21000.100000000002</v>
      </c>
      <c r="J78" s="88">
        <f t="shared" si="4"/>
        <v>381820</v>
      </c>
      <c r="K78" s="84">
        <f t="shared" si="5"/>
        <v>420002.00000000006</v>
      </c>
      <c r="L78" s="43"/>
    </row>
    <row r="79" spans="1:12" s="44" customFormat="1">
      <c r="A79" s="41"/>
      <c r="B79" s="13">
        <v>9955</v>
      </c>
      <c r="C79" s="34" t="s">
        <v>1960</v>
      </c>
      <c r="D79" s="32" t="s">
        <v>487</v>
      </c>
      <c r="E79" s="35" t="s">
        <v>1728</v>
      </c>
      <c r="F79" s="36" t="s">
        <v>1729</v>
      </c>
      <c r="G79" s="24">
        <v>60</v>
      </c>
      <c r="H79" s="88">
        <v>25477</v>
      </c>
      <c r="I79" s="56">
        <f t="shared" si="3"/>
        <v>28024.7</v>
      </c>
      <c r="J79" s="88">
        <f t="shared" si="4"/>
        <v>1528620</v>
      </c>
      <c r="K79" s="84">
        <f t="shared" si="5"/>
        <v>1681482</v>
      </c>
      <c r="L79" s="43"/>
    </row>
    <row r="80" spans="1:12" s="44" customFormat="1">
      <c r="A80" s="41"/>
      <c r="B80" s="13">
        <v>28249</v>
      </c>
      <c r="C80" s="34" t="s">
        <v>1961</v>
      </c>
      <c r="D80" s="32" t="s">
        <v>31</v>
      </c>
      <c r="E80" s="35" t="s">
        <v>1962</v>
      </c>
      <c r="F80" s="36" t="s">
        <v>19</v>
      </c>
      <c r="G80" s="24">
        <v>3</v>
      </c>
      <c r="H80" s="88">
        <v>230000</v>
      </c>
      <c r="I80" s="56">
        <f t="shared" si="3"/>
        <v>253000.00000000003</v>
      </c>
      <c r="J80" s="88">
        <f t="shared" si="4"/>
        <v>690000</v>
      </c>
      <c r="K80" s="84">
        <f t="shared" si="5"/>
        <v>759000.00000000012</v>
      </c>
      <c r="L80" s="43"/>
    </row>
    <row r="81" spans="1:12" s="44" customFormat="1">
      <c r="A81" s="41"/>
      <c r="B81" s="13">
        <v>1757</v>
      </c>
      <c r="C81" s="34" t="s">
        <v>1963</v>
      </c>
      <c r="D81" s="32" t="s">
        <v>25</v>
      </c>
      <c r="E81" s="26" t="s">
        <v>795</v>
      </c>
      <c r="F81" s="21" t="s">
        <v>27</v>
      </c>
      <c r="G81" s="24">
        <v>1200</v>
      </c>
      <c r="H81" s="88">
        <v>7400</v>
      </c>
      <c r="I81" s="56">
        <f t="shared" si="3"/>
        <v>8140.0000000000009</v>
      </c>
      <c r="J81" s="88">
        <f t="shared" si="4"/>
        <v>8880000</v>
      </c>
      <c r="K81" s="84">
        <f t="shared" si="5"/>
        <v>9768000.0000000019</v>
      </c>
      <c r="L81" s="43"/>
    </row>
    <row r="82" spans="1:12" s="44" customFormat="1">
      <c r="A82" s="41"/>
      <c r="B82" s="13">
        <v>72317</v>
      </c>
      <c r="C82" s="34" t="s">
        <v>1786</v>
      </c>
      <c r="D82" s="32" t="s">
        <v>323</v>
      </c>
      <c r="E82" s="26" t="s">
        <v>1680</v>
      </c>
      <c r="F82" s="21" t="s">
        <v>36</v>
      </c>
      <c r="G82" s="24">
        <v>30</v>
      </c>
      <c r="H82" s="88">
        <v>9000</v>
      </c>
      <c r="I82" s="56">
        <f t="shared" si="3"/>
        <v>9900</v>
      </c>
      <c r="J82" s="88">
        <f t="shared" si="4"/>
        <v>270000</v>
      </c>
      <c r="K82" s="84">
        <f t="shared" si="5"/>
        <v>297000</v>
      </c>
      <c r="L82" s="43"/>
    </row>
    <row r="83" spans="1:12" s="44" customFormat="1">
      <c r="A83" s="41"/>
      <c r="B83" s="13">
        <v>9253</v>
      </c>
      <c r="C83" s="34" t="s">
        <v>1964</v>
      </c>
      <c r="D83" s="32" t="s">
        <v>767</v>
      </c>
      <c r="E83" s="26" t="s">
        <v>1079</v>
      </c>
      <c r="F83" s="21" t="s">
        <v>105</v>
      </c>
      <c r="G83" s="37">
        <v>48</v>
      </c>
      <c r="H83" s="88">
        <v>26364</v>
      </c>
      <c r="I83" s="56">
        <f t="shared" si="3"/>
        <v>29000.400000000001</v>
      </c>
      <c r="J83" s="88">
        <f t="shared" si="4"/>
        <v>1265472</v>
      </c>
      <c r="K83" s="84">
        <f t="shared" si="5"/>
        <v>1392019.2000000002</v>
      </c>
      <c r="L83" s="43"/>
    </row>
    <row r="84" spans="1:12" s="44" customFormat="1">
      <c r="A84" s="41"/>
      <c r="B84" s="13">
        <v>2260</v>
      </c>
      <c r="C84" s="34" t="s">
        <v>1965</v>
      </c>
      <c r="D84" s="32" t="s">
        <v>1803</v>
      </c>
      <c r="E84" s="26" t="s">
        <v>411</v>
      </c>
      <c r="F84" s="36" t="s">
        <v>71</v>
      </c>
      <c r="G84" s="24">
        <v>123</v>
      </c>
      <c r="H84" s="88">
        <v>16900</v>
      </c>
      <c r="I84" s="56">
        <f t="shared" si="3"/>
        <v>18590</v>
      </c>
      <c r="J84" s="88">
        <f t="shared" si="4"/>
        <v>2078700</v>
      </c>
      <c r="K84" s="84">
        <f t="shared" si="5"/>
        <v>2286570</v>
      </c>
      <c r="L84" s="43"/>
    </row>
    <row r="85" spans="1:12" s="44" customFormat="1">
      <c r="A85" s="41"/>
      <c r="B85" s="13"/>
      <c r="C85" s="34"/>
      <c r="D85" s="32"/>
      <c r="E85" s="26" t="s">
        <v>411</v>
      </c>
      <c r="F85" s="36" t="s">
        <v>71</v>
      </c>
      <c r="G85" s="24">
        <v>32</v>
      </c>
      <c r="H85" s="88">
        <v>16900</v>
      </c>
      <c r="I85" s="56">
        <f t="shared" si="3"/>
        <v>18590</v>
      </c>
      <c r="J85" s="88">
        <f t="shared" si="4"/>
        <v>540800</v>
      </c>
      <c r="K85" s="84">
        <f t="shared" si="5"/>
        <v>594880</v>
      </c>
      <c r="L85" s="43"/>
    </row>
    <row r="86" spans="1:12" s="44" customFormat="1">
      <c r="A86" s="41"/>
      <c r="B86" s="13"/>
      <c r="C86" s="34"/>
      <c r="D86" s="32"/>
      <c r="E86" s="26" t="s">
        <v>411</v>
      </c>
      <c r="F86" s="36" t="s">
        <v>71</v>
      </c>
      <c r="G86" s="24">
        <v>107</v>
      </c>
      <c r="H86" s="88">
        <v>16900</v>
      </c>
      <c r="I86" s="56">
        <f t="shared" si="3"/>
        <v>18590</v>
      </c>
      <c r="J86" s="88">
        <f t="shared" si="4"/>
        <v>1808300</v>
      </c>
      <c r="K86" s="84">
        <f t="shared" si="5"/>
        <v>1989130</v>
      </c>
      <c r="L86" s="43"/>
    </row>
    <row r="87" spans="1:12" s="44" customFormat="1">
      <c r="A87" s="41"/>
      <c r="B87" s="13">
        <v>13612</v>
      </c>
      <c r="C87" s="34" t="s">
        <v>1966</v>
      </c>
      <c r="D87" s="32" t="s">
        <v>48</v>
      </c>
      <c r="E87" s="35" t="s">
        <v>818</v>
      </c>
      <c r="F87" s="21" t="s">
        <v>27</v>
      </c>
      <c r="G87" s="24">
        <v>36</v>
      </c>
      <c r="H87" s="88">
        <v>3909.08</v>
      </c>
      <c r="I87" s="56">
        <f t="shared" si="3"/>
        <v>4299.9880000000003</v>
      </c>
      <c r="J87" s="88">
        <f t="shared" si="4"/>
        <v>140726.88</v>
      </c>
      <c r="K87" s="84">
        <f t="shared" si="5"/>
        <v>154799.568</v>
      </c>
      <c r="L87" s="43"/>
    </row>
    <row r="88" spans="1:12" s="44" customFormat="1">
      <c r="A88" s="41"/>
      <c r="B88" s="13"/>
      <c r="C88" s="34"/>
      <c r="D88" s="32"/>
      <c r="E88" s="26" t="s">
        <v>1967</v>
      </c>
      <c r="F88" s="21" t="s">
        <v>27</v>
      </c>
      <c r="G88" s="24">
        <v>12</v>
      </c>
      <c r="H88" s="88">
        <v>14727.25</v>
      </c>
      <c r="I88" s="56">
        <f t="shared" si="3"/>
        <v>16199.975000000002</v>
      </c>
      <c r="J88" s="88">
        <f t="shared" si="4"/>
        <v>176727</v>
      </c>
      <c r="K88" s="84">
        <f t="shared" si="5"/>
        <v>194399.7</v>
      </c>
      <c r="L88" s="43"/>
    </row>
    <row r="89" spans="1:12" s="44" customFormat="1">
      <c r="A89" s="41"/>
      <c r="B89" s="13">
        <v>1087</v>
      </c>
      <c r="C89" s="34" t="s">
        <v>1966</v>
      </c>
      <c r="D89" s="32" t="s">
        <v>38</v>
      </c>
      <c r="E89" s="26" t="s">
        <v>1782</v>
      </c>
      <c r="F89" s="21" t="s">
        <v>40</v>
      </c>
      <c r="G89" s="24">
        <v>15</v>
      </c>
      <c r="H89" s="88">
        <v>155000</v>
      </c>
      <c r="I89" s="56">
        <f t="shared" si="3"/>
        <v>170500</v>
      </c>
      <c r="J89" s="88">
        <f t="shared" si="4"/>
        <v>2325000</v>
      </c>
      <c r="K89" s="84">
        <f t="shared" si="5"/>
        <v>2557500</v>
      </c>
      <c r="L89" s="43"/>
    </row>
    <row r="90" spans="1:12" s="44" customFormat="1">
      <c r="A90" s="41"/>
      <c r="B90" s="13">
        <v>2767</v>
      </c>
      <c r="C90" s="34" t="s">
        <v>1968</v>
      </c>
      <c r="D90" s="32" t="s">
        <v>120</v>
      </c>
      <c r="E90" s="35" t="s">
        <v>124</v>
      </c>
      <c r="F90" s="36" t="s">
        <v>83</v>
      </c>
      <c r="G90" s="36">
        <v>80</v>
      </c>
      <c r="H90" s="88">
        <v>1558.65</v>
      </c>
      <c r="I90" s="56">
        <f t="shared" si="3"/>
        <v>1714.5150000000003</v>
      </c>
      <c r="J90" s="88">
        <f t="shared" si="4"/>
        <v>124692</v>
      </c>
      <c r="K90" s="84">
        <f t="shared" si="5"/>
        <v>137161.20000000001</v>
      </c>
      <c r="L90" s="43"/>
    </row>
    <row r="91" spans="1:12" s="44" customFormat="1">
      <c r="A91" s="41"/>
      <c r="B91" s="13"/>
      <c r="C91" s="34"/>
      <c r="D91" s="32"/>
      <c r="E91" s="35" t="s">
        <v>1564</v>
      </c>
      <c r="F91" s="36" t="s">
        <v>83</v>
      </c>
      <c r="G91" s="37">
        <v>20</v>
      </c>
      <c r="H91" s="88">
        <v>3281.45</v>
      </c>
      <c r="I91" s="56">
        <f t="shared" si="3"/>
        <v>3609.5950000000003</v>
      </c>
      <c r="J91" s="88">
        <f t="shared" si="4"/>
        <v>65629</v>
      </c>
      <c r="K91" s="84">
        <f t="shared" si="5"/>
        <v>72191.900000000009</v>
      </c>
      <c r="L91" s="43"/>
    </row>
    <row r="92" spans="1:12" s="44" customFormat="1">
      <c r="A92" s="41"/>
      <c r="B92" s="13"/>
      <c r="C92" s="34"/>
      <c r="D92" s="32"/>
      <c r="E92" s="35" t="s">
        <v>125</v>
      </c>
      <c r="F92" s="36" t="s">
        <v>83</v>
      </c>
      <c r="G92" s="37">
        <v>300</v>
      </c>
      <c r="H92" s="88">
        <v>5086.2700000000004</v>
      </c>
      <c r="I92" s="56">
        <f t="shared" si="3"/>
        <v>5594.8970000000008</v>
      </c>
      <c r="J92" s="88">
        <f t="shared" si="4"/>
        <v>1525881.0000000002</v>
      </c>
      <c r="K92" s="84">
        <f t="shared" si="5"/>
        <v>1678469.1000000003</v>
      </c>
      <c r="L92" s="43"/>
    </row>
    <row r="93" spans="1:12" s="44" customFormat="1">
      <c r="A93" s="41"/>
      <c r="B93" s="13"/>
      <c r="C93" s="34"/>
      <c r="D93" s="32"/>
      <c r="E93" s="35" t="s">
        <v>1969</v>
      </c>
      <c r="F93" s="36" t="s">
        <v>132</v>
      </c>
      <c r="G93" s="37">
        <v>30</v>
      </c>
      <c r="H93" s="88">
        <v>8203.67</v>
      </c>
      <c r="I93" s="56">
        <f t="shared" si="3"/>
        <v>9024.0370000000003</v>
      </c>
      <c r="J93" s="88">
        <f t="shared" si="4"/>
        <v>246110.1</v>
      </c>
      <c r="K93" s="84">
        <f t="shared" si="5"/>
        <v>270721.11</v>
      </c>
      <c r="L93" s="43"/>
    </row>
    <row r="94" spans="1:12" s="44" customFormat="1">
      <c r="A94" s="41"/>
      <c r="B94" s="13"/>
      <c r="C94" s="34"/>
      <c r="D94" s="32"/>
      <c r="E94" s="35" t="s">
        <v>127</v>
      </c>
      <c r="F94" s="36" t="s">
        <v>83</v>
      </c>
      <c r="G94" s="37">
        <v>400</v>
      </c>
      <c r="H94" s="88">
        <v>1886.88</v>
      </c>
      <c r="I94" s="56">
        <f t="shared" si="3"/>
        <v>2075.5680000000002</v>
      </c>
      <c r="J94" s="88">
        <f t="shared" si="4"/>
        <v>754752</v>
      </c>
      <c r="K94" s="84">
        <f t="shared" si="5"/>
        <v>830227.20000000007</v>
      </c>
      <c r="L94" s="43"/>
    </row>
    <row r="95" spans="1:12" s="44" customFormat="1">
      <c r="A95" s="41"/>
      <c r="B95" s="13"/>
      <c r="C95" s="34"/>
      <c r="D95" s="32"/>
      <c r="E95" s="35" t="s">
        <v>1458</v>
      </c>
      <c r="F95" s="36" t="s">
        <v>224</v>
      </c>
      <c r="G95" s="37">
        <v>480</v>
      </c>
      <c r="H95" s="88">
        <v>1886.79</v>
      </c>
      <c r="I95" s="56">
        <f t="shared" si="3"/>
        <v>2075.4690000000001</v>
      </c>
      <c r="J95" s="88">
        <f t="shared" si="4"/>
        <v>905659.2</v>
      </c>
      <c r="K95" s="84">
        <f t="shared" si="5"/>
        <v>996225.12</v>
      </c>
      <c r="L95" s="43"/>
    </row>
    <row r="96" spans="1:12" s="44" customFormat="1">
      <c r="A96" s="41"/>
      <c r="B96" s="25">
        <v>47</v>
      </c>
      <c r="C96" s="34" t="s">
        <v>1970</v>
      </c>
      <c r="D96" s="32" t="s">
        <v>1662</v>
      </c>
      <c r="E96" s="35" t="s">
        <v>1791</v>
      </c>
      <c r="F96" s="36" t="s">
        <v>181</v>
      </c>
      <c r="G96" s="24">
        <v>15</v>
      </c>
      <c r="H96" s="88">
        <v>57727</v>
      </c>
      <c r="I96" s="56">
        <f t="shared" si="3"/>
        <v>63499.700000000004</v>
      </c>
      <c r="J96" s="88">
        <f t="shared" si="4"/>
        <v>865905</v>
      </c>
      <c r="K96" s="84">
        <f t="shared" si="5"/>
        <v>952495.50000000012</v>
      </c>
      <c r="L96" s="43"/>
    </row>
    <row r="97" spans="1:12" s="44" customFormat="1">
      <c r="A97" s="41"/>
      <c r="B97" s="25"/>
      <c r="C97" s="34"/>
      <c r="D97" s="255"/>
      <c r="E97" s="35" t="s">
        <v>1712</v>
      </c>
      <c r="F97" s="36" t="s">
        <v>71</v>
      </c>
      <c r="G97" s="24">
        <v>70.7</v>
      </c>
      <c r="H97" s="88">
        <v>19500</v>
      </c>
      <c r="I97" s="56">
        <f t="shared" si="3"/>
        <v>21450</v>
      </c>
      <c r="J97" s="88">
        <f t="shared" si="4"/>
        <v>1378650</v>
      </c>
      <c r="K97" s="84">
        <f t="shared" si="5"/>
        <v>1516515</v>
      </c>
      <c r="L97" s="43"/>
    </row>
    <row r="98" spans="1:12" s="44" customFormat="1">
      <c r="A98" s="41"/>
      <c r="B98" s="25"/>
      <c r="C98" s="34"/>
      <c r="D98" s="255"/>
      <c r="E98" s="35" t="s">
        <v>1797</v>
      </c>
      <c r="F98" s="36" t="s">
        <v>181</v>
      </c>
      <c r="G98" s="24">
        <v>70</v>
      </c>
      <c r="H98" s="88">
        <v>64091</v>
      </c>
      <c r="I98" s="56">
        <f t="shared" si="3"/>
        <v>70500.100000000006</v>
      </c>
      <c r="J98" s="88">
        <f t="shared" si="4"/>
        <v>4486370</v>
      </c>
      <c r="K98" s="84">
        <f t="shared" si="5"/>
        <v>4935007</v>
      </c>
      <c r="L98" s="43"/>
    </row>
    <row r="99" spans="1:12" s="44" customFormat="1">
      <c r="A99" s="41"/>
      <c r="B99" s="13"/>
      <c r="C99" s="34"/>
      <c r="D99" s="32"/>
      <c r="E99" s="26" t="s">
        <v>1792</v>
      </c>
      <c r="F99" s="21" t="s">
        <v>181</v>
      </c>
      <c r="G99" s="24">
        <v>60</v>
      </c>
      <c r="H99" s="88">
        <v>45909</v>
      </c>
      <c r="I99" s="56">
        <f t="shared" si="3"/>
        <v>50499.9</v>
      </c>
      <c r="J99" s="88">
        <f t="shared" si="4"/>
        <v>2754540</v>
      </c>
      <c r="K99" s="84">
        <f t="shared" si="5"/>
        <v>3029994</v>
      </c>
      <c r="L99" s="43"/>
    </row>
    <row r="100" spans="1:12" s="44" customFormat="1">
      <c r="A100" s="41"/>
      <c r="B100" s="25"/>
      <c r="C100" s="34"/>
      <c r="D100" s="32"/>
      <c r="E100" s="35" t="s">
        <v>1971</v>
      </c>
      <c r="F100" s="36" t="s">
        <v>181</v>
      </c>
      <c r="G100" s="24">
        <v>40</v>
      </c>
      <c r="H100" s="88">
        <v>45909</v>
      </c>
      <c r="I100" s="56">
        <f t="shared" si="3"/>
        <v>50499.9</v>
      </c>
      <c r="J100" s="88">
        <f t="shared" si="4"/>
        <v>1836360</v>
      </c>
      <c r="K100" s="84">
        <f t="shared" si="5"/>
        <v>2019996</v>
      </c>
      <c r="L100" s="43"/>
    </row>
    <row r="101" spans="1:12" s="44" customFormat="1">
      <c r="A101" s="41"/>
      <c r="B101" s="25">
        <v>270</v>
      </c>
      <c r="C101" s="34" t="s">
        <v>1968</v>
      </c>
      <c r="D101" s="255" t="s">
        <v>487</v>
      </c>
      <c r="E101" s="35" t="s">
        <v>1728</v>
      </c>
      <c r="F101" s="36" t="s">
        <v>1729</v>
      </c>
      <c r="G101" s="24">
        <v>72</v>
      </c>
      <c r="H101" s="88">
        <v>25477</v>
      </c>
      <c r="I101" s="56">
        <f t="shared" si="3"/>
        <v>28024.7</v>
      </c>
      <c r="J101" s="88">
        <f t="shared" si="4"/>
        <v>1834344</v>
      </c>
      <c r="K101" s="84">
        <f t="shared" si="5"/>
        <v>2017778.4000000001</v>
      </c>
      <c r="L101" s="43"/>
    </row>
    <row r="102" spans="1:12" s="44" customFormat="1">
      <c r="A102" s="41"/>
      <c r="B102" s="25">
        <v>29371</v>
      </c>
      <c r="C102" s="34" t="s">
        <v>1968</v>
      </c>
      <c r="D102" s="255" t="s">
        <v>34</v>
      </c>
      <c r="E102" s="35" t="s">
        <v>35</v>
      </c>
      <c r="F102" s="36" t="s">
        <v>36</v>
      </c>
      <c r="G102" s="24">
        <v>2</v>
      </c>
      <c r="H102" s="88">
        <v>193370</v>
      </c>
      <c r="I102" s="56">
        <f t="shared" si="3"/>
        <v>212707.00000000003</v>
      </c>
      <c r="J102" s="88">
        <f t="shared" si="4"/>
        <v>386740</v>
      </c>
      <c r="K102" s="84">
        <f t="shared" si="5"/>
        <v>425414.00000000006</v>
      </c>
      <c r="L102" s="43"/>
    </row>
    <row r="103" spans="1:12" s="44" customFormat="1">
      <c r="A103" s="41"/>
      <c r="B103" s="25">
        <v>100439</v>
      </c>
      <c r="C103" s="34" t="s">
        <v>1970</v>
      </c>
      <c r="D103" s="255" t="s">
        <v>323</v>
      </c>
      <c r="E103" s="26" t="s">
        <v>1972</v>
      </c>
      <c r="F103" s="21" t="s">
        <v>36</v>
      </c>
      <c r="G103" s="24">
        <v>30</v>
      </c>
      <c r="H103" s="88">
        <v>34546</v>
      </c>
      <c r="I103" s="56">
        <f t="shared" si="3"/>
        <v>38000.600000000006</v>
      </c>
      <c r="J103" s="88">
        <f t="shared" si="4"/>
        <v>1036380</v>
      </c>
      <c r="K103" s="84">
        <f t="shared" si="5"/>
        <v>1140018.0000000002</v>
      </c>
      <c r="L103" s="43"/>
    </row>
    <row r="104" spans="1:12" s="44" customFormat="1">
      <c r="A104" s="41"/>
      <c r="B104" s="25">
        <v>4474</v>
      </c>
      <c r="C104" s="34" t="s">
        <v>1970</v>
      </c>
      <c r="D104" s="255" t="s">
        <v>617</v>
      </c>
      <c r="E104" s="35" t="s">
        <v>1794</v>
      </c>
      <c r="F104" s="36" t="s">
        <v>181</v>
      </c>
      <c r="G104" s="24">
        <v>79</v>
      </c>
      <c r="H104" s="88">
        <v>40276</v>
      </c>
      <c r="I104" s="56">
        <f t="shared" si="3"/>
        <v>44303.600000000006</v>
      </c>
      <c r="J104" s="88">
        <f t="shared" si="4"/>
        <v>3181804</v>
      </c>
      <c r="K104" s="84">
        <f t="shared" si="5"/>
        <v>3499984.4000000004</v>
      </c>
      <c r="L104" s="43"/>
    </row>
    <row r="105" spans="1:12" s="44" customFormat="1">
      <c r="A105" s="41"/>
      <c r="B105" s="13">
        <v>1702</v>
      </c>
      <c r="C105" s="34" t="s">
        <v>1960</v>
      </c>
      <c r="D105" s="32" t="s">
        <v>25</v>
      </c>
      <c r="E105" s="26" t="s">
        <v>785</v>
      </c>
      <c r="F105" s="21" t="s">
        <v>27</v>
      </c>
      <c r="G105" s="24">
        <v>120</v>
      </c>
      <c r="H105" s="88">
        <v>5200</v>
      </c>
      <c r="I105" s="56">
        <f t="shared" si="3"/>
        <v>5720.0000000000009</v>
      </c>
      <c r="J105" s="88">
        <f t="shared" si="4"/>
        <v>624000</v>
      </c>
      <c r="K105" s="84">
        <f t="shared" si="5"/>
        <v>686400.00000000012</v>
      </c>
      <c r="L105" s="43"/>
    </row>
    <row r="106" spans="1:12" s="44" customFormat="1">
      <c r="A106" s="41"/>
      <c r="B106" s="13"/>
      <c r="C106" s="34"/>
      <c r="D106" s="32"/>
      <c r="E106" s="26" t="s">
        <v>795</v>
      </c>
      <c r="F106" s="21" t="s">
        <v>27</v>
      </c>
      <c r="G106" s="24">
        <v>120</v>
      </c>
      <c r="H106" s="88">
        <v>6600</v>
      </c>
      <c r="I106" s="56">
        <f t="shared" si="3"/>
        <v>7260.0000000000009</v>
      </c>
      <c r="J106" s="88">
        <f t="shared" si="4"/>
        <v>792000</v>
      </c>
      <c r="K106" s="84">
        <f t="shared" si="5"/>
        <v>871200.00000000012</v>
      </c>
      <c r="L106" s="43"/>
    </row>
    <row r="107" spans="1:12">
      <c r="A107" s="41"/>
      <c r="B107" s="13"/>
      <c r="C107" s="34"/>
      <c r="D107" s="32"/>
      <c r="E107" s="26" t="s">
        <v>26</v>
      </c>
      <c r="F107" s="21" t="s">
        <v>27</v>
      </c>
      <c r="G107" s="24">
        <v>5</v>
      </c>
      <c r="H107" s="88">
        <v>97500</v>
      </c>
      <c r="I107" s="56">
        <f t="shared" si="3"/>
        <v>107250.00000000001</v>
      </c>
      <c r="J107" s="88">
        <f t="shared" si="4"/>
        <v>487500</v>
      </c>
      <c r="K107" s="84">
        <f t="shared" si="5"/>
        <v>536250.00000000012</v>
      </c>
    </row>
    <row r="108" spans="1:12">
      <c r="A108" s="41"/>
      <c r="B108" s="13">
        <v>1820</v>
      </c>
      <c r="C108" s="34" t="s">
        <v>1965</v>
      </c>
      <c r="D108" s="32" t="s">
        <v>25</v>
      </c>
      <c r="E108" s="35" t="s">
        <v>26</v>
      </c>
      <c r="F108" s="36" t="s">
        <v>27</v>
      </c>
      <c r="G108" s="36">
        <v>40</v>
      </c>
      <c r="H108" s="88">
        <v>97500</v>
      </c>
      <c r="I108" s="56">
        <f t="shared" si="3"/>
        <v>107250.00000000001</v>
      </c>
      <c r="J108" s="88">
        <f t="shared" si="4"/>
        <v>3900000</v>
      </c>
      <c r="K108" s="84">
        <f t="shared" si="5"/>
        <v>4290000.0000000009</v>
      </c>
    </row>
    <row r="109" spans="1:12">
      <c r="A109" s="41"/>
      <c r="B109" s="13">
        <v>4219</v>
      </c>
      <c r="C109" s="34" t="s">
        <v>1973</v>
      </c>
      <c r="D109" s="32" t="s">
        <v>199</v>
      </c>
      <c r="E109" s="39" t="s">
        <v>212</v>
      </c>
      <c r="F109" s="36" t="s">
        <v>188</v>
      </c>
      <c r="G109" s="36">
        <v>200</v>
      </c>
      <c r="H109" s="88">
        <v>16236</v>
      </c>
      <c r="I109" s="56">
        <f t="shared" si="3"/>
        <v>17859.600000000002</v>
      </c>
      <c r="J109" s="88">
        <f t="shared" si="4"/>
        <v>3247200</v>
      </c>
      <c r="K109" s="84">
        <f t="shared" si="5"/>
        <v>3571920.0000000005</v>
      </c>
    </row>
    <row r="110" spans="1:12">
      <c r="A110" s="41"/>
      <c r="B110" s="13"/>
      <c r="C110" s="34"/>
      <c r="D110" s="32"/>
      <c r="E110" s="35" t="s">
        <v>187</v>
      </c>
      <c r="F110" s="36" t="s">
        <v>188</v>
      </c>
      <c r="G110" s="36">
        <v>150</v>
      </c>
      <c r="H110" s="88">
        <v>20509</v>
      </c>
      <c r="I110" s="56">
        <f t="shared" si="3"/>
        <v>22559.9</v>
      </c>
      <c r="J110" s="88">
        <f t="shared" si="4"/>
        <v>3076350</v>
      </c>
      <c r="K110" s="84">
        <f t="shared" si="5"/>
        <v>3383985</v>
      </c>
    </row>
    <row r="111" spans="1:12">
      <c r="A111" s="41"/>
      <c r="B111" s="13"/>
      <c r="C111" s="34"/>
      <c r="D111" s="32"/>
      <c r="E111" s="35" t="s">
        <v>1901</v>
      </c>
      <c r="F111" s="36" t="s">
        <v>188</v>
      </c>
      <c r="G111" s="36">
        <v>1500</v>
      </c>
      <c r="H111" s="88">
        <v>3247</v>
      </c>
      <c r="I111" s="56">
        <f t="shared" si="3"/>
        <v>3571.7000000000003</v>
      </c>
      <c r="J111" s="88">
        <f t="shared" si="4"/>
        <v>4870500</v>
      </c>
      <c r="K111" s="84">
        <f t="shared" si="5"/>
        <v>5357550</v>
      </c>
    </row>
    <row r="112" spans="1:12">
      <c r="A112" s="41"/>
      <c r="B112" s="13"/>
      <c r="C112" s="34"/>
      <c r="D112" s="32"/>
      <c r="E112" s="35" t="s">
        <v>1836</v>
      </c>
      <c r="F112" s="36" t="s">
        <v>188</v>
      </c>
      <c r="G112" s="36">
        <v>1300</v>
      </c>
      <c r="H112" s="88">
        <v>3162</v>
      </c>
      <c r="I112" s="56">
        <f t="shared" si="3"/>
        <v>3478.2000000000003</v>
      </c>
      <c r="J112" s="88">
        <f t="shared" si="4"/>
        <v>4110600</v>
      </c>
      <c r="K112" s="84">
        <f t="shared" si="5"/>
        <v>4521660</v>
      </c>
    </row>
    <row r="113" spans="1:11">
      <c r="A113" s="41"/>
      <c r="B113" s="13">
        <v>4311</v>
      </c>
      <c r="C113" s="34" t="s">
        <v>1941</v>
      </c>
      <c r="D113" s="32" t="s">
        <v>199</v>
      </c>
      <c r="E113" s="35" t="s">
        <v>196</v>
      </c>
      <c r="F113" s="36" t="s">
        <v>188</v>
      </c>
      <c r="G113" s="36">
        <v>200</v>
      </c>
      <c r="H113" s="88">
        <v>11536</v>
      </c>
      <c r="I113" s="56">
        <f t="shared" si="3"/>
        <v>12689.6</v>
      </c>
      <c r="J113" s="88">
        <f t="shared" si="4"/>
        <v>2307200</v>
      </c>
      <c r="K113" s="84">
        <f t="shared" si="5"/>
        <v>2537920</v>
      </c>
    </row>
    <row r="114" spans="1:11">
      <c r="A114" s="41"/>
      <c r="B114" s="13"/>
      <c r="C114" s="34"/>
      <c r="D114" s="32"/>
      <c r="E114" s="35" t="s">
        <v>1899</v>
      </c>
      <c r="F114" s="36" t="s">
        <v>435</v>
      </c>
      <c r="G114" s="36">
        <v>900</v>
      </c>
      <c r="H114" s="88">
        <v>3059</v>
      </c>
      <c r="I114" s="56">
        <f t="shared" si="3"/>
        <v>3364.9</v>
      </c>
      <c r="J114" s="88">
        <f t="shared" si="4"/>
        <v>2753100</v>
      </c>
      <c r="K114" s="84">
        <f t="shared" si="5"/>
        <v>3028410</v>
      </c>
    </row>
    <row r="115" spans="1:11">
      <c r="A115" s="41"/>
      <c r="B115" s="13"/>
      <c r="C115" s="34"/>
      <c r="D115" s="32"/>
      <c r="E115" s="35" t="s">
        <v>391</v>
      </c>
      <c r="F115" s="36" t="s">
        <v>188</v>
      </c>
      <c r="G115" s="36">
        <v>150</v>
      </c>
      <c r="H115" s="88">
        <v>30080</v>
      </c>
      <c r="I115" s="56">
        <f t="shared" si="3"/>
        <v>33088</v>
      </c>
      <c r="J115" s="88">
        <f t="shared" si="4"/>
        <v>4512000</v>
      </c>
      <c r="K115" s="84">
        <f t="shared" si="5"/>
        <v>4963200</v>
      </c>
    </row>
    <row r="116" spans="1:11">
      <c r="A116" s="41"/>
      <c r="B116" s="13"/>
      <c r="C116" s="34"/>
      <c r="D116" s="32"/>
      <c r="E116" s="35" t="s">
        <v>1974</v>
      </c>
      <c r="F116" s="36" t="s">
        <v>188</v>
      </c>
      <c r="G116" s="36">
        <v>1500</v>
      </c>
      <c r="H116" s="88">
        <v>2051</v>
      </c>
      <c r="I116" s="56">
        <f t="shared" si="3"/>
        <v>2256.1000000000004</v>
      </c>
      <c r="J116" s="88">
        <f t="shared" si="4"/>
        <v>3076500</v>
      </c>
      <c r="K116" s="84">
        <f t="shared" si="5"/>
        <v>3384150.0000000005</v>
      </c>
    </row>
    <row r="117" spans="1:11">
      <c r="A117" s="41"/>
      <c r="B117" s="13"/>
      <c r="C117" s="34"/>
      <c r="D117" s="32"/>
      <c r="E117" s="35" t="s">
        <v>1556</v>
      </c>
      <c r="F117" s="36" t="s">
        <v>188</v>
      </c>
      <c r="G117" s="36">
        <v>1000</v>
      </c>
      <c r="H117" s="88">
        <v>2265</v>
      </c>
      <c r="I117" s="56">
        <f t="shared" si="3"/>
        <v>2491.5</v>
      </c>
      <c r="J117" s="88">
        <f t="shared" si="4"/>
        <v>2265000</v>
      </c>
      <c r="K117" s="84">
        <f t="shared" si="5"/>
        <v>2491500</v>
      </c>
    </row>
    <row r="118" spans="1:11">
      <c r="A118" s="41"/>
      <c r="B118" s="13">
        <v>4513</v>
      </c>
      <c r="C118" s="34" t="s">
        <v>1965</v>
      </c>
      <c r="D118" s="32" t="s">
        <v>199</v>
      </c>
      <c r="E118" s="35" t="s">
        <v>1106</v>
      </c>
      <c r="F118" s="36" t="s">
        <v>188</v>
      </c>
      <c r="G118" s="36">
        <v>200</v>
      </c>
      <c r="H118" s="88">
        <v>4956</v>
      </c>
      <c r="I118" s="56">
        <f t="shared" si="3"/>
        <v>5451.6</v>
      </c>
      <c r="J118" s="88">
        <f t="shared" si="4"/>
        <v>991200</v>
      </c>
      <c r="K118" s="84">
        <f t="shared" si="5"/>
        <v>1090320</v>
      </c>
    </row>
    <row r="119" spans="1:11">
      <c r="A119" s="41"/>
      <c r="B119" s="13"/>
      <c r="C119" s="34"/>
      <c r="D119" s="32"/>
      <c r="E119" s="35" t="s">
        <v>1108</v>
      </c>
      <c r="F119" s="36" t="s">
        <v>188</v>
      </c>
      <c r="G119" s="36">
        <v>100</v>
      </c>
      <c r="H119" s="88">
        <v>22645</v>
      </c>
      <c r="I119" s="56">
        <f t="shared" si="3"/>
        <v>24909.500000000004</v>
      </c>
      <c r="J119" s="88">
        <f t="shared" si="4"/>
        <v>2264500</v>
      </c>
      <c r="K119" s="84">
        <f t="shared" si="5"/>
        <v>2490950.0000000005</v>
      </c>
    </row>
    <row r="120" spans="1:11">
      <c r="A120" s="41"/>
      <c r="B120" s="13"/>
      <c r="C120" s="34"/>
      <c r="D120" s="32"/>
      <c r="E120" s="35" t="s">
        <v>215</v>
      </c>
      <c r="F120" s="36" t="s">
        <v>188</v>
      </c>
      <c r="G120" s="36">
        <v>150</v>
      </c>
      <c r="H120" s="88">
        <v>15638</v>
      </c>
      <c r="I120" s="56">
        <f t="shared" si="3"/>
        <v>17201.800000000003</v>
      </c>
      <c r="J120" s="88">
        <f t="shared" si="4"/>
        <v>2345700</v>
      </c>
      <c r="K120" s="84">
        <f t="shared" si="5"/>
        <v>2580270.0000000005</v>
      </c>
    </row>
    <row r="121" spans="1:11">
      <c r="A121" s="41"/>
      <c r="B121" s="13"/>
      <c r="C121" s="34"/>
      <c r="D121" s="32"/>
      <c r="E121" s="35" t="s">
        <v>1901</v>
      </c>
      <c r="F121" s="36" t="s">
        <v>188</v>
      </c>
      <c r="G121" s="36">
        <v>1500</v>
      </c>
      <c r="H121" s="88">
        <v>3247</v>
      </c>
      <c r="I121" s="56">
        <f t="shared" si="3"/>
        <v>3571.7000000000003</v>
      </c>
      <c r="J121" s="88">
        <f t="shared" si="4"/>
        <v>4870500</v>
      </c>
      <c r="K121" s="84">
        <f t="shared" si="5"/>
        <v>5357550</v>
      </c>
    </row>
    <row r="122" spans="1:11">
      <c r="A122" s="41"/>
      <c r="B122" s="13"/>
      <c r="C122" s="34"/>
      <c r="D122" s="32"/>
      <c r="E122" s="26" t="s">
        <v>1836</v>
      </c>
      <c r="F122" s="21" t="s">
        <v>188</v>
      </c>
      <c r="G122" s="36">
        <v>1400</v>
      </c>
      <c r="H122" s="88">
        <v>3162</v>
      </c>
      <c r="I122" s="56">
        <f t="shared" si="3"/>
        <v>3478.2000000000003</v>
      </c>
      <c r="J122" s="88">
        <f t="shared" si="4"/>
        <v>4426800</v>
      </c>
      <c r="K122" s="84">
        <f t="shared" si="5"/>
        <v>4869480</v>
      </c>
    </row>
    <row r="123" spans="1:11">
      <c r="A123" s="41"/>
      <c r="B123" s="13">
        <v>4409</v>
      </c>
      <c r="C123" s="34" t="s">
        <v>1954</v>
      </c>
      <c r="D123" s="32" t="s">
        <v>199</v>
      </c>
      <c r="E123" s="35" t="s">
        <v>217</v>
      </c>
      <c r="F123" s="36" t="s">
        <v>188</v>
      </c>
      <c r="G123" s="37">
        <v>200</v>
      </c>
      <c r="H123" s="88">
        <v>14527</v>
      </c>
      <c r="I123" s="56">
        <f t="shared" si="3"/>
        <v>15979.7</v>
      </c>
      <c r="J123" s="88">
        <f t="shared" si="4"/>
        <v>2905400</v>
      </c>
      <c r="K123" s="84">
        <f t="shared" si="5"/>
        <v>3195940</v>
      </c>
    </row>
    <row r="124" spans="1:11">
      <c r="A124" s="41"/>
      <c r="B124" s="13"/>
      <c r="C124" s="34"/>
      <c r="D124" s="32"/>
      <c r="E124" s="35" t="s">
        <v>883</v>
      </c>
      <c r="F124" s="36" t="s">
        <v>188</v>
      </c>
      <c r="G124" s="37">
        <v>150</v>
      </c>
      <c r="H124" s="88">
        <v>26918</v>
      </c>
      <c r="I124" s="56">
        <f t="shared" si="3"/>
        <v>29609.800000000003</v>
      </c>
      <c r="J124" s="88">
        <f t="shared" si="4"/>
        <v>4037700</v>
      </c>
      <c r="K124" s="84">
        <f t="shared" si="5"/>
        <v>4441470</v>
      </c>
    </row>
    <row r="125" spans="1:11">
      <c r="A125" s="41"/>
      <c r="B125" s="13"/>
      <c r="C125" s="34"/>
      <c r="D125" s="32"/>
      <c r="E125" s="35" t="s">
        <v>1835</v>
      </c>
      <c r="F125" s="36" t="s">
        <v>188</v>
      </c>
      <c r="G125" s="37">
        <v>1300</v>
      </c>
      <c r="H125" s="88">
        <v>2735</v>
      </c>
      <c r="I125" s="56">
        <f t="shared" si="3"/>
        <v>3008.5000000000005</v>
      </c>
      <c r="J125" s="88">
        <f t="shared" si="4"/>
        <v>3555500</v>
      </c>
      <c r="K125" s="84">
        <f t="shared" si="5"/>
        <v>3911050.0000000005</v>
      </c>
    </row>
    <row r="126" spans="1:11">
      <c r="A126" s="41"/>
      <c r="B126" s="13"/>
      <c r="C126" s="34"/>
      <c r="D126" s="32"/>
      <c r="E126" s="35" t="s">
        <v>1830</v>
      </c>
      <c r="F126" s="36" t="s">
        <v>188</v>
      </c>
      <c r="G126" s="37">
        <v>1000</v>
      </c>
      <c r="H126" s="88">
        <v>4444</v>
      </c>
      <c r="I126" s="56">
        <f t="shared" si="3"/>
        <v>4888.4000000000005</v>
      </c>
      <c r="J126" s="88">
        <f t="shared" si="4"/>
        <v>4444000</v>
      </c>
      <c r="K126" s="84">
        <f t="shared" si="5"/>
        <v>4888400.0000000009</v>
      </c>
    </row>
    <row r="127" spans="1:11">
      <c r="A127" s="41"/>
      <c r="B127" s="13">
        <v>2217</v>
      </c>
      <c r="C127" s="34" t="s">
        <v>1966</v>
      </c>
      <c r="D127" s="32" t="s">
        <v>843</v>
      </c>
      <c r="E127" s="35" t="s">
        <v>510</v>
      </c>
      <c r="F127" s="36" t="s">
        <v>142</v>
      </c>
      <c r="G127" s="37">
        <v>2000</v>
      </c>
      <c r="H127" s="88">
        <v>5000</v>
      </c>
      <c r="I127" s="56">
        <f t="shared" si="3"/>
        <v>5500</v>
      </c>
      <c r="J127" s="88">
        <f t="shared" si="4"/>
        <v>10000000</v>
      </c>
      <c r="K127" s="84">
        <f t="shared" si="5"/>
        <v>11000000</v>
      </c>
    </row>
    <row r="128" spans="1:11">
      <c r="A128" s="41"/>
      <c r="B128" s="13"/>
      <c r="C128" s="34"/>
      <c r="D128" s="32"/>
      <c r="E128" s="35" t="s">
        <v>1975</v>
      </c>
      <c r="F128" s="36" t="s">
        <v>142</v>
      </c>
      <c r="G128" s="37">
        <v>500</v>
      </c>
      <c r="H128" s="88">
        <v>10000</v>
      </c>
      <c r="I128" s="56">
        <f t="shared" si="3"/>
        <v>11000</v>
      </c>
      <c r="J128" s="88">
        <f t="shared" si="4"/>
        <v>5000000</v>
      </c>
      <c r="K128" s="84">
        <f t="shared" si="5"/>
        <v>5500000</v>
      </c>
    </row>
    <row r="129" spans="1:11">
      <c r="A129" s="41"/>
      <c r="B129" s="13">
        <v>2207</v>
      </c>
      <c r="C129" s="34" t="s">
        <v>1963</v>
      </c>
      <c r="D129" s="32" t="s">
        <v>843</v>
      </c>
      <c r="E129" s="35" t="s">
        <v>844</v>
      </c>
      <c r="F129" s="36" t="s">
        <v>142</v>
      </c>
      <c r="G129" s="37">
        <v>3600</v>
      </c>
      <c r="H129" s="88">
        <v>5000</v>
      </c>
      <c r="I129" s="56">
        <f t="shared" si="3"/>
        <v>5500</v>
      </c>
      <c r="J129" s="88">
        <f t="shared" si="4"/>
        <v>18000000</v>
      </c>
      <c r="K129" s="84">
        <f t="shared" si="5"/>
        <v>19800000</v>
      </c>
    </row>
    <row r="130" spans="1:11">
      <c r="A130" s="41"/>
      <c r="B130" s="13">
        <v>2226</v>
      </c>
      <c r="C130" s="34" t="s">
        <v>1968</v>
      </c>
      <c r="D130" s="32" t="s">
        <v>843</v>
      </c>
      <c r="E130" s="35" t="s">
        <v>844</v>
      </c>
      <c r="F130" s="36" t="s">
        <v>142</v>
      </c>
      <c r="G130" s="37">
        <v>3000</v>
      </c>
      <c r="H130" s="88">
        <v>5000</v>
      </c>
      <c r="I130" s="56">
        <f t="shared" si="3"/>
        <v>5500</v>
      </c>
      <c r="J130" s="88">
        <f t="shared" si="4"/>
        <v>15000000</v>
      </c>
      <c r="K130" s="84">
        <f t="shared" si="5"/>
        <v>16500000</v>
      </c>
    </row>
    <row r="131" spans="1:11">
      <c r="A131" s="41"/>
      <c r="B131" s="13">
        <v>29528</v>
      </c>
      <c r="C131" s="34" t="s">
        <v>1976</v>
      </c>
      <c r="D131" s="32" t="s">
        <v>31</v>
      </c>
      <c r="E131" s="35" t="s">
        <v>150</v>
      </c>
      <c r="F131" s="36" t="s">
        <v>19</v>
      </c>
      <c r="G131" s="37">
        <v>3</v>
      </c>
      <c r="H131" s="88">
        <v>228000</v>
      </c>
      <c r="I131" s="56">
        <f t="shared" si="3"/>
        <v>250800.00000000003</v>
      </c>
      <c r="J131" s="88">
        <f t="shared" si="4"/>
        <v>684000</v>
      </c>
      <c r="K131" s="84">
        <f t="shared" si="5"/>
        <v>752400.00000000012</v>
      </c>
    </row>
    <row r="132" spans="1:11">
      <c r="A132" s="41"/>
      <c r="B132" s="13">
        <v>29472</v>
      </c>
      <c r="C132" s="34" t="s">
        <v>1977</v>
      </c>
      <c r="D132" s="32" t="s">
        <v>31</v>
      </c>
      <c r="E132" s="35" t="s">
        <v>309</v>
      </c>
      <c r="F132" s="36" t="s">
        <v>19</v>
      </c>
      <c r="G132" s="37">
        <v>15</v>
      </c>
      <c r="H132" s="88">
        <v>228000</v>
      </c>
      <c r="I132" s="56">
        <f t="shared" si="3"/>
        <v>250800.00000000003</v>
      </c>
      <c r="J132" s="88">
        <f t="shared" si="4"/>
        <v>3420000</v>
      </c>
      <c r="K132" s="84">
        <f t="shared" si="5"/>
        <v>3762000.0000000005</v>
      </c>
    </row>
    <row r="133" spans="1:11">
      <c r="A133" s="41"/>
      <c r="B133" s="13"/>
      <c r="C133" s="34"/>
      <c r="D133" s="32"/>
      <c r="E133" s="35" t="s">
        <v>150</v>
      </c>
      <c r="F133" s="36" t="s">
        <v>19</v>
      </c>
      <c r="G133" s="36">
        <v>3</v>
      </c>
      <c r="H133" s="88">
        <v>228000</v>
      </c>
      <c r="I133" s="56">
        <f t="shared" si="3"/>
        <v>250800.00000000003</v>
      </c>
      <c r="J133" s="88">
        <f t="shared" si="4"/>
        <v>684000</v>
      </c>
      <c r="K133" s="84">
        <f t="shared" si="5"/>
        <v>752400.00000000012</v>
      </c>
    </row>
    <row r="134" spans="1:11">
      <c r="A134" s="41"/>
      <c r="B134" s="13"/>
      <c r="C134" s="34"/>
      <c r="D134" s="32"/>
      <c r="E134" s="26" t="s">
        <v>658</v>
      </c>
      <c r="F134" s="21" t="s">
        <v>19</v>
      </c>
      <c r="G134" s="36">
        <v>1</v>
      </c>
      <c r="H134" s="88">
        <v>228000</v>
      </c>
      <c r="I134" s="56">
        <f t="shared" si="3"/>
        <v>250800.00000000003</v>
      </c>
      <c r="J134" s="88">
        <f t="shared" si="4"/>
        <v>228000</v>
      </c>
      <c r="K134" s="84">
        <f t="shared" si="5"/>
        <v>250800.00000000003</v>
      </c>
    </row>
    <row r="135" spans="1:11">
      <c r="A135" s="41"/>
      <c r="B135" s="13"/>
      <c r="C135" s="34"/>
      <c r="D135" s="32"/>
      <c r="E135" s="35" t="s">
        <v>32</v>
      </c>
      <c r="F135" s="36" t="s">
        <v>19</v>
      </c>
      <c r="G135" s="37">
        <v>1</v>
      </c>
      <c r="H135" s="88">
        <v>228000</v>
      </c>
      <c r="I135" s="56">
        <f t="shared" si="3"/>
        <v>250800.00000000003</v>
      </c>
      <c r="J135" s="88">
        <f t="shared" si="4"/>
        <v>228000</v>
      </c>
      <c r="K135" s="84">
        <f t="shared" si="5"/>
        <v>250800.00000000003</v>
      </c>
    </row>
    <row r="136" spans="1:11">
      <c r="A136" s="41"/>
      <c r="B136" s="13">
        <v>2994</v>
      </c>
      <c r="C136" s="34" t="s">
        <v>1978</v>
      </c>
      <c r="D136" s="32" t="s">
        <v>88</v>
      </c>
      <c r="E136" s="35" t="s">
        <v>308</v>
      </c>
      <c r="F136" s="36" t="s">
        <v>36</v>
      </c>
      <c r="G136" s="37">
        <v>12</v>
      </c>
      <c r="H136" s="88">
        <v>43637</v>
      </c>
      <c r="I136" s="56">
        <f t="shared" si="3"/>
        <v>48000.700000000004</v>
      </c>
      <c r="J136" s="88">
        <f t="shared" si="4"/>
        <v>523644</v>
      </c>
      <c r="K136" s="84">
        <f t="shared" si="5"/>
        <v>576008.4</v>
      </c>
    </row>
    <row r="137" spans="1:11">
      <c r="A137" s="41"/>
      <c r="B137" s="13">
        <v>2359</v>
      </c>
      <c r="C137" s="34" t="s">
        <v>1977</v>
      </c>
      <c r="D137" s="32" t="s">
        <v>1803</v>
      </c>
      <c r="E137" s="35" t="s">
        <v>411</v>
      </c>
      <c r="F137" s="36" t="s">
        <v>71</v>
      </c>
      <c r="G137" s="37">
        <v>624</v>
      </c>
      <c r="H137" s="88">
        <v>16900</v>
      </c>
      <c r="I137" s="56">
        <f t="shared" si="3"/>
        <v>18590</v>
      </c>
      <c r="J137" s="88">
        <f t="shared" si="4"/>
        <v>10545600</v>
      </c>
      <c r="K137" s="84">
        <f t="shared" si="5"/>
        <v>11600160</v>
      </c>
    </row>
    <row r="138" spans="1:11">
      <c r="A138" s="41"/>
      <c r="B138" s="13">
        <v>2387</v>
      </c>
      <c r="C138" s="34" t="s">
        <v>1979</v>
      </c>
      <c r="D138" s="32" t="s">
        <v>183</v>
      </c>
      <c r="E138" s="35" t="s">
        <v>1980</v>
      </c>
      <c r="F138" s="36" t="s">
        <v>181</v>
      </c>
      <c r="G138" s="37">
        <v>50</v>
      </c>
      <c r="H138" s="88">
        <v>44545.45</v>
      </c>
      <c r="I138" s="56">
        <f t="shared" si="3"/>
        <v>48999.995000000003</v>
      </c>
      <c r="J138" s="88">
        <f t="shared" si="4"/>
        <v>2227272.5</v>
      </c>
      <c r="K138" s="84">
        <f t="shared" si="5"/>
        <v>2449999.75</v>
      </c>
    </row>
    <row r="139" spans="1:11">
      <c r="A139" s="41"/>
      <c r="B139" s="13"/>
      <c r="C139" s="34"/>
      <c r="D139" s="32"/>
      <c r="E139" s="35" t="s">
        <v>1133</v>
      </c>
      <c r="F139" s="36" t="s">
        <v>181</v>
      </c>
      <c r="G139" s="37">
        <v>20</v>
      </c>
      <c r="H139" s="88">
        <v>52273</v>
      </c>
      <c r="I139" s="56">
        <f t="shared" ref="I139:I202" si="6">H139*1.1</f>
        <v>57500.3</v>
      </c>
      <c r="J139" s="88">
        <f t="shared" ref="J139:J202" si="7">H139*G139</f>
        <v>1045460</v>
      </c>
      <c r="K139" s="84">
        <f t="shared" si="5"/>
        <v>1150006</v>
      </c>
    </row>
    <row r="140" spans="1:11">
      <c r="A140" s="41"/>
      <c r="B140" s="13"/>
      <c r="C140" s="34"/>
      <c r="D140" s="32"/>
      <c r="E140" s="35" t="s">
        <v>1920</v>
      </c>
      <c r="F140" s="36" t="s">
        <v>181</v>
      </c>
      <c r="G140" s="37">
        <v>15</v>
      </c>
      <c r="H140" s="88">
        <v>55455</v>
      </c>
      <c r="I140" s="56">
        <f t="shared" si="6"/>
        <v>61000.500000000007</v>
      </c>
      <c r="J140" s="88">
        <f t="shared" si="7"/>
        <v>831825</v>
      </c>
      <c r="K140" s="84">
        <f t="shared" ref="K140:K203" si="8">I140*G140</f>
        <v>915007.50000000012</v>
      </c>
    </row>
    <row r="141" spans="1:11">
      <c r="A141" s="41"/>
      <c r="B141" s="13"/>
      <c r="C141" s="34"/>
      <c r="D141" s="32"/>
      <c r="E141" s="35" t="s">
        <v>1241</v>
      </c>
      <c r="F141" s="36" t="s">
        <v>181</v>
      </c>
      <c r="G141" s="37">
        <v>35</v>
      </c>
      <c r="H141" s="88">
        <v>55455</v>
      </c>
      <c r="I141" s="56">
        <f t="shared" si="6"/>
        <v>61000.500000000007</v>
      </c>
      <c r="J141" s="88">
        <f t="shared" si="7"/>
        <v>1940925</v>
      </c>
      <c r="K141" s="84">
        <f t="shared" si="8"/>
        <v>2135017.5000000005</v>
      </c>
    </row>
    <row r="142" spans="1:11">
      <c r="A142" s="41"/>
      <c r="B142" s="13">
        <v>2323</v>
      </c>
      <c r="C142" s="34" t="s">
        <v>1926</v>
      </c>
      <c r="D142" s="32" t="s">
        <v>183</v>
      </c>
      <c r="E142" s="35" t="s">
        <v>126</v>
      </c>
      <c r="F142" s="36" t="s">
        <v>83</v>
      </c>
      <c r="G142" s="37">
        <v>60</v>
      </c>
      <c r="H142" s="88">
        <v>1036</v>
      </c>
      <c r="I142" s="56">
        <f t="shared" si="6"/>
        <v>1139.6000000000001</v>
      </c>
      <c r="J142" s="88">
        <f t="shared" si="7"/>
        <v>62160</v>
      </c>
      <c r="K142" s="84">
        <f t="shared" si="8"/>
        <v>68376.000000000015</v>
      </c>
    </row>
    <row r="143" spans="1:11">
      <c r="A143" s="41"/>
      <c r="B143" s="13"/>
      <c r="C143" s="34"/>
      <c r="D143" s="32"/>
      <c r="E143" s="35" t="s">
        <v>279</v>
      </c>
      <c r="F143" s="36" t="s">
        <v>142</v>
      </c>
      <c r="G143" s="37">
        <v>25</v>
      </c>
      <c r="H143" s="88">
        <v>20073</v>
      </c>
      <c r="I143" s="56">
        <f t="shared" si="6"/>
        <v>22080.300000000003</v>
      </c>
      <c r="J143" s="88">
        <f t="shared" si="7"/>
        <v>501825</v>
      </c>
      <c r="K143" s="84">
        <f t="shared" si="8"/>
        <v>552007.50000000012</v>
      </c>
    </row>
    <row r="144" spans="1:11">
      <c r="A144" s="41"/>
      <c r="B144" s="13"/>
      <c r="C144" s="34"/>
      <c r="D144" s="32"/>
      <c r="E144" s="35" t="s">
        <v>372</v>
      </c>
      <c r="F144" s="36" t="s">
        <v>142</v>
      </c>
      <c r="G144" s="37">
        <v>100</v>
      </c>
      <c r="H144" s="88">
        <v>2409</v>
      </c>
      <c r="I144" s="56">
        <f t="shared" si="6"/>
        <v>2649.9</v>
      </c>
      <c r="J144" s="88">
        <f t="shared" si="7"/>
        <v>240900</v>
      </c>
      <c r="K144" s="84">
        <f t="shared" si="8"/>
        <v>264990</v>
      </c>
    </row>
    <row r="145" spans="1:11">
      <c r="A145" s="41"/>
      <c r="B145" s="13"/>
      <c r="C145" s="34"/>
      <c r="D145" s="32"/>
      <c r="E145" s="35" t="s">
        <v>1125</v>
      </c>
      <c r="F145" s="36" t="s">
        <v>142</v>
      </c>
      <c r="G145" s="37">
        <v>100</v>
      </c>
      <c r="H145" s="88">
        <v>2905</v>
      </c>
      <c r="I145" s="56">
        <f t="shared" si="6"/>
        <v>3195.5000000000005</v>
      </c>
      <c r="J145" s="88">
        <f t="shared" si="7"/>
        <v>290500</v>
      </c>
      <c r="K145" s="84">
        <f t="shared" si="8"/>
        <v>319550.00000000006</v>
      </c>
    </row>
    <row r="146" spans="1:11">
      <c r="A146" s="41"/>
      <c r="B146" s="13"/>
      <c r="C146" s="34"/>
      <c r="D146" s="32"/>
      <c r="E146" s="35" t="s">
        <v>274</v>
      </c>
      <c r="F146" s="36" t="s">
        <v>142</v>
      </c>
      <c r="G146" s="37">
        <v>50</v>
      </c>
      <c r="H146" s="88">
        <v>5809</v>
      </c>
      <c r="I146" s="56">
        <f t="shared" si="6"/>
        <v>6389.9000000000005</v>
      </c>
      <c r="J146" s="88">
        <f t="shared" si="7"/>
        <v>290450</v>
      </c>
      <c r="K146" s="84">
        <f t="shared" si="8"/>
        <v>319495</v>
      </c>
    </row>
    <row r="147" spans="1:11">
      <c r="A147" s="41"/>
      <c r="B147" s="13"/>
      <c r="C147" s="34"/>
      <c r="D147" s="32"/>
      <c r="E147" s="35" t="s">
        <v>373</v>
      </c>
      <c r="F147" s="36" t="s">
        <v>142</v>
      </c>
      <c r="G147" s="37">
        <v>150</v>
      </c>
      <c r="H147" s="88">
        <v>4818</v>
      </c>
      <c r="I147" s="56">
        <f t="shared" si="6"/>
        <v>5299.8</v>
      </c>
      <c r="J147" s="88">
        <f t="shared" si="7"/>
        <v>722700</v>
      </c>
      <c r="K147" s="84">
        <f t="shared" si="8"/>
        <v>794970</v>
      </c>
    </row>
    <row r="148" spans="1:11">
      <c r="A148" s="41"/>
      <c r="B148" s="13"/>
      <c r="C148" s="34"/>
      <c r="D148" s="32"/>
      <c r="E148" s="35" t="s">
        <v>388</v>
      </c>
      <c r="F148" s="36" t="s">
        <v>83</v>
      </c>
      <c r="G148" s="37">
        <v>100</v>
      </c>
      <c r="H148" s="88">
        <v>1555</v>
      </c>
      <c r="I148" s="56">
        <f t="shared" si="6"/>
        <v>1710.5000000000002</v>
      </c>
      <c r="J148" s="88">
        <f t="shared" si="7"/>
        <v>155500</v>
      </c>
      <c r="K148" s="84">
        <f t="shared" si="8"/>
        <v>171050.00000000003</v>
      </c>
    </row>
    <row r="149" spans="1:11">
      <c r="A149" s="41"/>
      <c r="B149" s="13"/>
      <c r="C149" s="34"/>
      <c r="D149" s="32"/>
      <c r="E149" s="35" t="s">
        <v>1394</v>
      </c>
      <c r="F149" s="36" t="s">
        <v>435</v>
      </c>
      <c r="G149" s="37">
        <v>20</v>
      </c>
      <c r="H149" s="88">
        <v>49091</v>
      </c>
      <c r="I149" s="56">
        <f t="shared" si="6"/>
        <v>54000.100000000006</v>
      </c>
      <c r="J149" s="88">
        <f t="shared" si="7"/>
        <v>981820</v>
      </c>
      <c r="K149" s="84">
        <f t="shared" si="8"/>
        <v>1080002</v>
      </c>
    </row>
    <row r="150" spans="1:11">
      <c r="A150" s="41"/>
      <c r="B150" s="13"/>
      <c r="C150" s="34"/>
      <c r="D150" s="32"/>
      <c r="E150" s="35" t="s">
        <v>122</v>
      </c>
      <c r="F150" s="36" t="s">
        <v>83</v>
      </c>
      <c r="G150" s="37">
        <v>50</v>
      </c>
      <c r="H150" s="88">
        <v>5436</v>
      </c>
      <c r="I150" s="56">
        <f t="shared" si="6"/>
        <v>5979.6</v>
      </c>
      <c r="J150" s="88">
        <f t="shared" si="7"/>
        <v>271800</v>
      </c>
      <c r="K150" s="84">
        <f t="shared" si="8"/>
        <v>298980</v>
      </c>
    </row>
    <row r="151" spans="1:11">
      <c r="A151" s="41"/>
      <c r="B151" s="13"/>
      <c r="C151" s="34"/>
      <c r="D151" s="32"/>
      <c r="E151" s="35" t="s">
        <v>387</v>
      </c>
      <c r="F151" s="36" t="s">
        <v>83</v>
      </c>
      <c r="G151" s="37">
        <v>200</v>
      </c>
      <c r="H151" s="88">
        <v>1589</v>
      </c>
      <c r="I151" s="56">
        <f t="shared" si="6"/>
        <v>1747.9</v>
      </c>
      <c r="J151" s="88">
        <f t="shared" si="7"/>
        <v>317800</v>
      </c>
      <c r="K151" s="84">
        <f t="shared" si="8"/>
        <v>349580</v>
      </c>
    </row>
    <row r="152" spans="1:11">
      <c r="A152" s="41"/>
      <c r="B152" s="13"/>
      <c r="C152" s="34"/>
      <c r="D152" s="32"/>
      <c r="E152" s="35" t="s">
        <v>125</v>
      </c>
      <c r="F152" s="36" t="s">
        <v>83</v>
      </c>
      <c r="G152" s="37">
        <v>100</v>
      </c>
      <c r="H152" s="88">
        <v>5185</v>
      </c>
      <c r="I152" s="56">
        <f t="shared" si="6"/>
        <v>5703.5000000000009</v>
      </c>
      <c r="J152" s="88">
        <f t="shared" si="7"/>
        <v>518500</v>
      </c>
      <c r="K152" s="84">
        <f t="shared" si="8"/>
        <v>570350.00000000012</v>
      </c>
    </row>
    <row r="153" spans="1:11">
      <c r="A153" s="41"/>
      <c r="B153" s="13"/>
      <c r="C153" s="34"/>
      <c r="D153" s="32"/>
      <c r="E153" s="35" t="s">
        <v>122</v>
      </c>
      <c r="F153" s="36" t="s">
        <v>83</v>
      </c>
      <c r="G153" s="37">
        <v>150</v>
      </c>
      <c r="H153" s="88">
        <v>5436</v>
      </c>
      <c r="I153" s="56">
        <f t="shared" si="6"/>
        <v>5979.6</v>
      </c>
      <c r="J153" s="88">
        <f t="shared" si="7"/>
        <v>815400</v>
      </c>
      <c r="K153" s="84">
        <f t="shared" si="8"/>
        <v>896940</v>
      </c>
    </row>
    <row r="154" spans="1:11">
      <c r="A154" s="41"/>
      <c r="B154" s="13"/>
      <c r="C154" s="34"/>
      <c r="D154" s="32"/>
      <c r="E154" s="35" t="s">
        <v>1981</v>
      </c>
      <c r="F154" s="36" t="s">
        <v>87</v>
      </c>
      <c r="G154" s="37">
        <v>6</v>
      </c>
      <c r="H154" s="88">
        <v>11709</v>
      </c>
      <c r="I154" s="56">
        <f t="shared" si="6"/>
        <v>12879.900000000001</v>
      </c>
      <c r="J154" s="88">
        <f t="shared" si="7"/>
        <v>70254</v>
      </c>
      <c r="K154" s="84">
        <f t="shared" si="8"/>
        <v>77279.400000000009</v>
      </c>
    </row>
    <row r="155" spans="1:11">
      <c r="A155" s="41"/>
      <c r="B155" s="13"/>
      <c r="C155" s="34"/>
      <c r="D155" s="32"/>
      <c r="E155" s="35" t="s">
        <v>1982</v>
      </c>
      <c r="F155" s="36" t="s">
        <v>36</v>
      </c>
      <c r="G155" s="37">
        <v>200</v>
      </c>
      <c r="H155" s="88">
        <v>3273</v>
      </c>
      <c r="I155" s="56">
        <f t="shared" si="6"/>
        <v>3600.3</v>
      </c>
      <c r="J155" s="88">
        <f t="shared" si="7"/>
        <v>654600</v>
      </c>
      <c r="K155" s="84">
        <f t="shared" si="8"/>
        <v>720060</v>
      </c>
    </row>
    <row r="156" spans="1:11">
      <c r="A156" s="41"/>
      <c r="B156" s="13"/>
      <c r="C156" s="34"/>
      <c r="D156" s="32"/>
      <c r="E156" s="35" t="s">
        <v>1983</v>
      </c>
      <c r="F156" s="36" t="s">
        <v>36</v>
      </c>
      <c r="G156" s="37">
        <v>300</v>
      </c>
      <c r="H156" s="88">
        <v>3273</v>
      </c>
      <c r="I156" s="56">
        <f t="shared" si="6"/>
        <v>3600.3</v>
      </c>
      <c r="J156" s="88">
        <f t="shared" si="7"/>
        <v>981900</v>
      </c>
      <c r="K156" s="84">
        <f t="shared" si="8"/>
        <v>1080090</v>
      </c>
    </row>
    <row r="157" spans="1:11">
      <c r="A157" s="41"/>
      <c r="B157" s="13"/>
      <c r="C157" s="34"/>
      <c r="D157" s="32"/>
      <c r="E157" s="35" t="s">
        <v>196</v>
      </c>
      <c r="F157" s="36" t="s">
        <v>142</v>
      </c>
      <c r="G157" s="37">
        <v>50</v>
      </c>
      <c r="H157" s="88">
        <v>11782</v>
      </c>
      <c r="I157" s="56">
        <f t="shared" si="6"/>
        <v>12960.2</v>
      </c>
      <c r="J157" s="88">
        <f t="shared" si="7"/>
        <v>589100</v>
      </c>
      <c r="K157" s="84">
        <f t="shared" si="8"/>
        <v>648010</v>
      </c>
    </row>
    <row r="158" spans="1:11">
      <c r="A158" s="41"/>
      <c r="B158" s="13"/>
      <c r="C158" s="34"/>
      <c r="D158" s="32"/>
      <c r="E158" s="35" t="s">
        <v>187</v>
      </c>
      <c r="F158" s="36" t="s">
        <v>142</v>
      </c>
      <c r="G158" s="37">
        <v>25</v>
      </c>
      <c r="H158" s="88">
        <v>20945</v>
      </c>
      <c r="I158" s="56">
        <f t="shared" si="6"/>
        <v>23039.500000000004</v>
      </c>
      <c r="J158" s="88">
        <f t="shared" si="7"/>
        <v>523625</v>
      </c>
      <c r="K158" s="84">
        <f t="shared" si="8"/>
        <v>575987.50000000012</v>
      </c>
    </row>
    <row r="159" spans="1:11">
      <c r="A159" s="41"/>
      <c r="B159" s="13"/>
      <c r="C159" s="34"/>
      <c r="D159" s="32"/>
      <c r="E159" s="35" t="s">
        <v>372</v>
      </c>
      <c r="F159" s="36" t="s">
        <v>142</v>
      </c>
      <c r="G159" s="37">
        <v>100</v>
      </c>
      <c r="H159" s="88">
        <v>2409</v>
      </c>
      <c r="I159" s="56">
        <f t="shared" si="6"/>
        <v>2649.9</v>
      </c>
      <c r="J159" s="88">
        <f t="shared" si="7"/>
        <v>240900</v>
      </c>
      <c r="K159" s="84">
        <f t="shared" si="8"/>
        <v>264990</v>
      </c>
    </row>
    <row r="160" spans="1:11">
      <c r="A160" s="41"/>
      <c r="B160" s="13"/>
      <c r="C160" s="34"/>
      <c r="D160" s="32"/>
      <c r="E160" s="35" t="s">
        <v>661</v>
      </c>
      <c r="F160" s="36" t="s">
        <v>83</v>
      </c>
      <c r="G160" s="37">
        <v>20</v>
      </c>
      <c r="H160" s="88">
        <v>8364</v>
      </c>
      <c r="I160" s="56">
        <f t="shared" si="6"/>
        <v>9200.4000000000015</v>
      </c>
      <c r="J160" s="88">
        <f t="shared" si="7"/>
        <v>167280</v>
      </c>
      <c r="K160" s="84">
        <f t="shared" si="8"/>
        <v>184008.00000000003</v>
      </c>
    </row>
    <row r="161" spans="1:11">
      <c r="A161" s="41"/>
      <c r="B161" s="13"/>
      <c r="C161" s="34"/>
      <c r="D161" s="32"/>
      <c r="E161" s="35" t="s">
        <v>372</v>
      </c>
      <c r="F161" s="36" t="s">
        <v>142</v>
      </c>
      <c r="G161" s="37">
        <v>200</v>
      </c>
      <c r="H161" s="88">
        <v>2409</v>
      </c>
      <c r="I161" s="56">
        <f t="shared" si="6"/>
        <v>2649.9</v>
      </c>
      <c r="J161" s="88">
        <f t="shared" si="7"/>
        <v>481800</v>
      </c>
      <c r="K161" s="84">
        <f t="shared" si="8"/>
        <v>529980</v>
      </c>
    </row>
    <row r="162" spans="1:11">
      <c r="A162" s="41"/>
      <c r="B162" s="13"/>
      <c r="C162" s="34"/>
      <c r="D162" s="32"/>
      <c r="E162" s="35" t="s">
        <v>373</v>
      </c>
      <c r="F162" s="36" t="s">
        <v>142</v>
      </c>
      <c r="G162" s="37">
        <v>50</v>
      </c>
      <c r="H162" s="88">
        <v>4818</v>
      </c>
      <c r="I162" s="56">
        <f>H162*1.1</f>
        <v>5299.8</v>
      </c>
      <c r="J162" s="88">
        <f t="shared" si="7"/>
        <v>240900</v>
      </c>
      <c r="K162" s="84">
        <f t="shared" si="8"/>
        <v>264990</v>
      </c>
    </row>
    <row r="163" spans="1:11">
      <c r="A163" s="41"/>
      <c r="B163" s="13"/>
      <c r="C163" s="34"/>
      <c r="D163" s="32"/>
      <c r="E163" s="35" t="s">
        <v>372</v>
      </c>
      <c r="F163" s="36" t="s">
        <v>142</v>
      </c>
      <c r="G163" s="36">
        <v>100</v>
      </c>
      <c r="H163" s="88">
        <v>2409</v>
      </c>
      <c r="I163" s="56">
        <f t="shared" si="6"/>
        <v>2649.9</v>
      </c>
      <c r="J163" s="88">
        <f t="shared" si="7"/>
        <v>240900</v>
      </c>
      <c r="K163" s="84">
        <f t="shared" si="8"/>
        <v>264990</v>
      </c>
    </row>
    <row r="164" spans="1:11">
      <c r="A164" s="41"/>
      <c r="B164" s="13"/>
      <c r="C164" s="34"/>
      <c r="D164" s="32"/>
      <c r="E164" s="35" t="s">
        <v>127</v>
      </c>
      <c r="F164" s="36" t="s">
        <v>83</v>
      </c>
      <c r="G164" s="36">
        <v>1302</v>
      </c>
      <c r="H164" s="88">
        <v>1924</v>
      </c>
      <c r="I164" s="56">
        <f t="shared" si="6"/>
        <v>2116.4</v>
      </c>
      <c r="J164" s="88">
        <f t="shared" si="7"/>
        <v>2505048</v>
      </c>
      <c r="K164" s="84">
        <f t="shared" si="8"/>
        <v>2755552.8000000003</v>
      </c>
    </row>
    <row r="165" spans="1:11">
      <c r="A165" s="41"/>
      <c r="B165" s="13"/>
      <c r="C165" s="34"/>
      <c r="D165" s="32"/>
      <c r="E165" s="35" t="s">
        <v>196</v>
      </c>
      <c r="F165" s="36" t="s">
        <v>142</v>
      </c>
      <c r="G165" s="36">
        <v>300</v>
      </c>
      <c r="H165" s="88">
        <v>11414</v>
      </c>
      <c r="I165" s="56">
        <f t="shared" si="6"/>
        <v>12555.400000000001</v>
      </c>
      <c r="J165" s="88">
        <f t="shared" si="7"/>
        <v>3424200</v>
      </c>
      <c r="K165" s="84">
        <f t="shared" si="8"/>
        <v>3766620.0000000005</v>
      </c>
    </row>
    <row r="166" spans="1:11">
      <c r="A166" s="41"/>
      <c r="B166" s="13"/>
      <c r="C166" s="34"/>
      <c r="D166" s="32"/>
      <c r="E166" s="35" t="s">
        <v>1984</v>
      </c>
      <c r="F166" s="36" t="s">
        <v>142</v>
      </c>
      <c r="G166" s="37">
        <v>100</v>
      </c>
      <c r="H166" s="88">
        <v>2091</v>
      </c>
      <c r="I166" s="56">
        <f t="shared" si="6"/>
        <v>2300.1000000000004</v>
      </c>
      <c r="J166" s="88">
        <f t="shared" si="7"/>
        <v>209100</v>
      </c>
      <c r="K166" s="84">
        <f t="shared" si="8"/>
        <v>230010.00000000003</v>
      </c>
    </row>
    <row r="167" spans="1:11">
      <c r="A167" s="41"/>
      <c r="B167" s="13"/>
      <c r="C167" s="34"/>
      <c r="D167" s="32"/>
      <c r="E167" s="35" t="s">
        <v>1059</v>
      </c>
      <c r="F167" s="36" t="s">
        <v>83</v>
      </c>
      <c r="G167" s="37">
        <v>60</v>
      </c>
      <c r="H167" s="88">
        <v>3195</v>
      </c>
      <c r="I167" s="56">
        <f t="shared" si="6"/>
        <v>3514.5000000000005</v>
      </c>
      <c r="J167" s="88">
        <f t="shared" si="7"/>
        <v>191700</v>
      </c>
      <c r="K167" s="84">
        <f t="shared" si="8"/>
        <v>210870.00000000003</v>
      </c>
    </row>
    <row r="168" spans="1:11">
      <c r="A168" s="41"/>
      <c r="B168" s="13"/>
      <c r="C168" s="34"/>
      <c r="D168" s="32"/>
      <c r="E168" s="35" t="s">
        <v>1985</v>
      </c>
      <c r="F168" s="36" t="s">
        <v>142</v>
      </c>
      <c r="G168" s="37">
        <v>50</v>
      </c>
      <c r="H168" s="88">
        <v>8918</v>
      </c>
      <c r="I168" s="56">
        <f t="shared" si="6"/>
        <v>9809.8000000000011</v>
      </c>
      <c r="J168" s="88">
        <f t="shared" si="7"/>
        <v>445900</v>
      </c>
      <c r="K168" s="84">
        <f t="shared" si="8"/>
        <v>490490.00000000006</v>
      </c>
    </row>
    <row r="169" spans="1:11">
      <c r="A169" s="41"/>
      <c r="B169" s="13">
        <v>2228</v>
      </c>
      <c r="C169" s="34" t="s">
        <v>1978</v>
      </c>
      <c r="D169" s="32" t="s">
        <v>25</v>
      </c>
      <c r="E169" s="35" t="s">
        <v>795</v>
      </c>
      <c r="F169" s="36" t="s">
        <v>27</v>
      </c>
      <c r="G169" s="37">
        <v>600</v>
      </c>
      <c r="H169" s="88">
        <v>6600</v>
      </c>
      <c r="I169" s="56">
        <f t="shared" si="6"/>
        <v>7260.0000000000009</v>
      </c>
      <c r="J169" s="88">
        <f t="shared" si="7"/>
        <v>3960000</v>
      </c>
      <c r="K169" s="84">
        <f t="shared" si="8"/>
        <v>4356000.0000000009</v>
      </c>
    </row>
    <row r="170" spans="1:11">
      <c r="A170" s="41"/>
      <c r="B170" s="13"/>
      <c r="C170" s="34"/>
      <c r="D170" s="32"/>
      <c r="E170" s="35" t="s">
        <v>784</v>
      </c>
      <c r="F170" s="36" t="s">
        <v>27</v>
      </c>
      <c r="G170" s="37">
        <v>60</v>
      </c>
      <c r="H170" s="88">
        <v>6600</v>
      </c>
      <c r="I170" s="56">
        <f t="shared" si="6"/>
        <v>7260.0000000000009</v>
      </c>
      <c r="J170" s="88">
        <f t="shared" si="7"/>
        <v>396000</v>
      </c>
      <c r="K170" s="84">
        <f t="shared" si="8"/>
        <v>435600.00000000006</v>
      </c>
    </row>
    <row r="171" spans="1:11">
      <c r="A171" s="41"/>
      <c r="B171" s="13">
        <v>55</v>
      </c>
      <c r="C171" s="34" t="s">
        <v>1977</v>
      </c>
      <c r="D171" s="32" t="s">
        <v>1662</v>
      </c>
      <c r="E171" s="35" t="s">
        <v>1971</v>
      </c>
      <c r="F171" s="36" t="s">
        <v>181</v>
      </c>
      <c r="G171" s="37">
        <v>60</v>
      </c>
      <c r="H171" s="88">
        <v>45909</v>
      </c>
      <c r="I171" s="56">
        <f t="shared" si="6"/>
        <v>50499.9</v>
      </c>
      <c r="J171" s="88">
        <f t="shared" si="7"/>
        <v>2754540</v>
      </c>
      <c r="K171" s="84">
        <f t="shared" si="8"/>
        <v>3029994</v>
      </c>
    </row>
    <row r="172" spans="1:11">
      <c r="A172" s="41"/>
      <c r="B172" s="13">
        <v>1541</v>
      </c>
      <c r="C172" s="34" t="s">
        <v>1963</v>
      </c>
      <c r="D172" s="32" t="s">
        <v>680</v>
      </c>
      <c r="E172" s="35" t="s">
        <v>1986</v>
      </c>
      <c r="F172" s="36" t="s">
        <v>435</v>
      </c>
      <c r="G172" s="37">
        <v>260</v>
      </c>
      <c r="H172" s="88">
        <v>3362</v>
      </c>
      <c r="I172" s="56">
        <f t="shared" si="6"/>
        <v>3698.2000000000003</v>
      </c>
      <c r="J172" s="88">
        <f t="shared" si="7"/>
        <v>874120</v>
      </c>
      <c r="K172" s="84">
        <f t="shared" si="8"/>
        <v>961532.00000000012</v>
      </c>
    </row>
    <row r="173" spans="1:11">
      <c r="A173" s="41"/>
      <c r="B173" s="13"/>
      <c r="C173" s="34"/>
      <c r="D173" s="32"/>
      <c r="E173" s="35" t="s">
        <v>1987</v>
      </c>
      <c r="F173" s="36" t="s">
        <v>142</v>
      </c>
      <c r="G173" s="37">
        <v>167</v>
      </c>
      <c r="H173" s="88">
        <v>4048</v>
      </c>
      <c r="I173" s="56">
        <f t="shared" si="6"/>
        <v>4452.8</v>
      </c>
      <c r="J173" s="88">
        <f t="shared" si="7"/>
        <v>676016</v>
      </c>
      <c r="K173" s="84">
        <f t="shared" si="8"/>
        <v>743617.6</v>
      </c>
    </row>
    <row r="174" spans="1:11">
      <c r="A174" s="41"/>
      <c r="B174" s="13"/>
      <c r="C174" s="34"/>
      <c r="D174" s="32"/>
      <c r="E174" s="35" t="s">
        <v>1988</v>
      </c>
      <c r="F174" s="36" t="s">
        <v>142</v>
      </c>
      <c r="G174" s="37">
        <v>195</v>
      </c>
      <c r="H174" s="88">
        <v>4048</v>
      </c>
      <c r="I174" s="56">
        <f t="shared" si="6"/>
        <v>4452.8</v>
      </c>
      <c r="J174" s="88">
        <f t="shared" si="7"/>
        <v>789360</v>
      </c>
      <c r="K174" s="84">
        <f t="shared" si="8"/>
        <v>868296</v>
      </c>
    </row>
    <row r="175" spans="1:11">
      <c r="A175" s="41"/>
      <c r="B175" s="13"/>
      <c r="C175" s="34"/>
      <c r="D175" s="32"/>
      <c r="E175" s="35" t="s">
        <v>1989</v>
      </c>
      <c r="F175" s="36" t="s">
        <v>142</v>
      </c>
      <c r="G175" s="37">
        <v>120</v>
      </c>
      <c r="H175" s="88">
        <v>3306</v>
      </c>
      <c r="I175" s="56">
        <f t="shared" si="6"/>
        <v>3636.6000000000004</v>
      </c>
      <c r="J175" s="88">
        <f t="shared" si="7"/>
        <v>396720</v>
      </c>
      <c r="K175" s="84">
        <f t="shared" si="8"/>
        <v>436392.00000000006</v>
      </c>
    </row>
    <row r="176" spans="1:11">
      <c r="A176" s="41"/>
      <c r="B176" s="13"/>
      <c r="C176" s="34"/>
      <c r="D176" s="32"/>
      <c r="E176" s="35" t="s">
        <v>1990</v>
      </c>
      <c r="F176" s="36" t="s">
        <v>142</v>
      </c>
      <c r="G176" s="37">
        <v>240</v>
      </c>
      <c r="H176" s="88">
        <v>4266</v>
      </c>
      <c r="I176" s="56">
        <f t="shared" si="6"/>
        <v>4692.6000000000004</v>
      </c>
      <c r="J176" s="88">
        <f t="shared" si="7"/>
        <v>1023840</v>
      </c>
      <c r="K176" s="84">
        <f t="shared" si="8"/>
        <v>1126224</v>
      </c>
    </row>
    <row r="177" spans="1:11">
      <c r="A177" s="41"/>
      <c r="B177" s="13"/>
      <c r="C177" s="34"/>
      <c r="D177" s="32"/>
      <c r="E177" s="35" t="s">
        <v>1991</v>
      </c>
      <c r="F177" s="36" t="s">
        <v>435</v>
      </c>
      <c r="G177" s="37">
        <v>110</v>
      </c>
      <c r="H177" s="88">
        <v>3247</v>
      </c>
      <c r="I177" s="56">
        <f t="shared" si="6"/>
        <v>3571.7000000000003</v>
      </c>
      <c r="J177" s="88">
        <f t="shared" si="7"/>
        <v>357170</v>
      </c>
      <c r="K177" s="84">
        <f t="shared" si="8"/>
        <v>392887.00000000006</v>
      </c>
    </row>
    <row r="178" spans="1:11">
      <c r="A178" s="41"/>
      <c r="B178" s="13"/>
      <c r="C178" s="34"/>
      <c r="D178" s="32"/>
      <c r="E178" s="35" t="s">
        <v>871</v>
      </c>
      <c r="F178" s="36" t="s">
        <v>142</v>
      </c>
      <c r="G178" s="37">
        <v>420</v>
      </c>
      <c r="H178" s="88">
        <v>7576</v>
      </c>
      <c r="I178" s="56">
        <f t="shared" si="6"/>
        <v>8333.6</v>
      </c>
      <c r="J178" s="88">
        <f t="shared" si="7"/>
        <v>3181920</v>
      </c>
      <c r="K178" s="84">
        <f t="shared" si="8"/>
        <v>3500112</v>
      </c>
    </row>
    <row r="179" spans="1:11">
      <c r="A179" s="41"/>
      <c r="B179" s="13"/>
      <c r="C179" s="34"/>
      <c r="D179" s="32"/>
      <c r="E179" s="35" t="s">
        <v>1306</v>
      </c>
      <c r="F179" s="36" t="s">
        <v>142</v>
      </c>
      <c r="G179" s="37">
        <v>430</v>
      </c>
      <c r="H179" s="88">
        <v>8081</v>
      </c>
      <c r="I179" s="56">
        <f t="shared" si="6"/>
        <v>8889.1</v>
      </c>
      <c r="J179" s="88">
        <f t="shared" si="7"/>
        <v>3474830</v>
      </c>
      <c r="K179" s="84">
        <f t="shared" si="8"/>
        <v>3822313</v>
      </c>
    </row>
    <row r="180" spans="1:11">
      <c r="A180" s="41"/>
      <c r="B180" s="13"/>
      <c r="C180" s="34"/>
      <c r="D180" s="32"/>
      <c r="E180" s="35" t="s">
        <v>1992</v>
      </c>
      <c r="F180" s="36" t="s">
        <v>142</v>
      </c>
      <c r="G180" s="37">
        <v>32</v>
      </c>
      <c r="H180" s="88">
        <v>14681</v>
      </c>
      <c r="I180" s="56">
        <f t="shared" si="6"/>
        <v>16149.100000000002</v>
      </c>
      <c r="J180" s="88">
        <f t="shared" si="7"/>
        <v>469792</v>
      </c>
      <c r="K180" s="84">
        <f t="shared" si="8"/>
        <v>516771.20000000007</v>
      </c>
    </row>
    <row r="181" spans="1:11">
      <c r="A181" s="41"/>
      <c r="B181" s="13">
        <v>1613</v>
      </c>
      <c r="C181" s="34" t="s">
        <v>1966</v>
      </c>
      <c r="D181" s="32" t="s">
        <v>680</v>
      </c>
      <c r="E181" s="35" t="s">
        <v>1306</v>
      </c>
      <c r="F181" s="36" t="s">
        <v>142</v>
      </c>
      <c r="G181" s="37">
        <v>400</v>
      </c>
      <c r="H181" s="88">
        <v>8081</v>
      </c>
      <c r="I181" s="56">
        <f t="shared" si="6"/>
        <v>8889.1</v>
      </c>
      <c r="J181" s="88">
        <f t="shared" si="7"/>
        <v>3232400</v>
      </c>
      <c r="K181" s="84">
        <f t="shared" si="8"/>
        <v>3555640</v>
      </c>
    </row>
    <row r="182" spans="1:11">
      <c r="A182" s="41"/>
      <c r="B182" s="13"/>
      <c r="C182" s="34"/>
      <c r="D182" s="32"/>
      <c r="E182" s="35" t="s">
        <v>688</v>
      </c>
      <c r="F182" s="36" t="s">
        <v>142</v>
      </c>
      <c r="G182" s="37">
        <v>620</v>
      </c>
      <c r="H182" s="88">
        <v>2000</v>
      </c>
      <c r="I182" s="56">
        <f t="shared" si="6"/>
        <v>2200</v>
      </c>
      <c r="J182" s="88">
        <f t="shared" si="7"/>
        <v>1240000</v>
      </c>
      <c r="K182" s="84">
        <f t="shared" si="8"/>
        <v>1364000</v>
      </c>
    </row>
    <row r="183" spans="1:11">
      <c r="A183" s="41"/>
      <c r="B183" s="13"/>
      <c r="C183" s="34"/>
      <c r="D183" s="32"/>
      <c r="E183" s="35" t="s">
        <v>1993</v>
      </c>
      <c r="F183" s="36" t="s">
        <v>142</v>
      </c>
      <c r="G183" s="37">
        <v>300</v>
      </c>
      <c r="H183" s="88">
        <v>3031</v>
      </c>
      <c r="I183" s="56">
        <f t="shared" si="6"/>
        <v>3334.1000000000004</v>
      </c>
      <c r="J183" s="88">
        <f t="shared" si="7"/>
        <v>909300</v>
      </c>
      <c r="K183" s="84">
        <f t="shared" si="8"/>
        <v>1000230.0000000001</v>
      </c>
    </row>
    <row r="184" spans="1:11">
      <c r="A184" s="41"/>
      <c r="B184" s="13"/>
      <c r="C184" s="34"/>
      <c r="D184" s="32"/>
      <c r="E184" s="35" t="s">
        <v>1994</v>
      </c>
      <c r="F184" s="36" t="s">
        <v>142</v>
      </c>
      <c r="G184" s="37">
        <v>350</v>
      </c>
      <c r="H184" s="88">
        <v>7304</v>
      </c>
      <c r="I184" s="56">
        <f t="shared" si="6"/>
        <v>8034.4000000000005</v>
      </c>
      <c r="J184" s="88">
        <f t="shared" si="7"/>
        <v>2556400</v>
      </c>
      <c r="K184" s="84">
        <f t="shared" si="8"/>
        <v>2812040</v>
      </c>
    </row>
    <row r="185" spans="1:11">
      <c r="A185" s="41"/>
      <c r="B185" s="13"/>
      <c r="C185" s="34"/>
      <c r="D185" s="32"/>
      <c r="E185" s="35" t="s">
        <v>1994</v>
      </c>
      <c r="F185" s="36" t="s">
        <v>142</v>
      </c>
      <c r="G185" s="37">
        <v>160</v>
      </c>
      <c r="H185" s="88">
        <v>6502</v>
      </c>
      <c r="I185" s="56">
        <f t="shared" si="6"/>
        <v>7152.2000000000007</v>
      </c>
      <c r="J185" s="88">
        <f t="shared" si="7"/>
        <v>1040320</v>
      </c>
      <c r="K185" s="84">
        <f t="shared" si="8"/>
        <v>1144352</v>
      </c>
    </row>
    <row r="186" spans="1:11">
      <c r="A186" s="41"/>
      <c r="B186" s="13"/>
      <c r="C186" s="34"/>
      <c r="D186" s="32"/>
      <c r="E186" s="35" t="s">
        <v>1993</v>
      </c>
      <c r="F186" s="36" t="s">
        <v>142</v>
      </c>
      <c r="G186" s="37">
        <v>300</v>
      </c>
      <c r="H186" s="88">
        <v>3027</v>
      </c>
      <c r="I186" s="56">
        <f t="shared" si="6"/>
        <v>3329.7000000000003</v>
      </c>
      <c r="J186" s="88">
        <f t="shared" si="7"/>
        <v>908100</v>
      </c>
      <c r="K186" s="84">
        <f t="shared" si="8"/>
        <v>998910.00000000012</v>
      </c>
    </row>
    <row r="187" spans="1:11">
      <c r="A187" s="41"/>
      <c r="B187" s="13"/>
      <c r="C187" s="34"/>
      <c r="D187" s="32"/>
      <c r="E187" s="35" t="s">
        <v>689</v>
      </c>
      <c r="F187" s="36" t="s">
        <v>142</v>
      </c>
      <c r="G187" s="37">
        <v>50</v>
      </c>
      <c r="H187" s="88">
        <v>3578</v>
      </c>
      <c r="I187" s="56">
        <f t="shared" si="6"/>
        <v>3935.8</v>
      </c>
      <c r="J187" s="88">
        <f t="shared" si="7"/>
        <v>178900</v>
      </c>
      <c r="K187" s="84">
        <f t="shared" si="8"/>
        <v>196790</v>
      </c>
    </row>
    <row r="188" spans="1:11">
      <c r="A188" s="41"/>
      <c r="B188" s="13"/>
      <c r="C188" s="34"/>
      <c r="D188" s="32"/>
      <c r="E188" s="35"/>
      <c r="F188" s="36"/>
      <c r="G188" s="37"/>
      <c r="H188" s="88"/>
      <c r="I188" s="56">
        <f t="shared" si="6"/>
        <v>0</v>
      </c>
      <c r="J188" s="88">
        <f t="shared" si="7"/>
        <v>0</v>
      </c>
      <c r="K188" s="84">
        <f t="shared" si="8"/>
        <v>0</v>
      </c>
    </row>
    <row r="189" spans="1:11">
      <c r="A189" s="41"/>
      <c r="B189" s="13"/>
      <c r="C189" s="34"/>
      <c r="D189" s="32"/>
      <c r="E189" s="35"/>
      <c r="F189" s="36"/>
      <c r="G189" s="37"/>
      <c r="H189" s="88"/>
      <c r="I189" s="56">
        <f t="shared" si="6"/>
        <v>0</v>
      </c>
      <c r="J189" s="88">
        <f t="shared" si="7"/>
        <v>0</v>
      </c>
      <c r="K189" s="84">
        <f t="shared" si="8"/>
        <v>0</v>
      </c>
    </row>
    <row r="190" spans="1:11">
      <c r="A190" s="41"/>
      <c r="B190" s="13"/>
      <c r="C190" s="34"/>
      <c r="D190" s="32"/>
      <c r="E190" s="35"/>
      <c r="F190" s="36"/>
      <c r="G190" s="37"/>
      <c r="H190" s="88"/>
      <c r="I190" s="56">
        <f t="shared" si="6"/>
        <v>0</v>
      </c>
      <c r="J190" s="88">
        <f t="shared" si="7"/>
        <v>0</v>
      </c>
      <c r="K190" s="84">
        <f t="shared" si="8"/>
        <v>0</v>
      </c>
    </row>
    <row r="191" spans="1:11">
      <c r="A191" s="41"/>
      <c r="B191" s="13"/>
      <c r="C191" s="34"/>
      <c r="D191" s="32"/>
      <c r="E191" s="35"/>
      <c r="F191" s="36"/>
      <c r="G191" s="37"/>
      <c r="H191" s="88"/>
      <c r="I191" s="56">
        <f t="shared" si="6"/>
        <v>0</v>
      </c>
      <c r="J191" s="88">
        <f t="shared" si="7"/>
        <v>0</v>
      </c>
      <c r="K191" s="84">
        <f t="shared" si="8"/>
        <v>0</v>
      </c>
    </row>
    <row r="192" spans="1:11">
      <c r="A192" s="41"/>
      <c r="B192" s="13"/>
      <c r="C192" s="34"/>
      <c r="D192" s="32"/>
      <c r="E192" s="35"/>
      <c r="F192" s="36"/>
      <c r="G192" s="37"/>
      <c r="H192" s="88"/>
      <c r="I192" s="56">
        <f t="shared" si="6"/>
        <v>0</v>
      </c>
      <c r="J192" s="88">
        <f t="shared" si="7"/>
        <v>0</v>
      </c>
      <c r="K192" s="84">
        <f t="shared" si="8"/>
        <v>0</v>
      </c>
    </row>
    <row r="193" spans="1:11">
      <c r="A193" s="41"/>
      <c r="B193" s="13"/>
      <c r="C193" s="34"/>
      <c r="D193" s="32"/>
      <c r="E193" s="26"/>
      <c r="F193" s="24"/>
      <c r="G193" s="24"/>
      <c r="H193" s="88"/>
      <c r="I193" s="56">
        <f t="shared" si="6"/>
        <v>0</v>
      </c>
      <c r="J193" s="88">
        <f t="shared" si="7"/>
        <v>0</v>
      </c>
      <c r="K193" s="84">
        <f t="shared" si="8"/>
        <v>0</v>
      </c>
    </row>
    <row r="194" spans="1:11">
      <c r="A194" s="41"/>
      <c r="B194" s="13"/>
      <c r="C194" s="34"/>
      <c r="D194" s="32"/>
      <c r="E194" s="26"/>
      <c r="F194" s="24"/>
      <c r="G194" s="24"/>
      <c r="H194" s="88"/>
      <c r="I194" s="56">
        <f t="shared" si="6"/>
        <v>0</v>
      </c>
      <c r="J194" s="88">
        <f t="shared" si="7"/>
        <v>0</v>
      </c>
      <c r="K194" s="84">
        <f t="shared" si="8"/>
        <v>0</v>
      </c>
    </row>
    <row r="195" spans="1:11">
      <c r="A195" s="41"/>
      <c r="B195" s="13"/>
      <c r="C195" s="34"/>
      <c r="D195" s="32"/>
      <c r="E195" s="26"/>
      <c r="F195" s="21"/>
      <c r="G195" s="24"/>
      <c r="H195" s="88"/>
      <c r="I195" s="56">
        <f t="shared" si="6"/>
        <v>0</v>
      </c>
      <c r="J195" s="88">
        <f t="shared" si="7"/>
        <v>0</v>
      </c>
      <c r="K195" s="84">
        <f t="shared" si="8"/>
        <v>0</v>
      </c>
    </row>
    <row r="196" spans="1:11">
      <c r="A196" s="41"/>
      <c r="B196" s="13"/>
      <c r="C196" s="34"/>
      <c r="D196" s="32"/>
      <c r="E196" s="26"/>
      <c r="F196" s="21"/>
      <c r="G196" s="24"/>
      <c r="H196" s="88"/>
      <c r="I196" s="56">
        <f t="shared" si="6"/>
        <v>0</v>
      </c>
      <c r="J196" s="88">
        <f t="shared" si="7"/>
        <v>0</v>
      </c>
      <c r="K196" s="84">
        <f t="shared" si="8"/>
        <v>0</v>
      </c>
    </row>
    <row r="197" spans="1:11">
      <c r="A197" s="41"/>
      <c r="B197" s="13"/>
      <c r="C197" s="34"/>
      <c r="D197" s="32"/>
      <c r="E197" s="26"/>
      <c r="F197" s="21"/>
      <c r="G197" s="24"/>
      <c r="H197" s="88"/>
      <c r="I197" s="56">
        <f t="shared" si="6"/>
        <v>0</v>
      </c>
      <c r="J197" s="88">
        <f t="shared" si="7"/>
        <v>0</v>
      </c>
      <c r="K197" s="84">
        <f t="shared" si="8"/>
        <v>0</v>
      </c>
    </row>
    <row r="198" spans="1:11">
      <c r="A198" s="41"/>
      <c r="B198" s="13"/>
      <c r="C198" s="34"/>
      <c r="D198" s="32"/>
      <c r="E198" s="35"/>
      <c r="F198" s="36"/>
      <c r="G198" s="37"/>
      <c r="H198" s="88"/>
      <c r="I198" s="56">
        <f t="shared" si="6"/>
        <v>0</v>
      </c>
      <c r="J198" s="88">
        <f t="shared" si="7"/>
        <v>0</v>
      </c>
      <c r="K198" s="84">
        <f t="shared" si="8"/>
        <v>0</v>
      </c>
    </row>
    <row r="199" spans="1:11">
      <c r="A199" s="41"/>
      <c r="B199" s="13"/>
      <c r="C199" s="34"/>
      <c r="D199" s="32"/>
      <c r="E199" s="26"/>
      <c r="F199" s="21"/>
      <c r="G199" s="24"/>
      <c r="H199" s="88"/>
      <c r="I199" s="56">
        <f t="shared" si="6"/>
        <v>0</v>
      </c>
      <c r="J199" s="88">
        <f t="shared" si="7"/>
        <v>0</v>
      </c>
      <c r="K199" s="84">
        <f t="shared" si="8"/>
        <v>0</v>
      </c>
    </row>
    <row r="200" spans="1:11">
      <c r="A200" s="41"/>
      <c r="B200" s="13"/>
      <c r="C200" s="34"/>
      <c r="D200" s="32"/>
      <c r="E200" s="35"/>
      <c r="F200" s="36"/>
      <c r="G200" s="24"/>
      <c r="H200" s="88"/>
      <c r="I200" s="56">
        <f t="shared" si="6"/>
        <v>0</v>
      </c>
      <c r="J200" s="88">
        <f t="shared" si="7"/>
        <v>0</v>
      </c>
      <c r="K200" s="84">
        <f t="shared" si="8"/>
        <v>0</v>
      </c>
    </row>
    <row r="201" spans="1:11">
      <c r="A201" s="41"/>
      <c r="B201" s="13"/>
      <c r="C201" s="34"/>
      <c r="D201" s="32"/>
      <c r="E201" s="35"/>
      <c r="F201" s="36"/>
      <c r="G201" s="24"/>
      <c r="H201" s="88"/>
      <c r="I201" s="56">
        <f t="shared" si="6"/>
        <v>0</v>
      </c>
      <c r="J201" s="88">
        <f t="shared" si="7"/>
        <v>0</v>
      </c>
      <c r="K201" s="84">
        <f t="shared" si="8"/>
        <v>0</v>
      </c>
    </row>
    <row r="202" spans="1:11">
      <c r="A202" s="41"/>
      <c r="B202" s="13"/>
      <c r="C202" s="34"/>
      <c r="D202" s="32"/>
      <c r="E202" s="35"/>
      <c r="F202" s="36"/>
      <c r="G202" s="37"/>
      <c r="H202" s="88"/>
      <c r="I202" s="56">
        <f t="shared" si="6"/>
        <v>0</v>
      </c>
      <c r="J202" s="88">
        <f t="shared" si="7"/>
        <v>0</v>
      </c>
      <c r="K202" s="84">
        <f t="shared" si="8"/>
        <v>0</v>
      </c>
    </row>
    <row r="203" spans="1:11">
      <c r="A203" s="41"/>
      <c r="B203" s="13"/>
      <c r="C203" s="34"/>
      <c r="D203" s="32"/>
      <c r="E203" s="35"/>
      <c r="F203" s="36"/>
      <c r="G203" s="37"/>
      <c r="H203" s="88"/>
      <c r="I203" s="56">
        <f t="shared" ref="I203:I266" si="9">H203*1.1</f>
        <v>0</v>
      </c>
      <c r="J203" s="88">
        <f t="shared" ref="J203:J266" si="10">H203*G203</f>
        <v>0</v>
      </c>
      <c r="K203" s="84">
        <f t="shared" si="8"/>
        <v>0</v>
      </c>
    </row>
    <row r="204" spans="1:11">
      <c r="A204" s="41"/>
      <c r="B204" s="13"/>
      <c r="C204" s="34"/>
      <c r="D204" s="32"/>
      <c r="E204" s="35"/>
      <c r="F204" s="36"/>
      <c r="G204" s="37"/>
      <c r="H204" s="88"/>
      <c r="I204" s="56">
        <f t="shared" si="9"/>
        <v>0</v>
      </c>
      <c r="J204" s="88">
        <f t="shared" si="10"/>
        <v>0</v>
      </c>
      <c r="K204" s="84">
        <f t="shared" ref="K204:K267" si="11">I204*G204</f>
        <v>0</v>
      </c>
    </row>
    <row r="205" spans="1:11">
      <c r="A205" s="41"/>
      <c r="B205" s="13"/>
      <c r="C205" s="34"/>
      <c r="D205" s="32"/>
      <c r="E205" s="35"/>
      <c r="F205" s="36"/>
      <c r="G205" s="37"/>
      <c r="H205" s="88"/>
      <c r="I205" s="56">
        <f t="shared" si="9"/>
        <v>0</v>
      </c>
      <c r="J205" s="88">
        <f t="shared" si="10"/>
        <v>0</v>
      </c>
      <c r="K205" s="84">
        <f t="shared" si="11"/>
        <v>0</v>
      </c>
    </row>
    <row r="206" spans="1:11">
      <c r="A206" s="41"/>
      <c r="B206" s="13"/>
      <c r="C206" s="34"/>
      <c r="D206" s="32"/>
      <c r="E206" s="35"/>
      <c r="F206" s="36"/>
      <c r="G206" s="37"/>
      <c r="H206" s="88"/>
      <c r="I206" s="56">
        <f t="shared" si="9"/>
        <v>0</v>
      </c>
      <c r="J206" s="88">
        <f t="shared" si="10"/>
        <v>0</v>
      </c>
      <c r="K206" s="84">
        <f t="shared" si="11"/>
        <v>0</v>
      </c>
    </row>
    <row r="207" spans="1:11">
      <c r="A207" s="41"/>
      <c r="B207" s="13"/>
      <c r="C207" s="34"/>
      <c r="D207" s="32"/>
      <c r="E207" s="35"/>
      <c r="F207" s="36"/>
      <c r="G207" s="37"/>
      <c r="H207" s="88"/>
      <c r="I207" s="56">
        <f t="shared" si="9"/>
        <v>0</v>
      </c>
      <c r="J207" s="88">
        <f t="shared" si="10"/>
        <v>0</v>
      </c>
      <c r="K207" s="84">
        <f t="shared" si="11"/>
        <v>0</v>
      </c>
    </row>
    <row r="208" spans="1:11">
      <c r="A208" s="41"/>
      <c r="B208" s="13"/>
      <c r="C208" s="34"/>
      <c r="D208" s="32"/>
      <c r="E208" s="35"/>
      <c r="F208" s="36"/>
      <c r="G208" s="37"/>
      <c r="H208" s="88"/>
      <c r="I208" s="56">
        <f t="shared" si="9"/>
        <v>0</v>
      </c>
      <c r="J208" s="88">
        <f t="shared" si="10"/>
        <v>0</v>
      </c>
      <c r="K208" s="84">
        <f t="shared" si="11"/>
        <v>0</v>
      </c>
    </row>
    <row r="209" spans="1:11">
      <c r="A209" s="41"/>
      <c r="B209" s="13"/>
      <c r="C209" s="34"/>
      <c r="D209" s="32"/>
      <c r="E209" s="35"/>
      <c r="F209" s="36"/>
      <c r="G209" s="37"/>
      <c r="H209" s="88"/>
      <c r="I209" s="56">
        <f t="shared" si="9"/>
        <v>0</v>
      </c>
      <c r="J209" s="88">
        <f t="shared" si="10"/>
        <v>0</v>
      </c>
      <c r="K209" s="84">
        <f t="shared" si="11"/>
        <v>0</v>
      </c>
    </row>
    <row r="210" spans="1:11">
      <c r="A210" s="41"/>
      <c r="B210" s="13"/>
      <c r="C210" s="34"/>
      <c r="D210" s="32"/>
      <c r="E210" s="35"/>
      <c r="F210" s="36"/>
      <c r="G210" s="37"/>
      <c r="H210" s="88"/>
      <c r="I210" s="56">
        <f t="shared" si="9"/>
        <v>0</v>
      </c>
      <c r="J210" s="88">
        <f t="shared" si="10"/>
        <v>0</v>
      </c>
      <c r="K210" s="84">
        <f t="shared" si="11"/>
        <v>0</v>
      </c>
    </row>
    <row r="211" spans="1:11">
      <c r="A211" s="41"/>
      <c r="B211" s="13"/>
      <c r="C211" s="34"/>
      <c r="D211" s="32"/>
      <c r="E211" s="35"/>
      <c r="F211" s="36"/>
      <c r="G211" s="37"/>
      <c r="H211" s="88"/>
      <c r="I211" s="56">
        <f t="shared" si="9"/>
        <v>0</v>
      </c>
      <c r="J211" s="88">
        <f t="shared" si="10"/>
        <v>0</v>
      </c>
      <c r="K211" s="84">
        <f t="shared" si="11"/>
        <v>0</v>
      </c>
    </row>
    <row r="212" spans="1:11">
      <c r="A212" s="41"/>
      <c r="B212" s="13"/>
      <c r="C212" s="34"/>
      <c r="D212" s="32"/>
      <c r="E212" s="35"/>
      <c r="F212" s="36"/>
      <c r="G212" s="37"/>
      <c r="H212" s="88"/>
      <c r="I212" s="56">
        <f t="shared" si="9"/>
        <v>0</v>
      </c>
      <c r="J212" s="88">
        <f t="shared" si="10"/>
        <v>0</v>
      </c>
      <c r="K212" s="84">
        <f t="shared" si="11"/>
        <v>0</v>
      </c>
    </row>
    <row r="213" spans="1:11">
      <c r="A213" s="41"/>
      <c r="B213" s="13"/>
      <c r="C213" s="34"/>
      <c r="D213" s="32"/>
      <c r="E213" s="35"/>
      <c r="F213" s="36"/>
      <c r="G213" s="37"/>
      <c r="H213" s="88"/>
      <c r="I213" s="56">
        <f t="shared" si="9"/>
        <v>0</v>
      </c>
      <c r="J213" s="88">
        <f t="shared" si="10"/>
        <v>0</v>
      </c>
      <c r="K213" s="84">
        <f t="shared" si="11"/>
        <v>0</v>
      </c>
    </row>
    <row r="214" spans="1:11">
      <c r="A214" s="41"/>
      <c r="B214" s="13"/>
      <c r="C214" s="34"/>
      <c r="D214" s="32"/>
      <c r="E214" s="35"/>
      <c r="F214" s="36"/>
      <c r="G214" s="37"/>
      <c r="H214" s="88"/>
      <c r="I214" s="56">
        <f t="shared" si="9"/>
        <v>0</v>
      </c>
      <c r="J214" s="88">
        <f t="shared" si="10"/>
        <v>0</v>
      </c>
      <c r="K214" s="84">
        <f t="shared" si="11"/>
        <v>0</v>
      </c>
    </row>
    <row r="215" spans="1:11">
      <c r="A215" s="41"/>
      <c r="B215" s="13"/>
      <c r="C215" s="34"/>
      <c r="D215" s="32"/>
      <c r="E215" s="35"/>
      <c r="F215" s="36"/>
      <c r="G215" s="37"/>
      <c r="H215" s="88"/>
      <c r="I215" s="56">
        <f t="shared" si="9"/>
        <v>0</v>
      </c>
      <c r="J215" s="88">
        <f t="shared" si="10"/>
        <v>0</v>
      </c>
      <c r="K215" s="84">
        <f t="shared" si="11"/>
        <v>0</v>
      </c>
    </row>
    <row r="216" spans="1:11">
      <c r="A216" s="41"/>
      <c r="B216" s="13"/>
      <c r="C216" s="34"/>
      <c r="D216" s="32"/>
      <c r="E216" s="35"/>
      <c r="F216" s="36"/>
      <c r="G216" s="37"/>
      <c r="H216" s="88"/>
      <c r="I216" s="56">
        <f t="shared" si="9"/>
        <v>0</v>
      </c>
      <c r="J216" s="88">
        <f t="shared" si="10"/>
        <v>0</v>
      </c>
      <c r="K216" s="84">
        <f t="shared" si="11"/>
        <v>0</v>
      </c>
    </row>
    <row r="217" spans="1:11">
      <c r="A217" s="41"/>
      <c r="B217" s="13"/>
      <c r="C217" s="34"/>
      <c r="D217" s="32"/>
      <c r="E217" s="35"/>
      <c r="F217" s="36"/>
      <c r="G217" s="37"/>
      <c r="H217" s="88"/>
      <c r="I217" s="56">
        <f t="shared" si="9"/>
        <v>0</v>
      </c>
      <c r="J217" s="88">
        <f t="shared" si="10"/>
        <v>0</v>
      </c>
      <c r="K217" s="84">
        <f t="shared" si="11"/>
        <v>0</v>
      </c>
    </row>
    <row r="218" spans="1:11">
      <c r="A218" s="41"/>
      <c r="B218" s="13"/>
      <c r="C218" s="34"/>
      <c r="D218" s="32"/>
      <c r="E218" s="35"/>
      <c r="F218" s="36"/>
      <c r="G218" s="37"/>
      <c r="H218" s="88"/>
      <c r="I218" s="56">
        <f t="shared" si="9"/>
        <v>0</v>
      </c>
      <c r="J218" s="88">
        <f t="shared" si="10"/>
        <v>0</v>
      </c>
      <c r="K218" s="84">
        <f t="shared" si="11"/>
        <v>0</v>
      </c>
    </row>
    <row r="219" spans="1:11">
      <c r="A219" s="41"/>
      <c r="B219" s="13"/>
      <c r="C219" s="34"/>
      <c r="D219" s="32"/>
      <c r="E219" s="35"/>
      <c r="F219" s="36"/>
      <c r="G219" s="37"/>
      <c r="H219" s="88"/>
      <c r="I219" s="56">
        <f t="shared" si="9"/>
        <v>0</v>
      </c>
      <c r="J219" s="88">
        <f t="shared" si="10"/>
        <v>0</v>
      </c>
      <c r="K219" s="84">
        <f t="shared" si="11"/>
        <v>0</v>
      </c>
    </row>
    <row r="220" spans="1:11">
      <c r="A220" s="41"/>
      <c r="B220" s="13"/>
      <c r="C220" s="34"/>
      <c r="D220" s="32"/>
      <c r="E220" s="35"/>
      <c r="F220" s="36"/>
      <c r="G220" s="37"/>
      <c r="H220" s="88"/>
      <c r="I220" s="56">
        <f t="shared" si="9"/>
        <v>0</v>
      </c>
      <c r="J220" s="88">
        <f t="shared" si="10"/>
        <v>0</v>
      </c>
      <c r="K220" s="84">
        <f t="shared" si="11"/>
        <v>0</v>
      </c>
    </row>
    <row r="221" spans="1:11">
      <c r="A221" s="41"/>
      <c r="B221" s="13"/>
      <c r="C221" s="34"/>
      <c r="D221" s="32"/>
      <c r="E221" s="35"/>
      <c r="F221" s="36"/>
      <c r="G221" s="37"/>
      <c r="H221" s="88"/>
      <c r="I221" s="56">
        <f t="shared" si="9"/>
        <v>0</v>
      </c>
      <c r="J221" s="88">
        <f t="shared" si="10"/>
        <v>0</v>
      </c>
      <c r="K221" s="84">
        <f t="shared" si="11"/>
        <v>0</v>
      </c>
    </row>
    <row r="222" spans="1:11">
      <c r="A222" s="41"/>
      <c r="B222" s="13"/>
      <c r="C222" s="34"/>
      <c r="D222" s="32"/>
      <c r="E222" s="35"/>
      <c r="F222" s="36"/>
      <c r="G222" s="37"/>
      <c r="H222" s="88"/>
      <c r="I222" s="56">
        <f t="shared" si="9"/>
        <v>0</v>
      </c>
      <c r="J222" s="88">
        <f t="shared" si="10"/>
        <v>0</v>
      </c>
      <c r="K222" s="84">
        <f t="shared" si="11"/>
        <v>0</v>
      </c>
    </row>
    <row r="223" spans="1:11">
      <c r="A223" s="41"/>
      <c r="B223" s="13"/>
      <c r="C223" s="34"/>
      <c r="D223" s="32"/>
      <c r="E223" s="35"/>
      <c r="F223" s="36"/>
      <c r="G223" s="37"/>
      <c r="H223" s="88"/>
      <c r="I223" s="56">
        <f t="shared" si="9"/>
        <v>0</v>
      </c>
      <c r="J223" s="88">
        <f t="shared" si="10"/>
        <v>0</v>
      </c>
      <c r="K223" s="84">
        <f t="shared" si="11"/>
        <v>0</v>
      </c>
    </row>
    <row r="224" spans="1:11">
      <c r="A224" s="41"/>
      <c r="B224" s="13"/>
      <c r="C224" s="34"/>
      <c r="D224" s="32"/>
      <c r="E224" s="35"/>
      <c r="F224" s="36"/>
      <c r="G224" s="37"/>
      <c r="H224" s="88"/>
      <c r="I224" s="56">
        <f t="shared" si="9"/>
        <v>0</v>
      </c>
      <c r="J224" s="88">
        <f t="shared" si="10"/>
        <v>0</v>
      </c>
      <c r="K224" s="84">
        <f t="shared" si="11"/>
        <v>0</v>
      </c>
    </row>
    <row r="225" spans="1:11">
      <c r="A225" s="41"/>
      <c r="B225" s="13"/>
      <c r="C225" s="34"/>
      <c r="D225" s="32"/>
      <c r="E225" s="35"/>
      <c r="F225" s="36"/>
      <c r="G225" s="37"/>
      <c r="H225" s="88"/>
      <c r="I225" s="56">
        <f t="shared" si="9"/>
        <v>0</v>
      </c>
      <c r="J225" s="88">
        <f t="shared" si="10"/>
        <v>0</v>
      </c>
      <c r="K225" s="84">
        <f t="shared" si="11"/>
        <v>0</v>
      </c>
    </row>
    <row r="226" spans="1:11">
      <c r="A226" s="41"/>
      <c r="B226" s="13"/>
      <c r="C226" s="34"/>
      <c r="D226" s="32"/>
      <c r="E226" s="35"/>
      <c r="F226" s="36"/>
      <c r="G226" s="37"/>
      <c r="H226" s="88"/>
      <c r="I226" s="56">
        <f t="shared" si="9"/>
        <v>0</v>
      </c>
      <c r="J226" s="88">
        <f t="shared" si="10"/>
        <v>0</v>
      </c>
      <c r="K226" s="84">
        <f t="shared" si="11"/>
        <v>0</v>
      </c>
    </row>
    <row r="227" spans="1:11">
      <c r="A227" s="41"/>
      <c r="B227" s="13"/>
      <c r="C227" s="34"/>
      <c r="D227" s="32"/>
      <c r="E227" s="35"/>
      <c r="F227" s="36"/>
      <c r="G227" s="37"/>
      <c r="H227" s="88"/>
      <c r="I227" s="56">
        <f t="shared" si="9"/>
        <v>0</v>
      </c>
      <c r="J227" s="88">
        <f t="shared" si="10"/>
        <v>0</v>
      </c>
      <c r="K227" s="84">
        <f t="shared" si="11"/>
        <v>0</v>
      </c>
    </row>
    <row r="228" spans="1:11">
      <c r="A228" s="41"/>
      <c r="B228" s="13"/>
      <c r="C228" s="34"/>
      <c r="D228" s="32"/>
      <c r="E228" s="35"/>
      <c r="F228" s="36"/>
      <c r="G228" s="37"/>
      <c r="H228" s="88"/>
      <c r="I228" s="56">
        <f t="shared" si="9"/>
        <v>0</v>
      </c>
      <c r="J228" s="88">
        <f t="shared" si="10"/>
        <v>0</v>
      </c>
      <c r="K228" s="84">
        <f t="shared" si="11"/>
        <v>0</v>
      </c>
    </row>
    <row r="229" spans="1:11">
      <c r="A229" s="41"/>
      <c r="B229" s="13"/>
      <c r="C229" s="34"/>
      <c r="D229" s="32"/>
      <c r="E229" s="35"/>
      <c r="F229" s="36"/>
      <c r="G229" s="37"/>
      <c r="H229" s="88"/>
      <c r="I229" s="56">
        <f t="shared" si="9"/>
        <v>0</v>
      </c>
      <c r="J229" s="88">
        <f t="shared" si="10"/>
        <v>0</v>
      </c>
      <c r="K229" s="84">
        <f t="shared" si="11"/>
        <v>0</v>
      </c>
    </row>
    <row r="230" spans="1:11">
      <c r="A230" s="41"/>
      <c r="B230" s="13"/>
      <c r="C230" s="34"/>
      <c r="D230" s="32"/>
      <c r="E230" s="35"/>
      <c r="F230" s="36"/>
      <c r="G230" s="37"/>
      <c r="H230" s="88"/>
      <c r="I230" s="56">
        <f t="shared" si="9"/>
        <v>0</v>
      </c>
      <c r="J230" s="88">
        <f t="shared" si="10"/>
        <v>0</v>
      </c>
      <c r="K230" s="84">
        <f t="shared" si="11"/>
        <v>0</v>
      </c>
    </row>
    <row r="231" spans="1:11">
      <c r="A231" s="41"/>
      <c r="B231" s="13"/>
      <c r="C231" s="34"/>
      <c r="D231" s="32"/>
      <c r="E231" s="35"/>
      <c r="F231" s="36"/>
      <c r="G231" s="37"/>
      <c r="H231" s="88"/>
      <c r="I231" s="56">
        <f t="shared" si="9"/>
        <v>0</v>
      </c>
      <c r="J231" s="88">
        <f t="shared" si="10"/>
        <v>0</v>
      </c>
      <c r="K231" s="84">
        <f t="shared" si="11"/>
        <v>0</v>
      </c>
    </row>
    <row r="232" spans="1:11">
      <c r="A232" s="41"/>
      <c r="B232" s="13"/>
      <c r="C232" s="34"/>
      <c r="D232" s="32"/>
      <c r="E232" s="35"/>
      <c r="F232" s="36"/>
      <c r="G232" s="37"/>
      <c r="H232" s="88"/>
      <c r="I232" s="56">
        <f t="shared" si="9"/>
        <v>0</v>
      </c>
      <c r="J232" s="88">
        <f t="shared" si="10"/>
        <v>0</v>
      </c>
      <c r="K232" s="84">
        <f t="shared" si="11"/>
        <v>0</v>
      </c>
    </row>
    <row r="233" spans="1:11">
      <c r="A233" s="41"/>
      <c r="B233" s="13"/>
      <c r="C233" s="34"/>
      <c r="D233" s="32"/>
      <c r="E233" s="35"/>
      <c r="F233" s="36"/>
      <c r="G233" s="37"/>
      <c r="H233" s="88"/>
      <c r="I233" s="56">
        <f t="shared" si="9"/>
        <v>0</v>
      </c>
      <c r="J233" s="88">
        <f t="shared" si="10"/>
        <v>0</v>
      </c>
      <c r="K233" s="84">
        <f t="shared" si="11"/>
        <v>0</v>
      </c>
    </row>
    <row r="234" spans="1:11">
      <c r="A234" s="41"/>
      <c r="B234" s="13"/>
      <c r="C234" s="34"/>
      <c r="D234" s="32"/>
      <c r="E234" s="35"/>
      <c r="F234" s="36"/>
      <c r="G234" s="37"/>
      <c r="H234" s="88"/>
      <c r="I234" s="56">
        <f t="shared" si="9"/>
        <v>0</v>
      </c>
      <c r="J234" s="88">
        <f t="shared" si="10"/>
        <v>0</v>
      </c>
      <c r="K234" s="84">
        <f t="shared" si="11"/>
        <v>0</v>
      </c>
    </row>
    <row r="235" spans="1:11">
      <c r="A235" s="41"/>
      <c r="B235" s="13"/>
      <c r="C235" s="34"/>
      <c r="D235" s="32"/>
      <c r="E235" s="35"/>
      <c r="F235" s="36"/>
      <c r="G235" s="37"/>
      <c r="H235" s="88"/>
      <c r="I235" s="56">
        <f t="shared" si="9"/>
        <v>0</v>
      </c>
      <c r="J235" s="88">
        <f t="shared" si="10"/>
        <v>0</v>
      </c>
      <c r="K235" s="84">
        <f t="shared" si="11"/>
        <v>0</v>
      </c>
    </row>
    <row r="236" spans="1:11">
      <c r="A236" s="41"/>
      <c r="B236" s="13"/>
      <c r="C236" s="34"/>
      <c r="D236" s="32"/>
      <c r="E236" s="35"/>
      <c r="F236" s="36"/>
      <c r="G236" s="37"/>
      <c r="H236" s="88"/>
      <c r="I236" s="56">
        <f t="shared" si="9"/>
        <v>0</v>
      </c>
      <c r="J236" s="88">
        <f t="shared" si="10"/>
        <v>0</v>
      </c>
      <c r="K236" s="84">
        <f t="shared" si="11"/>
        <v>0</v>
      </c>
    </row>
    <row r="237" spans="1:11">
      <c r="A237" s="41"/>
      <c r="B237" s="13"/>
      <c r="C237" s="34"/>
      <c r="D237" s="32"/>
      <c r="E237" s="35"/>
      <c r="F237" s="36"/>
      <c r="G237" s="37"/>
      <c r="H237" s="88"/>
      <c r="I237" s="56">
        <f t="shared" si="9"/>
        <v>0</v>
      </c>
      <c r="J237" s="88">
        <f t="shared" si="10"/>
        <v>0</v>
      </c>
      <c r="K237" s="84">
        <f t="shared" si="11"/>
        <v>0</v>
      </c>
    </row>
    <row r="238" spans="1:11">
      <c r="A238" s="41"/>
      <c r="B238" s="13"/>
      <c r="C238" s="34"/>
      <c r="D238" s="32"/>
      <c r="E238" s="35"/>
      <c r="F238" s="36"/>
      <c r="G238" s="37"/>
      <c r="H238" s="88"/>
      <c r="I238" s="56">
        <f t="shared" si="9"/>
        <v>0</v>
      </c>
      <c r="J238" s="88">
        <f t="shared" si="10"/>
        <v>0</v>
      </c>
      <c r="K238" s="84">
        <f t="shared" si="11"/>
        <v>0</v>
      </c>
    </row>
    <row r="239" spans="1:11">
      <c r="A239" s="41"/>
      <c r="B239" s="13"/>
      <c r="C239" s="34"/>
      <c r="D239" s="32"/>
      <c r="E239" s="35"/>
      <c r="F239" s="36"/>
      <c r="G239" s="37"/>
      <c r="H239" s="88"/>
      <c r="I239" s="56">
        <f t="shared" si="9"/>
        <v>0</v>
      </c>
      <c r="J239" s="88">
        <f t="shared" si="10"/>
        <v>0</v>
      </c>
      <c r="K239" s="84">
        <f t="shared" si="11"/>
        <v>0</v>
      </c>
    </row>
    <row r="240" spans="1:11">
      <c r="A240" s="41"/>
      <c r="B240" s="13"/>
      <c r="C240" s="34"/>
      <c r="D240" s="32"/>
      <c r="E240" s="35"/>
      <c r="F240" s="36"/>
      <c r="G240" s="37"/>
      <c r="H240" s="88"/>
      <c r="I240" s="56">
        <f t="shared" si="9"/>
        <v>0</v>
      </c>
      <c r="J240" s="88">
        <f t="shared" si="10"/>
        <v>0</v>
      </c>
      <c r="K240" s="84">
        <f t="shared" si="11"/>
        <v>0</v>
      </c>
    </row>
    <row r="241" spans="1:11">
      <c r="A241" s="41"/>
      <c r="B241" s="13"/>
      <c r="C241" s="34"/>
      <c r="D241" s="32"/>
      <c r="E241" s="35"/>
      <c r="F241" s="36"/>
      <c r="G241" s="37"/>
      <c r="H241" s="88"/>
      <c r="I241" s="56">
        <f t="shared" si="9"/>
        <v>0</v>
      </c>
      <c r="J241" s="88">
        <f t="shared" si="10"/>
        <v>0</v>
      </c>
      <c r="K241" s="84">
        <f t="shared" si="11"/>
        <v>0</v>
      </c>
    </row>
    <row r="242" spans="1:11">
      <c r="A242" s="41"/>
      <c r="B242" s="13"/>
      <c r="C242" s="34"/>
      <c r="D242" s="32"/>
      <c r="E242" s="35"/>
      <c r="F242" s="36"/>
      <c r="G242" s="37"/>
      <c r="H242" s="88"/>
      <c r="I242" s="56">
        <f t="shared" si="9"/>
        <v>0</v>
      </c>
      <c r="J242" s="88">
        <f t="shared" si="10"/>
        <v>0</v>
      </c>
      <c r="K242" s="84">
        <f t="shared" si="11"/>
        <v>0</v>
      </c>
    </row>
    <row r="243" spans="1:11">
      <c r="A243" s="41"/>
      <c r="B243" s="13"/>
      <c r="C243" s="34"/>
      <c r="D243" s="32"/>
      <c r="E243" s="35"/>
      <c r="F243" s="36"/>
      <c r="G243" s="37"/>
      <c r="H243" s="88"/>
      <c r="I243" s="56">
        <f t="shared" si="9"/>
        <v>0</v>
      </c>
      <c r="J243" s="88">
        <f t="shared" si="10"/>
        <v>0</v>
      </c>
      <c r="K243" s="84">
        <f t="shared" si="11"/>
        <v>0</v>
      </c>
    </row>
    <row r="244" spans="1:11">
      <c r="A244" s="41"/>
      <c r="B244" s="13"/>
      <c r="C244" s="34"/>
      <c r="D244" s="32"/>
      <c r="E244" s="35"/>
      <c r="F244" s="36"/>
      <c r="G244" s="37"/>
      <c r="H244" s="88"/>
      <c r="I244" s="56">
        <f t="shared" si="9"/>
        <v>0</v>
      </c>
      <c r="J244" s="88">
        <f t="shared" si="10"/>
        <v>0</v>
      </c>
      <c r="K244" s="84">
        <f t="shared" si="11"/>
        <v>0</v>
      </c>
    </row>
    <row r="245" spans="1:11">
      <c r="A245" s="41"/>
      <c r="B245" s="13"/>
      <c r="C245" s="34"/>
      <c r="D245" s="32"/>
      <c r="E245" s="35"/>
      <c r="F245" s="36"/>
      <c r="G245" s="37"/>
      <c r="H245" s="88"/>
      <c r="I245" s="56">
        <f t="shared" si="9"/>
        <v>0</v>
      </c>
      <c r="J245" s="88">
        <f t="shared" si="10"/>
        <v>0</v>
      </c>
      <c r="K245" s="84">
        <f t="shared" si="11"/>
        <v>0</v>
      </c>
    </row>
    <row r="246" spans="1:11">
      <c r="A246" s="41"/>
      <c r="B246" s="13"/>
      <c r="C246" s="34"/>
      <c r="D246" s="32"/>
      <c r="E246" s="35"/>
      <c r="F246" s="36"/>
      <c r="G246" s="37"/>
      <c r="H246" s="88"/>
      <c r="I246" s="56">
        <f t="shared" si="9"/>
        <v>0</v>
      </c>
      <c r="J246" s="88">
        <f t="shared" si="10"/>
        <v>0</v>
      </c>
      <c r="K246" s="84">
        <f t="shared" si="11"/>
        <v>0</v>
      </c>
    </row>
    <row r="247" spans="1:11">
      <c r="A247" s="41"/>
      <c r="B247" s="13"/>
      <c r="C247" s="34"/>
      <c r="D247" s="32"/>
      <c r="E247" s="35"/>
      <c r="F247" s="36"/>
      <c r="G247" s="37"/>
      <c r="H247" s="88"/>
      <c r="I247" s="56">
        <f t="shared" si="9"/>
        <v>0</v>
      </c>
      <c r="J247" s="88">
        <f t="shared" si="10"/>
        <v>0</v>
      </c>
      <c r="K247" s="84">
        <f t="shared" si="11"/>
        <v>0</v>
      </c>
    </row>
    <row r="248" spans="1:11">
      <c r="A248" s="41"/>
      <c r="B248" s="13"/>
      <c r="C248" s="34"/>
      <c r="D248" s="32"/>
      <c r="E248" s="35"/>
      <c r="F248" s="36"/>
      <c r="G248" s="37"/>
      <c r="H248" s="88"/>
      <c r="I248" s="56">
        <f t="shared" si="9"/>
        <v>0</v>
      </c>
      <c r="J248" s="88">
        <f t="shared" si="10"/>
        <v>0</v>
      </c>
      <c r="K248" s="84">
        <f t="shared" si="11"/>
        <v>0</v>
      </c>
    </row>
    <row r="249" spans="1:11">
      <c r="A249" s="41"/>
      <c r="B249" s="13"/>
      <c r="C249" s="34"/>
      <c r="D249" s="32"/>
      <c r="E249" s="35"/>
      <c r="F249" s="36"/>
      <c r="G249" s="37"/>
      <c r="H249" s="88"/>
      <c r="I249" s="56">
        <f t="shared" si="9"/>
        <v>0</v>
      </c>
      <c r="J249" s="88">
        <f t="shared" si="10"/>
        <v>0</v>
      </c>
      <c r="K249" s="84">
        <f t="shared" si="11"/>
        <v>0</v>
      </c>
    </row>
    <row r="250" spans="1:11">
      <c r="A250" s="41"/>
      <c r="B250" s="13"/>
      <c r="C250" s="34"/>
      <c r="D250" s="32"/>
      <c r="E250" s="35"/>
      <c r="F250" s="36"/>
      <c r="G250" s="37"/>
      <c r="H250" s="88"/>
      <c r="I250" s="56">
        <f t="shared" si="9"/>
        <v>0</v>
      </c>
      <c r="J250" s="88">
        <f t="shared" si="10"/>
        <v>0</v>
      </c>
      <c r="K250" s="84">
        <f t="shared" si="11"/>
        <v>0</v>
      </c>
    </row>
    <row r="251" spans="1:11">
      <c r="A251" s="41"/>
      <c r="B251" s="13"/>
      <c r="C251" s="34"/>
      <c r="D251" s="32"/>
      <c r="E251" s="35"/>
      <c r="F251" s="36"/>
      <c r="G251" s="37"/>
      <c r="H251" s="88"/>
      <c r="I251" s="56">
        <f t="shared" si="9"/>
        <v>0</v>
      </c>
      <c r="J251" s="88">
        <f t="shared" si="10"/>
        <v>0</v>
      </c>
      <c r="K251" s="84">
        <f t="shared" si="11"/>
        <v>0</v>
      </c>
    </row>
    <row r="252" spans="1:11">
      <c r="A252" s="41"/>
      <c r="B252" s="13"/>
      <c r="C252" s="34"/>
      <c r="D252" s="32"/>
      <c r="E252" s="35"/>
      <c r="F252" s="36"/>
      <c r="G252" s="37"/>
      <c r="H252" s="88"/>
      <c r="I252" s="56">
        <f t="shared" si="9"/>
        <v>0</v>
      </c>
      <c r="J252" s="88">
        <f t="shared" si="10"/>
        <v>0</v>
      </c>
      <c r="K252" s="84">
        <f t="shared" si="11"/>
        <v>0</v>
      </c>
    </row>
    <row r="253" spans="1:11">
      <c r="A253" s="41"/>
      <c r="B253" s="13"/>
      <c r="C253" s="34"/>
      <c r="D253" s="32"/>
      <c r="E253" s="35"/>
      <c r="F253" s="36"/>
      <c r="G253" s="37"/>
      <c r="H253" s="88"/>
      <c r="I253" s="56">
        <f t="shared" si="9"/>
        <v>0</v>
      </c>
      <c r="J253" s="88">
        <f t="shared" si="10"/>
        <v>0</v>
      </c>
      <c r="K253" s="84">
        <f t="shared" si="11"/>
        <v>0</v>
      </c>
    </row>
    <row r="254" spans="1:11">
      <c r="A254" s="41"/>
      <c r="B254" s="13"/>
      <c r="C254" s="34"/>
      <c r="D254" s="32"/>
      <c r="E254" s="35"/>
      <c r="F254" s="36"/>
      <c r="G254" s="37"/>
      <c r="H254" s="88"/>
      <c r="I254" s="56">
        <f t="shared" si="9"/>
        <v>0</v>
      </c>
      <c r="J254" s="88">
        <f t="shared" si="10"/>
        <v>0</v>
      </c>
      <c r="K254" s="84">
        <f t="shared" si="11"/>
        <v>0</v>
      </c>
    </row>
    <row r="255" spans="1:11">
      <c r="A255" s="41"/>
      <c r="B255" s="13"/>
      <c r="C255" s="34"/>
      <c r="D255" s="32"/>
      <c r="E255" s="35"/>
      <c r="F255" s="36"/>
      <c r="G255" s="37"/>
      <c r="H255" s="88"/>
      <c r="I255" s="56">
        <f t="shared" si="9"/>
        <v>0</v>
      </c>
      <c r="J255" s="88">
        <f t="shared" si="10"/>
        <v>0</v>
      </c>
      <c r="K255" s="84">
        <f t="shared" si="11"/>
        <v>0</v>
      </c>
    </row>
    <row r="256" spans="1:11">
      <c r="A256" s="41"/>
      <c r="B256" s="13"/>
      <c r="C256" s="34"/>
      <c r="D256" s="32"/>
      <c r="E256" s="35"/>
      <c r="F256" s="36"/>
      <c r="G256" s="37"/>
      <c r="H256" s="88"/>
      <c r="I256" s="56">
        <f t="shared" si="9"/>
        <v>0</v>
      </c>
      <c r="J256" s="88">
        <f t="shared" si="10"/>
        <v>0</v>
      </c>
      <c r="K256" s="84">
        <f t="shared" si="11"/>
        <v>0</v>
      </c>
    </row>
    <row r="257" spans="1:11">
      <c r="A257" s="41"/>
      <c r="B257" s="13"/>
      <c r="C257" s="34"/>
      <c r="D257" s="32"/>
      <c r="E257" s="35"/>
      <c r="F257" s="36"/>
      <c r="G257" s="37"/>
      <c r="H257" s="88"/>
      <c r="I257" s="56">
        <f t="shared" si="9"/>
        <v>0</v>
      </c>
      <c r="J257" s="88">
        <f t="shared" si="10"/>
        <v>0</v>
      </c>
      <c r="K257" s="84">
        <f t="shared" si="11"/>
        <v>0</v>
      </c>
    </row>
    <row r="258" spans="1:11">
      <c r="A258" s="41"/>
      <c r="B258" s="13"/>
      <c r="C258" s="34"/>
      <c r="D258" s="32"/>
      <c r="E258" s="35"/>
      <c r="F258" s="36"/>
      <c r="G258" s="37"/>
      <c r="H258" s="88"/>
      <c r="I258" s="56">
        <f t="shared" si="9"/>
        <v>0</v>
      </c>
      <c r="J258" s="88">
        <f t="shared" si="10"/>
        <v>0</v>
      </c>
      <c r="K258" s="84">
        <f t="shared" si="11"/>
        <v>0</v>
      </c>
    </row>
    <row r="259" spans="1:11">
      <c r="A259" s="41"/>
      <c r="B259" s="13"/>
      <c r="C259" s="34"/>
      <c r="D259" s="32"/>
      <c r="E259" s="35"/>
      <c r="F259" s="36"/>
      <c r="G259" s="37"/>
      <c r="H259" s="88"/>
      <c r="I259" s="56">
        <f t="shared" si="9"/>
        <v>0</v>
      </c>
      <c r="J259" s="88">
        <f t="shared" si="10"/>
        <v>0</v>
      </c>
      <c r="K259" s="84">
        <f t="shared" si="11"/>
        <v>0</v>
      </c>
    </row>
    <row r="260" spans="1:11">
      <c r="A260" s="41"/>
      <c r="B260" s="13"/>
      <c r="C260" s="34"/>
      <c r="D260" s="32"/>
      <c r="E260" s="35"/>
      <c r="F260" s="36"/>
      <c r="G260" s="37"/>
      <c r="H260" s="88"/>
      <c r="I260" s="56">
        <f t="shared" si="9"/>
        <v>0</v>
      </c>
      <c r="J260" s="88">
        <f t="shared" si="10"/>
        <v>0</v>
      </c>
      <c r="K260" s="84">
        <f t="shared" si="11"/>
        <v>0</v>
      </c>
    </row>
    <row r="261" spans="1:11">
      <c r="A261" s="41"/>
      <c r="B261" s="13"/>
      <c r="C261" s="34"/>
      <c r="D261" s="32"/>
      <c r="E261" s="35"/>
      <c r="F261" s="36"/>
      <c r="G261" s="37"/>
      <c r="H261" s="88"/>
      <c r="I261" s="56">
        <f t="shared" si="9"/>
        <v>0</v>
      </c>
      <c r="J261" s="88">
        <f t="shared" si="10"/>
        <v>0</v>
      </c>
      <c r="K261" s="84">
        <f t="shared" si="11"/>
        <v>0</v>
      </c>
    </row>
    <row r="262" spans="1:11">
      <c r="A262" s="41"/>
      <c r="B262" s="13"/>
      <c r="C262" s="34"/>
      <c r="D262" s="32"/>
      <c r="E262" s="35"/>
      <c r="F262" s="36"/>
      <c r="G262" s="37"/>
      <c r="H262" s="88"/>
      <c r="I262" s="56">
        <f t="shared" si="9"/>
        <v>0</v>
      </c>
      <c r="J262" s="88">
        <f t="shared" si="10"/>
        <v>0</v>
      </c>
      <c r="K262" s="84">
        <f t="shared" si="11"/>
        <v>0</v>
      </c>
    </row>
    <row r="263" spans="1:11">
      <c r="A263" s="41"/>
      <c r="B263" s="13"/>
      <c r="C263" s="34"/>
      <c r="D263" s="32"/>
      <c r="E263" s="35"/>
      <c r="F263" s="36"/>
      <c r="G263" s="37"/>
      <c r="H263" s="88"/>
      <c r="I263" s="56">
        <f t="shared" si="9"/>
        <v>0</v>
      </c>
      <c r="J263" s="88">
        <f t="shared" si="10"/>
        <v>0</v>
      </c>
      <c r="K263" s="84">
        <f t="shared" si="11"/>
        <v>0</v>
      </c>
    </row>
    <row r="264" spans="1:11">
      <c r="A264" s="41"/>
      <c r="B264" s="13"/>
      <c r="C264" s="34"/>
      <c r="D264" s="32"/>
      <c r="E264" s="35"/>
      <c r="F264" s="36"/>
      <c r="G264" s="37"/>
      <c r="H264" s="88"/>
      <c r="I264" s="56">
        <f t="shared" si="9"/>
        <v>0</v>
      </c>
      <c r="J264" s="88">
        <f t="shared" si="10"/>
        <v>0</v>
      </c>
      <c r="K264" s="84">
        <f t="shared" si="11"/>
        <v>0</v>
      </c>
    </row>
    <row r="265" spans="1:11">
      <c r="A265" s="41"/>
      <c r="B265" s="13"/>
      <c r="C265" s="34"/>
      <c r="D265" s="32"/>
      <c r="E265" s="35"/>
      <c r="F265" s="36"/>
      <c r="G265" s="37"/>
      <c r="H265" s="88"/>
      <c r="I265" s="56">
        <f t="shared" si="9"/>
        <v>0</v>
      </c>
      <c r="J265" s="88">
        <f t="shared" si="10"/>
        <v>0</v>
      </c>
      <c r="K265" s="84">
        <f t="shared" si="11"/>
        <v>0</v>
      </c>
    </row>
    <row r="266" spans="1:11">
      <c r="A266" s="41"/>
      <c r="B266" s="13"/>
      <c r="C266" s="34"/>
      <c r="D266" s="32"/>
      <c r="E266" s="35"/>
      <c r="F266" s="36"/>
      <c r="G266" s="37"/>
      <c r="H266" s="88"/>
      <c r="I266" s="56">
        <f t="shared" si="9"/>
        <v>0</v>
      </c>
      <c r="J266" s="88">
        <f t="shared" si="10"/>
        <v>0</v>
      </c>
      <c r="K266" s="84">
        <f t="shared" si="11"/>
        <v>0</v>
      </c>
    </row>
    <row r="267" spans="1:11">
      <c r="A267" s="41"/>
      <c r="B267" s="13"/>
      <c r="C267" s="34"/>
      <c r="D267" s="32"/>
      <c r="E267" s="35"/>
      <c r="F267" s="36"/>
      <c r="G267" s="37"/>
      <c r="H267" s="88"/>
      <c r="I267" s="56">
        <f t="shared" ref="I267:I326" si="12">H267*1.1</f>
        <v>0</v>
      </c>
      <c r="J267" s="88">
        <f t="shared" ref="J267:J326" si="13">H267*G267</f>
        <v>0</v>
      </c>
      <c r="K267" s="84">
        <f t="shared" si="11"/>
        <v>0</v>
      </c>
    </row>
    <row r="268" spans="1:11">
      <c r="A268" s="41"/>
      <c r="B268" s="13"/>
      <c r="C268" s="34"/>
      <c r="D268" s="32"/>
      <c r="E268" s="35"/>
      <c r="F268" s="36"/>
      <c r="G268" s="37"/>
      <c r="H268" s="88"/>
      <c r="I268" s="56">
        <f t="shared" si="12"/>
        <v>0</v>
      </c>
      <c r="J268" s="88">
        <f t="shared" si="13"/>
        <v>0</v>
      </c>
      <c r="K268" s="84">
        <f t="shared" ref="K268:K326" si="14">I268*G268</f>
        <v>0</v>
      </c>
    </row>
    <row r="269" spans="1:11">
      <c r="A269" s="41"/>
      <c r="B269" s="13"/>
      <c r="C269" s="34"/>
      <c r="D269" s="32"/>
      <c r="E269" s="35"/>
      <c r="F269" s="36"/>
      <c r="G269" s="37"/>
      <c r="H269" s="88"/>
      <c r="I269" s="56">
        <f t="shared" si="12"/>
        <v>0</v>
      </c>
      <c r="J269" s="88">
        <f t="shared" si="13"/>
        <v>0</v>
      </c>
      <c r="K269" s="84">
        <f t="shared" si="14"/>
        <v>0</v>
      </c>
    </row>
    <row r="270" spans="1:11">
      <c r="A270" s="41"/>
      <c r="B270" s="13"/>
      <c r="C270" s="34"/>
      <c r="D270" s="32"/>
      <c r="E270" s="35"/>
      <c r="F270" s="36"/>
      <c r="G270" s="37"/>
      <c r="H270" s="88"/>
      <c r="I270" s="56">
        <f t="shared" si="12"/>
        <v>0</v>
      </c>
      <c r="J270" s="88">
        <f t="shared" si="13"/>
        <v>0</v>
      </c>
      <c r="K270" s="84">
        <f t="shared" si="14"/>
        <v>0</v>
      </c>
    </row>
    <row r="271" spans="1:11">
      <c r="A271" s="41"/>
      <c r="B271" s="13"/>
      <c r="C271" s="34"/>
      <c r="D271" s="32"/>
      <c r="E271" s="35"/>
      <c r="F271" s="36"/>
      <c r="G271" s="37"/>
      <c r="H271" s="88"/>
      <c r="I271" s="56">
        <f t="shared" si="12"/>
        <v>0</v>
      </c>
      <c r="J271" s="88">
        <f t="shared" si="13"/>
        <v>0</v>
      </c>
      <c r="K271" s="84">
        <f t="shared" si="14"/>
        <v>0</v>
      </c>
    </row>
    <row r="272" spans="1:11">
      <c r="A272" s="41"/>
      <c r="B272" s="13"/>
      <c r="C272" s="34"/>
      <c r="D272" s="32"/>
      <c r="E272" s="35"/>
      <c r="F272" s="36"/>
      <c r="G272" s="37"/>
      <c r="H272" s="88"/>
      <c r="I272" s="56">
        <f t="shared" si="12"/>
        <v>0</v>
      </c>
      <c r="J272" s="88">
        <f t="shared" si="13"/>
        <v>0</v>
      </c>
      <c r="K272" s="84">
        <f t="shared" si="14"/>
        <v>0</v>
      </c>
    </row>
    <row r="273" spans="1:11">
      <c r="A273" s="41"/>
      <c r="B273" s="13"/>
      <c r="C273" s="34"/>
      <c r="D273" s="32"/>
      <c r="E273" s="35"/>
      <c r="F273" s="36"/>
      <c r="G273" s="37"/>
      <c r="H273" s="88"/>
      <c r="I273" s="56">
        <f t="shared" si="12"/>
        <v>0</v>
      </c>
      <c r="J273" s="88">
        <f t="shared" si="13"/>
        <v>0</v>
      </c>
      <c r="K273" s="84">
        <f t="shared" si="14"/>
        <v>0</v>
      </c>
    </row>
    <row r="274" spans="1:11">
      <c r="A274" s="41"/>
      <c r="B274" s="13"/>
      <c r="C274" s="34"/>
      <c r="D274" s="32"/>
      <c r="E274" s="35"/>
      <c r="F274" s="36"/>
      <c r="G274" s="37"/>
      <c r="H274" s="88"/>
      <c r="I274" s="56">
        <f t="shared" si="12"/>
        <v>0</v>
      </c>
      <c r="J274" s="88">
        <f t="shared" si="13"/>
        <v>0</v>
      </c>
      <c r="K274" s="84">
        <f t="shared" si="14"/>
        <v>0</v>
      </c>
    </row>
    <row r="275" spans="1:11">
      <c r="A275" s="41"/>
      <c r="B275" s="13"/>
      <c r="C275" s="34"/>
      <c r="D275" s="32"/>
      <c r="E275" s="35"/>
      <c r="F275" s="36"/>
      <c r="G275" s="37"/>
      <c r="H275" s="88"/>
      <c r="I275" s="56">
        <f t="shared" si="12"/>
        <v>0</v>
      </c>
      <c r="J275" s="88">
        <f t="shared" si="13"/>
        <v>0</v>
      </c>
      <c r="K275" s="84">
        <f t="shared" si="14"/>
        <v>0</v>
      </c>
    </row>
    <row r="276" spans="1:11">
      <c r="A276" s="41"/>
      <c r="B276" s="13"/>
      <c r="C276" s="34"/>
      <c r="D276" s="32"/>
      <c r="E276" s="35"/>
      <c r="F276" s="36"/>
      <c r="G276" s="37"/>
      <c r="H276" s="88"/>
      <c r="I276" s="56">
        <f t="shared" si="12"/>
        <v>0</v>
      </c>
      <c r="J276" s="88">
        <f t="shared" si="13"/>
        <v>0</v>
      </c>
      <c r="K276" s="84">
        <f t="shared" si="14"/>
        <v>0</v>
      </c>
    </row>
    <row r="277" spans="1:11">
      <c r="A277" s="41"/>
      <c r="B277" s="13"/>
      <c r="C277" s="34"/>
      <c r="D277" s="32"/>
      <c r="E277" s="35"/>
      <c r="F277" s="36"/>
      <c r="G277" s="37"/>
      <c r="H277" s="88"/>
      <c r="I277" s="56">
        <f t="shared" si="12"/>
        <v>0</v>
      </c>
      <c r="J277" s="88">
        <f t="shared" si="13"/>
        <v>0</v>
      </c>
      <c r="K277" s="84">
        <f t="shared" si="14"/>
        <v>0</v>
      </c>
    </row>
    <row r="278" spans="1:11">
      <c r="A278" s="41"/>
      <c r="B278" s="13"/>
      <c r="C278" s="34"/>
      <c r="D278" s="32"/>
      <c r="E278" s="35"/>
      <c r="F278" s="36"/>
      <c r="G278" s="37"/>
      <c r="H278" s="88"/>
      <c r="I278" s="56">
        <f t="shared" si="12"/>
        <v>0</v>
      </c>
      <c r="J278" s="88">
        <f t="shared" si="13"/>
        <v>0</v>
      </c>
      <c r="K278" s="84">
        <f t="shared" si="14"/>
        <v>0</v>
      </c>
    </row>
    <row r="279" spans="1:11">
      <c r="A279" s="41"/>
      <c r="B279" s="13"/>
      <c r="C279" s="34"/>
      <c r="D279" s="32"/>
      <c r="E279" s="35"/>
      <c r="F279" s="36"/>
      <c r="G279" s="37"/>
      <c r="H279" s="88"/>
      <c r="I279" s="56">
        <f t="shared" si="12"/>
        <v>0</v>
      </c>
      <c r="J279" s="88">
        <f t="shared" si="13"/>
        <v>0</v>
      </c>
      <c r="K279" s="84">
        <f t="shared" si="14"/>
        <v>0</v>
      </c>
    </row>
    <row r="280" spans="1:11">
      <c r="A280" s="41"/>
      <c r="B280" s="13"/>
      <c r="C280" s="34"/>
      <c r="D280" s="32"/>
      <c r="E280" s="35"/>
      <c r="F280" s="36"/>
      <c r="G280" s="37"/>
      <c r="H280" s="88"/>
      <c r="I280" s="56">
        <f t="shared" si="12"/>
        <v>0</v>
      </c>
      <c r="J280" s="88">
        <f t="shared" si="13"/>
        <v>0</v>
      </c>
      <c r="K280" s="84">
        <f t="shared" si="14"/>
        <v>0</v>
      </c>
    </row>
    <row r="281" spans="1:11">
      <c r="A281" s="41"/>
      <c r="B281" s="13"/>
      <c r="C281" s="34"/>
      <c r="D281" s="32"/>
      <c r="E281" s="35"/>
      <c r="F281" s="36"/>
      <c r="G281" s="37"/>
      <c r="H281" s="88"/>
      <c r="I281" s="56">
        <f t="shared" si="12"/>
        <v>0</v>
      </c>
      <c r="J281" s="88">
        <f t="shared" si="13"/>
        <v>0</v>
      </c>
      <c r="K281" s="84">
        <f t="shared" si="14"/>
        <v>0</v>
      </c>
    </row>
    <row r="282" spans="1:11">
      <c r="A282" s="41"/>
      <c r="B282" s="13"/>
      <c r="C282" s="34"/>
      <c r="D282" s="32"/>
      <c r="E282" s="35"/>
      <c r="F282" s="36"/>
      <c r="G282" s="37"/>
      <c r="H282" s="88"/>
      <c r="I282" s="56">
        <f t="shared" si="12"/>
        <v>0</v>
      </c>
      <c r="J282" s="88">
        <f t="shared" si="13"/>
        <v>0</v>
      </c>
      <c r="K282" s="84">
        <f t="shared" si="14"/>
        <v>0</v>
      </c>
    </row>
    <row r="283" spans="1:11">
      <c r="A283" s="41"/>
      <c r="B283" s="13"/>
      <c r="C283" s="34"/>
      <c r="D283" s="32"/>
      <c r="E283" s="35"/>
      <c r="F283" s="36"/>
      <c r="G283" s="37"/>
      <c r="H283" s="88"/>
      <c r="I283" s="56">
        <f t="shared" si="12"/>
        <v>0</v>
      </c>
      <c r="J283" s="88">
        <f t="shared" si="13"/>
        <v>0</v>
      </c>
      <c r="K283" s="84">
        <f t="shared" si="14"/>
        <v>0</v>
      </c>
    </row>
    <row r="284" spans="1:11">
      <c r="A284" s="41"/>
      <c r="B284" s="13"/>
      <c r="C284" s="34"/>
      <c r="D284" s="32"/>
      <c r="E284" s="35"/>
      <c r="F284" s="36"/>
      <c r="G284" s="37"/>
      <c r="H284" s="88"/>
      <c r="I284" s="56">
        <f t="shared" si="12"/>
        <v>0</v>
      </c>
      <c r="J284" s="88">
        <f t="shared" si="13"/>
        <v>0</v>
      </c>
      <c r="K284" s="84">
        <f t="shared" si="14"/>
        <v>0</v>
      </c>
    </row>
    <row r="285" spans="1:11">
      <c r="A285" s="41"/>
      <c r="B285" s="13"/>
      <c r="C285" s="34"/>
      <c r="D285" s="32"/>
      <c r="E285" s="35"/>
      <c r="F285" s="36"/>
      <c r="G285" s="37"/>
      <c r="H285" s="88"/>
      <c r="I285" s="56">
        <f t="shared" si="12"/>
        <v>0</v>
      </c>
      <c r="J285" s="88">
        <f t="shared" si="13"/>
        <v>0</v>
      </c>
      <c r="K285" s="84">
        <f t="shared" si="14"/>
        <v>0</v>
      </c>
    </row>
    <row r="286" spans="1:11">
      <c r="A286" s="41"/>
      <c r="B286" s="13"/>
      <c r="C286" s="34"/>
      <c r="D286" s="32"/>
      <c r="E286" s="35"/>
      <c r="F286" s="36"/>
      <c r="G286" s="37"/>
      <c r="H286" s="88"/>
      <c r="I286" s="56">
        <f t="shared" si="12"/>
        <v>0</v>
      </c>
      <c r="J286" s="88">
        <f t="shared" si="13"/>
        <v>0</v>
      </c>
      <c r="K286" s="84">
        <f t="shared" si="14"/>
        <v>0</v>
      </c>
    </row>
    <row r="287" spans="1:11">
      <c r="A287" s="41"/>
      <c r="B287" s="13"/>
      <c r="C287" s="34"/>
      <c r="D287" s="32"/>
      <c r="E287" s="35"/>
      <c r="F287" s="36"/>
      <c r="G287" s="37"/>
      <c r="H287" s="88"/>
      <c r="I287" s="56">
        <f t="shared" si="12"/>
        <v>0</v>
      </c>
      <c r="J287" s="88">
        <f t="shared" si="13"/>
        <v>0</v>
      </c>
      <c r="K287" s="84">
        <f t="shared" si="14"/>
        <v>0</v>
      </c>
    </row>
    <row r="288" spans="1:11">
      <c r="A288" s="41"/>
      <c r="B288" s="13"/>
      <c r="C288" s="34"/>
      <c r="D288" s="32"/>
      <c r="E288" s="35"/>
      <c r="F288" s="36"/>
      <c r="G288" s="37"/>
      <c r="H288" s="88"/>
      <c r="I288" s="56">
        <f t="shared" si="12"/>
        <v>0</v>
      </c>
      <c r="J288" s="88">
        <f t="shared" si="13"/>
        <v>0</v>
      </c>
      <c r="K288" s="84">
        <f t="shared" si="14"/>
        <v>0</v>
      </c>
    </row>
    <row r="289" spans="1:11">
      <c r="A289" s="41"/>
      <c r="B289" s="13"/>
      <c r="C289" s="34"/>
      <c r="D289" s="32"/>
      <c r="E289" s="35"/>
      <c r="F289" s="36"/>
      <c r="G289" s="37"/>
      <c r="H289" s="88"/>
      <c r="I289" s="56">
        <f t="shared" si="12"/>
        <v>0</v>
      </c>
      <c r="J289" s="88">
        <f t="shared" si="13"/>
        <v>0</v>
      </c>
      <c r="K289" s="84">
        <f t="shared" si="14"/>
        <v>0</v>
      </c>
    </row>
    <row r="290" spans="1:11">
      <c r="A290" s="41"/>
      <c r="B290" s="13"/>
      <c r="C290" s="34"/>
      <c r="D290" s="32"/>
      <c r="E290" s="35"/>
      <c r="F290" s="36"/>
      <c r="G290" s="37"/>
      <c r="H290" s="88"/>
      <c r="I290" s="56">
        <f t="shared" si="12"/>
        <v>0</v>
      </c>
      <c r="J290" s="88">
        <f t="shared" si="13"/>
        <v>0</v>
      </c>
      <c r="K290" s="84">
        <f t="shared" si="14"/>
        <v>0</v>
      </c>
    </row>
    <row r="291" spans="1:11">
      <c r="A291" s="41"/>
      <c r="B291" s="13"/>
      <c r="C291" s="34"/>
      <c r="D291" s="32"/>
      <c r="E291" s="35"/>
      <c r="F291" s="36"/>
      <c r="G291" s="37"/>
      <c r="H291" s="88"/>
      <c r="I291" s="56">
        <f t="shared" si="12"/>
        <v>0</v>
      </c>
      <c r="J291" s="88">
        <f t="shared" si="13"/>
        <v>0</v>
      </c>
      <c r="K291" s="84">
        <f t="shared" si="14"/>
        <v>0</v>
      </c>
    </row>
    <row r="292" spans="1:11">
      <c r="A292" s="41"/>
      <c r="B292" s="13"/>
      <c r="C292" s="34"/>
      <c r="D292" s="32"/>
      <c r="E292" s="35"/>
      <c r="F292" s="36"/>
      <c r="G292" s="37"/>
      <c r="H292" s="88"/>
      <c r="I292" s="56">
        <f t="shared" si="12"/>
        <v>0</v>
      </c>
      <c r="J292" s="88">
        <f t="shared" si="13"/>
        <v>0</v>
      </c>
      <c r="K292" s="84">
        <f t="shared" si="14"/>
        <v>0</v>
      </c>
    </row>
    <row r="293" spans="1:11">
      <c r="A293" s="41"/>
      <c r="B293" s="13"/>
      <c r="C293" s="34"/>
      <c r="D293" s="32"/>
      <c r="E293" s="35"/>
      <c r="F293" s="36"/>
      <c r="G293" s="37"/>
      <c r="H293" s="88"/>
      <c r="I293" s="56">
        <f t="shared" si="12"/>
        <v>0</v>
      </c>
      <c r="J293" s="88">
        <f t="shared" si="13"/>
        <v>0</v>
      </c>
      <c r="K293" s="84">
        <f t="shared" si="14"/>
        <v>0</v>
      </c>
    </row>
    <row r="294" spans="1:11">
      <c r="A294" s="41"/>
      <c r="B294" s="13"/>
      <c r="C294" s="34"/>
      <c r="D294" s="32"/>
      <c r="E294" s="35"/>
      <c r="F294" s="36"/>
      <c r="G294" s="37"/>
      <c r="H294" s="88"/>
      <c r="I294" s="56">
        <f t="shared" si="12"/>
        <v>0</v>
      </c>
      <c r="J294" s="88">
        <f t="shared" si="13"/>
        <v>0</v>
      </c>
      <c r="K294" s="84">
        <f t="shared" si="14"/>
        <v>0</v>
      </c>
    </row>
    <row r="295" spans="1:11">
      <c r="A295" s="41"/>
      <c r="B295" s="13"/>
      <c r="C295" s="34"/>
      <c r="D295" s="32"/>
      <c r="E295" s="35"/>
      <c r="F295" s="36"/>
      <c r="G295" s="37"/>
      <c r="H295" s="88"/>
      <c r="I295" s="56">
        <f t="shared" si="12"/>
        <v>0</v>
      </c>
      <c r="J295" s="88">
        <f t="shared" si="13"/>
        <v>0</v>
      </c>
      <c r="K295" s="84">
        <f t="shared" si="14"/>
        <v>0</v>
      </c>
    </row>
    <row r="296" spans="1:11">
      <c r="A296" s="41"/>
      <c r="B296" s="13"/>
      <c r="C296" s="34"/>
      <c r="D296" s="32"/>
      <c r="E296" s="35"/>
      <c r="F296" s="36"/>
      <c r="G296" s="37"/>
      <c r="H296" s="88"/>
      <c r="I296" s="56">
        <f t="shared" si="12"/>
        <v>0</v>
      </c>
      <c r="J296" s="88">
        <f t="shared" si="13"/>
        <v>0</v>
      </c>
      <c r="K296" s="84">
        <f t="shared" si="14"/>
        <v>0</v>
      </c>
    </row>
    <row r="297" spans="1:11">
      <c r="A297" s="41"/>
      <c r="B297" s="13"/>
      <c r="C297" s="34"/>
      <c r="D297" s="32"/>
      <c r="E297" s="35"/>
      <c r="F297" s="36"/>
      <c r="G297" s="37"/>
      <c r="H297" s="88"/>
      <c r="I297" s="56">
        <f t="shared" si="12"/>
        <v>0</v>
      </c>
      <c r="J297" s="88">
        <f t="shared" si="13"/>
        <v>0</v>
      </c>
      <c r="K297" s="84">
        <f t="shared" si="14"/>
        <v>0</v>
      </c>
    </row>
    <row r="298" spans="1:11">
      <c r="A298" s="41"/>
      <c r="B298" s="13"/>
      <c r="C298" s="34"/>
      <c r="D298" s="32"/>
      <c r="E298" s="35"/>
      <c r="F298" s="36"/>
      <c r="G298" s="37"/>
      <c r="H298" s="88"/>
      <c r="I298" s="56">
        <f t="shared" si="12"/>
        <v>0</v>
      </c>
      <c r="J298" s="88">
        <f t="shared" si="13"/>
        <v>0</v>
      </c>
      <c r="K298" s="84">
        <f t="shared" si="14"/>
        <v>0</v>
      </c>
    </row>
    <row r="299" spans="1:11">
      <c r="A299" s="41"/>
      <c r="B299" s="13"/>
      <c r="C299" s="34"/>
      <c r="D299" s="32"/>
      <c r="E299" s="35"/>
      <c r="F299" s="36"/>
      <c r="G299" s="37"/>
      <c r="H299" s="88"/>
      <c r="I299" s="56">
        <f t="shared" si="12"/>
        <v>0</v>
      </c>
      <c r="J299" s="88">
        <f t="shared" si="13"/>
        <v>0</v>
      </c>
      <c r="K299" s="84">
        <f t="shared" si="14"/>
        <v>0</v>
      </c>
    </row>
    <row r="300" spans="1:11">
      <c r="A300" s="41"/>
      <c r="B300" s="13"/>
      <c r="C300" s="34"/>
      <c r="D300" s="32"/>
      <c r="E300" s="35"/>
      <c r="F300" s="36"/>
      <c r="G300" s="37"/>
      <c r="H300" s="88"/>
      <c r="I300" s="56">
        <f t="shared" si="12"/>
        <v>0</v>
      </c>
      <c r="J300" s="88">
        <f t="shared" si="13"/>
        <v>0</v>
      </c>
      <c r="K300" s="84">
        <f t="shared" si="14"/>
        <v>0</v>
      </c>
    </row>
    <row r="301" spans="1:11">
      <c r="A301" s="41"/>
      <c r="B301" s="13"/>
      <c r="C301" s="34"/>
      <c r="D301" s="32"/>
      <c r="E301" s="35"/>
      <c r="F301" s="36"/>
      <c r="G301" s="37"/>
      <c r="H301" s="88"/>
      <c r="I301" s="56">
        <f t="shared" si="12"/>
        <v>0</v>
      </c>
      <c r="J301" s="88">
        <f t="shared" si="13"/>
        <v>0</v>
      </c>
      <c r="K301" s="84">
        <f t="shared" si="14"/>
        <v>0</v>
      </c>
    </row>
    <row r="302" spans="1:11">
      <c r="A302" s="41"/>
      <c r="B302" s="13"/>
      <c r="C302" s="34"/>
      <c r="D302" s="32"/>
      <c r="E302" s="35"/>
      <c r="F302" s="36"/>
      <c r="G302" s="37"/>
      <c r="H302" s="88"/>
      <c r="I302" s="56">
        <f t="shared" si="12"/>
        <v>0</v>
      </c>
      <c r="J302" s="88">
        <f t="shared" si="13"/>
        <v>0</v>
      </c>
      <c r="K302" s="84">
        <f t="shared" si="14"/>
        <v>0</v>
      </c>
    </row>
    <row r="303" spans="1:11">
      <c r="A303" s="41"/>
      <c r="B303" s="13"/>
      <c r="C303" s="34"/>
      <c r="D303" s="32"/>
      <c r="E303" s="35"/>
      <c r="F303" s="36"/>
      <c r="G303" s="37"/>
      <c r="H303" s="88"/>
      <c r="I303" s="56">
        <f t="shared" si="12"/>
        <v>0</v>
      </c>
      <c r="J303" s="88">
        <f t="shared" si="13"/>
        <v>0</v>
      </c>
      <c r="K303" s="84">
        <f t="shared" si="14"/>
        <v>0</v>
      </c>
    </row>
    <row r="304" spans="1:11">
      <c r="A304" s="41"/>
      <c r="B304" s="13"/>
      <c r="C304" s="34"/>
      <c r="D304" s="32"/>
      <c r="E304" s="35"/>
      <c r="F304" s="36"/>
      <c r="G304" s="37"/>
      <c r="H304" s="88"/>
      <c r="I304" s="56">
        <f t="shared" si="12"/>
        <v>0</v>
      </c>
      <c r="J304" s="88">
        <f t="shared" si="13"/>
        <v>0</v>
      </c>
      <c r="K304" s="84">
        <f t="shared" si="14"/>
        <v>0</v>
      </c>
    </row>
    <row r="305" spans="1:11">
      <c r="A305" s="41"/>
      <c r="B305" s="13"/>
      <c r="C305" s="34"/>
      <c r="D305" s="32"/>
      <c r="E305" s="35"/>
      <c r="F305" s="36"/>
      <c r="G305" s="37"/>
      <c r="H305" s="88"/>
      <c r="I305" s="56">
        <f t="shared" si="12"/>
        <v>0</v>
      </c>
      <c r="J305" s="88">
        <f t="shared" si="13"/>
        <v>0</v>
      </c>
      <c r="K305" s="84">
        <f t="shared" si="14"/>
        <v>0</v>
      </c>
    </row>
    <row r="306" spans="1:11">
      <c r="A306" s="41"/>
      <c r="B306" s="13"/>
      <c r="C306" s="34"/>
      <c r="D306" s="32"/>
      <c r="E306" s="35"/>
      <c r="F306" s="36"/>
      <c r="G306" s="37"/>
      <c r="H306" s="88"/>
      <c r="I306" s="56">
        <f t="shared" si="12"/>
        <v>0</v>
      </c>
      <c r="J306" s="88">
        <f t="shared" si="13"/>
        <v>0</v>
      </c>
      <c r="K306" s="84">
        <f t="shared" si="14"/>
        <v>0</v>
      </c>
    </row>
    <row r="307" spans="1:11">
      <c r="A307" s="41"/>
      <c r="B307" s="13"/>
      <c r="C307" s="34"/>
      <c r="D307" s="32"/>
      <c r="E307" s="35"/>
      <c r="F307" s="36"/>
      <c r="G307" s="37"/>
      <c r="H307" s="88"/>
      <c r="I307" s="56">
        <f t="shared" si="12"/>
        <v>0</v>
      </c>
      <c r="J307" s="88">
        <f t="shared" si="13"/>
        <v>0</v>
      </c>
      <c r="K307" s="84">
        <f t="shared" si="14"/>
        <v>0</v>
      </c>
    </row>
    <row r="308" spans="1:11">
      <c r="A308" s="41"/>
      <c r="B308" s="13"/>
      <c r="C308" s="34"/>
      <c r="D308" s="32"/>
      <c r="E308" s="35"/>
      <c r="F308" s="36"/>
      <c r="G308" s="37"/>
      <c r="H308" s="88"/>
      <c r="I308" s="56">
        <f t="shared" si="12"/>
        <v>0</v>
      </c>
      <c r="J308" s="88">
        <f t="shared" si="13"/>
        <v>0</v>
      </c>
      <c r="K308" s="84">
        <f t="shared" si="14"/>
        <v>0</v>
      </c>
    </row>
    <row r="309" spans="1:11">
      <c r="A309" s="41"/>
      <c r="B309" s="13"/>
      <c r="C309" s="34"/>
      <c r="D309" s="32"/>
      <c r="E309" s="35"/>
      <c r="F309" s="36"/>
      <c r="G309" s="37"/>
      <c r="H309" s="88"/>
      <c r="I309" s="56">
        <f t="shared" si="12"/>
        <v>0</v>
      </c>
      <c r="J309" s="88">
        <f t="shared" si="13"/>
        <v>0</v>
      </c>
      <c r="K309" s="84">
        <f t="shared" si="14"/>
        <v>0</v>
      </c>
    </row>
    <row r="310" spans="1:11">
      <c r="A310" s="41"/>
      <c r="B310" s="13"/>
      <c r="C310" s="34"/>
      <c r="D310" s="32"/>
      <c r="E310" s="35"/>
      <c r="F310" s="36"/>
      <c r="G310" s="37"/>
      <c r="H310" s="88"/>
      <c r="I310" s="56">
        <f t="shared" si="12"/>
        <v>0</v>
      </c>
      <c r="J310" s="88">
        <f t="shared" si="13"/>
        <v>0</v>
      </c>
      <c r="K310" s="84">
        <f t="shared" si="14"/>
        <v>0</v>
      </c>
    </row>
    <row r="311" spans="1:11">
      <c r="A311" s="41"/>
      <c r="B311" s="13"/>
      <c r="C311" s="34"/>
      <c r="D311" s="32"/>
      <c r="E311" s="35"/>
      <c r="F311" s="36"/>
      <c r="G311" s="37"/>
      <c r="H311" s="88"/>
      <c r="I311" s="56">
        <f t="shared" si="12"/>
        <v>0</v>
      </c>
      <c r="J311" s="88">
        <f t="shared" si="13"/>
        <v>0</v>
      </c>
      <c r="K311" s="84">
        <f t="shared" si="14"/>
        <v>0</v>
      </c>
    </row>
    <row r="312" spans="1:11">
      <c r="A312" s="41"/>
      <c r="B312" s="13"/>
      <c r="C312" s="34"/>
      <c r="D312" s="32"/>
      <c r="E312" s="35"/>
      <c r="F312" s="36"/>
      <c r="G312" s="37"/>
      <c r="H312" s="88"/>
      <c r="I312" s="56">
        <f t="shared" si="12"/>
        <v>0</v>
      </c>
      <c r="J312" s="88">
        <f t="shared" si="13"/>
        <v>0</v>
      </c>
      <c r="K312" s="84">
        <f t="shared" si="14"/>
        <v>0</v>
      </c>
    </row>
    <row r="313" spans="1:11">
      <c r="A313" s="41"/>
      <c r="B313" s="13"/>
      <c r="C313" s="34"/>
      <c r="D313" s="32"/>
      <c r="E313" s="35"/>
      <c r="F313" s="36"/>
      <c r="G313" s="37"/>
      <c r="H313" s="88"/>
      <c r="I313" s="56">
        <f t="shared" si="12"/>
        <v>0</v>
      </c>
      <c r="J313" s="88">
        <f t="shared" si="13"/>
        <v>0</v>
      </c>
      <c r="K313" s="84">
        <f t="shared" si="14"/>
        <v>0</v>
      </c>
    </row>
    <row r="314" spans="1:11">
      <c r="A314" s="41"/>
      <c r="B314" s="13"/>
      <c r="C314" s="34"/>
      <c r="D314" s="32"/>
      <c r="E314" s="35"/>
      <c r="F314" s="36"/>
      <c r="G314" s="37"/>
      <c r="H314" s="88"/>
      <c r="I314" s="56">
        <f t="shared" si="12"/>
        <v>0</v>
      </c>
      <c r="J314" s="88">
        <f t="shared" si="13"/>
        <v>0</v>
      </c>
      <c r="K314" s="84">
        <f t="shared" si="14"/>
        <v>0</v>
      </c>
    </row>
    <row r="315" spans="1:11">
      <c r="A315" s="41"/>
      <c r="B315" s="13"/>
      <c r="C315" s="34"/>
      <c r="D315" s="32"/>
      <c r="E315" s="35"/>
      <c r="F315" s="36"/>
      <c r="G315" s="37"/>
      <c r="H315" s="88"/>
      <c r="I315" s="56">
        <f t="shared" si="12"/>
        <v>0</v>
      </c>
      <c r="J315" s="88">
        <f t="shared" si="13"/>
        <v>0</v>
      </c>
      <c r="K315" s="84">
        <f t="shared" si="14"/>
        <v>0</v>
      </c>
    </row>
    <row r="316" spans="1:11">
      <c r="A316" s="73"/>
      <c r="B316" s="80"/>
      <c r="C316" s="75"/>
      <c r="D316" s="74"/>
      <c r="E316" s="76"/>
      <c r="F316" s="77"/>
      <c r="G316" s="78"/>
      <c r="H316" s="89"/>
      <c r="I316" s="56">
        <f t="shared" si="12"/>
        <v>0</v>
      </c>
      <c r="J316" s="88">
        <f t="shared" si="13"/>
        <v>0</v>
      </c>
      <c r="K316" s="84">
        <f t="shared" si="14"/>
        <v>0</v>
      </c>
    </row>
    <row r="317" spans="1:11">
      <c r="A317" s="41"/>
      <c r="B317" s="13"/>
      <c r="C317" s="41"/>
      <c r="D317" s="32"/>
      <c r="E317" s="35"/>
      <c r="F317" s="37"/>
      <c r="G317" s="37"/>
      <c r="H317" s="90"/>
      <c r="I317" s="56">
        <f t="shared" si="12"/>
        <v>0</v>
      </c>
      <c r="J317" s="88">
        <f t="shared" si="13"/>
        <v>0</v>
      </c>
      <c r="K317" s="84">
        <f t="shared" si="14"/>
        <v>0</v>
      </c>
    </row>
    <row r="318" spans="1:11">
      <c r="A318" s="41"/>
      <c r="B318" s="13"/>
      <c r="C318" s="41"/>
      <c r="D318" s="32"/>
      <c r="E318" s="35"/>
      <c r="F318" s="37"/>
      <c r="G318" s="35"/>
      <c r="H318" s="88"/>
      <c r="I318" s="56">
        <f t="shared" si="12"/>
        <v>0</v>
      </c>
      <c r="J318" s="88">
        <f t="shared" si="13"/>
        <v>0</v>
      </c>
      <c r="K318" s="84">
        <f t="shared" si="14"/>
        <v>0</v>
      </c>
    </row>
    <row r="319" spans="1:11">
      <c r="A319" s="41"/>
      <c r="B319" s="13"/>
      <c r="C319" s="41"/>
      <c r="D319" s="32"/>
      <c r="E319" s="35"/>
      <c r="F319" s="37"/>
      <c r="G319" s="35"/>
      <c r="H319" s="88"/>
      <c r="I319" s="56">
        <f t="shared" si="12"/>
        <v>0</v>
      </c>
      <c r="J319" s="88">
        <f t="shared" si="13"/>
        <v>0</v>
      </c>
      <c r="K319" s="84">
        <f t="shared" si="14"/>
        <v>0</v>
      </c>
    </row>
    <row r="320" spans="1:11">
      <c r="A320" s="41"/>
      <c r="B320" s="13"/>
      <c r="C320" s="41"/>
      <c r="D320" s="32"/>
      <c r="E320" s="35"/>
      <c r="F320" s="37"/>
      <c r="G320" s="35"/>
      <c r="H320" s="88"/>
      <c r="I320" s="56">
        <f t="shared" si="12"/>
        <v>0</v>
      </c>
      <c r="J320" s="88">
        <f t="shared" si="13"/>
        <v>0</v>
      </c>
      <c r="K320" s="84">
        <f t="shared" si="14"/>
        <v>0</v>
      </c>
    </row>
    <row r="321" spans="1:11">
      <c r="A321" s="41"/>
      <c r="B321" s="13"/>
      <c r="C321" s="41"/>
      <c r="D321" s="32"/>
      <c r="E321" s="35"/>
      <c r="F321" s="37"/>
      <c r="G321" s="35"/>
      <c r="H321" s="91"/>
      <c r="I321" s="56">
        <f t="shared" si="12"/>
        <v>0</v>
      </c>
      <c r="J321" s="88">
        <f t="shared" si="13"/>
        <v>0</v>
      </c>
      <c r="K321" s="84">
        <f t="shared" si="14"/>
        <v>0</v>
      </c>
    </row>
    <row r="322" spans="1:11">
      <c r="A322" s="41"/>
      <c r="B322" s="13"/>
      <c r="C322" s="41"/>
      <c r="D322" s="32"/>
      <c r="E322" s="32"/>
      <c r="F322" s="41"/>
      <c r="G322" s="32"/>
      <c r="H322" s="92"/>
      <c r="I322" s="56">
        <f t="shared" si="12"/>
        <v>0</v>
      </c>
      <c r="J322" s="88">
        <f t="shared" si="13"/>
        <v>0</v>
      </c>
      <c r="K322" s="84">
        <f t="shared" si="14"/>
        <v>0</v>
      </c>
    </row>
    <row r="323" spans="1:11">
      <c r="A323" s="41"/>
      <c r="B323" s="13"/>
      <c r="C323" s="41"/>
      <c r="D323" s="32"/>
      <c r="E323" s="32"/>
      <c r="F323" s="41"/>
      <c r="G323" s="32"/>
      <c r="H323" s="92"/>
      <c r="I323" s="56">
        <f t="shared" si="12"/>
        <v>0</v>
      </c>
      <c r="J323" s="88">
        <f t="shared" si="13"/>
        <v>0</v>
      </c>
      <c r="K323" s="84">
        <f t="shared" si="14"/>
        <v>0</v>
      </c>
    </row>
    <row r="324" spans="1:11">
      <c r="A324" s="41"/>
      <c r="B324" s="13"/>
      <c r="C324" s="41"/>
      <c r="D324" s="32"/>
      <c r="E324" s="32"/>
      <c r="F324" s="41"/>
      <c r="G324" s="32"/>
      <c r="H324" s="93"/>
      <c r="I324" s="56">
        <f t="shared" si="12"/>
        <v>0</v>
      </c>
      <c r="J324" s="88">
        <f t="shared" si="13"/>
        <v>0</v>
      </c>
      <c r="K324" s="84">
        <f t="shared" si="14"/>
        <v>0</v>
      </c>
    </row>
    <row r="325" spans="1:11">
      <c r="A325" s="41"/>
      <c r="B325" s="13"/>
      <c r="C325" s="41"/>
      <c r="D325" s="32"/>
      <c r="E325" s="32"/>
      <c r="F325" s="41"/>
      <c r="G325" s="32"/>
      <c r="H325" s="93"/>
      <c r="I325" s="56">
        <f t="shared" si="12"/>
        <v>0</v>
      </c>
      <c r="J325" s="88">
        <f t="shared" si="13"/>
        <v>0</v>
      </c>
      <c r="K325" s="84">
        <f t="shared" si="14"/>
        <v>0</v>
      </c>
    </row>
    <row r="326" spans="1:11">
      <c r="A326" s="41"/>
      <c r="B326" s="13"/>
      <c r="C326" s="41"/>
      <c r="D326" s="32"/>
      <c r="E326" s="32"/>
      <c r="F326" s="41"/>
      <c r="G326" s="32"/>
      <c r="H326" s="93"/>
      <c r="I326" s="56">
        <f t="shared" si="12"/>
        <v>0</v>
      </c>
      <c r="J326" s="88">
        <f t="shared" si="13"/>
        <v>0</v>
      </c>
      <c r="K326" s="84">
        <f t="shared" si="14"/>
        <v>0</v>
      </c>
    </row>
    <row r="327" spans="1:11">
      <c r="D327" s="43"/>
    </row>
    <row r="328" spans="1:11">
      <c r="D328" s="43"/>
    </row>
    <row r="329" spans="1:11">
      <c r="D329" s="43"/>
    </row>
    <row r="330" spans="1:11">
      <c r="D330" s="43"/>
    </row>
    <row r="331" spans="1:11">
      <c r="D331" s="43"/>
    </row>
    <row r="332" spans="1:11">
      <c r="D332" s="43"/>
    </row>
  </sheetData>
  <mergeCells count="3">
    <mergeCell ref="A1:F2"/>
    <mergeCell ref="A3:F3"/>
    <mergeCell ref="A7:J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44"/>
  <sheetViews>
    <sheetView workbookViewId="0">
      <selection activeCell="N18" sqref="N18:N19"/>
    </sheetView>
  </sheetViews>
  <sheetFormatPr defaultRowHeight="15.75"/>
  <cols>
    <col min="1" max="1" width="9.140625" style="4"/>
    <col min="2" max="2" width="9.140625" style="6"/>
    <col min="3" max="3" width="15.5703125" style="4" customWidth="1"/>
    <col min="4" max="4" width="19" style="7" customWidth="1"/>
    <col min="5" max="5" width="32.7109375" style="2" customWidth="1"/>
    <col min="6" max="6" width="10.28515625" style="4" customWidth="1"/>
    <col min="7" max="7" width="9.140625" style="4"/>
    <col min="8" max="8" width="12.28515625" style="2" customWidth="1"/>
    <col min="9" max="9" width="16.28515625" style="2" customWidth="1"/>
    <col min="10" max="10" width="9.140625" style="3"/>
    <col min="11" max="16384" width="9.140625" style="2"/>
  </cols>
  <sheetData>
    <row r="1" spans="1:11">
      <c r="A1" s="307" t="s">
        <v>0</v>
      </c>
      <c r="B1" s="307"/>
      <c r="C1" s="307"/>
      <c r="D1" s="307"/>
      <c r="E1" s="307"/>
      <c r="F1" s="307"/>
    </row>
    <row r="2" spans="1:11">
      <c r="A2" s="307"/>
      <c r="B2" s="307"/>
      <c r="C2" s="307"/>
      <c r="D2" s="307"/>
      <c r="E2" s="307"/>
      <c r="F2" s="307"/>
    </row>
    <row r="3" spans="1:11">
      <c r="A3" s="307" t="s">
        <v>1</v>
      </c>
      <c r="B3" s="307"/>
      <c r="C3" s="307"/>
      <c r="D3" s="307"/>
      <c r="E3" s="307"/>
      <c r="F3" s="307"/>
    </row>
    <row r="4" spans="1:11">
      <c r="A4" s="307" t="s">
        <v>2</v>
      </c>
      <c r="B4" s="307"/>
      <c r="D4" s="5"/>
      <c r="E4" s="284"/>
      <c r="H4" s="9"/>
    </row>
    <row r="5" spans="1:11">
      <c r="G5" s="281"/>
    </row>
    <row r="6" spans="1:11">
      <c r="G6" s="281"/>
    </row>
    <row r="7" spans="1:11">
      <c r="A7" s="308" t="s">
        <v>14</v>
      </c>
      <c r="B7" s="308"/>
      <c r="C7" s="308"/>
      <c r="D7" s="308"/>
      <c r="E7" s="308"/>
      <c r="F7" s="308"/>
      <c r="G7" s="308"/>
      <c r="H7" s="308"/>
      <c r="I7" s="308"/>
    </row>
    <row r="8" spans="1:11">
      <c r="A8" s="308"/>
      <c r="B8" s="308"/>
      <c r="C8" s="308"/>
      <c r="D8" s="308"/>
      <c r="E8" s="308"/>
      <c r="F8" s="308"/>
      <c r="G8" s="308"/>
      <c r="H8" s="308"/>
      <c r="I8" s="308"/>
    </row>
    <row r="10" spans="1:11">
      <c r="A10" s="27" t="s">
        <v>4</v>
      </c>
      <c r="B10" s="57" t="s">
        <v>5</v>
      </c>
      <c r="C10" s="27" t="s">
        <v>6</v>
      </c>
      <c r="D10" s="27" t="s">
        <v>15</v>
      </c>
      <c r="E10" s="27" t="s">
        <v>8</v>
      </c>
      <c r="F10" s="27" t="s">
        <v>9</v>
      </c>
      <c r="G10" s="11" t="s">
        <v>10</v>
      </c>
      <c r="H10" s="58" t="s">
        <v>11</v>
      </c>
      <c r="I10" s="27" t="s">
        <v>13</v>
      </c>
    </row>
    <row r="11" spans="1:11" s="3" customFormat="1">
      <c r="A11" s="259"/>
      <c r="B11" s="260"/>
      <c r="C11" s="259"/>
      <c r="D11" s="261"/>
      <c r="E11" s="262"/>
      <c r="F11" s="263"/>
      <c r="G11" s="263"/>
      <c r="H11" s="18"/>
      <c r="I11" s="283">
        <f>H11*G11</f>
        <v>0</v>
      </c>
      <c r="K11" s="2"/>
    </row>
    <row r="12" spans="1:11" s="3" customFormat="1">
      <c r="A12" s="259"/>
      <c r="B12" s="260"/>
      <c r="C12" s="259"/>
      <c r="D12" s="264"/>
      <c r="E12" s="262"/>
      <c r="F12" s="263"/>
      <c r="G12" s="263"/>
      <c r="H12" s="18"/>
      <c r="I12" s="283">
        <f t="shared" ref="I12:I75" si="0">H12*G12</f>
        <v>0</v>
      </c>
      <c r="K12" s="2"/>
    </row>
    <row r="13" spans="1:11" s="3" customFormat="1">
      <c r="A13" s="259"/>
      <c r="B13" s="260"/>
      <c r="C13" s="259"/>
      <c r="D13" s="264"/>
      <c r="E13" s="262"/>
      <c r="F13" s="263"/>
      <c r="G13" s="263"/>
      <c r="H13" s="18"/>
      <c r="I13" s="283">
        <f t="shared" si="0"/>
        <v>0</v>
      </c>
      <c r="K13" s="2"/>
    </row>
    <row r="14" spans="1:11" s="3" customFormat="1">
      <c r="A14" s="259"/>
      <c r="B14" s="260"/>
      <c r="C14" s="259"/>
      <c r="D14" s="264"/>
      <c r="E14" s="262"/>
      <c r="F14" s="263"/>
      <c r="G14" s="263"/>
      <c r="H14" s="18"/>
      <c r="I14" s="283">
        <f t="shared" si="0"/>
        <v>0</v>
      </c>
      <c r="K14" s="2"/>
    </row>
    <row r="15" spans="1:11" s="3" customFormat="1">
      <c r="A15" s="259"/>
      <c r="B15" s="260"/>
      <c r="C15" s="259"/>
      <c r="D15" s="264"/>
      <c r="E15" s="265"/>
      <c r="F15" s="266"/>
      <c r="G15" s="263"/>
      <c r="H15" s="18"/>
      <c r="I15" s="283">
        <f t="shared" si="0"/>
        <v>0</v>
      </c>
      <c r="K15" s="2"/>
    </row>
    <row r="16" spans="1:11" s="3" customFormat="1">
      <c r="A16" s="259"/>
      <c r="B16" s="260"/>
      <c r="C16" s="259"/>
      <c r="D16" s="264"/>
      <c r="E16" s="262"/>
      <c r="F16" s="263"/>
      <c r="G16" s="263"/>
      <c r="H16" s="18"/>
      <c r="I16" s="283">
        <f t="shared" si="0"/>
        <v>0</v>
      </c>
      <c r="K16" s="2"/>
    </row>
    <row r="17" spans="1:11" s="3" customFormat="1">
      <c r="A17" s="259"/>
      <c r="B17" s="260"/>
      <c r="C17" s="259"/>
      <c r="D17" s="264"/>
      <c r="E17" s="265"/>
      <c r="F17" s="266"/>
      <c r="G17" s="267"/>
      <c r="H17" s="268"/>
      <c r="I17" s="283">
        <f t="shared" si="0"/>
        <v>0</v>
      </c>
      <c r="K17" s="2"/>
    </row>
    <row r="18" spans="1:11" s="3" customFormat="1">
      <c r="A18" s="259"/>
      <c r="B18" s="260"/>
      <c r="C18" s="259"/>
      <c r="D18" s="264"/>
      <c r="E18" s="269"/>
      <c r="F18" s="259"/>
      <c r="G18" s="259"/>
      <c r="H18" s="269"/>
      <c r="I18" s="283">
        <f t="shared" si="0"/>
        <v>0</v>
      </c>
      <c r="K18" s="2"/>
    </row>
    <row r="19" spans="1:11" s="3" customFormat="1">
      <c r="A19" s="259"/>
      <c r="B19" s="260"/>
      <c r="C19" s="259"/>
      <c r="D19" s="264"/>
      <c r="E19" s="262"/>
      <c r="F19" s="263"/>
      <c r="G19" s="270"/>
      <c r="H19" s="271"/>
      <c r="I19" s="283">
        <f t="shared" si="0"/>
        <v>0</v>
      </c>
      <c r="K19" s="2"/>
    </row>
    <row r="20" spans="1:11" s="3" customFormat="1">
      <c r="A20" s="259"/>
      <c r="B20" s="260"/>
      <c r="C20" s="259"/>
      <c r="D20" s="264"/>
      <c r="E20" s="262"/>
      <c r="F20" s="263"/>
      <c r="G20" s="263"/>
      <c r="H20" s="18"/>
      <c r="I20" s="283">
        <f t="shared" si="0"/>
        <v>0</v>
      </c>
      <c r="K20" s="2"/>
    </row>
    <row r="21" spans="1:11" s="3" customFormat="1">
      <c r="A21" s="259"/>
      <c r="B21" s="260"/>
      <c r="C21" s="259"/>
      <c r="D21" s="264"/>
      <c r="E21" s="262"/>
      <c r="F21" s="263"/>
      <c r="G21" s="263"/>
      <c r="H21" s="18"/>
      <c r="I21" s="283">
        <f t="shared" si="0"/>
        <v>0</v>
      </c>
      <c r="K21" s="2"/>
    </row>
    <row r="22" spans="1:11" s="3" customFormat="1">
      <c r="A22" s="259"/>
      <c r="B22" s="260"/>
      <c r="C22" s="259"/>
      <c r="D22" s="264"/>
      <c r="E22" s="262"/>
      <c r="F22" s="263"/>
      <c r="G22" s="263"/>
      <c r="H22" s="18"/>
      <c r="I22" s="283">
        <f t="shared" si="0"/>
        <v>0</v>
      </c>
      <c r="K22" s="2"/>
    </row>
    <row r="23" spans="1:11" s="3" customFormat="1">
      <c r="A23" s="259"/>
      <c r="B23" s="260"/>
      <c r="C23" s="259"/>
      <c r="D23" s="264"/>
      <c r="E23" s="262"/>
      <c r="F23" s="263"/>
      <c r="G23" s="263"/>
      <c r="H23" s="18"/>
      <c r="I23" s="283">
        <f t="shared" si="0"/>
        <v>0</v>
      </c>
      <c r="K23" s="2"/>
    </row>
    <row r="24" spans="1:11" s="3" customFormat="1">
      <c r="A24" s="259"/>
      <c r="B24" s="260"/>
      <c r="C24" s="259"/>
      <c r="D24" s="264"/>
      <c r="E24" s="265"/>
      <c r="F24" s="266"/>
      <c r="G24" s="266"/>
      <c r="H24" s="283"/>
      <c r="I24" s="283">
        <f t="shared" si="0"/>
        <v>0</v>
      </c>
      <c r="K24" s="2"/>
    </row>
    <row r="25" spans="1:11" s="3" customFormat="1">
      <c r="A25" s="259"/>
      <c r="B25" s="260"/>
      <c r="C25" s="272"/>
      <c r="D25" s="264"/>
      <c r="E25" s="265"/>
      <c r="F25" s="266"/>
      <c r="G25" s="266"/>
      <c r="H25" s="283"/>
      <c r="I25" s="283">
        <f t="shared" si="0"/>
        <v>0</v>
      </c>
      <c r="K25" s="2"/>
    </row>
    <row r="26" spans="1:11" s="3" customFormat="1">
      <c r="A26" s="259"/>
      <c r="B26" s="260"/>
      <c r="C26" s="259"/>
      <c r="D26" s="264"/>
      <c r="E26" s="265"/>
      <c r="F26" s="266"/>
      <c r="G26" s="266"/>
      <c r="H26" s="283"/>
      <c r="I26" s="283">
        <f t="shared" si="0"/>
        <v>0</v>
      </c>
      <c r="K26" s="2"/>
    </row>
    <row r="27" spans="1:11" s="3" customFormat="1">
      <c r="A27" s="259"/>
      <c r="B27" s="260"/>
      <c r="C27" s="259"/>
      <c r="D27" s="264"/>
      <c r="E27" s="265"/>
      <c r="F27" s="266"/>
      <c r="G27" s="266"/>
      <c r="H27" s="283"/>
      <c r="I27" s="283">
        <f t="shared" si="0"/>
        <v>0</v>
      </c>
      <c r="K27" s="2"/>
    </row>
    <row r="28" spans="1:11" s="3" customFormat="1">
      <c r="A28" s="259"/>
      <c r="B28" s="260"/>
      <c r="C28" s="259"/>
      <c r="D28" s="264"/>
      <c r="E28" s="273"/>
      <c r="F28" s="274"/>
      <c r="G28" s="266"/>
      <c r="H28" s="283"/>
      <c r="I28" s="283">
        <f t="shared" si="0"/>
        <v>0</v>
      </c>
      <c r="K28" s="2"/>
    </row>
    <row r="29" spans="1:11" s="3" customFormat="1">
      <c r="A29" s="259"/>
      <c r="B29" s="260"/>
      <c r="C29" s="272"/>
      <c r="D29" s="264"/>
      <c r="E29" s="273"/>
      <c r="F29" s="274"/>
      <c r="G29" s="266"/>
      <c r="H29" s="283"/>
      <c r="I29" s="283">
        <f t="shared" si="0"/>
        <v>0</v>
      </c>
      <c r="K29" s="2"/>
    </row>
    <row r="30" spans="1:11" s="3" customFormat="1">
      <c r="A30" s="259"/>
      <c r="B30" s="260"/>
      <c r="C30" s="272"/>
      <c r="D30" s="264"/>
      <c r="E30" s="273"/>
      <c r="F30" s="274"/>
      <c r="G30" s="266"/>
      <c r="H30" s="283"/>
      <c r="I30" s="283">
        <f t="shared" si="0"/>
        <v>0</v>
      </c>
      <c r="K30" s="2"/>
    </row>
    <row r="31" spans="1:11" s="3" customFormat="1">
      <c r="A31" s="259"/>
      <c r="B31" s="260"/>
      <c r="C31" s="272"/>
      <c r="D31" s="264"/>
      <c r="E31" s="273"/>
      <c r="F31" s="274"/>
      <c r="G31" s="266"/>
      <c r="H31" s="283"/>
      <c r="I31" s="283">
        <f t="shared" si="0"/>
        <v>0</v>
      </c>
      <c r="K31" s="2"/>
    </row>
    <row r="32" spans="1:11" s="3" customFormat="1">
      <c r="A32" s="259"/>
      <c r="B32" s="260"/>
      <c r="C32" s="272"/>
      <c r="D32" s="264"/>
      <c r="E32" s="273"/>
      <c r="F32" s="274"/>
      <c r="G32" s="266"/>
      <c r="H32" s="283"/>
      <c r="I32" s="283">
        <f t="shared" si="0"/>
        <v>0</v>
      </c>
      <c r="K32" s="2"/>
    </row>
    <row r="33" spans="1:11" s="3" customFormat="1">
      <c r="A33" s="259"/>
      <c r="B33" s="260"/>
      <c r="C33" s="272"/>
      <c r="D33" s="264"/>
      <c r="E33" s="273"/>
      <c r="F33" s="274"/>
      <c r="G33" s="266"/>
      <c r="H33" s="283"/>
      <c r="I33" s="283">
        <f t="shared" si="0"/>
        <v>0</v>
      </c>
      <c r="K33" s="2"/>
    </row>
    <row r="34" spans="1:11" s="3" customFormat="1">
      <c r="A34" s="259"/>
      <c r="B34" s="260"/>
      <c r="C34" s="272"/>
      <c r="D34" s="264"/>
      <c r="E34" s="273"/>
      <c r="F34" s="274"/>
      <c r="G34" s="266"/>
      <c r="H34" s="283"/>
      <c r="I34" s="283">
        <f t="shared" si="0"/>
        <v>0</v>
      </c>
      <c r="K34" s="2"/>
    </row>
    <row r="35" spans="1:11" s="3" customFormat="1">
      <c r="A35" s="259"/>
      <c r="B35" s="260"/>
      <c r="C35" s="272"/>
      <c r="D35" s="264"/>
      <c r="E35" s="273"/>
      <c r="F35" s="274"/>
      <c r="G35" s="266"/>
      <c r="H35" s="283"/>
      <c r="I35" s="283">
        <f t="shared" si="0"/>
        <v>0</v>
      </c>
      <c r="K35" s="2"/>
    </row>
    <row r="36" spans="1:11" s="3" customFormat="1">
      <c r="A36" s="259"/>
      <c r="B36" s="260"/>
      <c r="C36" s="272"/>
      <c r="D36" s="264"/>
      <c r="E36" s="273"/>
      <c r="F36" s="274"/>
      <c r="G36" s="266"/>
      <c r="H36" s="283"/>
      <c r="I36" s="283">
        <f t="shared" si="0"/>
        <v>0</v>
      </c>
      <c r="K36" s="2"/>
    </row>
    <row r="37" spans="1:11" s="3" customFormat="1">
      <c r="A37" s="259"/>
      <c r="B37" s="260"/>
      <c r="C37" s="272"/>
      <c r="D37" s="264"/>
      <c r="E37" s="273"/>
      <c r="F37" s="274"/>
      <c r="G37" s="266"/>
      <c r="H37" s="283"/>
      <c r="I37" s="283">
        <f t="shared" si="0"/>
        <v>0</v>
      </c>
      <c r="K37" s="2"/>
    </row>
    <row r="38" spans="1:11" s="3" customFormat="1">
      <c r="A38" s="259"/>
      <c r="B38" s="260"/>
      <c r="C38" s="272"/>
      <c r="D38" s="264"/>
      <c r="E38" s="273"/>
      <c r="F38" s="274"/>
      <c r="G38" s="266"/>
      <c r="H38" s="283"/>
      <c r="I38" s="283">
        <f t="shared" si="0"/>
        <v>0</v>
      </c>
      <c r="K38" s="2"/>
    </row>
    <row r="39" spans="1:11" s="3" customFormat="1">
      <c r="A39" s="259"/>
      <c r="B39" s="260"/>
      <c r="C39" s="272"/>
      <c r="D39" s="264"/>
      <c r="E39" s="273"/>
      <c r="F39" s="274"/>
      <c r="G39" s="266"/>
      <c r="H39" s="283"/>
      <c r="I39" s="283">
        <f t="shared" si="0"/>
        <v>0</v>
      </c>
      <c r="K39" s="2"/>
    </row>
    <row r="40" spans="1:11" s="3" customFormat="1">
      <c r="A40" s="259"/>
      <c r="B40" s="260"/>
      <c r="C40" s="272"/>
      <c r="D40" s="264"/>
      <c r="E40" s="273"/>
      <c r="F40" s="274"/>
      <c r="G40" s="266"/>
      <c r="H40" s="283"/>
      <c r="I40" s="283">
        <f t="shared" si="0"/>
        <v>0</v>
      </c>
      <c r="K40" s="2"/>
    </row>
    <row r="41" spans="1:11" s="3" customFormat="1">
      <c r="A41" s="259"/>
      <c r="B41" s="260"/>
      <c r="C41" s="272"/>
      <c r="D41" s="264"/>
      <c r="E41" s="273"/>
      <c r="F41" s="274"/>
      <c r="G41" s="266"/>
      <c r="H41" s="283"/>
      <c r="I41" s="283">
        <f t="shared" si="0"/>
        <v>0</v>
      </c>
      <c r="K41" s="2"/>
    </row>
    <row r="42" spans="1:11" s="3" customFormat="1">
      <c r="A42" s="259"/>
      <c r="B42" s="260"/>
      <c r="C42" s="272"/>
      <c r="D42" s="264"/>
      <c r="E42" s="273"/>
      <c r="F42" s="274"/>
      <c r="G42" s="266"/>
      <c r="H42" s="283"/>
      <c r="I42" s="283">
        <f t="shared" si="0"/>
        <v>0</v>
      </c>
      <c r="K42" s="2"/>
    </row>
    <row r="43" spans="1:11" s="3" customFormat="1">
      <c r="A43" s="259"/>
      <c r="B43" s="260"/>
      <c r="C43" s="272"/>
      <c r="D43" s="264"/>
      <c r="E43" s="273"/>
      <c r="F43" s="274"/>
      <c r="G43" s="266"/>
      <c r="H43" s="283"/>
      <c r="I43" s="283">
        <f t="shared" si="0"/>
        <v>0</v>
      </c>
      <c r="K43" s="2"/>
    </row>
    <row r="44" spans="1:11" s="3" customFormat="1">
      <c r="A44" s="259"/>
      <c r="B44" s="260"/>
      <c r="C44" s="272"/>
      <c r="D44" s="264"/>
      <c r="E44" s="265"/>
      <c r="F44" s="266"/>
      <c r="G44" s="266"/>
      <c r="H44" s="283"/>
      <c r="I44" s="283">
        <f t="shared" si="0"/>
        <v>0</v>
      </c>
      <c r="K44" s="2"/>
    </row>
    <row r="45" spans="1:11" s="3" customFormat="1">
      <c r="A45" s="259"/>
      <c r="B45" s="260"/>
      <c r="C45" s="272"/>
      <c r="D45" s="264"/>
      <c r="E45" s="265"/>
      <c r="F45" s="266"/>
      <c r="G45" s="266"/>
      <c r="H45" s="283"/>
      <c r="I45" s="283">
        <f t="shared" si="0"/>
        <v>0</v>
      </c>
      <c r="K45" s="2"/>
    </row>
    <row r="46" spans="1:11" s="3" customFormat="1">
      <c r="A46" s="259"/>
      <c r="B46" s="260"/>
      <c r="C46" s="272"/>
      <c r="D46" s="264"/>
      <c r="E46" s="265"/>
      <c r="F46" s="266"/>
      <c r="G46" s="266"/>
      <c r="H46" s="283"/>
      <c r="I46" s="283">
        <f t="shared" si="0"/>
        <v>0</v>
      </c>
      <c r="K46" s="2"/>
    </row>
    <row r="47" spans="1:11" s="3" customFormat="1">
      <c r="A47" s="259"/>
      <c r="B47" s="260"/>
      <c r="C47" s="272"/>
      <c r="D47" s="264"/>
      <c r="E47" s="265"/>
      <c r="F47" s="266"/>
      <c r="G47" s="266"/>
      <c r="H47" s="283"/>
      <c r="I47" s="283">
        <f t="shared" si="0"/>
        <v>0</v>
      </c>
      <c r="K47" s="2"/>
    </row>
    <row r="48" spans="1:11" s="3" customFormat="1">
      <c r="A48" s="259"/>
      <c r="B48" s="260"/>
      <c r="C48" s="272"/>
      <c r="D48" s="264"/>
      <c r="E48" s="265"/>
      <c r="F48" s="266"/>
      <c r="G48" s="266"/>
      <c r="H48" s="283"/>
      <c r="I48" s="283">
        <f t="shared" si="0"/>
        <v>0</v>
      </c>
      <c r="K48" s="2"/>
    </row>
    <row r="49" spans="1:11" s="3" customFormat="1">
      <c r="A49" s="259"/>
      <c r="B49" s="260"/>
      <c r="C49" s="272"/>
      <c r="D49" s="264"/>
      <c r="E49" s="265"/>
      <c r="F49" s="266"/>
      <c r="G49" s="266"/>
      <c r="H49" s="283"/>
      <c r="I49" s="283">
        <f t="shared" si="0"/>
        <v>0</v>
      </c>
      <c r="K49" s="2"/>
    </row>
    <row r="50" spans="1:11" s="3" customFormat="1">
      <c r="A50" s="259"/>
      <c r="B50" s="260"/>
      <c r="C50" s="272"/>
      <c r="D50" s="264"/>
      <c r="E50" s="265"/>
      <c r="F50" s="266"/>
      <c r="G50" s="266"/>
      <c r="H50" s="283"/>
      <c r="I50" s="283">
        <f t="shared" si="0"/>
        <v>0</v>
      </c>
      <c r="K50" s="2"/>
    </row>
    <row r="51" spans="1:11" s="3" customFormat="1">
      <c r="A51" s="259"/>
      <c r="B51" s="260"/>
      <c r="C51" s="272"/>
      <c r="D51" s="264"/>
      <c r="E51" s="265"/>
      <c r="F51" s="266"/>
      <c r="G51" s="266"/>
      <c r="H51" s="283"/>
      <c r="I51" s="283">
        <f t="shared" si="0"/>
        <v>0</v>
      </c>
      <c r="K51" s="2"/>
    </row>
    <row r="52" spans="1:11" s="3" customFormat="1">
      <c r="A52" s="259"/>
      <c r="B52" s="260"/>
      <c r="C52" s="272"/>
      <c r="D52" s="264"/>
      <c r="E52" s="265"/>
      <c r="F52" s="266"/>
      <c r="G52" s="266"/>
      <c r="H52" s="283"/>
      <c r="I52" s="283">
        <f t="shared" si="0"/>
        <v>0</v>
      </c>
      <c r="K52" s="2"/>
    </row>
    <row r="53" spans="1:11" s="3" customFormat="1">
      <c r="A53" s="259"/>
      <c r="B53" s="260"/>
      <c r="C53" s="272"/>
      <c r="D53" s="264"/>
      <c r="E53" s="265"/>
      <c r="F53" s="266"/>
      <c r="G53" s="266"/>
      <c r="H53" s="283"/>
      <c r="I53" s="283">
        <f t="shared" si="0"/>
        <v>0</v>
      </c>
      <c r="K53" s="2"/>
    </row>
    <row r="54" spans="1:11" s="3" customFormat="1">
      <c r="A54" s="259"/>
      <c r="B54" s="260"/>
      <c r="C54" s="272"/>
      <c r="D54" s="264"/>
      <c r="E54" s="269"/>
      <c r="F54" s="259"/>
      <c r="G54" s="259"/>
      <c r="H54" s="283"/>
      <c r="I54" s="283">
        <f t="shared" si="0"/>
        <v>0</v>
      </c>
      <c r="K54" s="2"/>
    </row>
    <row r="55" spans="1:11" s="3" customFormat="1">
      <c r="A55" s="259"/>
      <c r="B55" s="260"/>
      <c r="C55" s="272"/>
      <c r="D55" s="264"/>
      <c r="E55" s="269"/>
      <c r="F55" s="259"/>
      <c r="G55" s="266"/>
      <c r="H55" s="283"/>
      <c r="I55" s="283">
        <f t="shared" si="0"/>
        <v>0</v>
      </c>
      <c r="K55" s="2"/>
    </row>
    <row r="56" spans="1:11" s="3" customFormat="1">
      <c r="A56" s="259"/>
      <c r="B56" s="260"/>
      <c r="C56" s="272"/>
      <c r="D56" s="264"/>
      <c r="E56" s="265"/>
      <c r="F56" s="266"/>
      <c r="G56" s="266"/>
      <c r="H56" s="283"/>
      <c r="I56" s="283">
        <f t="shared" si="0"/>
        <v>0</v>
      </c>
      <c r="K56" s="2"/>
    </row>
    <row r="57" spans="1:11" s="3" customFormat="1">
      <c r="A57" s="259"/>
      <c r="B57" s="260"/>
      <c r="C57" s="272"/>
      <c r="D57" s="264"/>
      <c r="E57" s="265"/>
      <c r="F57" s="266"/>
      <c r="G57" s="266"/>
      <c r="H57" s="283"/>
      <c r="I57" s="283">
        <f t="shared" si="0"/>
        <v>0</v>
      </c>
      <c r="K57" s="2"/>
    </row>
    <row r="58" spans="1:11" s="3" customFormat="1">
      <c r="A58" s="259"/>
      <c r="B58" s="260"/>
      <c r="C58" s="272"/>
      <c r="D58" s="264"/>
      <c r="E58" s="265"/>
      <c r="F58" s="266"/>
      <c r="G58" s="266"/>
      <c r="H58" s="283"/>
      <c r="I58" s="283">
        <f t="shared" si="0"/>
        <v>0</v>
      </c>
      <c r="K58" s="2"/>
    </row>
    <row r="59" spans="1:11" s="3" customFormat="1">
      <c r="A59" s="259"/>
      <c r="B59" s="260"/>
      <c r="C59" s="272"/>
      <c r="D59" s="264"/>
      <c r="E59" s="265"/>
      <c r="F59" s="266"/>
      <c r="G59" s="266"/>
      <c r="H59" s="283"/>
      <c r="I59" s="283">
        <f t="shared" si="0"/>
        <v>0</v>
      </c>
      <c r="K59" s="2"/>
    </row>
    <row r="60" spans="1:11" s="3" customFormat="1">
      <c r="A60" s="259"/>
      <c r="B60" s="260"/>
      <c r="C60" s="272"/>
      <c r="D60" s="264"/>
      <c r="E60" s="265"/>
      <c r="F60" s="266"/>
      <c r="G60" s="266"/>
      <c r="H60" s="283"/>
      <c r="I60" s="283">
        <f t="shared" si="0"/>
        <v>0</v>
      </c>
      <c r="K60" s="2"/>
    </row>
    <row r="61" spans="1:11" s="3" customFormat="1">
      <c r="A61" s="259"/>
      <c r="B61" s="260"/>
      <c r="C61" s="272"/>
      <c r="D61" s="264"/>
      <c r="E61" s="265"/>
      <c r="F61" s="266"/>
      <c r="G61" s="266"/>
      <c r="H61" s="283"/>
      <c r="I61" s="283">
        <f t="shared" si="0"/>
        <v>0</v>
      </c>
      <c r="K61" s="2"/>
    </row>
    <row r="62" spans="1:11" s="3" customFormat="1">
      <c r="A62" s="259"/>
      <c r="B62" s="260"/>
      <c r="C62" s="272"/>
      <c r="D62" s="264"/>
      <c r="E62" s="265"/>
      <c r="F62" s="266"/>
      <c r="G62" s="266"/>
      <c r="H62" s="283"/>
      <c r="I62" s="283">
        <f t="shared" si="0"/>
        <v>0</v>
      </c>
      <c r="K62" s="2"/>
    </row>
    <row r="63" spans="1:11" s="3" customFormat="1">
      <c r="A63" s="259"/>
      <c r="B63" s="260"/>
      <c r="C63" s="272"/>
      <c r="D63" s="264"/>
      <c r="E63" s="265"/>
      <c r="F63" s="266"/>
      <c r="G63" s="266"/>
      <c r="H63" s="283"/>
      <c r="I63" s="283">
        <f t="shared" si="0"/>
        <v>0</v>
      </c>
      <c r="K63" s="2"/>
    </row>
    <row r="64" spans="1:11" s="3" customFormat="1">
      <c r="A64" s="259"/>
      <c r="B64" s="260"/>
      <c r="C64" s="272"/>
      <c r="D64" s="264"/>
      <c r="E64" s="265"/>
      <c r="F64" s="266"/>
      <c r="G64" s="266"/>
      <c r="H64" s="283"/>
      <c r="I64" s="283">
        <f t="shared" si="0"/>
        <v>0</v>
      </c>
      <c r="K64" s="2"/>
    </row>
    <row r="65" spans="1:11" s="3" customFormat="1">
      <c r="A65" s="259"/>
      <c r="B65" s="260"/>
      <c r="C65" s="272"/>
      <c r="D65" s="264"/>
      <c r="E65" s="265"/>
      <c r="F65" s="266"/>
      <c r="G65" s="266"/>
      <c r="H65" s="283"/>
      <c r="I65" s="283">
        <f t="shared" si="0"/>
        <v>0</v>
      </c>
      <c r="K65" s="2"/>
    </row>
    <row r="66" spans="1:11" s="3" customFormat="1">
      <c r="A66" s="259"/>
      <c r="B66" s="260"/>
      <c r="C66" s="272"/>
      <c r="D66" s="264"/>
      <c r="E66" s="265"/>
      <c r="F66" s="266"/>
      <c r="G66" s="266"/>
      <c r="H66" s="283"/>
      <c r="I66" s="283">
        <f t="shared" si="0"/>
        <v>0</v>
      </c>
      <c r="K66" s="2"/>
    </row>
    <row r="67" spans="1:11" s="3" customFormat="1">
      <c r="A67" s="259"/>
      <c r="B67" s="260"/>
      <c r="C67" s="272"/>
      <c r="D67" s="264"/>
      <c r="E67" s="265"/>
      <c r="F67" s="266"/>
      <c r="G67" s="266"/>
      <c r="H67" s="283"/>
      <c r="I67" s="283">
        <f t="shared" si="0"/>
        <v>0</v>
      </c>
      <c r="K67" s="2"/>
    </row>
    <row r="68" spans="1:11" s="3" customFormat="1">
      <c r="A68" s="259"/>
      <c r="B68" s="260"/>
      <c r="C68" s="272"/>
      <c r="D68" s="264"/>
      <c r="E68" s="265"/>
      <c r="F68" s="266"/>
      <c r="G68" s="266"/>
      <c r="H68" s="283"/>
      <c r="I68" s="283">
        <f t="shared" si="0"/>
        <v>0</v>
      </c>
      <c r="K68" s="2"/>
    </row>
    <row r="69" spans="1:11" s="3" customFormat="1">
      <c r="A69" s="259"/>
      <c r="B69" s="260"/>
      <c r="C69" s="272"/>
      <c r="D69" s="264"/>
      <c r="E69" s="265"/>
      <c r="F69" s="266"/>
      <c r="G69" s="266"/>
      <c r="H69" s="283"/>
      <c r="I69" s="283">
        <f t="shared" si="0"/>
        <v>0</v>
      </c>
      <c r="K69" s="2"/>
    </row>
    <row r="70" spans="1:11" s="3" customFormat="1">
      <c r="A70" s="259"/>
      <c r="B70" s="260"/>
      <c r="C70" s="272"/>
      <c r="D70" s="264"/>
      <c r="E70" s="265"/>
      <c r="F70" s="266"/>
      <c r="G70" s="266"/>
      <c r="H70" s="283"/>
      <c r="I70" s="283">
        <f t="shared" si="0"/>
        <v>0</v>
      </c>
      <c r="K70" s="2"/>
    </row>
    <row r="71" spans="1:11" s="3" customFormat="1">
      <c r="A71" s="259"/>
      <c r="B71" s="260"/>
      <c r="C71" s="272"/>
      <c r="D71" s="264"/>
      <c r="E71" s="265"/>
      <c r="F71" s="266"/>
      <c r="G71" s="266"/>
      <c r="H71" s="283"/>
      <c r="I71" s="283">
        <f t="shared" si="0"/>
        <v>0</v>
      </c>
      <c r="K71" s="2"/>
    </row>
    <row r="72" spans="1:11" s="3" customFormat="1">
      <c r="A72" s="259"/>
      <c r="B72" s="260"/>
      <c r="C72" s="272"/>
      <c r="D72" s="264"/>
      <c r="E72" s="265"/>
      <c r="F72" s="266"/>
      <c r="G72" s="266"/>
      <c r="H72" s="283"/>
      <c r="I72" s="283">
        <f t="shared" si="0"/>
        <v>0</v>
      </c>
      <c r="K72" s="2"/>
    </row>
    <row r="73" spans="1:11" s="3" customFormat="1">
      <c r="A73" s="259"/>
      <c r="B73" s="260"/>
      <c r="C73" s="272"/>
      <c r="D73" s="264"/>
      <c r="E73" s="265"/>
      <c r="F73" s="266"/>
      <c r="G73" s="266"/>
      <c r="H73" s="283"/>
      <c r="I73" s="283">
        <f t="shared" si="0"/>
        <v>0</v>
      </c>
      <c r="K73" s="2"/>
    </row>
    <row r="74" spans="1:11" s="3" customFormat="1">
      <c r="A74" s="259"/>
      <c r="B74" s="260"/>
      <c r="C74" s="272"/>
      <c r="D74" s="264"/>
      <c r="E74" s="265"/>
      <c r="F74" s="266"/>
      <c r="G74" s="266"/>
      <c r="H74" s="283"/>
      <c r="I74" s="283">
        <f t="shared" si="0"/>
        <v>0</v>
      </c>
      <c r="K74" s="2"/>
    </row>
    <row r="75" spans="1:11" s="3" customFormat="1">
      <c r="A75" s="259"/>
      <c r="B75" s="260"/>
      <c r="C75" s="272"/>
      <c r="D75" s="264"/>
      <c r="E75" s="265"/>
      <c r="F75" s="266"/>
      <c r="G75" s="266"/>
      <c r="H75" s="283"/>
      <c r="I75" s="283">
        <f t="shared" si="0"/>
        <v>0</v>
      </c>
      <c r="K75" s="2"/>
    </row>
    <row r="76" spans="1:11" s="3" customFormat="1">
      <c r="A76" s="259"/>
      <c r="B76" s="260"/>
      <c r="C76" s="272"/>
      <c r="D76" s="264"/>
      <c r="E76" s="265"/>
      <c r="F76" s="266"/>
      <c r="G76" s="266"/>
      <c r="H76" s="283"/>
      <c r="I76" s="283">
        <f t="shared" ref="I76:I139" si="1">H76*G76</f>
        <v>0</v>
      </c>
      <c r="K76" s="2"/>
    </row>
    <row r="77" spans="1:11" s="3" customFormat="1">
      <c r="A77" s="259"/>
      <c r="B77" s="260"/>
      <c r="C77" s="272"/>
      <c r="D77" s="264"/>
      <c r="E77" s="265"/>
      <c r="F77" s="266"/>
      <c r="G77" s="266"/>
      <c r="H77" s="283"/>
      <c r="I77" s="283">
        <f t="shared" si="1"/>
        <v>0</v>
      </c>
      <c r="K77" s="2"/>
    </row>
    <row r="78" spans="1:11" s="3" customFormat="1">
      <c r="A78" s="259"/>
      <c r="B78" s="260"/>
      <c r="C78" s="272"/>
      <c r="D78" s="264"/>
      <c r="E78" s="265"/>
      <c r="F78" s="266"/>
      <c r="G78" s="266"/>
      <c r="H78" s="283"/>
      <c r="I78" s="283">
        <f t="shared" si="1"/>
        <v>0</v>
      </c>
      <c r="K78" s="2"/>
    </row>
    <row r="79" spans="1:11" s="3" customFormat="1">
      <c r="A79" s="259"/>
      <c r="B79" s="260"/>
      <c r="C79" s="272"/>
      <c r="D79" s="264"/>
      <c r="E79" s="265"/>
      <c r="F79" s="266"/>
      <c r="G79" s="266"/>
      <c r="H79" s="283"/>
      <c r="I79" s="283">
        <f t="shared" si="1"/>
        <v>0</v>
      </c>
      <c r="K79" s="2"/>
    </row>
    <row r="80" spans="1:11" s="3" customFormat="1">
      <c r="A80" s="259"/>
      <c r="B80" s="260"/>
      <c r="C80" s="272"/>
      <c r="D80" s="264"/>
      <c r="E80" s="265"/>
      <c r="F80" s="266"/>
      <c r="G80" s="266"/>
      <c r="H80" s="283"/>
      <c r="I80" s="283">
        <f t="shared" si="1"/>
        <v>0</v>
      </c>
      <c r="K80" s="2"/>
    </row>
    <row r="81" spans="1:11" s="3" customFormat="1">
      <c r="A81" s="259"/>
      <c r="B81" s="260"/>
      <c r="C81" s="272"/>
      <c r="D81" s="264"/>
      <c r="E81" s="265"/>
      <c r="F81" s="266"/>
      <c r="G81" s="266"/>
      <c r="H81" s="283"/>
      <c r="I81" s="283">
        <f t="shared" si="1"/>
        <v>0</v>
      </c>
      <c r="K81" s="2"/>
    </row>
    <row r="82" spans="1:11" s="3" customFormat="1">
      <c r="A82" s="259"/>
      <c r="B82" s="260"/>
      <c r="C82" s="272"/>
      <c r="D82" s="264"/>
      <c r="E82" s="265"/>
      <c r="F82" s="266"/>
      <c r="G82" s="266"/>
      <c r="H82" s="283"/>
      <c r="I82" s="283">
        <f t="shared" si="1"/>
        <v>0</v>
      </c>
      <c r="K82" s="2"/>
    </row>
    <row r="83" spans="1:11" s="3" customFormat="1">
      <c r="A83" s="259"/>
      <c r="B83" s="260"/>
      <c r="C83" s="272"/>
      <c r="D83" s="264"/>
      <c r="E83" s="265"/>
      <c r="F83" s="266"/>
      <c r="G83" s="266"/>
      <c r="H83" s="283"/>
      <c r="I83" s="283">
        <f t="shared" si="1"/>
        <v>0</v>
      </c>
      <c r="K83" s="2"/>
    </row>
    <row r="84" spans="1:11" s="3" customFormat="1">
      <c r="A84" s="259"/>
      <c r="B84" s="260"/>
      <c r="C84" s="272"/>
      <c r="D84" s="264"/>
      <c r="E84" s="269"/>
      <c r="F84" s="259"/>
      <c r="G84" s="276"/>
      <c r="H84" s="269"/>
      <c r="I84" s="283">
        <f t="shared" si="1"/>
        <v>0</v>
      </c>
      <c r="K84" s="2"/>
    </row>
    <row r="85" spans="1:11" s="3" customFormat="1">
      <c r="A85" s="277"/>
      <c r="B85" s="275"/>
      <c r="C85" s="272"/>
      <c r="D85" s="278"/>
      <c r="E85" s="279"/>
      <c r="F85" s="259"/>
      <c r="G85" s="276"/>
      <c r="H85" s="280"/>
      <c r="I85" s="283">
        <f t="shared" si="1"/>
        <v>0</v>
      </c>
      <c r="K85" s="2"/>
    </row>
    <row r="86" spans="1:11" s="3" customFormat="1">
      <c r="A86" s="259"/>
      <c r="B86" s="260"/>
      <c r="C86" s="272"/>
      <c r="D86" s="264"/>
      <c r="E86" s="269"/>
      <c r="F86" s="259"/>
      <c r="G86" s="276"/>
      <c r="H86" s="269"/>
      <c r="I86" s="283">
        <f t="shared" si="1"/>
        <v>0</v>
      </c>
      <c r="K86" s="2"/>
    </row>
    <row r="87" spans="1:11" s="3" customFormat="1">
      <c r="A87" s="259"/>
      <c r="B87" s="260"/>
      <c r="C87" s="272"/>
      <c r="D87" s="264"/>
      <c r="E87" s="269"/>
      <c r="F87" s="259"/>
      <c r="G87" s="276"/>
      <c r="H87" s="269"/>
      <c r="I87" s="283">
        <f t="shared" si="1"/>
        <v>0</v>
      </c>
      <c r="K87" s="2"/>
    </row>
    <row r="88" spans="1:11" s="3" customFormat="1">
      <c r="A88" s="259"/>
      <c r="B88" s="260"/>
      <c r="C88" s="272"/>
      <c r="D88" s="264"/>
      <c r="E88" s="269"/>
      <c r="F88" s="259"/>
      <c r="G88" s="276"/>
      <c r="H88" s="269"/>
      <c r="I88" s="283">
        <f t="shared" si="1"/>
        <v>0</v>
      </c>
      <c r="K88" s="2"/>
    </row>
    <row r="89" spans="1:11" s="3" customFormat="1">
      <c r="A89" s="259"/>
      <c r="B89" s="260"/>
      <c r="C89" s="272"/>
      <c r="D89" s="264"/>
      <c r="E89" s="269"/>
      <c r="F89" s="259"/>
      <c r="G89" s="276"/>
      <c r="H89" s="269"/>
      <c r="I89" s="283">
        <f t="shared" si="1"/>
        <v>0</v>
      </c>
      <c r="K89" s="2"/>
    </row>
    <row r="90" spans="1:11" s="3" customFormat="1">
      <c r="A90" s="259"/>
      <c r="B90" s="260"/>
      <c r="C90" s="272"/>
      <c r="D90" s="264"/>
      <c r="E90" s="269"/>
      <c r="F90" s="259"/>
      <c r="G90" s="276"/>
      <c r="H90" s="269"/>
      <c r="I90" s="283">
        <f t="shared" si="1"/>
        <v>0</v>
      </c>
      <c r="K90" s="2"/>
    </row>
    <row r="91" spans="1:11" s="3" customFormat="1">
      <c r="A91" s="259"/>
      <c r="B91" s="260"/>
      <c r="C91" s="272"/>
      <c r="D91" s="264"/>
      <c r="E91" s="269"/>
      <c r="F91" s="259"/>
      <c r="G91" s="276"/>
      <c r="H91" s="269"/>
      <c r="I91" s="283">
        <f t="shared" si="1"/>
        <v>0</v>
      </c>
      <c r="K91" s="2"/>
    </row>
    <row r="92" spans="1:11" s="3" customFormat="1">
      <c r="A92" s="259"/>
      <c r="B92" s="260"/>
      <c r="C92" s="272"/>
      <c r="D92" s="264"/>
      <c r="E92" s="269"/>
      <c r="F92" s="259"/>
      <c r="G92" s="276"/>
      <c r="H92" s="269"/>
      <c r="I92" s="283">
        <f t="shared" si="1"/>
        <v>0</v>
      </c>
      <c r="K92" s="2"/>
    </row>
    <row r="93" spans="1:11" s="3" customFormat="1">
      <c r="A93" s="259"/>
      <c r="B93" s="260"/>
      <c r="C93" s="272"/>
      <c r="D93" s="264"/>
      <c r="E93" s="269"/>
      <c r="F93" s="259"/>
      <c r="G93" s="276"/>
      <c r="H93" s="269"/>
      <c r="I93" s="283">
        <f t="shared" si="1"/>
        <v>0</v>
      </c>
      <c r="K93" s="2"/>
    </row>
    <row r="94" spans="1:11" s="3" customFormat="1">
      <c r="A94" s="259"/>
      <c r="B94" s="260"/>
      <c r="C94" s="272"/>
      <c r="D94" s="264"/>
      <c r="E94" s="269"/>
      <c r="F94" s="259"/>
      <c r="G94" s="276"/>
      <c r="H94" s="269"/>
      <c r="I94" s="283">
        <f t="shared" si="1"/>
        <v>0</v>
      </c>
      <c r="K94" s="2"/>
    </row>
    <row r="95" spans="1:11" s="3" customFormat="1">
      <c r="A95" s="259"/>
      <c r="B95" s="260"/>
      <c r="C95" s="272"/>
      <c r="D95" s="264"/>
      <c r="E95" s="269"/>
      <c r="F95" s="259"/>
      <c r="G95" s="276"/>
      <c r="H95" s="269"/>
      <c r="I95" s="283">
        <f t="shared" si="1"/>
        <v>0</v>
      </c>
      <c r="K95" s="2"/>
    </row>
    <row r="96" spans="1:11" s="3" customFormat="1">
      <c r="A96" s="259"/>
      <c r="B96" s="260"/>
      <c r="C96" s="272"/>
      <c r="D96" s="264"/>
      <c r="E96" s="269"/>
      <c r="F96" s="259"/>
      <c r="G96" s="276"/>
      <c r="H96" s="269"/>
      <c r="I96" s="283">
        <f t="shared" si="1"/>
        <v>0</v>
      </c>
      <c r="K96" s="2"/>
    </row>
    <row r="97" spans="1:11" s="3" customFormat="1">
      <c r="A97" s="259"/>
      <c r="B97" s="260"/>
      <c r="C97" s="272"/>
      <c r="D97" s="264"/>
      <c r="E97" s="269"/>
      <c r="F97" s="259"/>
      <c r="G97" s="276"/>
      <c r="H97" s="269"/>
      <c r="I97" s="283">
        <f t="shared" si="1"/>
        <v>0</v>
      </c>
      <c r="K97" s="2"/>
    </row>
    <row r="98" spans="1:11" s="3" customFormat="1">
      <c r="A98" s="259"/>
      <c r="B98" s="260"/>
      <c r="C98" s="272"/>
      <c r="D98" s="264"/>
      <c r="E98" s="269"/>
      <c r="F98" s="259"/>
      <c r="G98" s="276"/>
      <c r="H98" s="269"/>
      <c r="I98" s="283">
        <f t="shared" si="1"/>
        <v>0</v>
      </c>
      <c r="K98" s="2"/>
    </row>
    <row r="99" spans="1:11" s="3" customFormat="1">
      <c r="A99" s="259"/>
      <c r="B99" s="260"/>
      <c r="C99" s="272"/>
      <c r="D99" s="264"/>
      <c r="E99" s="265"/>
      <c r="F99" s="266"/>
      <c r="G99" s="276"/>
      <c r="H99" s="269"/>
      <c r="I99" s="283">
        <f t="shared" si="1"/>
        <v>0</v>
      </c>
      <c r="K99" s="2"/>
    </row>
    <row r="100" spans="1:11" s="3" customFormat="1">
      <c r="A100" s="259"/>
      <c r="B100" s="260"/>
      <c r="C100" s="272"/>
      <c r="D100" s="264"/>
      <c r="E100" s="265"/>
      <c r="F100" s="266"/>
      <c r="G100" s="276"/>
      <c r="H100" s="269"/>
      <c r="I100" s="283">
        <f t="shared" si="1"/>
        <v>0</v>
      </c>
      <c r="K100" s="2"/>
    </row>
    <row r="101" spans="1:11" s="3" customFormat="1">
      <c r="A101" s="259"/>
      <c r="B101" s="260"/>
      <c r="C101" s="272"/>
      <c r="D101" s="264"/>
      <c r="E101" s="269"/>
      <c r="F101" s="259"/>
      <c r="G101" s="276"/>
      <c r="H101" s="269"/>
      <c r="I101" s="283">
        <f t="shared" si="1"/>
        <v>0</v>
      </c>
      <c r="K101" s="2"/>
    </row>
    <row r="102" spans="1:11" s="3" customFormat="1">
      <c r="A102" s="259"/>
      <c r="B102" s="260"/>
      <c r="C102" s="272"/>
      <c r="D102" s="264"/>
      <c r="E102" s="269"/>
      <c r="F102" s="259"/>
      <c r="G102" s="276"/>
      <c r="H102" s="269"/>
      <c r="I102" s="283">
        <f t="shared" si="1"/>
        <v>0</v>
      </c>
      <c r="K102" s="2"/>
    </row>
    <row r="103" spans="1:11" s="3" customFormat="1">
      <c r="A103" s="259"/>
      <c r="B103" s="260"/>
      <c r="C103" s="272"/>
      <c r="D103" s="264"/>
      <c r="E103" s="269"/>
      <c r="F103" s="259"/>
      <c r="G103" s="276"/>
      <c r="H103" s="269"/>
      <c r="I103" s="283">
        <f t="shared" si="1"/>
        <v>0</v>
      </c>
      <c r="K103" s="2"/>
    </row>
    <row r="104" spans="1:11" s="3" customFormat="1">
      <c r="A104" s="259"/>
      <c r="B104" s="260"/>
      <c r="C104" s="272"/>
      <c r="D104" s="264"/>
      <c r="E104" s="265"/>
      <c r="F104" s="259"/>
      <c r="G104" s="276"/>
      <c r="H104" s="269"/>
      <c r="I104" s="283">
        <f t="shared" si="1"/>
        <v>0</v>
      </c>
      <c r="K104" s="2"/>
    </row>
    <row r="105" spans="1:11" s="3" customFormat="1">
      <c r="A105" s="259"/>
      <c r="B105" s="260"/>
      <c r="C105" s="272"/>
      <c r="D105" s="264"/>
      <c r="E105" s="269"/>
      <c r="F105" s="259"/>
      <c r="G105" s="259"/>
      <c r="H105" s="269"/>
      <c r="I105" s="283">
        <f t="shared" si="1"/>
        <v>0</v>
      </c>
      <c r="K105" s="2"/>
    </row>
    <row r="106" spans="1:11" s="3" customFormat="1">
      <c r="A106" s="259"/>
      <c r="B106" s="260"/>
      <c r="C106" s="272"/>
      <c r="D106" s="264"/>
      <c r="E106" s="269"/>
      <c r="F106" s="259"/>
      <c r="G106" s="259"/>
      <c r="H106" s="269"/>
      <c r="I106" s="283">
        <f t="shared" si="1"/>
        <v>0</v>
      </c>
      <c r="K106" s="2"/>
    </row>
    <row r="107" spans="1:11">
      <c r="A107" s="259"/>
      <c r="B107" s="260"/>
      <c r="C107" s="272"/>
      <c r="D107" s="264"/>
      <c r="E107" s="269"/>
      <c r="F107" s="259"/>
      <c r="G107" s="259"/>
      <c r="H107" s="269"/>
      <c r="I107" s="283">
        <f t="shared" si="1"/>
        <v>0</v>
      </c>
    </row>
    <row r="108" spans="1:11">
      <c r="A108" s="259"/>
      <c r="B108" s="260"/>
      <c r="C108" s="272"/>
      <c r="D108" s="264"/>
      <c r="E108" s="269"/>
      <c r="F108" s="259"/>
      <c r="G108" s="259"/>
      <c r="H108" s="269"/>
      <c r="I108" s="283">
        <f t="shared" si="1"/>
        <v>0</v>
      </c>
    </row>
    <row r="109" spans="1:11">
      <c r="A109" s="259"/>
      <c r="B109" s="260"/>
      <c r="C109" s="272"/>
      <c r="D109" s="264"/>
      <c r="E109" s="269"/>
      <c r="F109" s="259"/>
      <c r="G109" s="259"/>
      <c r="H109" s="269"/>
      <c r="I109" s="283">
        <f t="shared" si="1"/>
        <v>0</v>
      </c>
    </row>
    <row r="110" spans="1:11">
      <c r="A110" s="259"/>
      <c r="B110" s="260"/>
      <c r="C110" s="272"/>
      <c r="D110" s="264"/>
      <c r="E110" s="269"/>
      <c r="F110" s="259"/>
      <c r="G110" s="259"/>
      <c r="H110" s="269"/>
      <c r="I110" s="283">
        <f t="shared" si="1"/>
        <v>0</v>
      </c>
    </row>
    <row r="111" spans="1:11">
      <c r="A111" s="259"/>
      <c r="B111" s="260"/>
      <c r="C111" s="272"/>
      <c r="D111" s="264"/>
      <c r="E111" s="269"/>
      <c r="F111" s="259"/>
      <c r="G111" s="259"/>
      <c r="H111" s="269"/>
      <c r="I111" s="283">
        <f t="shared" si="1"/>
        <v>0</v>
      </c>
    </row>
    <row r="112" spans="1:11">
      <c r="A112" s="259"/>
      <c r="B112" s="260"/>
      <c r="C112" s="272"/>
      <c r="D112" s="264"/>
      <c r="E112" s="269"/>
      <c r="F112" s="259"/>
      <c r="G112" s="259"/>
      <c r="H112" s="269"/>
      <c r="I112" s="283">
        <f t="shared" si="1"/>
        <v>0</v>
      </c>
    </row>
    <row r="113" spans="1:9">
      <c r="A113" s="259"/>
      <c r="B113" s="260"/>
      <c r="C113" s="272"/>
      <c r="D113" s="264"/>
      <c r="E113" s="269"/>
      <c r="F113" s="259"/>
      <c r="G113" s="259"/>
      <c r="H113" s="269"/>
      <c r="I113" s="283">
        <f t="shared" si="1"/>
        <v>0</v>
      </c>
    </row>
    <row r="114" spans="1:9">
      <c r="A114" s="259"/>
      <c r="B114" s="260"/>
      <c r="C114" s="272"/>
      <c r="D114" s="264"/>
      <c r="E114" s="269"/>
      <c r="F114" s="259"/>
      <c r="G114" s="259"/>
      <c r="H114" s="269"/>
      <c r="I114" s="283">
        <f t="shared" si="1"/>
        <v>0</v>
      </c>
    </row>
    <row r="115" spans="1:9">
      <c r="A115" s="259"/>
      <c r="B115" s="260"/>
      <c r="C115" s="272"/>
      <c r="D115" s="264"/>
      <c r="E115" s="269"/>
      <c r="F115" s="259"/>
      <c r="G115" s="259"/>
      <c r="H115" s="269"/>
      <c r="I115" s="283">
        <f t="shared" si="1"/>
        <v>0</v>
      </c>
    </row>
    <row r="116" spans="1:9">
      <c r="A116" s="259"/>
      <c r="B116" s="260"/>
      <c r="C116" s="272"/>
      <c r="D116" s="264"/>
      <c r="E116" s="269"/>
      <c r="F116" s="259"/>
      <c r="G116" s="259"/>
      <c r="H116" s="269"/>
      <c r="I116" s="283">
        <f t="shared" si="1"/>
        <v>0</v>
      </c>
    </row>
    <row r="117" spans="1:9">
      <c r="A117" s="259"/>
      <c r="B117" s="260"/>
      <c r="C117" s="272"/>
      <c r="D117" s="264"/>
      <c r="E117" s="269"/>
      <c r="F117" s="259"/>
      <c r="G117" s="259"/>
      <c r="H117" s="269"/>
      <c r="I117" s="283">
        <f t="shared" si="1"/>
        <v>0</v>
      </c>
    </row>
    <row r="118" spans="1:9">
      <c r="A118" s="259"/>
      <c r="B118" s="260"/>
      <c r="C118" s="272"/>
      <c r="D118" s="264"/>
      <c r="E118" s="269"/>
      <c r="F118" s="259"/>
      <c r="G118" s="259"/>
      <c r="H118" s="269"/>
      <c r="I118" s="283">
        <f t="shared" si="1"/>
        <v>0</v>
      </c>
    </row>
    <row r="119" spans="1:9">
      <c r="A119" s="259"/>
      <c r="B119" s="260"/>
      <c r="C119" s="272"/>
      <c r="D119" s="264"/>
      <c r="E119" s="269"/>
      <c r="F119" s="259"/>
      <c r="G119" s="259"/>
      <c r="H119" s="269"/>
      <c r="I119" s="283">
        <f t="shared" si="1"/>
        <v>0</v>
      </c>
    </row>
    <row r="120" spans="1:9">
      <c r="A120" s="259"/>
      <c r="B120" s="260"/>
      <c r="C120" s="272"/>
      <c r="D120" s="264"/>
      <c r="E120" s="269"/>
      <c r="F120" s="259"/>
      <c r="G120" s="259"/>
      <c r="H120" s="269"/>
      <c r="I120" s="283">
        <f t="shared" si="1"/>
        <v>0</v>
      </c>
    </row>
    <row r="121" spans="1:9">
      <c r="A121" s="259"/>
      <c r="B121" s="260"/>
      <c r="C121" s="272"/>
      <c r="D121" s="264"/>
      <c r="E121" s="269"/>
      <c r="F121" s="259"/>
      <c r="G121" s="259"/>
      <c r="H121" s="269"/>
      <c r="I121" s="283">
        <f t="shared" si="1"/>
        <v>0</v>
      </c>
    </row>
    <row r="122" spans="1:9">
      <c r="A122" s="259"/>
      <c r="B122" s="260"/>
      <c r="C122" s="272"/>
      <c r="D122" s="264"/>
      <c r="E122" s="269"/>
      <c r="F122" s="259"/>
      <c r="G122" s="259"/>
      <c r="H122" s="269"/>
      <c r="I122" s="283">
        <f t="shared" si="1"/>
        <v>0</v>
      </c>
    </row>
    <row r="123" spans="1:9">
      <c r="A123" s="259"/>
      <c r="B123" s="260"/>
      <c r="C123" s="272"/>
      <c r="D123" s="264"/>
      <c r="E123" s="269"/>
      <c r="F123" s="259"/>
      <c r="G123" s="259"/>
      <c r="H123" s="269"/>
      <c r="I123" s="283">
        <f t="shared" si="1"/>
        <v>0</v>
      </c>
    </row>
    <row r="124" spans="1:9">
      <c r="A124" s="259"/>
      <c r="B124" s="260"/>
      <c r="C124" s="272"/>
      <c r="D124" s="264"/>
      <c r="E124" s="269"/>
      <c r="F124" s="259"/>
      <c r="G124" s="259"/>
      <c r="H124" s="269"/>
      <c r="I124" s="283">
        <f t="shared" si="1"/>
        <v>0</v>
      </c>
    </row>
    <row r="125" spans="1:9">
      <c r="A125" s="259"/>
      <c r="B125" s="260"/>
      <c r="C125" s="272"/>
      <c r="D125" s="264"/>
      <c r="E125" s="269"/>
      <c r="F125" s="259"/>
      <c r="G125" s="259"/>
      <c r="H125" s="269"/>
      <c r="I125" s="283">
        <f t="shared" si="1"/>
        <v>0</v>
      </c>
    </row>
    <row r="126" spans="1:9">
      <c r="A126" s="259"/>
      <c r="B126" s="260"/>
      <c r="C126" s="272"/>
      <c r="D126" s="264"/>
      <c r="E126" s="269"/>
      <c r="F126" s="259"/>
      <c r="G126" s="259"/>
      <c r="H126" s="269"/>
      <c r="I126" s="283">
        <f t="shared" si="1"/>
        <v>0</v>
      </c>
    </row>
    <row r="127" spans="1:9">
      <c r="A127" s="259"/>
      <c r="B127" s="260"/>
      <c r="C127" s="272"/>
      <c r="D127" s="264"/>
      <c r="E127" s="269"/>
      <c r="F127" s="259"/>
      <c r="G127" s="259"/>
      <c r="H127" s="269"/>
      <c r="I127" s="283">
        <f t="shared" si="1"/>
        <v>0</v>
      </c>
    </row>
    <row r="128" spans="1:9">
      <c r="A128" s="259"/>
      <c r="B128" s="260"/>
      <c r="C128" s="272"/>
      <c r="D128" s="264"/>
      <c r="E128" s="269"/>
      <c r="F128" s="259"/>
      <c r="G128" s="259"/>
      <c r="H128" s="269"/>
      <c r="I128" s="283">
        <f t="shared" si="1"/>
        <v>0</v>
      </c>
    </row>
    <row r="129" spans="1:9">
      <c r="A129" s="259"/>
      <c r="B129" s="260"/>
      <c r="C129" s="272"/>
      <c r="D129" s="264"/>
      <c r="E129" s="269"/>
      <c r="F129" s="259"/>
      <c r="G129" s="259"/>
      <c r="H129" s="269"/>
      <c r="I129" s="283">
        <f t="shared" si="1"/>
        <v>0</v>
      </c>
    </row>
    <row r="130" spans="1:9">
      <c r="A130" s="259"/>
      <c r="B130" s="260"/>
      <c r="C130" s="272"/>
      <c r="D130" s="264"/>
      <c r="E130" s="269"/>
      <c r="F130" s="259"/>
      <c r="G130" s="259"/>
      <c r="H130" s="269"/>
      <c r="I130" s="283">
        <f t="shared" si="1"/>
        <v>0</v>
      </c>
    </row>
    <row r="131" spans="1:9">
      <c r="A131" s="259"/>
      <c r="B131" s="260"/>
      <c r="C131" s="272"/>
      <c r="D131" s="264"/>
      <c r="E131" s="269"/>
      <c r="F131" s="259"/>
      <c r="G131" s="259"/>
      <c r="H131" s="269"/>
      <c r="I131" s="283">
        <f t="shared" si="1"/>
        <v>0</v>
      </c>
    </row>
    <row r="132" spans="1:9">
      <c r="A132" s="259"/>
      <c r="B132" s="260"/>
      <c r="C132" s="272"/>
      <c r="D132" s="264"/>
      <c r="E132" s="269"/>
      <c r="F132" s="259"/>
      <c r="G132" s="259"/>
      <c r="H132" s="269"/>
      <c r="I132" s="283">
        <f t="shared" si="1"/>
        <v>0</v>
      </c>
    </row>
    <row r="133" spans="1:9">
      <c r="A133" s="259"/>
      <c r="B133" s="260"/>
      <c r="C133" s="272"/>
      <c r="D133" s="264"/>
      <c r="E133" s="269"/>
      <c r="F133" s="259"/>
      <c r="G133" s="259"/>
      <c r="H133" s="269"/>
      <c r="I133" s="283">
        <f t="shared" si="1"/>
        <v>0</v>
      </c>
    </row>
    <row r="134" spans="1:9">
      <c r="A134" s="259"/>
      <c r="B134" s="260"/>
      <c r="C134" s="272"/>
      <c r="D134" s="264"/>
      <c r="E134" s="269"/>
      <c r="F134" s="259"/>
      <c r="G134" s="259"/>
      <c r="H134" s="269"/>
      <c r="I134" s="283">
        <f t="shared" si="1"/>
        <v>0</v>
      </c>
    </row>
    <row r="135" spans="1:9">
      <c r="A135" s="259"/>
      <c r="B135" s="260"/>
      <c r="C135" s="272"/>
      <c r="D135" s="264"/>
      <c r="E135" s="269"/>
      <c r="F135" s="259"/>
      <c r="G135" s="259"/>
      <c r="H135" s="269"/>
      <c r="I135" s="283">
        <f t="shared" si="1"/>
        <v>0</v>
      </c>
    </row>
    <row r="136" spans="1:9">
      <c r="A136" s="259"/>
      <c r="B136" s="260"/>
      <c r="C136" s="272"/>
      <c r="D136" s="264"/>
      <c r="E136" s="269"/>
      <c r="F136" s="259"/>
      <c r="G136" s="259"/>
      <c r="H136" s="269"/>
      <c r="I136" s="283">
        <f t="shared" si="1"/>
        <v>0</v>
      </c>
    </row>
    <row r="137" spans="1:9">
      <c r="A137" s="259"/>
      <c r="B137" s="260"/>
      <c r="C137" s="272"/>
      <c r="D137" s="264"/>
      <c r="E137" s="265"/>
      <c r="F137" s="266"/>
      <c r="G137" s="266"/>
      <c r="H137" s="283"/>
      <c r="I137" s="283">
        <f t="shared" si="1"/>
        <v>0</v>
      </c>
    </row>
    <row r="138" spans="1:9">
      <c r="A138" s="259"/>
      <c r="B138" s="260"/>
      <c r="C138" s="272"/>
      <c r="D138" s="264"/>
      <c r="E138" s="265"/>
      <c r="F138" s="266"/>
      <c r="G138" s="266"/>
      <c r="H138" s="283"/>
      <c r="I138" s="283">
        <f t="shared" si="1"/>
        <v>0</v>
      </c>
    </row>
    <row r="139" spans="1:9">
      <c r="A139" s="259"/>
      <c r="B139" s="260"/>
      <c r="C139" s="272"/>
      <c r="D139" s="264"/>
      <c r="E139" s="265"/>
      <c r="F139" s="266"/>
      <c r="G139" s="266"/>
      <c r="H139" s="283"/>
      <c r="I139" s="283">
        <f t="shared" si="1"/>
        <v>0</v>
      </c>
    </row>
    <row r="140" spans="1:9">
      <c r="A140" s="259"/>
      <c r="B140" s="260"/>
      <c r="C140" s="272"/>
      <c r="D140" s="264"/>
      <c r="E140" s="269"/>
      <c r="F140" s="259"/>
      <c r="G140" s="259"/>
      <c r="H140" s="269"/>
      <c r="I140" s="283">
        <f t="shared" ref="I140:I203" si="2">H140*G140</f>
        <v>0</v>
      </c>
    </row>
    <row r="141" spans="1:9">
      <c r="A141" s="259"/>
      <c r="B141" s="260"/>
      <c r="C141" s="272"/>
      <c r="D141" s="264"/>
      <c r="E141" s="269"/>
      <c r="F141" s="259"/>
      <c r="G141" s="259"/>
      <c r="H141" s="269"/>
      <c r="I141" s="283">
        <f t="shared" si="2"/>
        <v>0</v>
      </c>
    </row>
    <row r="142" spans="1:9">
      <c r="A142" s="259"/>
      <c r="B142" s="260"/>
      <c r="C142" s="272"/>
      <c r="D142" s="264"/>
      <c r="E142" s="269"/>
      <c r="F142" s="259"/>
      <c r="G142" s="259"/>
      <c r="H142" s="269"/>
      <c r="I142" s="283">
        <f t="shared" si="2"/>
        <v>0</v>
      </c>
    </row>
    <row r="143" spans="1:9">
      <c r="A143" s="259"/>
      <c r="B143" s="260"/>
      <c r="C143" s="272"/>
      <c r="D143" s="264"/>
      <c r="E143" s="269"/>
      <c r="F143" s="259"/>
      <c r="G143" s="259"/>
      <c r="H143" s="269"/>
      <c r="I143" s="283">
        <f t="shared" si="2"/>
        <v>0</v>
      </c>
    </row>
    <row r="144" spans="1:9">
      <c r="A144" s="259"/>
      <c r="B144" s="260"/>
      <c r="C144" s="272"/>
      <c r="D144" s="264"/>
      <c r="E144" s="269"/>
      <c r="F144" s="259"/>
      <c r="G144" s="259"/>
      <c r="H144" s="269"/>
      <c r="I144" s="283">
        <f t="shared" si="2"/>
        <v>0</v>
      </c>
    </row>
    <row r="145" spans="1:9">
      <c r="A145" s="259"/>
      <c r="B145" s="260"/>
      <c r="C145" s="272"/>
      <c r="D145" s="264"/>
      <c r="E145" s="269"/>
      <c r="F145" s="259"/>
      <c r="G145" s="259"/>
      <c r="H145" s="269"/>
      <c r="I145" s="283">
        <f t="shared" si="2"/>
        <v>0</v>
      </c>
    </row>
    <row r="146" spans="1:9">
      <c r="A146" s="259"/>
      <c r="B146" s="260"/>
      <c r="C146" s="272"/>
      <c r="D146" s="264"/>
      <c r="E146" s="269"/>
      <c r="F146" s="259"/>
      <c r="G146" s="259"/>
      <c r="H146" s="269"/>
      <c r="I146" s="283">
        <f t="shared" si="2"/>
        <v>0</v>
      </c>
    </row>
    <row r="147" spans="1:9">
      <c r="A147" s="259"/>
      <c r="B147" s="260"/>
      <c r="C147" s="272"/>
      <c r="D147" s="264"/>
      <c r="E147" s="269"/>
      <c r="F147" s="259"/>
      <c r="G147" s="259"/>
      <c r="H147" s="269"/>
      <c r="I147" s="283">
        <f t="shared" si="2"/>
        <v>0</v>
      </c>
    </row>
    <row r="148" spans="1:9">
      <c r="A148" s="259"/>
      <c r="B148" s="260"/>
      <c r="C148" s="272"/>
      <c r="D148" s="264"/>
      <c r="E148" s="269"/>
      <c r="F148" s="259"/>
      <c r="G148" s="259"/>
      <c r="H148" s="269"/>
      <c r="I148" s="283">
        <f t="shared" si="2"/>
        <v>0</v>
      </c>
    </row>
    <row r="149" spans="1:9">
      <c r="A149" s="259"/>
      <c r="B149" s="260"/>
      <c r="C149" s="272"/>
      <c r="D149" s="264"/>
      <c r="E149" s="269"/>
      <c r="F149" s="259"/>
      <c r="G149" s="259"/>
      <c r="H149" s="269"/>
      <c r="I149" s="283">
        <f t="shared" si="2"/>
        <v>0</v>
      </c>
    </row>
    <row r="150" spans="1:9">
      <c r="A150" s="259"/>
      <c r="B150" s="260"/>
      <c r="C150" s="272"/>
      <c r="D150" s="264"/>
      <c r="E150" s="269"/>
      <c r="F150" s="259"/>
      <c r="G150" s="259"/>
      <c r="H150" s="269"/>
      <c r="I150" s="283">
        <f t="shared" si="2"/>
        <v>0</v>
      </c>
    </row>
    <row r="151" spans="1:9">
      <c r="A151" s="259"/>
      <c r="B151" s="260"/>
      <c r="C151" s="272"/>
      <c r="D151" s="264"/>
      <c r="E151" s="269"/>
      <c r="F151" s="259"/>
      <c r="G151" s="259"/>
      <c r="H151" s="269"/>
      <c r="I151" s="283">
        <f t="shared" si="2"/>
        <v>0</v>
      </c>
    </row>
    <row r="152" spans="1:9">
      <c r="A152" s="259"/>
      <c r="B152" s="260"/>
      <c r="C152" s="272"/>
      <c r="D152" s="264"/>
      <c r="E152" s="269"/>
      <c r="F152" s="259"/>
      <c r="G152" s="259"/>
      <c r="H152" s="269"/>
      <c r="I152" s="283">
        <f t="shared" si="2"/>
        <v>0</v>
      </c>
    </row>
    <row r="153" spans="1:9">
      <c r="A153" s="259"/>
      <c r="B153" s="260"/>
      <c r="C153" s="272"/>
      <c r="D153" s="264"/>
      <c r="E153" s="269"/>
      <c r="F153" s="259"/>
      <c r="G153" s="259"/>
      <c r="H153" s="269"/>
      <c r="I153" s="283">
        <f t="shared" si="2"/>
        <v>0</v>
      </c>
    </row>
    <row r="154" spans="1:9">
      <c r="A154" s="259"/>
      <c r="B154" s="260"/>
      <c r="C154" s="272"/>
      <c r="D154" s="264"/>
      <c r="E154" s="269"/>
      <c r="F154" s="259"/>
      <c r="G154" s="259"/>
      <c r="H154" s="269"/>
      <c r="I154" s="283">
        <f t="shared" si="2"/>
        <v>0</v>
      </c>
    </row>
    <row r="155" spans="1:9">
      <c r="A155" s="259"/>
      <c r="B155" s="260"/>
      <c r="C155" s="272"/>
      <c r="D155" s="264"/>
      <c r="E155" s="269"/>
      <c r="F155" s="259"/>
      <c r="G155" s="259"/>
      <c r="H155" s="269"/>
      <c r="I155" s="283">
        <f t="shared" si="2"/>
        <v>0</v>
      </c>
    </row>
    <row r="156" spans="1:9">
      <c r="A156" s="259"/>
      <c r="B156" s="260"/>
      <c r="C156" s="272"/>
      <c r="D156" s="264"/>
      <c r="E156" s="269"/>
      <c r="F156" s="259"/>
      <c r="G156" s="259"/>
      <c r="H156" s="269"/>
      <c r="I156" s="283">
        <f t="shared" si="2"/>
        <v>0</v>
      </c>
    </row>
    <row r="157" spans="1:9">
      <c r="A157" s="259"/>
      <c r="B157" s="260"/>
      <c r="C157" s="272"/>
      <c r="D157" s="264"/>
      <c r="E157" s="269"/>
      <c r="F157" s="259"/>
      <c r="G157" s="259"/>
      <c r="H157" s="269"/>
      <c r="I157" s="283">
        <f t="shared" si="2"/>
        <v>0</v>
      </c>
    </row>
    <row r="158" spans="1:9">
      <c r="A158" s="259"/>
      <c r="B158" s="260"/>
      <c r="C158" s="272"/>
      <c r="D158" s="264"/>
      <c r="E158" s="269"/>
      <c r="F158" s="259"/>
      <c r="G158" s="259"/>
      <c r="H158" s="269"/>
      <c r="I158" s="283">
        <f t="shared" si="2"/>
        <v>0</v>
      </c>
    </row>
    <row r="159" spans="1:9">
      <c r="A159" s="259"/>
      <c r="B159" s="260"/>
      <c r="C159" s="272"/>
      <c r="D159" s="264"/>
      <c r="E159" s="269"/>
      <c r="F159" s="259"/>
      <c r="G159" s="259"/>
      <c r="H159" s="269"/>
      <c r="I159" s="283">
        <f t="shared" si="2"/>
        <v>0</v>
      </c>
    </row>
    <row r="160" spans="1:9">
      <c r="A160" s="259"/>
      <c r="B160" s="260"/>
      <c r="C160" s="272"/>
      <c r="D160" s="264"/>
      <c r="E160" s="269"/>
      <c r="F160" s="259"/>
      <c r="G160" s="259"/>
      <c r="H160" s="269"/>
      <c r="I160" s="283">
        <f t="shared" si="2"/>
        <v>0</v>
      </c>
    </row>
    <row r="161" spans="1:9">
      <c r="A161" s="259"/>
      <c r="B161" s="260"/>
      <c r="C161" s="272"/>
      <c r="D161" s="264"/>
      <c r="E161" s="269"/>
      <c r="F161" s="259"/>
      <c r="G161" s="259"/>
      <c r="H161" s="269"/>
      <c r="I161" s="283">
        <f t="shared" si="2"/>
        <v>0</v>
      </c>
    </row>
    <row r="162" spans="1:9">
      <c r="A162" s="259"/>
      <c r="B162" s="260"/>
      <c r="C162" s="272"/>
      <c r="D162" s="264"/>
      <c r="E162" s="269"/>
      <c r="F162" s="259"/>
      <c r="G162" s="259"/>
      <c r="H162" s="269"/>
      <c r="I162" s="283">
        <f t="shared" si="2"/>
        <v>0</v>
      </c>
    </row>
    <row r="163" spans="1:9">
      <c r="A163" s="259"/>
      <c r="B163" s="260"/>
      <c r="C163" s="272"/>
      <c r="D163" s="264"/>
      <c r="E163" s="269"/>
      <c r="F163" s="259"/>
      <c r="G163" s="259"/>
      <c r="H163" s="269"/>
      <c r="I163" s="283">
        <f t="shared" si="2"/>
        <v>0</v>
      </c>
    </row>
    <row r="164" spans="1:9">
      <c r="A164" s="259"/>
      <c r="B164" s="260"/>
      <c r="C164" s="272"/>
      <c r="D164" s="264"/>
      <c r="E164" s="269"/>
      <c r="F164" s="259"/>
      <c r="G164" s="259"/>
      <c r="H164" s="269"/>
      <c r="I164" s="283">
        <f t="shared" si="2"/>
        <v>0</v>
      </c>
    </row>
    <row r="165" spans="1:9">
      <c r="A165" s="259"/>
      <c r="B165" s="260"/>
      <c r="C165" s="272"/>
      <c r="D165" s="264"/>
      <c r="E165" s="269"/>
      <c r="F165" s="259"/>
      <c r="G165" s="259"/>
      <c r="H165" s="269"/>
      <c r="I165" s="283">
        <f t="shared" si="2"/>
        <v>0</v>
      </c>
    </row>
    <row r="166" spans="1:9">
      <c r="A166" s="259"/>
      <c r="B166" s="260"/>
      <c r="C166" s="272"/>
      <c r="D166" s="264"/>
      <c r="E166" s="269"/>
      <c r="F166" s="259"/>
      <c r="G166" s="259"/>
      <c r="H166" s="269"/>
      <c r="I166" s="283">
        <f t="shared" si="2"/>
        <v>0</v>
      </c>
    </row>
    <row r="167" spans="1:9">
      <c r="A167" s="259"/>
      <c r="B167" s="260"/>
      <c r="C167" s="272"/>
      <c r="D167" s="264"/>
      <c r="E167" s="269"/>
      <c r="F167" s="259"/>
      <c r="G167" s="259"/>
      <c r="H167" s="269"/>
      <c r="I167" s="283">
        <f t="shared" si="2"/>
        <v>0</v>
      </c>
    </row>
    <row r="168" spans="1:9">
      <c r="A168" s="259"/>
      <c r="B168" s="260"/>
      <c r="C168" s="272"/>
      <c r="D168" s="264"/>
      <c r="E168" s="269"/>
      <c r="F168" s="259"/>
      <c r="G168" s="259"/>
      <c r="H168" s="269"/>
      <c r="I168" s="283">
        <f t="shared" si="2"/>
        <v>0</v>
      </c>
    </row>
    <row r="169" spans="1:9">
      <c r="A169" s="259"/>
      <c r="B169" s="260"/>
      <c r="C169" s="272"/>
      <c r="D169" s="264"/>
      <c r="E169" s="269"/>
      <c r="F169" s="259"/>
      <c r="G169" s="259"/>
      <c r="H169" s="269"/>
      <c r="I169" s="283">
        <f t="shared" si="2"/>
        <v>0</v>
      </c>
    </row>
    <row r="170" spans="1:9">
      <c r="A170" s="259"/>
      <c r="B170" s="260"/>
      <c r="C170" s="272"/>
      <c r="D170" s="264"/>
      <c r="E170" s="269"/>
      <c r="F170" s="259"/>
      <c r="G170" s="259"/>
      <c r="H170" s="269"/>
      <c r="I170" s="283">
        <f t="shared" si="2"/>
        <v>0</v>
      </c>
    </row>
    <row r="171" spans="1:9">
      <c r="A171" s="259"/>
      <c r="B171" s="260"/>
      <c r="C171" s="272"/>
      <c r="D171" s="264"/>
      <c r="E171" s="269"/>
      <c r="F171" s="259"/>
      <c r="G171" s="259"/>
      <c r="H171" s="269"/>
      <c r="I171" s="283">
        <f t="shared" si="2"/>
        <v>0</v>
      </c>
    </row>
    <row r="172" spans="1:9">
      <c r="A172" s="259"/>
      <c r="B172" s="260"/>
      <c r="C172" s="272"/>
      <c r="D172" s="264"/>
      <c r="E172" s="269"/>
      <c r="F172" s="259"/>
      <c r="G172" s="259"/>
      <c r="H172" s="269"/>
      <c r="I172" s="283">
        <f t="shared" si="2"/>
        <v>0</v>
      </c>
    </row>
    <row r="173" spans="1:9">
      <c r="A173" s="259"/>
      <c r="B173" s="260"/>
      <c r="C173" s="272"/>
      <c r="D173" s="264"/>
      <c r="E173" s="269"/>
      <c r="F173" s="259"/>
      <c r="G173" s="259"/>
      <c r="H173" s="269"/>
      <c r="I173" s="283">
        <f t="shared" si="2"/>
        <v>0</v>
      </c>
    </row>
    <row r="174" spans="1:9">
      <c r="A174" s="259"/>
      <c r="B174" s="260"/>
      <c r="C174" s="272"/>
      <c r="D174" s="264"/>
      <c r="E174" s="269"/>
      <c r="F174" s="259"/>
      <c r="G174" s="259"/>
      <c r="H174" s="269"/>
      <c r="I174" s="283">
        <f t="shared" si="2"/>
        <v>0</v>
      </c>
    </row>
    <row r="175" spans="1:9">
      <c r="A175" s="259"/>
      <c r="B175" s="260"/>
      <c r="C175" s="272"/>
      <c r="D175" s="264"/>
      <c r="E175" s="269"/>
      <c r="F175" s="259"/>
      <c r="G175" s="259"/>
      <c r="H175" s="269"/>
      <c r="I175" s="283">
        <f t="shared" si="2"/>
        <v>0</v>
      </c>
    </row>
    <row r="176" spans="1:9">
      <c r="A176" s="259"/>
      <c r="B176" s="260"/>
      <c r="C176" s="272"/>
      <c r="D176" s="264"/>
      <c r="E176" s="269"/>
      <c r="F176" s="259"/>
      <c r="G176" s="259"/>
      <c r="H176" s="269"/>
      <c r="I176" s="283">
        <f t="shared" si="2"/>
        <v>0</v>
      </c>
    </row>
    <row r="177" spans="1:9">
      <c r="A177" s="259"/>
      <c r="B177" s="260"/>
      <c r="C177" s="272"/>
      <c r="D177" s="264"/>
      <c r="E177" s="269"/>
      <c r="F177" s="259"/>
      <c r="G177" s="259"/>
      <c r="H177" s="269"/>
      <c r="I177" s="283">
        <f t="shared" si="2"/>
        <v>0</v>
      </c>
    </row>
    <row r="178" spans="1:9">
      <c r="A178" s="259"/>
      <c r="B178" s="260"/>
      <c r="C178" s="272"/>
      <c r="D178" s="264"/>
      <c r="E178" s="269"/>
      <c r="F178" s="259"/>
      <c r="G178" s="259"/>
      <c r="H178" s="269"/>
      <c r="I178" s="283">
        <f t="shared" si="2"/>
        <v>0</v>
      </c>
    </row>
    <row r="179" spans="1:9">
      <c r="A179" s="259"/>
      <c r="B179" s="260"/>
      <c r="C179" s="272"/>
      <c r="D179" s="264"/>
      <c r="E179" s="269"/>
      <c r="F179" s="259"/>
      <c r="G179" s="259"/>
      <c r="H179" s="269"/>
      <c r="I179" s="283">
        <f t="shared" si="2"/>
        <v>0</v>
      </c>
    </row>
    <row r="180" spans="1:9">
      <c r="A180" s="259"/>
      <c r="B180" s="260"/>
      <c r="C180" s="272"/>
      <c r="D180" s="264"/>
      <c r="E180" s="269"/>
      <c r="F180" s="259"/>
      <c r="G180" s="259"/>
      <c r="H180" s="269"/>
      <c r="I180" s="283">
        <f t="shared" si="2"/>
        <v>0</v>
      </c>
    </row>
    <row r="181" spans="1:9">
      <c r="A181" s="259"/>
      <c r="B181" s="260"/>
      <c r="C181" s="272"/>
      <c r="D181" s="264"/>
      <c r="E181" s="269"/>
      <c r="F181" s="259"/>
      <c r="G181" s="259"/>
      <c r="H181" s="269"/>
      <c r="I181" s="283">
        <f t="shared" si="2"/>
        <v>0</v>
      </c>
    </row>
    <row r="182" spans="1:9">
      <c r="A182" s="259"/>
      <c r="B182" s="260"/>
      <c r="C182" s="272"/>
      <c r="D182" s="264"/>
      <c r="E182" s="269"/>
      <c r="F182" s="259"/>
      <c r="G182" s="259"/>
      <c r="H182" s="269"/>
      <c r="I182" s="283">
        <f t="shared" si="2"/>
        <v>0</v>
      </c>
    </row>
    <row r="183" spans="1:9">
      <c r="A183" s="259"/>
      <c r="B183" s="260"/>
      <c r="C183" s="272"/>
      <c r="D183" s="264"/>
      <c r="E183" s="269"/>
      <c r="F183" s="259"/>
      <c r="G183" s="259"/>
      <c r="H183" s="269"/>
      <c r="I183" s="283">
        <f t="shared" si="2"/>
        <v>0</v>
      </c>
    </row>
    <row r="184" spans="1:9">
      <c r="A184" s="259"/>
      <c r="B184" s="260"/>
      <c r="C184" s="272"/>
      <c r="D184" s="264"/>
      <c r="E184" s="269"/>
      <c r="F184" s="259"/>
      <c r="G184" s="259"/>
      <c r="H184" s="269"/>
      <c r="I184" s="283">
        <f t="shared" si="2"/>
        <v>0</v>
      </c>
    </row>
    <row r="185" spans="1:9">
      <c r="A185" s="259"/>
      <c r="B185" s="260"/>
      <c r="C185" s="272"/>
      <c r="D185" s="264"/>
      <c r="E185" s="269"/>
      <c r="F185" s="259"/>
      <c r="G185" s="259"/>
      <c r="H185" s="269"/>
      <c r="I185" s="283">
        <f t="shared" si="2"/>
        <v>0</v>
      </c>
    </row>
    <row r="186" spans="1:9">
      <c r="A186" s="259"/>
      <c r="B186" s="260"/>
      <c r="C186" s="272"/>
      <c r="D186" s="264"/>
      <c r="E186" s="269"/>
      <c r="F186" s="259"/>
      <c r="G186" s="259"/>
      <c r="H186" s="269"/>
      <c r="I186" s="283">
        <f t="shared" si="2"/>
        <v>0</v>
      </c>
    </row>
    <row r="187" spans="1:9">
      <c r="A187" s="259"/>
      <c r="B187" s="260"/>
      <c r="C187" s="272"/>
      <c r="D187" s="264"/>
      <c r="E187" s="269"/>
      <c r="F187" s="259"/>
      <c r="G187" s="259"/>
      <c r="H187" s="269"/>
      <c r="I187" s="283">
        <f t="shared" si="2"/>
        <v>0</v>
      </c>
    </row>
    <row r="188" spans="1:9">
      <c r="A188" s="259"/>
      <c r="B188" s="260"/>
      <c r="C188" s="272"/>
      <c r="D188" s="264"/>
      <c r="E188" s="269"/>
      <c r="F188" s="259"/>
      <c r="G188" s="259"/>
      <c r="H188" s="269"/>
      <c r="I188" s="283">
        <f t="shared" si="2"/>
        <v>0</v>
      </c>
    </row>
    <row r="189" spans="1:9">
      <c r="A189" s="259"/>
      <c r="B189" s="260"/>
      <c r="C189" s="272"/>
      <c r="D189" s="264"/>
      <c r="E189" s="269"/>
      <c r="F189" s="259"/>
      <c r="G189" s="259"/>
      <c r="H189" s="269"/>
      <c r="I189" s="283">
        <f t="shared" si="2"/>
        <v>0</v>
      </c>
    </row>
    <row r="190" spans="1:9">
      <c r="A190" s="259"/>
      <c r="B190" s="260"/>
      <c r="C190" s="272"/>
      <c r="D190" s="264"/>
      <c r="E190" s="269"/>
      <c r="F190" s="259"/>
      <c r="G190" s="259"/>
      <c r="H190" s="269"/>
      <c r="I190" s="283">
        <f t="shared" si="2"/>
        <v>0</v>
      </c>
    </row>
    <row r="191" spans="1:9">
      <c r="A191" s="259"/>
      <c r="B191" s="260"/>
      <c r="C191" s="272"/>
      <c r="D191" s="264"/>
      <c r="E191" s="269"/>
      <c r="F191" s="259"/>
      <c r="G191" s="259"/>
      <c r="H191" s="269"/>
      <c r="I191" s="283">
        <f t="shared" si="2"/>
        <v>0</v>
      </c>
    </row>
    <row r="192" spans="1:9">
      <c r="A192" s="259"/>
      <c r="B192" s="260"/>
      <c r="C192" s="272"/>
      <c r="D192" s="264"/>
      <c r="E192" s="269"/>
      <c r="F192" s="259"/>
      <c r="G192" s="259"/>
      <c r="H192" s="269"/>
      <c r="I192" s="283">
        <f t="shared" si="2"/>
        <v>0</v>
      </c>
    </row>
    <row r="193" spans="1:9">
      <c r="A193" s="259"/>
      <c r="B193" s="260"/>
      <c r="C193" s="272"/>
      <c r="D193" s="264"/>
      <c r="E193" s="269"/>
      <c r="F193" s="259"/>
      <c r="G193" s="259"/>
      <c r="H193" s="269"/>
      <c r="I193" s="283">
        <f t="shared" si="2"/>
        <v>0</v>
      </c>
    </row>
    <row r="194" spans="1:9">
      <c r="A194" s="259"/>
      <c r="B194" s="260"/>
      <c r="C194" s="272"/>
      <c r="D194" s="264"/>
      <c r="E194" s="269"/>
      <c r="F194" s="259"/>
      <c r="G194" s="259"/>
      <c r="H194" s="269"/>
      <c r="I194" s="283">
        <f t="shared" si="2"/>
        <v>0</v>
      </c>
    </row>
    <row r="195" spans="1:9">
      <c r="A195" s="259"/>
      <c r="B195" s="260"/>
      <c r="C195" s="272"/>
      <c r="D195" s="264"/>
      <c r="E195" s="269"/>
      <c r="F195" s="259"/>
      <c r="G195" s="259"/>
      <c r="H195" s="269"/>
      <c r="I195" s="283">
        <f t="shared" si="2"/>
        <v>0</v>
      </c>
    </row>
    <row r="196" spans="1:9">
      <c r="A196" s="259"/>
      <c r="B196" s="260"/>
      <c r="C196" s="272"/>
      <c r="D196" s="264"/>
      <c r="E196" s="269"/>
      <c r="F196" s="259"/>
      <c r="G196" s="259"/>
      <c r="H196" s="269"/>
      <c r="I196" s="283">
        <f t="shared" si="2"/>
        <v>0</v>
      </c>
    </row>
    <row r="197" spans="1:9">
      <c r="A197" s="259"/>
      <c r="B197" s="260"/>
      <c r="C197" s="272"/>
      <c r="D197" s="264"/>
      <c r="E197" s="269"/>
      <c r="F197" s="259"/>
      <c r="G197" s="259"/>
      <c r="H197" s="269"/>
      <c r="I197" s="283">
        <f t="shared" si="2"/>
        <v>0</v>
      </c>
    </row>
    <row r="198" spans="1:9">
      <c r="A198" s="259"/>
      <c r="B198" s="260"/>
      <c r="C198" s="272"/>
      <c r="D198" s="264"/>
      <c r="E198" s="269"/>
      <c r="F198" s="259"/>
      <c r="G198" s="259"/>
      <c r="H198" s="269"/>
      <c r="I198" s="283">
        <f t="shared" si="2"/>
        <v>0</v>
      </c>
    </row>
    <row r="199" spans="1:9">
      <c r="A199" s="259"/>
      <c r="B199" s="260"/>
      <c r="C199" s="272"/>
      <c r="D199" s="264"/>
      <c r="E199" s="269"/>
      <c r="F199" s="259"/>
      <c r="G199" s="259"/>
      <c r="H199" s="269"/>
      <c r="I199" s="283">
        <f t="shared" si="2"/>
        <v>0</v>
      </c>
    </row>
    <row r="200" spans="1:9">
      <c r="A200" s="259"/>
      <c r="B200" s="260"/>
      <c r="C200" s="272"/>
      <c r="D200" s="264"/>
      <c r="E200" s="269"/>
      <c r="F200" s="259"/>
      <c r="G200" s="259"/>
      <c r="H200" s="269"/>
      <c r="I200" s="283">
        <f t="shared" si="2"/>
        <v>0</v>
      </c>
    </row>
    <row r="201" spans="1:9">
      <c r="A201" s="259"/>
      <c r="B201" s="260"/>
      <c r="C201" s="272"/>
      <c r="D201" s="264"/>
      <c r="E201" s="269"/>
      <c r="F201" s="259"/>
      <c r="G201" s="259"/>
      <c r="H201" s="269"/>
      <c r="I201" s="283">
        <f t="shared" si="2"/>
        <v>0</v>
      </c>
    </row>
    <row r="202" spans="1:9">
      <c r="A202" s="259"/>
      <c r="B202" s="260"/>
      <c r="C202" s="272"/>
      <c r="D202" s="264"/>
      <c r="E202" s="269"/>
      <c r="F202" s="259"/>
      <c r="G202" s="259"/>
      <c r="H202" s="269"/>
      <c r="I202" s="283">
        <f t="shared" si="2"/>
        <v>0</v>
      </c>
    </row>
    <row r="203" spans="1:9">
      <c r="A203" s="259"/>
      <c r="B203" s="260"/>
      <c r="C203" s="272"/>
      <c r="D203" s="264"/>
      <c r="E203" s="269"/>
      <c r="F203" s="259"/>
      <c r="G203" s="259"/>
      <c r="H203" s="269"/>
      <c r="I203" s="283">
        <f t="shared" si="2"/>
        <v>0</v>
      </c>
    </row>
    <row r="204" spans="1:9">
      <c r="A204" s="259"/>
      <c r="B204" s="260"/>
      <c r="C204" s="272"/>
      <c r="D204" s="264"/>
      <c r="E204" s="269"/>
      <c r="F204" s="259"/>
      <c r="G204" s="259"/>
      <c r="H204" s="269"/>
      <c r="I204" s="283">
        <f t="shared" ref="I204:I244" si="3">H204*G204</f>
        <v>0</v>
      </c>
    </row>
    <row r="205" spans="1:9">
      <c r="A205" s="259"/>
      <c r="B205" s="260"/>
      <c r="C205" s="272"/>
      <c r="D205" s="264"/>
      <c r="E205" s="269"/>
      <c r="F205" s="259"/>
      <c r="G205" s="259"/>
      <c r="H205" s="269"/>
      <c r="I205" s="283">
        <f t="shared" si="3"/>
        <v>0</v>
      </c>
    </row>
    <row r="206" spans="1:9">
      <c r="A206" s="259"/>
      <c r="B206" s="260"/>
      <c r="C206" s="272"/>
      <c r="D206" s="264"/>
      <c r="E206" s="269"/>
      <c r="F206" s="259"/>
      <c r="G206" s="259"/>
      <c r="H206" s="269"/>
      <c r="I206" s="283">
        <f t="shared" si="3"/>
        <v>0</v>
      </c>
    </row>
    <row r="207" spans="1:9">
      <c r="A207" s="259"/>
      <c r="B207" s="260"/>
      <c r="C207" s="272"/>
      <c r="D207" s="264"/>
      <c r="E207" s="269"/>
      <c r="F207" s="259"/>
      <c r="G207" s="259"/>
      <c r="H207" s="269"/>
      <c r="I207" s="283">
        <f t="shared" si="3"/>
        <v>0</v>
      </c>
    </row>
    <row r="208" spans="1:9">
      <c r="A208" s="259"/>
      <c r="B208" s="260"/>
      <c r="C208" s="272"/>
      <c r="D208" s="264"/>
      <c r="E208" s="269"/>
      <c r="F208" s="259"/>
      <c r="G208" s="259"/>
      <c r="H208" s="269"/>
      <c r="I208" s="283">
        <f t="shared" si="3"/>
        <v>0</v>
      </c>
    </row>
    <row r="209" spans="1:9">
      <c r="A209" s="259"/>
      <c r="B209" s="260"/>
      <c r="C209" s="272"/>
      <c r="D209" s="264"/>
      <c r="E209" s="269"/>
      <c r="F209" s="259"/>
      <c r="G209" s="259"/>
      <c r="H209" s="269"/>
      <c r="I209" s="283">
        <f t="shared" si="3"/>
        <v>0</v>
      </c>
    </row>
    <row r="210" spans="1:9">
      <c r="A210" s="259"/>
      <c r="B210" s="260"/>
      <c r="C210" s="272"/>
      <c r="D210" s="264"/>
      <c r="E210" s="269"/>
      <c r="F210" s="259"/>
      <c r="G210" s="259"/>
      <c r="H210" s="269"/>
      <c r="I210" s="283">
        <f t="shared" si="3"/>
        <v>0</v>
      </c>
    </row>
    <row r="211" spans="1:9">
      <c r="A211" s="259"/>
      <c r="B211" s="260"/>
      <c r="C211" s="272"/>
      <c r="D211" s="264"/>
      <c r="E211" s="269"/>
      <c r="F211" s="259"/>
      <c r="G211" s="259"/>
      <c r="H211" s="269"/>
      <c r="I211" s="283">
        <f t="shared" si="3"/>
        <v>0</v>
      </c>
    </row>
    <row r="212" spans="1:9">
      <c r="A212" s="259"/>
      <c r="B212" s="260"/>
      <c r="C212" s="272"/>
      <c r="D212" s="264"/>
      <c r="E212" s="269"/>
      <c r="F212" s="259"/>
      <c r="G212" s="259"/>
      <c r="H212" s="269"/>
      <c r="I212" s="283">
        <f t="shared" si="3"/>
        <v>0</v>
      </c>
    </row>
    <row r="213" spans="1:9">
      <c r="A213" s="259"/>
      <c r="B213" s="260"/>
      <c r="C213" s="272"/>
      <c r="D213" s="264"/>
      <c r="E213" s="269"/>
      <c r="F213" s="259"/>
      <c r="G213" s="259"/>
      <c r="H213" s="269"/>
      <c r="I213" s="283">
        <f t="shared" si="3"/>
        <v>0</v>
      </c>
    </row>
    <row r="214" spans="1:9">
      <c r="A214" s="259"/>
      <c r="B214" s="260"/>
      <c r="C214" s="272"/>
      <c r="D214" s="264"/>
      <c r="E214" s="269"/>
      <c r="F214" s="259"/>
      <c r="G214" s="259"/>
      <c r="H214" s="269"/>
      <c r="I214" s="283">
        <f t="shared" si="3"/>
        <v>0</v>
      </c>
    </row>
    <row r="215" spans="1:9">
      <c r="A215" s="259"/>
      <c r="B215" s="260"/>
      <c r="C215" s="272"/>
      <c r="D215" s="264"/>
      <c r="E215" s="269"/>
      <c r="F215" s="259"/>
      <c r="G215" s="259"/>
      <c r="H215" s="269"/>
      <c r="I215" s="283">
        <f t="shared" si="3"/>
        <v>0</v>
      </c>
    </row>
    <row r="216" spans="1:9">
      <c r="A216" s="259"/>
      <c r="B216" s="260"/>
      <c r="C216" s="272"/>
      <c r="D216" s="264"/>
      <c r="E216" s="269"/>
      <c r="F216" s="259"/>
      <c r="G216" s="259"/>
      <c r="H216" s="269"/>
      <c r="I216" s="283">
        <f t="shared" si="3"/>
        <v>0</v>
      </c>
    </row>
    <row r="217" spans="1:9">
      <c r="A217" s="259"/>
      <c r="B217" s="260"/>
      <c r="C217" s="272"/>
      <c r="D217" s="264"/>
      <c r="E217" s="269"/>
      <c r="F217" s="259"/>
      <c r="G217" s="259"/>
      <c r="H217" s="269"/>
      <c r="I217" s="283">
        <f t="shared" si="3"/>
        <v>0</v>
      </c>
    </row>
    <row r="218" spans="1:9">
      <c r="A218" s="259"/>
      <c r="B218" s="260"/>
      <c r="C218" s="272"/>
      <c r="D218" s="264"/>
      <c r="E218" s="269"/>
      <c r="F218" s="259"/>
      <c r="G218" s="259"/>
      <c r="H218" s="269"/>
      <c r="I218" s="283">
        <f t="shared" si="3"/>
        <v>0</v>
      </c>
    </row>
    <row r="219" spans="1:9">
      <c r="A219" s="259"/>
      <c r="B219" s="260"/>
      <c r="C219" s="272"/>
      <c r="D219" s="264"/>
      <c r="E219" s="269"/>
      <c r="F219" s="259"/>
      <c r="G219" s="259"/>
      <c r="H219" s="269"/>
      <c r="I219" s="283">
        <f t="shared" si="3"/>
        <v>0</v>
      </c>
    </row>
    <row r="220" spans="1:9">
      <c r="A220" s="259"/>
      <c r="B220" s="260"/>
      <c r="C220" s="272"/>
      <c r="D220" s="264"/>
      <c r="E220" s="269"/>
      <c r="F220" s="259"/>
      <c r="G220" s="259"/>
      <c r="H220" s="269"/>
      <c r="I220" s="283">
        <f t="shared" si="3"/>
        <v>0</v>
      </c>
    </row>
    <row r="221" spans="1:9">
      <c r="A221" s="259"/>
      <c r="B221" s="260"/>
      <c r="C221" s="272"/>
      <c r="D221" s="264"/>
      <c r="E221" s="269"/>
      <c r="F221" s="259"/>
      <c r="G221" s="259"/>
      <c r="H221" s="269"/>
      <c r="I221" s="283">
        <f t="shared" si="3"/>
        <v>0</v>
      </c>
    </row>
    <row r="222" spans="1:9">
      <c r="A222" s="259"/>
      <c r="B222" s="260"/>
      <c r="C222" s="272"/>
      <c r="D222" s="264"/>
      <c r="E222" s="269"/>
      <c r="F222" s="259"/>
      <c r="G222" s="259"/>
      <c r="H222" s="269"/>
      <c r="I222" s="283">
        <f t="shared" si="3"/>
        <v>0</v>
      </c>
    </row>
    <row r="223" spans="1:9">
      <c r="A223" s="259"/>
      <c r="B223" s="260"/>
      <c r="C223" s="272"/>
      <c r="D223" s="264"/>
      <c r="E223" s="269"/>
      <c r="F223" s="259"/>
      <c r="G223" s="259"/>
      <c r="H223" s="269"/>
      <c r="I223" s="283">
        <f t="shared" si="3"/>
        <v>0</v>
      </c>
    </row>
    <row r="224" spans="1:9">
      <c r="A224" s="259"/>
      <c r="B224" s="260"/>
      <c r="C224" s="272"/>
      <c r="D224" s="264"/>
      <c r="E224" s="269"/>
      <c r="F224" s="259"/>
      <c r="G224" s="259"/>
      <c r="H224" s="269"/>
      <c r="I224" s="283">
        <f t="shared" si="3"/>
        <v>0</v>
      </c>
    </row>
    <row r="225" spans="1:9">
      <c r="A225" s="259"/>
      <c r="B225" s="260"/>
      <c r="C225" s="272"/>
      <c r="D225" s="264"/>
      <c r="E225" s="269"/>
      <c r="F225" s="259"/>
      <c r="G225" s="259"/>
      <c r="H225" s="269"/>
      <c r="I225" s="283">
        <f t="shared" si="3"/>
        <v>0</v>
      </c>
    </row>
    <row r="226" spans="1:9">
      <c r="A226" s="259"/>
      <c r="B226" s="260"/>
      <c r="C226" s="272"/>
      <c r="D226" s="264"/>
      <c r="E226" s="269"/>
      <c r="F226" s="259"/>
      <c r="G226" s="259"/>
      <c r="H226" s="269"/>
      <c r="I226" s="283">
        <f t="shared" si="3"/>
        <v>0</v>
      </c>
    </row>
    <row r="227" spans="1:9">
      <c r="A227" s="259"/>
      <c r="B227" s="260"/>
      <c r="C227" s="272"/>
      <c r="D227" s="264"/>
      <c r="E227" s="269"/>
      <c r="F227" s="259"/>
      <c r="G227" s="259"/>
      <c r="H227" s="269"/>
      <c r="I227" s="283">
        <f t="shared" si="3"/>
        <v>0</v>
      </c>
    </row>
    <row r="228" spans="1:9">
      <c r="A228" s="259"/>
      <c r="B228" s="260"/>
      <c r="C228" s="272"/>
      <c r="D228" s="264"/>
      <c r="E228" s="269"/>
      <c r="F228" s="259"/>
      <c r="G228" s="259"/>
      <c r="H228" s="269"/>
      <c r="I228" s="283">
        <f t="shared" si="3"/>
        <v>0</v>
      </c>
    </row>
    <row r="229" spans="1:9">
      <c r="A229" s="259"/>
      <c r="B229" s="260"/>
      <c r="C229" s="272"/>
      <c r="D229" s="264"/>
      <c r="E229" s="269"/>
      <c r="F229" s="259"/>
      <c r="G229" s="259"/>
      <c r="H229" s="269"/>
      <c r="I229" s="283">
        <f t="shared" si="3"/>
        <v>0</v>
      </c>
    </row>
    <row r="230" spans="1:9">
      <c r="A230" s="259"/>
      <c r="B230" s="260"/>
      <c r="C230" s="272"/>
      <c r="D230" s="264"/>
      <c r="E230" s="269"/>
      <c r="F230" s="259"/>
      <c r="G230" s="259"/>
      <c r="H230" s="269"/>
      <c r="I230" s="283">
        <f t="shared" si="3"/>
        <v>0</v>
      </c>
    </row>
    <row r="231" spans="1:9">
      <c r="A231" s="259"/>
      <c r="B231" s="260"/>
      <c r="C231" s="272"/>
      <c r="D231" s="264"/>
      <c r="E231" s="269"/>
      <c r="F231" s="259"/>
      <c r="G231" s="259"/>
      <c r="H231" s="269"/>
      <c r="I231" s="283">
        <f t="shared" si="3"/>
        <v>0</v>
      </c>
    </row>
    <row r="232" spans="1:9">
      <c r="A232" s="259"/>
      <c r="B232" s="260"/>
      <c r="C232" s="272"/>
      <c r="D232" s="264"/>
      <c r="E232" s="269"/>
      <c r="F232" s="259"/>
      <c r="G232" s="259"/>
      <c r="H232" s="269"/>
      <c r="I232" s="283">
        <f t="shared" si="3"/>
        <v>0</v>
      </c>
    </row>
    <row r="233" spans="1:9">
      <c r="A233" s="259"/>
      <c r="B233" s="260"/>
      <c r="C233" s="272"/>
      <c r="D233" s="264"/>
      <c r="E233" s="269"/>
      <c r="F233" s="259"/>
      <c r="G233" s="259"/>
      <c r="H233" s="269"/>
      <c r="I233" s="283">
        <f t="shared" si="3"/>
        <v>0</v>
      </c>
    </row>
    <row r="234" spans="1:9">
      <c r="A234" s="259"/>
      <c r="B234" s="260"/>
      <c r="C234" s="272"/>
      <c r="D234" s="264"/>
      <c r="E234" s="269"/>
      <c r="F234" s="259"/>
      <c r="G234" s="259"/>
      <c r="H234" s="269"/>
      <c r="I234" s="283">
        <f t="shared" si="3"/>
        <v>0</v>
      </c>
    </row>
    <row r="235" spans="1:9">
      <c r="A235" s="259"/>
      <c r="B235" s="260"/>
      <c r="C235" s="272"/>
      <c r="D235" s="264"/>
      <c r="E235" s="269"/>
      <c r="F235" s="259"/>
      <c r="G235" s="259"/>
      <c r="H235" s="269"/>
      <c r="I235" s="283">
        <f t="shared" si="3"/>
        <v>0</v>
      </c>
    </row>
    <row r="236" spans="1:9">
      <c r="A236" s="259"/>
      <c r="B236" s="260"/>
      <c r="C236" s="272"/>
      <c r="D236" s="264"/>
      <c r="E236" s="269"/>
      <c r="F236" s="259"/>
      <c r="G236" s="259"/>
      <c r="H236" s="269"/>
      <c r="I236" s="283">
        <f t="shared" si="3"/>
        <v>0</v>
      </c>
    </row>
    <row r="237" spans="1:9">
      <c r="A237" s="259"/>
      <c r="B237" s="260"/>
      <c r="C237" s="272"/>
      <c r="D237" s="264"/>
      <c r="E237" s="269"/>
      <c r="F237" s="259"/>
      <c r="G237" s="259"/>
      <c r="H237" s="269"/>
      <c r="I237" s="283">
        <f t="shared" si="3"/>
        <v>0</v>
      </c>
    </row>
    <row r="238" spans="1:9">
      <c r="A238" s="259"/>
      <c r="B238" s="260"/>
      <c r="C238" s="272"/>
      <c r="D238" s="264"/>
      <c r="E238" s="269"/>
      <c r="F238" s="259"/>
      <c r="G238" s="259"/>
      <c r="H238" s="269"/>
      <c r="I238" s="283">
        <f t="shared" si="3"/>
        <v>0</v>
      </c>
    </row>
    <row r="239" spans="1:9">
      <c r="A239" s="259"/>
      <c r="B239" s="260"/>
      <c r="C239" s="272"/>
      <c r="D239" s="264"/>
      <c r="E239" s="269"/>
      <c r="F239" s="259"/>
      <c r="G239" s="259"/>
      <c r="H239" s="269"/>
      <c r="I239" s="283">
        <f t="shared" si="3"/>
        <v>0</v>
      </c>
    </row>
    <row r="240" spans="1:9">
      <c r="A240" s="259"/>
      <c r="B240" s="260"/>
      <c r="C240" s="272"/>
      <c r="D240" s="264"/>
      <c r="E240" s="269"/>
      <c r="F240" s="259"/>
      <c r="G240" s="259"/>
      <c r="H240" s="269"/>
      <c r="I240" s="283">
        <f t="shared" si="3"/>
        <v>0</v>
      </c>
    </row>
    <row r="241" spans="1:9">
      <c r="A241" s="259"/>
      <c r="B241" s="260"/>
      <c r="C241" s="272"/>
      <c r="D241" s="264"/>
      <c r="E241" s="269"/>
      <c r="F241" s="259"/>
      <c r="G241" s="259"/>
      <c r="H241" s="269"/>
      <c r="I241" s="283">
        <f t="shared" si="3"/>
        <v>0</v>
      </c>
    </row>
    <row r="242" spans="1:9">
      <c r="A242" s="259"/>
      <c r="B242" s="260"/>
      <c r="C242" s="272"/>
      <c r="D242" s="264"/>
      <c r="E242" s="269"/>
      <c r="F242" s="259"/>
      <c r="G242" s="259"/>
      <c r="H242" s="269"/>
      <c r="I242" s="283">
        <f t="shared" si="3"/>
        <v>0</v>
      </c>
    </row>
    <row r="243" spans="1:9">
      <c r="A243" s="259"/>
      <c r="B243" s="260"/>
      <c r="C243" s="272"/>
      <c r="D243" s="264"/>
      <c r="E243" s="269"/>
      <c r="F243" s="259"/>
      <c r="G243" s="259"/>
      <c r="H243" s="269"/>
      <c r="I243" s="283">
        <f t="shared" si="3"/>
        <v>0</v>
      </c>
    </row>
    <row r="244" spans="1:9">
      <c r="A244" s="177"/>
      <c r="B244" s="258"/>
      <c r="C244" s="14"/>
      <c r="D244" s="184"/>
      <c r="E244" s="69"/>
      <c r="F244" s="177"/>
      <c r="G244" s="177"/>
      <c r="H244" s="69"/>
      <c r="I244" s="283">
        <f t="shared" si="3"/>
        <v>0</v>
      </c>
    </row>
  </sheetData>
  <mergeCells count="4">
    <mergeCell ref="A1:F2"/>
    <mergeCell ref="A3:F3"/>
    <mergeCell ref="A4:B4"/>
    <mergeCell ref="A7:I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42"/>
  <sheetViews>
    <sheetView topLeftCell="A151" workbookViewId="0">
      <selection activeCell="E112" sqref="E112"/>
    </sheetView>
  </sheetViews>
  <sheetFormatPr defaultRowHeight="15.75"/>
  <cols>
    <col min="1" max="1" width="4.28515625" style="46" customWidth="1"/>
    <col min="2" max="2" width="11.5703125" style="6" customWidth="1"/>
    <col min="3" max="3" width="13.42578125" style="46" customWidth="1"/>
    <col min="4" max="4" width="19.28515625" style="49" customWidth="1"/>
    <col min="5" max="5" width="41.28515625" style="43" customWidth="1"/>
    <col min="6" max="6" width="9.140625" style="46"/>
    <col min="7" max="7" width="9.140625" style="43"/>
    <col min="8" max="8" width="12.140625" style="43" customWidth="1"/>
    <col min="9" max="9" width="13" style="43" customWidth="1"/>
    <col min="10" max="10" width="14.42578125" style="43" customWidth="1"/>
    <col min="11" max="11" width="12.5703125" style="44" customWidth="1"/>
    <col min="12" max="12" width="11.5703125" style="43" bestFit="1" customWidth="1"/>
    <col min="13" max="13" width="19" style="43" customWidth="1"/>
    <col min="14" max="14" width="9.28515625" style="43" bestFit="1" customWidth="1"/>
    <col min="15" max="15" width="10.140625" style="43" bestFit="1" customWidth="1"/>
    <col min="16" max="16384" width="9.140625" style="43"/>
  </cols>
  <sheetData>
    <row r="1" spans="1:12">
      <c r="A1" s="304" t="s">
        <v>0</v>
      </c>
      <c r="B1" s="304"/>
      <c r="C1" s="304"/>
      <c r="D1" s="304"/>
      <c r="E1" s="304"/>
      <c r="F1" s="304"/>
      <c r="G1" s="42"/>
    </row>
    <row r="2" spans="1:12">
      <c r="A2" s="304"/>
      <c r="B2" s="304"/>
      <c r="C2" s="304"/>
      <c r="D2" s="304"/>
      <c r="E2" s="304"/>
      <c r="F2" s="304"/>
      <c r="G2" s="42"/>
    </row>
    <row r="3" spans="1:12">
      <c r="A3" s="304" t="s">
        <v>1</v>
      </c>
      <c r="B3" s="304"/>
      <c r="C3" s="304"/>
      <c r="D3" s="304"/>
      <c r="E3" s="304"/>
      <c r="F3" s="304"/>
      <c r="G3" s="42"/>
    </row>
    <row r="4" spans="1:12">
      <c r="A4" s="45" t="s">
        <v>2</v>
      </c>
      <c r="B4" s="45"/>
      <c r="D4" s="47"/>
      <c r="E4" s="42"/>
      <c r="G4" s="42"/>
      <c r="H4" s="48"/>
      <c r="I4" s="48"/>
    </row>
    <row r="5" spans="1:12">
      <c r="G5" s="50"/>
    </row>
    <row r="6" spans="1:12">
      <c r="G6" s="50"/>
      <c r="H6" s="51"/>
      <c r="I6" s="51"/>
    </row>
    <row r="7" spans="1:12">
      <c r="A7" s="305" t="s">
        <v>3</v>
      </c>
      <c r="B7" s="305"/>
      <c r="C7" s="305"/>
      <c r="D7" s="305"/>
      <c r="E7" s="305"/>
      <c r="F7" s="305"/>
      <c r="G7" s="305"/>
      <c r="H7" s="305"/>
      <c r="I7" s="305"/>
      <c r="J7" s="305"/>
    </row>
    <row r="8" spans="1:12">
      <c r="A8" s="305"/>
      <c r="B8" s="305"/>
      <c r="C8" s="305"/>
      <c r="D8" s="305"/>
      <c r="E8" s="305"/>
      <c r="F8" s="305"/>
      <c r="G8" s="305"/>
      <c r="H8" s="305"/>
      <c r="I8" s="305"/>
      <c r="J8" s="305"/>
    </row>
    <row r="10" spans="1:12" ht="31.5">
      <c r="A10" s="52" t="s">
        <v>4</v>
      </c>
      <c r="B10" s="10" t="s">
        <v>5</v>
      </c>
      <c r="C10" s="52" t="s">
        <v>6</v>
      </c>
      <c r="D10" s="52" t="s">
        <v>7</v>
      </c>
      <c r="E10" s="52" t="s">
        <v>8</v>
      </c>
      <c r="F10" s="52" t="s">
        <v>9</v>
      </c>
      <c r="G10" s="53" t="s">
        <v>10</v>
      </c>
      <c r="H10" s="86" t="s">
        <v>287</v>
      </c>
      <c r="I10" s="55" t="s">
        <v>12</v>
      </c>
      <c r="J10" s="83" t="s">
        <v>22</v>
      </c>
      <c r="K10" s="86" t="s">
        <v>23</v>
      </c>
    </row>
    <row r="11" spans="1:12" s="44" customFormat="1">
      <c r="A11" s="41"/>
      <c r="B11" s="13">
        <v>262113</v>
      </c>
      <c r="C11" s="34" t="s">
        <v>182</v>
      </c>
      <c r="D11" s="15" t="s">
        <v>156</v>
      </c>
      <c r="E11" s="16" t="s">
        <v>162</v>
      </c>
      <c r="F11" s="17" t="s">
        <v>105</v>
      </c>
      <c r="G11" s="17">
        <v>24</v>
      </c>
      <c r="H11" s="87">
        <v>26818</v>
      </c>
      <c r="I11" s="56">
        <f>H11*1.1</f>
        <v>29499.800000000003</v>
      </c>
      <c r="J11" s="88">
        <f>H11*G11</f>
        <v>643632</v>
      </c>
      <c r="K11" s="84">
        <f>I11*G11</f>
        <v>707995.20000000007</v>
      </c>
      <c r="L11" s="43"/>
    </row>
    <row r="12" spans="1:12" s="44" customFormat="1">
      <c r="A12" s="41"/>
      <c r="B12" s="13"/>
      <c r="C12" s="34"/>
      <c r="D12" s="15"/>
      <c r="E12" s="16" t="s">
        <v>257</v>
      </c>
      <c r="F12" s="17" t="s">
        <v>105</v>
      </c>
      <c r="G12" s="17">
        <v>60</v>
      </c>
      <c r="H12" s="87">
        <v>17273</v>
      </c>
      <c r="I12" s="56">
        <f t="shared" ref="I12:I75" si="0">H12*1.1</f>
        <v>19000.300000000003</v>
      </c>
      <c r="J12" s="88">
        <f t="shared" ref="J12:J75" si="1">H12*G12</f>
        <v>1036380</v>
      </c>
      <c r="K12" s="84">
        <f t="shared" ref="K12:K75" si="2">I12*G12</f>
        <v>1140018.0000000002</v>
      </c>
      <c r="L12" s="43"/>
    </row>
    <row r="13" spans="1:12" s="44" customFormat="1">
      <c r="A13" s="41"/>
      <c r="B13" s="13">
        <v>685</v>
      </c>
      <c r="C13" s="34" t="s">
        <v>288</v>
      </c>
      <c r="D13" s="15" t="s">
        <v>135</v>
      </c>
      <c r="E13" s="16" t="s">
        <v>289</v>
      </c>
      <c r="F13" s="17" t="s">
        <v>27</v>
      </c>
      <c r="G13" s="17">
        <v>15</v>
      </c>
      <c r="H13" s="87">
        <v>45454.544999999998</v>
      </c>
      <c r="I13" s="56">
        <f t="shared" si="0"/>
        <v>49999.999500000005</v>
      </c>
      <c r="J13" s="88">
        <f t="shared" si="1"/>
        <v>681818.17499999993</v>
      </c>
      <c r="K13" s="84">
        <f t="shared" si="2"/>
        <v>749999.99250000005</v>
      </c>
      <c r="L13" s="43"/>
    </row>
    <row r="14" spans="1:12" s="44" customFormat="1">
      <c r="A14" s="41"/>
      <c r="B14" s="13">
        <v>21212</v>
      </c>
      <c r="C14" s="34" t="s">
        <v>290</v>
      </c>
      <c r="D14" s="15" t="s">
        <v>74</v>
      </c>
      <c r="E14" s="163" t="s">
        <v>291</v>
      </c>
      <c r="F14" s="164" t="s">
        <v>71</v>
      </c>
      <c r="G14" s="164">
        <v>112.20779</v>
      </c>
      <c r="H14" s="165">
        <v>17500</v>
      </c>
      <c r="I14" s="98">
        <f t="shared" si="0"/>
        <v>19250</v>
      </c>
      <c r="J14" s="97">
        <f t="shared" si="1"/>
        <v>1963636.325</v>
      </c>
      <c r="K14" s="99">
        <f t="shared" si="2"/>
        <v>2159999.9575</v>
      </c>
      <c r="L14" s="43"/>
    </row>
    <row r="15" spans="1:12" s="44" customFormat="1">
      <c r="A15" s="41"/>
      <c r="B15" s="13"/>
      <c r="C15" s="34"/>
      <c r="D15" s="15"/>
      <c r="E15" s="163" t="s">
        <v>292</v>
      </c>
      <c r="F15" s="95" t="s">
        <v>71</v>
      </c>
      <c r="G15" s="164">
        <v>114.28570999999999</v>
      </c>
      <c r="H15" s="165">
        <v>17500</v>
      </c>
      <c r="I15" s="98">
        <f t="shared" si="0"/>
        <v>19250</v>
      </c>
      <c r="J15" s="97">
        <f t="shared" si="1"/>
        <v>1999999.9249999998</v>
      </c>
      <c r="K15" s="99">
        <f t="shared" si="2"/>
        <v>2199999.9175</v>
      </c>
      <c r="L15" s="43"/>
    </row>
    <row r="16" spans="1:12" s="44" customFormat="1">
      <c r="A16" s="41"/>
      <c r="B16" s="22">
        <v>1792</v>
      </c>
      <c r="C16" s="34" t="s">
        <v>293</v>
      </c>
      <c r="D16" s="15" t="s">
        <v>64</v>
      </c>
      <c r="E16" s="16" t="s">
        <v>294</v>
      </c>
      <c r="F16" s="23" t="s">
        <v>66</v>
      </c>
      <c r="G16" s="17">
        <v>45</v>
      </c>
      <c r="H16" s="87">
        <v>20500</v>
      </c>
      <c r="I16" s="56">
        <f t="shared" si="0"/>
        <v>22550.000000000004</v>
      </c>
      <c r="J16" s="88">
        <f t="shared" si="1"/>
        <v>922500</v>
      </c>
      <c r="K16" s="84">
        <f t="shared" si="2"/>
        <v>1014750.0000000001</v>
      </c>
      <c r="L16" s="43"/>
    </row>
    <row r="17" spans="1:12" s="44" customFormat="1">
      <c r="A17" s="41"/>
      <c r="B17" s="13"/>
      <c r="C17" s="34"/>
      <c r="D17" s="15"/>
      <c r="E17" s="16" t="s">
        <v>295</v>
      </c>
      <c r="F17" s="21" t="s">
        <v>66</v>
      </c>
      <c r="G17" s="24">
        <v>180</v>
      </c>
      <c r="H17" s="88">
        <v>20500</v>
      </c>
      <c r="I17" s="56">
        <f t="shared" si="0"/>
        <v>22550.000000000004</v>
      </c>
      <c r="J17" s="88">
        <f t="shared" si="1"/>
        <v>3690000</v>
      </c>
      <c r="K17" s="84">
        <f t="shared" si="2"/>
        <v>4059000.0000000005</v>
      </c>
      <c r="L17" s="43"/>
    </row>
    <row r="18" spans="1:12" s="44" customFormat="1">
      <c r="A18" s="41"/>
      <c r="B18" s="13"/>
      <c r="C18" s="34"/>
      <c r="D18" s="15"/>
      <c r="E18" s="16" t="s">
        <v>294</v>
      </c>
      <c r="F18" s="36" t="s">
        <v>66</v>
      </c>
      <c r="G18" s="37">
        <v>3</v>
      </c>
      <c r="H18" s="88"/>
      <c r="I18" s="56">
        <f t="shared" si="0"/>
        <v>0</v>
      </c>
      <c r="J18" s="88">
        <f t="shared" si="1"/>
        <v>0</v>
      </c>
      <c r="K18" s="84">
        <f t="shared" si="2"/>
        <v>0</v>
      </c>
      <c r="L18" s="43"/>
    </row>
    <row r="19" spans="1:12" s="44" customFormat="1">
      <c r="A19" s="41"/>
      <c r="B19" s="13"/>
      <c r="C19" s="34"/>
      <c r="D19" s="15"/>
      <c r="E19" s="16" t="s">
        <v>295</v>
      </c>
      <c r="F19" s="23" t="s">
        <v>66</v>
      </c>
      <c r="G19" s="17">
        <v>12</v>
      </c>
      <c r="H19" s="87"/>
      <c r="I19" s="56">
        <f t="shared" si="0"/>
        <v>0</v>
      </c>
      <c r="J19" s="88">
        <f t="shared" si="1"/>
        <v>0</v>
      </c>
      <c r="K19" s="84">
        <f t="shared" si="2"/>
        <v>0</v>
      </c>
      <c r="L19" s="43"/>
    </row>
    <row r="20" spans="1:12" s="44" customFormat="1">
      <c r="A20" s="41"/>
      <c r="B20" s="13">
        <v>3884</v>
      </c>
      <c r="C20" s="34" t="s">
        <v>290</v>
      </c>
      <c r="D20" s="15" t="s">
        <v>296</v>
      </c>
      <c r="E20" s="35" t="s">
        <v>297</v>
      </c>
      <c r="F20" s="36" t="s">
        <v>105</v>
      </c>
      <c r="G20" s="17">
        <v>27</v>
      </c>
      <c r="H20" s="87">
        <v>30909</v>
      </c>
      <c r="I20" s="56">
        <f t="shared" si="0"/>
        <v>33999.9</v>
      </c>
      <c r="J20" s="88">
        <f t="shared" si="1"/>
        <v>834543</v>
      </c>
      <c r="K20" s="84">
        <f t="shared" si="2"/>
        <v>917997.3</v>
      </c>
      <c r="L20" s="43"/>
    </row>
    <row r="21" spans="1:12" s="44" customFormat="1">
      <c r="A21" s="41"/>
      <c r="B21" s="13"/>
      <c r="C21" s="34"/>
      <c r="D21" s="15"/>
      <c r="E21" s="35" t="s">
        <v>297</v>
      </c>
      <c r="F21" s="36" t="s">
        <v>105</v>
      </c>
      <c r="G21" s="17">
        <v>9</v>
      </c>
      <c r="H21" s="87"/>
      <c r="I21" s="56">
        <f t="shared" si="0"/>
        <v>0</v>
      </c>
      <c r="J21" s="88">
        <f t="shared" si="1"/>
        <v>0</v>
      </c>
      <c r="K21" s="84">
        <f t="shared" si="2"/>
        <v>0</v>
      </c>
      <c r="L21" s="43"/>
    </row>
    <row r="22" spans="1:12" s="44" customFormat="1">
      <c r="A22" s="41"/>
      <c r="B22" s="25">
        <v>10457</v>
      </c>
      <c r="C22" s="34" t="s">
        <v>290</v>
      </c>
      <c r="D22" s="15" t="s">
        <v>47</v>
      </c>
      <c r="E22" s="35" t="s">
        <v>298</v>
      </c>
      <c r="F22" s="36" t="s">
        <v>36</v>
      </c>
      <c r="G22" s="17">
        <v>10</v>
      </c>
      <c r="H22" s="87">
        <v>80000</v>
      </c>
      <c r="I22" s="56">
        <f t="shared" si="0"/>
        <v>88000</v>
      </c>
      <c r="J22" s="88">
        <f t="shared" si="1"/>
        <v>800000</v>
      </c>
      <c r="K22" s="84">
        <f t="shared" si="2"/>
        <v>880000</v>
      </c>
      <c r="L22" s="43"/>
    </row>
    <row r="23" spans="1:12" s="44" customFormat="1">
      <c r="A23" s="41"/>
      <c r="B23" s="13">
        <v>201</v>
      </c>
      <c r="C23" s="34" t="s">
        <v>288</v>
      </c>
      <c r="D23" s="15" t="s">
        <v>91</v>
      </c>
      <c r="E23" s="100" t="s">
        <v>299</v>
      </c>
      <c r="F23" s="101" t="s">
        <v>93</v>
      </c>
      <c r="G23" s="164">
        <v>100</v>
      </c>
      <c r="H23" s="165">
        <v>39091</v>
      </c>
      <c r="I23" s="98">
        <f t="shared" si="0"/>
        <v>43000.100000000006</v>
      </c>
      <c r="J23" s="97">
        <f t="shared" si="1"/>
        <v>3909100</v>
      </c>
      <c r="K23" s="99">
        <f t="shared" si="2"/>
        <v>4300010.0000000009</v>
      </c>
      <c r="L23" s="43"/>
    </row>
    <row r="24" spans="1:12" s="44" customFormat="1">
      <c r="A24" s="41"/>
      <c r="B24" s="13"/>
      <c r="C24" s="34"/>
      <c r="D24" s="15"/>
      <c r="E24" s="100" t="s">
        <v>300</v>
      </c>
      <c r="F24" s="101" t="s">
        <v>93</v>
      </c>
      <c r="G24" s="96">
        <v>50</v>
      </c>
      <c r="H24" s="97">
        <v>44545</v>
      </c>
      <c r="I24" s="98">
        <f t="shared" si="0"/>
        <v>48999.500000000007</v>
      </c>
      <c r="J24" s="97">
        <f t="shared" si="1"/>
        <v>2227250</v>
      </c>
      <c r="K24" s="99">
        <f t="shared" si="2"/>
        <v>2449975.0000000005</v>
      </c>
      <c r="L24" s="43"/>
    </row>
    <row r="25" spans="1:12" s="44" customFormat="1">
      <c r="A25" s="41"/>
      <c r="B25" s="13"/>
      <c r="C25" s="34"/>
      <c r="D25" s="15"/>
      <c r="E25" s="100" t="s">
        <v>301</v>
      </c>
      <c r="F25" s="101" t="s">
        <v>93</v>
      </c>
      <c r="G25" s="96">
        <v>50</v>
      </c>
      <c r="H25" s="97">
        <v>41364</v>
      </c>
      <c r="I25" s="98">
        <f t="shared" si="0"/>
        <v>45500.4</v>
      </c>
      <c r="J25" s="97">
        <f t="shared" si="1"/>
        <v>2068200</v>
      </c>
      <c r="K25" s="99">
        <f t="shared" si="2"/>
        <v>2275020</v>
      </c>
      <c r="L25" s="43"/>
    </row>
    <row r="26" spans="1:12" s="44" customFormat="1">
      <c r="A26" s="41"/>
      <c r="B26" s="22">
        <v>5663</v>
      </c>
      <c r="C26" s="34" t="s">
        <v>290</v>
      </c>
      <c r="D26" s="15" t="s">
        <v>69</v>
      </c>
      <c r="E26" s="100" t="s">
        <v>302</v>
      </c>
      <c r="F26" s="101" t="s">
        <v>71</v>
      </c>
      <c r="G26" s="96">
        <v>185.2</v>
      </c>
      <c r="H26" s="97">
        <v>17425.88</v>
      </c>
      <c r="I26" s="98">
        <f t="shared" si="0"/>
        <v>19168.468000000004</v>
      </c>
      <c r="J26" s="97">
        <f t="shared" si="1"/>
        <v>3227272.9759999998</v>
      </c>
      <c r="K26" s="99">
        <f t="shared" si="2"/>
        <v>3550000.2736000004</v>
      </c>
      <c r="L26" s="43"/>
    </row>
    <row r="27" spans="1:12" s="44" customFormat="1">
      <c r="A27" s="41"/>
      <c r="B27" s="22"/>
      <c r="C27" s="34"/>
      <c r="D27" s="15"/>
      <c r="E27" s="100" t="s">
        <v>303</v>
      </c>
      <c r="F27" s="101" t="s">
        <v>71</v>
      </c>
      <c r="G27" s="96">
        <v>127.7</v>
      </c>
      <c r="H27" s="97">
        <v>17441.440999999999</v>
      </c>
      <c r="I27" s="98">
        <f t="shared" si="0"/>
        <v>19185.5851</v>
      </c>
      <c r="J27" s="97">
        <f t="shared" si="1"/>
        <v>2227272.0156999999</v>
      </c>
      <c r="K27" s="99">
        <f t="shared" si="2"/>
        <v>2449999.2172699999</v>
      </c>
      <c r="L27" s="43"/>
    </row>
    <row r="28" spans="1:12" s="44" customFormat="1">
      <c r="A28" s="41"/>
      <c r="B28" s="13"/>
      <c r="C28" s="34"/>
      <c r="D28" s="15"/>
      <c r="E28" s="100" t="s">
        <v>304</v>
      </c>
      <c r="F28" s="101" t="s">
        <v>71</v>
      </c>
      <c r="G28" s="96">
        <v>223.5</v>
      </c>
      <c r="H28" s="97">
        <v>17490.34</v>
      </c>
      <c r="I28" s="98">
        <f t="shared" si="0"/>
        <v>19239.374000000003</v>
      </c>
      <c r="J28" s="97">
        <f t="shared" si="1"/>
        <v>3909090.99</v>
      </c>
      <c r="K28" s="99">
        <f t="shared" si="2"/>
        <v>4300000.0890000006</v>
      </c>
      <c r="L28" s="43"/>
    </row>
    <row r="29" spans="1:12" s="44" customFormat="1">
      <c r="A29" s="41"/>
      <c r="B29" s="13">
        <v>184</v>
      </c>
      <c r="C29" s="34" t="s">
        <v>305</v>
      </c>
      <c r="D29" s="15" t="s">
        <v>306</v>
      </c>
      <c r="E29" s="16" t="s">
        <v>307</v>
      </c>
      <c r="F29" s="36" t="s">
        <v>36</v>
      </c>
      <c r="G29" s="24">
        <v>10</v>
      </c>
      <c r="H29" s="88">
        <v>45455</v>
      </c>
      <c r="I29" s="56">
        <f t="shared" si="0"/>
        <v>50000.500000000007</v>
      </c>
      <c r="J29" s="88">
        <f t="shared" si="1"/>
        <v>454550</v>
      </c>
      <c r="K29" s="84">
        <f t="shared" si="2"/>
        <v>500005.00000000006</v>
      </c>
      <c r="L29" s="43"/>
    </row>
    <row r="30" spans="1:12" s="44" customFormat="1">
      <c r="A30" s="41"/>
      <c r="B30" s="13">
        <v>9523</v>
      </c>
      <c r="C30" s="34" t="s">
        <v>305</v>
      </c>
      <c r="D30" s="15" t="s">
        <v>88</v>
      </c>
      <c r="E30" s="16" t="s">
        <v>308</v>
      </c>
      <c r="F30" s="36" t="s">
        <v>36</v>
      </c>
      <c r="G30" s="24">
        <v>14</v>
      </c>
      <c r="H30" s="88">
        <v>43637</v>
      </c>
      <c r="I30" s="56">
        <f t="shared" si="0"/>
        <v>48000.700000000004</v>
      </c>
      <c r="J30" s="88">
        <f t="shared" si="1"/>
        <v>610918</v>
      </c>
      <c r="K30" s="84">
        <f t="shared" si="2"/>
        <v>672009.8</v>
      </c>
      <c r="L30" s="43"/>
    </row>
    <row r="31" spans="1:12" s="44" customFormat="1">
      <c r="A31" s="41"/>
      <c r="B31" s="13">
        <v>1677</v>
      </c>
      <c r="C31" s="34" t="s">
        <v>290</v>
      </c>
      <c r="D31" s="15" t="s">
        <v>31</v>
      </c>
      <c r="E31" s="35" t="s">
        <v>151</v>
      </c>
      <c r="F31" s="36" t="s">
        <v>19</v>
      </c>
      <c r="G31" s="24">
        <v>2</v>
      </c>
      <c r="H31" s="88">
        <v>228000</v>
      </c>
      <c r="I31" s="56">
        <f t="shared" si="0"/>
        <v>250800.00000000003</v>
      </c>
      <c r="J31" s="88">
        <f t="shared" si="1"/>
        <v>456000</v>
      </c>
      <c r="K31" s="84">
        <f t="shared" si="2"/>
        <v>501600.00000000006</v>
      </c>
      <c r="L31" s="43"/>
    </row>
    <row r="32" spans="1:12" s="44" customFormat="1">
      <c r="A32" s="41"/>
      <c r="B32" s="13"/>
      <c r="C32" s="34"/>
      <c r="D32" s="15"/>
      <c r="E32" s="35" t="s">
        <v>309</v>
      </c>
      <c r="F32" s="36" t="s">
        <v>19</v>
      </c>
      <c r="G32" s="24">
        <v>18</v>
      </c>
      <c r="H32" s="88">
        <v>228000</v>
      </c>
      <c r="I32" s="56">
        <f t="shared" si="0"/>
        <v>250800.00000000003</v>
      </c>
      <c r="J32" s="88">
        <f t="shared" si="1"/>
        <v>4104000</v>
      </c>
      <c r="K32" s="84">
        <f t="shared" si="2"/>
        <v>4514400.0000000009</v>
      </c>
      <c r="L32" s="43"/>
    </row>
    <row r="33" spans="1:12" s="44" customFormat="1">
      <c r="A33" s="41"/>
      <c r="B33" s="13">
        <v>299987</v>
      </c>
      <c r="C33" s="34" t="s">
        <v>310</v>
      </c>
      <c r="D33" s="15" t="s">
        <v>156</v>
      </c>
      <c r="E33" s="16" t="s">
        <v>158</v>
      </c>
      <c r="F33" s="36" t="s">
        <v>87</v>
      </c>
      <c r="G33" s="24">
        <v>12</v>
      </c>
      <c r="H33" s="88">
        <v>37918.25</v>
      </c>
      <c r="I33" s="56">
        <f t="shared" si="0"/>
        <v>41710.075000000004</v>
      </c>
      <c r="J33" s="88">
        <f t="shared" si="1"/>
        <v>455019</v>
      </c>
      <c r="K33" s="84">
        <f t="shared" si="2"/>
        <v>500520.9</v>
      </c>
      <c r="L33" s="43"/>
    </row>
    <row r="34" spans="1:12" s="44" customFormat="1">
      <c r="A34" s="41"/>
      <c r="B34" s="13"/>
      <c r="C34" s="34"/>
      <c r="D34" s="15"/>
      <c r="E34" s="35" t="s">
        <v>161</v>
      </c>
      <c r="F34" s="36" t="s">
        <v>87</v>
      </c>
      <c r="G34" s="24">
        <v>12</v>
      </c>
      <c r="H34" s="88">
        <v>37918.25</v>
      </c>
      <c r="I34" s="56">
        <f t="shared" si="0"/>
        <v>41710.075000000004</v>
      </c>
      <c r="J34" s="88">
        <f t="shared" si="1"/>
        <v>455019</v>
      </c>
      <c r="K34" s="84">
        <f t="shared" si="2"/>
        <v>500520.9</v>
      </c>
      <c r="L34" s="43"/>
    </row>
    <row r="35" spans="1:12" s="44" customFormat="1">
      <c r="A35" s="41"/>
      <c r="B35" s="22">
        <v>63</v>
      </c>
      <c r="C35" s="34" t="s">
        <v>293</v>
      </c>
      <c r="D35" s="15" t="s">
        <v>111</v>
      </c>
      <c r="E35" s="35" t="s">
        <v>112</v>
      </c>
      <c r="F35" s="36" t="s">
        <v>40</v>
      </c>
      <c r="G35" s="17">
        <v>100</v>
      </c>
      <c r="H35" s="87">
        <v>24364</v>
      </c>
      <c r="I35" s="56">
        <f t="shared" si="0"/>
        <v>26800.400000000001</v>
      </c>
      <c r="J35" s="88">
        <f t="shared" si="1"/>
        <v>2436400</v>
      </c>
      <c r="K35" s="84">
        <f t="shared" si="2"/>
        <v>2680040</v>
      </c>
      <c r="L35" s="43"/>
    </row>
    <row r="36" spans="1:12" s="44" customFormat="1">
      <c r="A36" s="41"/>
      <c r="B36" s="13">
        <v>21430</v>
      </c>
      <c r="C36" s="34" t="s">
        <v>311</v>
      </c>
      <c r="D36" s="15" t="s">
        <v>74</v>
      </c>
      <c r="E36" s="100" t="s">
        <v>75</v>
      </c>
      <c r="F36" s="101" t="s">
        <v>71</v>
      </c>
      <c r="G36" s="96">
        <v>142.70613</v>
      </c>
      <c r="H36" s="97">
        <v>17200</v>
      </c>
      <c r="I36" s="98">
        <f t="shared" si="0"/>
        <v>18920</v>
      </c>
      <c r="J36" s="97">
        <f t="shared" si="1"/>
        <v>2454545.4360000002</v>
      </c>
      <c r="K36" s="99">
        <f t="shared" si="2"/>
        <v>2699999.9796000002</v>
      </c>
      <c r="L36" s="43"/>
    </row>
    <row r="37" spans="1:12" s="44" customFormat="1">
      <c r="A37" s="41"/>
      <c r="B37" s="13">
        <v>5384</v>
      </c>
      <c r="C37" s="34" t="s">
        <v>312</v>
      </c>
      <c r="D37" s="15" t="s">
        <v>84</v>
      </c>
      <c r="E37" s="35" t="s">
        <v>86</v>
      </c>
      <c r="F37" s="36" t="s">
        <v>87</v>
      </c>
      <c r="G37" s="24">
        <v>1200</v>
      </c>
      <c r="H37" s="88">
        <v>2127.27</v>
      </c>
      <c r="I37" s="56">
        <f t="shared" si="0"/>
        <v>2339.9970000000003</v>
      </c>
      <c r="J37" s="88">
        <f t="shared" si="1"/>
        <v>2552724</v>
      </c>
      <c r="K37" s="84">
        <f t="shared" si="2"/>
        <v>2807996.4000000004</v>
      </c>
      <c r="L37" s="43"/>
    </row>
    <row r="38" spans="1:12" s="44" customFormat="1">
      <c r="A38" s="41"/>
      <c r="B38" s="13"/>
      <c r="C38" s="34"/>
      <c r="D38" s="15"/>
      <c r="E38" s="35" t="s">
        <v>313</v>
      </c>
      <c r="F38" s="36" t="s">
        <v>36</v>
      </c>
      <c r="G38" s="24">
        <v>1300</v>
      </c>
      <c r="H38" s="88">
        <v>801.82</v>
      </c>
      <c r="I38" s="56">
        <f t="shared" si="0"/>
        <v>882.00200000000018</v>
      </c>
      <c r="J38" s="88">
        <f t="shared" si="1"/>
        <v>1042366.0000000001</v>
      </c>
      <c r="K38" s="84">
        <f t="shared" si="2"/>
        <v>1146602.6000000003</v>
      </c>
      <c r="L38" s="43"/>
    </row>
    <row r="39" spans="1:12" s="44" customFormat="1">
      <c r="A39" s="41"/>
      <c r="B39" s="13">
        <v>3912</v>
      </c>
      <c r="C39" s="34" t="s">
        <v>314</v>
      </c>
      <c r="D39" s="15" t="s">
        <v>296</v>
      </c>
      <c r="E39" s="35" t="s">
        <v>297</v>
      </c>
      <c r="F39" s="36" t="s">
        <v>105</v>
      </c>
      <c r="G39" s="24">
        <v>12</v>
      </c>
      <c r="H39" s="88">
        <v>30909</v>
      </c>
      <c r="I39" s="56">
        <f t="shared" si="0"/>
        <v>33999.9</v>
      </c>
      <c r="J39" s="88">
        <f t="shared" si="1"/>
        <v>370908</v>
      </c>
      <c r="K39" s="84">
        <f t="shared" si="2"/>
        <v>407998.80000000005</v>
      </c>
      <c r="L39" s="43"/>
    </row>
    <row r="40" spans="1:12" s="44" customFormat="1">
      <c r="A40" s="41"/>
      <c r="B40" s="13"/>
      <c r="C40" s="34"/>
      <c r="D40" s="15"/>
      <c r="E40" s="35" t="s">
        <v>315</v>
      </c>
      <c r="F40" s="36" t="s">
        <v>105</v>
      </c>
      <c r="G40" s="24">
        <v>10</v>
      </c>
      <c r="H40" s="88">
        <v>30909</v>
      </c>
      <c r="I40" s="56">
        <f t="shared" si="0"/>
        <v>33999.9</v>
      </c>
      <c r="J40" s="88">
        <f t="shared" si="1"/>
        <v>309090</v>
      </c>
      <c r="K40" s="84">
        <f t="shared" si="2"/>
        <v>339999</v>
      </c>
      <c r="L40" s="43"/>
    </row>
    <row r="41" spans="1:12" s="44" customFormat="1">
      <c r="A41" s="41"/>
      <c r="B41" s="13"/>
      <c r="C41" s="34"/>
      <c r="D41" s="15"/>
      <c r="E41" s="35" t="s">
        <v>316</v>
      </c>
      <c r="F41" s="36" t="s">
        <v>105</v>
      </c>
      <c r="G41" s="17">
        <v>2</v>
      </c>
      <c r="H41" s="87">
        <v>30909</v>
      </c>
      <c r="I41" s="56">
        <f t="shared" si="0"/>
        <v>33999.9</v>
      </c>
      <c r="J41" s="88">
        <f t="shared" si="1"/>
        <v>61818</v>
      </c>
      <c r="K41" s="84">
        <f t="shared" si="2"/>
        <v>67999.8</v>
      </c>
      <c r="L41" s="43"/>
    </row>
    <row r="42" spans="1:12" s="44" customFormat="1">
      <c r="A42" s="41"/>
      <c r="B42" s="13"/>
      <c r="C42" s="34"/>
      <c r="D42" s="15"/>
      <c r="E42" s="35" t="s">
        <v>316</v>
      </c>
      <c r="F42" s="36" t="s">
        <v>105</v>
      </c>
      <c r="G42" s="24">
        <v>8</v>
      </c>
      <c r="H42" s="88"/>
      <c r="I42" s="56">
        <f t="shared" si="0"/>
        <v>0</v>
      </c>
      <c r="J42" s="88">
        <f t="shared" si="1"/>
        <v>0</v>
      </c>
      <c r="K42" s="84">
        <f t="shared" si="2"/>
        <v>0</v>
      </c>
      <c r="L42" s="43"/>
    </row>
    <row r="43" spans="1:12" s="44" customFormat="1">
      <c r="A43" s="41"/>
      <c r="B43" s="13">
        <v>3680</v>
      </c>
      <c r="C43" s="34" t="s">
        <v>314</v>
      </c>
      <c r="D43" s="15" t="s">
        <v>179</v>
      </c>
      <c r="E43" s="100" t="s">
        <v>317</v>
      </c>
      <c r="F43" s="101" t="s">
        <v>181</v>
      </c>
      <c r="G43" s="96">
        <v>150</v>
      </c>
      <c r="H43" s="97">
        <v>39545.4545</v>
      </c>
      <c r="I43" s="98">
        <f t="shared" si="0"/>
        <v>43499.999950000005</v>
      </c>
      <c r="J43" s="97">
        <f t="shared" si="1"/>
        <v>5931818.1749999998</v>
      </c>
      <c r="K43" s="99">
        <f t="shared" si="2"/>
        <v>6524999.9925000006</v>
      </c>
      <c r="L43" s="43"/>
    </row>
    <row r="44" spans="1:12" s="44" customFormat="1">
      <c r="A44" s="41"/>
      <c r="B44" s="13">
        <v>2749</v>
      </c>
      <c r="C44" s="34" t="s">
        <v>311</v>
      </c>
      <c r="D44" s="15" t="s">
        <v>101</v>
      </c>
      <c r="E44" s="35" t="s">
        <v>102</v>
      </c>
      <c r="F44" s="21" t="s">
        <v>103</v>
      </c>
      <c r="G44" s="24">
        <v>36</v>
      </c>
      <c r="H44" s="88">
        <v>69660</v>
      </c>
      <c r="I44" s="56">
        <f t="shared" si="0"/>
        <v>76626</v>
      </c>
      <c r="J44" s="88">
        <f t="shared" si="1"/>
        <v>2507760</v>
      </c>
      <c r="K44" s="84">
        <f t="shared" si="2"/>
        <v>2758536</v>
      </c>
      <c r="L44" s="43"/>
    </row>
    <row r="45" spans="1:12" s="44" customFormat="1">
      <c r="A45" s="41"/>
      <c r="B45" s="13"/>
      <c r="C45" s="34"/>
      <c r="D45" s="15"/>
      <c r="E45" s="26" t="s">
        <v>318</v>
      </c>
      <c r="F45" s="21" t="s">
        <v>105</v>
      </c>
      <c r="G45" s="24">
        <v>80</v>
      </c>
      <c r="H45" s="88">
        <v>18630</v>
      </c>
      <c r="I45" s="56">
        <f t="shared" si="0"/>
        <v>20493</v>
      </c>
      <c r="J45" s="88">
        <f t="shared" si="1"/>
        <v>1490400</v>
      </c>
      <c r="K45" s="84">
        <f t="shared" si="2"/>
        <v>1639440</v>
      </c>
      <c r="L45" s="43"/>
    </row>
    <row r="46" spans="1:12" s="44" customFormat="1">
      <c r="A46" s="41"/>
      <c r="B46" s="13"/>
      <c r="C46" s="34"/>
      <c r="D46" s="15"/>
      <c r="E46" s="26" t="s">
        <v>104</v>
      </c>
      <c r="F46" s="21" t="s">
        <v>105</v>
      </c>
      <c r="G46" s="24">
        <v>26</v>
      </c>
      <c r="H46" s="88">
        <v>21428</v>
      </c>
      <c r="I46" s="56">
        <f t="shared" si="0"/>
        <v>23570.800000000003</v>
      </c>
      <c r="J46" s="88">
        <f t="shared" si="1"/>
        <v>557128</v>
      </c>
      <c r="K46" s="84">
        <f t="shared" si="2"/>
        <v>612840.80000000005</v>
      </c>
      <c r="L46" s="43"/>
    </row>
    <row r="47" spans="1:12" s="44" customFormat="1">
      <c r="A47" s="41"/>
      <c r="B47" s="13"/>
      <c r="C47" s="34"/>
      <c r="D47" s="15"/>
      <c r="E47" s="26" t="s">
        <v>104</v>
      </c>
      <c r="F47" s="21" t="s">
        <v>105</v>
      </c>
      <c r="G47" s="24">
        <v>3</v>
      </c>
      <c r="H47" s="88"/>
      <c r="I47" s="56">
        <f t="shared" si="0"/>
        <v>0</v>
      </c>
      <c r="J47" s="88">
        <f t="shared" si="1"/>
        <v>0</v>
      </c>
      <c r="K47" s="84">
        <f t="shared" si="2"/>
        <v>0</v>
      </c>
      <c r="L47" s="43"/>
    </row>
    <row r="48" spans="1:12" s="44" customFormat="1">
      <c r="A48" s="41"/>
      <c r="B48" s="13"/>
      <c r="C48" s="34"/>
      <c r="D48" s="15"/>
      <c r="E48" s="26" t="s">
        <v>318</v>
      </c>
      <c r="F48" s="21" t="s">
        <v>105</v>
      </c>
      <c r="G48" s="24">
        <v>20</v>
      </c>
      <c r="H48" s="88"/>
      <c r="I48" s="56">
        <f t="shared" si="0"/>
        <v>0</v>
      </c>
      <c r="J48" s="88">
        <f t="shared" si="1"/>
        <v>0</v>
      </c>
      <c r="K48" s="84">
        <f t="shared" si="2"/>
        <v>0</v>
      </c>
      <c r="L48" s="43"/>
    </row>
    <row r="49" spans="1:12" s="44" customFormat="1">
      <c r="A49" s="41"/>
      <c r="B49" s="13"/>
      <c r="C49" s="34"/>
      <c r="D49" s="15"/>
      <c r="E49" s="26" t="s">
        <v>319</v>
      </c>
      <c r="F49" s="21" t="s">
        <v>105</v>
      </c>
      <c r="G49" s="24">
        <v>9</v>
      </c>
      <c r="H49" s="88"/>
      <c r="I49" s="56">
        <f t="shared" si="0"/>
        <v>0</v>
      </c>
      <c r="J49" s="88">
        <f t="shared" si="1"/>
        <v>0</v>
      </c>
      <c r="K49" s="84">
        <f t="shared" si="2"/>
        <v>0</v>
      </c>
      <c r="L49" s="43"/>
    </row>
    <row r="50" spans="1:12" s="44" customFormat="1">
      <c r="A50" s="41"/>
      <c r="B50" s="13"/>
      <c r="C50" s="34"/>
      <c r="D50" s="15"/>
      <c r="E50" s="26" t="s">
        <v>107</v>
      </c>
      <c r="F50" s="21" t="s">
        <v>105</v>
      </c>
      <c r="G50" s="24">
        <v>33</v>
      </c>
      <c r="H50" s="88"/>
      <c r="I50" s="56">
        <f t="shared" si="0"/>
        <v>0</v>
      </c>
      <c r="J50" s="88">
        <f t="shared" si="1"/>
        <v>0</v>
      </c>
      <c r="K50" s="84">
        <f t="shared" si="2"/>
        <v>0</v>
      </c>
      <c r="L50" s="43"/>
    </row>
    <row r="51" spans="1:12" s="44" customFormat="1">
      <c r="A51" s="41"/>
      <c r="B51" s="13">
        <v>19334</v>
      </c>
      <c r="C51" s="34" t="s">
        <v>312</v>
      </c>
      <c r="D51" s="15" t="s">
        <v>238</v>
      </c>
      <c r="E51" s="94" t="s">
        <v>320</v>
      </c>
      <c r="F51" s="95" t="s">
        <v>93</v>
      </c>
      <c r="G51" s="96">
        <v>20</v>
      </c>
      <c r="H51" s="97">
        <v>55454</v>
      </c>
      <c r="I51" s="98">
        <f t="shared" si="0"/>
        <v>60999.4</v>
      </c>
      <c r="J51" s="97">
        <f t="shared" si="1"/>
        <v>1109080</v>
      </c>
      <c r="K51" s="99">
        <f t="shared" si="2"/>
        <v>1219988</v>
      </c>
      <c r="L51" s="43"/>
    </row>
    <row r="52" spans="1:12" s="44" customFormat="1">
      <c r="A52" s="41"/>
      <c r="B52" s="13"/>
      <c r="C52" s="34"/>
      <c r="D52" s="15"/>
      <c r="E52" s="94" t="s">
        <v>240</v>
      </c>
      <c r="F52" s="95" t="s">
        <v>93</v>
      </c>
      <c r="G52" s="96">
        <v>20</v>
      </c>
      <c r="H52" s="97">
        <v>46363</v>
      </c>
      <c r="I52" s="98">
        <f t="shared" si="0"/>
        <v>50999.3</v>
      </c>
      <c r="J52" s="97">
        <f t="shared" si="1"/>
        <v>927260</v>
      </c>
      <c r="K52" s="99">
        <f t="shared" si="2"/>
        <v>1019986</v>
      </c>
      <c r="L52" s="43"/>
    </row>
    <row r="53" spans="1:12" s="44" customFormat="1">
      <c r="A53" s="41"/>
      <c r="B53" s="13"/>
      <c r="C53" s="34"/>
      <c r="D53" s="15"/>
      <c r="E53" s="94" t="s">
        <v>321</v>
      </c>
      <c r="F53" s="95" t="s">
        <v>93</v>
      </c>
      <c r="G53" s="96">
        <v>60</v>
      </c>
      <c r="H53" s="97">
        <v>67272</v>
      </c>
      <c r="I53" s="98">
        <f t="shared" si="0"/>
        <v>73999.200000000012</v>
      </c>
      <c r="J53" s="97">
        <f t="shared" si="1"/>
        <v>4036320</v>
      </c>
      <c r="K53" s="99">
        <f t="shared" si="2"/>
        <v>4439952.0000000009</v>
      </c>
      <c r="L53" s="43"/>
    </row>
    <row r="54" spans="1:12" s="44" customFormat="1">
      <c r="A54" s="41"/>
      <c r="B54" s="13"/>
      <c r="C54" s="34"/>
      <c r="D54" s="15"/>
      <c r="E54" s="26" t="s">
        <v>322</v>
      </c>
      <c r="F54" s="21" t="s">
        <v>87</v>
      </c>
      <c r="G54" s="37">
        <v>36</v>
      </c>
      <c r="H54" s="88"/>
      <c r="I54" s="56">
        <f t="shared" si="0"/>
        <v>0</v>
      </c>
      <c r="J54" s="88">
        <f t="shared" si="1"/>
        <v>0</v>
      </c>
      <c r="K54" s="84">
        <f t="shared" si="2"/>
        <v>0</v>
      </c>
      <c r="L54" s="43"/>
    </row>
    <row r="55" spans="1:12" s="44" customFormat="1">
      <c r="A55" s="41"/>
      <c r="B55" s="13">
        <v>15081</v>
      </c>
      <c r="C55" s="34" t="s">
        <v>312</v>
      </c>
      <c r="D55" s="15" t="s">
        <v>323</v>
      </c>
      <c r="E55" s="26" t="s">
        <v>324</v>
      </c>
      <c r="F55" s="36" t="s">
        <v>36</v>
      </c>
      <c r="G55" s="24">
        <v>15</v>
      </c>
      <c r="H55" s="88">
        <v>8637</v>
      </c>
      <c r="I55" s="56">
        <f t="shared" si="0"/>
        <v>9500.7000000000007</v>
      </c>
      <c r="J55" s="88">
        <f t="shared" si="1"/>
        <v>129555</v>
      </c>
      <c r="K55" s="84">
        <f t="shared" si="2"/>
        <v>142510.5</v>
      </c>
      <c r="L55" s="43"/>
    </row>
    <row r="56" spans="1:12" s="44" customFormat="1">
      <c r="A56" s="41"/>
      <c r="B56" s="13"/>
      <c r="C56" s="34"/>
      <c r="D56" s="15"/>
      <c r="E56" s="26" t="s">
        <v>325</v>
      </c>
      <c r="F56" s="21" t="s">
        <v>36</v>
      </c>
      <c r="G56" s="24">
        <v>35</v>
      </c>
      <c r="H56" s="88">
        <v>35455</v>
      </c>
      <c r="I56" s="56">
        <f t="shared" si="0"/>
        <v>39000.5</v>
      </c>
      <c r="J56" s="88">
        <f t="shared" si="1"/>
        <v>1240925</v>
      </c>
      <c r="K56" s="84">
        <f t="shared" si="2"/>
        <v>1365017.5</v>
      </c>
      <c r="L56" s="43"/>
    </row>
    <row r="57" spans="1:12" s="44" customFormat="1">
      <c r="A57" s="41"/>
      <c r="B57" s="13"/>
      <c r="C57" s="34"/>
      <c r="D57" s="15"/>
      <c r="E57" s="35" t="s">
        <v>326</v>
      </c>
      <c r="F57" s="36" t="s">
        <v>36</v>
      </c>
      <c r="G57" s="24">
        <v>45</v>
      </c>
      <c r="H57" s="88">
        <v>22728</v>
      </c>
      <c r="I57" s="56">
        <f t="shared" si="0"/>
        <v>25000.800000000003</v>
      </c>
      <c r="J57" s="88">
        <f t="shared" si="1"/>
        <v>1022760</v>
      </c>
      <c r="K57" s="84">
        <f t="shared" si="2"/>
        <v>1125036.0000000002</v>
      </c>
      <c r="L57" s="43"/>
    </row>
    <row r="58" spans="1:12" s="44" customFormat="1">
      <c r="A58" s="41"/>
      <c r="B58" s="13">
        <v>15082</v>
      </c>
      <c r="C58" s="34" t="s">
        <v>312</v>
      </c>
      <c r="D58" s="15" t="s">
        <v>323</v>
      </c>
      <c r="E58" s="35" t="s">
        <v>327</v>
      </c>
      <c r="F58" s="36" t="s">
        <v>36</v>
      </c>
      <c r="G58" s="24">
        <v>5</v>
      </c>
      <c r="H58" s="88">
        <v>13182</v>
      </c>
      <c r="I58" s="56">
        <f t="shared" si="0"/>
        <v>14500.2</v>
      </c>
      <c r="J58" s="88">
        <f t="shared" si="1"/>
        <v>65910</v>
      </c>
      <c r="K58" s="84">
        <f t="shared" si="2"/>
        <v>72501</v>
      </c>
      <c r="L58" s="43"/>
    </row>
    <row r="59" spans="1:12" s="44" customFormat="1">
      <c r="A59" s="41"/>
      <c r="B59" s="25">
        <v>3235</v>
      </c>
      <c r="C59" s="34" t="s">
        <v>312</v>
      </c>
      <c r="D59" s="15" t="s">
        <v>120</v>
      </c>
      <c r="E59" s="35" t="s">
        <v>328</v>
      </c>
      <c r="F59" s="36" t="s">
        <v>36</v>
      </c>
      <c r="G59" s="24">
        <v>120</v>
      </c>
      <c r="H59" s="88">
        <v>1243.6300000000001</v>
      </c>
      <c r="I59" s="56">
        <f t="shared" si="0"/>
        <v>1367.9930000000002</v>
      </c>
      <c r="J59" s="88">
        <f t="shared" si="1"/>
        <v>149235.6</v>
      </c>
      <c r="K59" s="84">
        <f t="shared" si="2"/>
        <v>164159.16000000003</v>
      </c>
      <c r="L59" s="43"/>
    </row>
    <row r="60" spans="1:12" s="44" customFormat="1">
      <c r="A60" s="41"/>
      <c r="B60" s="13"/>
      <c r="C60" s="34"/>
      <c r="D60" s="15"/>
      <c r="E60" s="35" t="s">
        <v>329</v>
      </c>
      <c r="F60" s="36" t="s">
        <v>83</v>
      </c>
      <c r="G60" s="24">
        <v>36</v>
      </c>
      <c r="H60" s="88">
        <v>4725.8100000000004</v>
      </c>
      <c r="I60" s="56">
        <f t="shared" si="0"/>
        <v>5198.3910000000005</v>
      </c>
      <c r="J60" s="88">
        <f t="shared" si="1"/>
        <v>170129.16</v>
      </c>
      <c r="K60" s="84">
        <f t="shared" si="2"/>
        <v>187142.07600000003</v>
      </c>
      <c r="L60" s="43"/>
    </row>
    <row r="61" spans="1:12" s="44" customFormat="1">
      <c r="A61" s="41"/>
      <c r="B61" s="13"/>
      <c r="C61" s="34"/>
      <c r="D61" s="15"/>
      <c r="E61" s="35" t="s">
        <v>128</v>
      </c>
      <c r="F61" s="36" t="s">
        <v>83</v>
      </c>
      <c r="G61" s="24">
        <v>300</v>
      </c>
      <c r="H61" s="88">
        <v>1824</v>
      </c>
      <c r="I61" s="56">
        <f t="shared" si="0"/>
        <v>2006.4</v>
      </c>
      <c r="J61" s="88">
        <f t="shared" si="1"/>
        <v>547200</v>
      </c>
      <c r="K61" s="84">
        <f t="shared" si="2"/>
        <v>601920</v>
      </c>
      <c r="L61" s="43"/>
    </row>
    <row r="62" spans="1:12" s="44" customFormat="1">
      <c r="A62" s="41"/>
      <c r="B62" s="13"/>
      <c r="C62" s="34"/>
      <c r="D62" s="15"/>
      <c r="E62" s="26" t="s">
        <v>243</v>
      </c>
      <c r="F62" s="21" t="s">
        <v>83</v>
      </c>
      <c r="G62" s="24">
        <v>120</v>
      </c>
      <c r="H62" s="88">
        <v>2404.37</v>
      </c>
      <c r="I62" s="56">
        <f t="shared" si="0"/>
        <v>2644.8070000000002</v>
      </c>
      <c r="J62" s="88">
        <f t="shared" si="1"/>
        <v>288524.39999999997</v>
      </c>
      <c r="K62" s="84">
        <f t="shared" si="2"/>
        <v>317376.84000000003</v>
      </c>
      <c r="L62" s="43"/>
    </row>
    <row r="63" spans="1:12" s="44" customFormat="1">
      <c r="A63" s="41"/>
      <c r="B63" s="13"/>
      <c r="C63" s="34"/>
      <c r="D63" s="15"/>
      <c r="E63" s="26" t="s">
        <v>330</v>
      </c>
      <c r="F63" s="21" t="s">
        <v>83</v>
      </c>
      <c r="G63" s="24">
        <v>100</v>
      </c>
      <c r="H63" s="88">
        <v>2404.37</v>
      </c>
      <c r="I63" s="56">
        <f t="shared" si="0"/>
        <v>2644.8070000000002</v>
      </c>
      <c r="J63" s="88">
        <f t="shared" si="1"/>
        <v>240437</v>
      </c>
      <c r="K63" s="84">
        <f t="shared" si="2"/>
        <v>264480.7</v>
      </c>
      <c r="L63" s="43"/>
    </row>
    <row r="64" spans="1:12" s="44" customFormat="1">
      <c r="A64" s="41"/>
      <c r="B64" s="13"/>
      <c r="C64" s="34"/>
      <c r="D64" s="15"/>
      <c r="E64" s="26" t="s">
        <v>127</v>
      </c>
      <c r="F64" s="21" t="s">
        <v>83</v>
      </c>
      <c r="G64" s="24">
        <v>1600</v>
      </c>
      <c r="H64" s="88">
        <v>1906.91</v>
      </c>
      <c r="I64" s="56">
        <f t="shared" si="0"/>
        <v>2097.6010000000001</v>
      </c>
      <c r="J64" s="88">
        <f t="shared" si="1"/>
        <v>3051056</v>
      </c>
      <c r="K64" s="84">
        <f t="shared" si="2"/>
        <v>3356161.6</v>
      </c>
      <c r="L64" s="43"/>
    </row>
    <row r="65" spans="1:12" s="44" customFormat="1">
      <c r="A65" s="41"/>
      <c r="B65" s="13"/>
      <c r="C65" s="34"/>
      <c r="D65" s="15"/>
      <c r="E65" s="26" t="s">
        <v>244</v>
      </c>
      <c r="F65" s="21" t="s">
        <v>83</v>
      </c>
      <c r="G65" s="24">
        <v>80</v>
      </c>
      <c r="H65" s="88">
        <v>2984.73</v>
      </c>
      <c r="I65" s="56">
        <f t="shared" si="0"/>
        <v>3283.2030000000004</v>
      </c>
      <c r="J65" s="88">
        <f t="shared" si="1"/>
        <v>238778.4</v>
      </c>
      <c r="K65" s="84">
        <f t="shared" si="2"/>
        <v>262656.24000000005</v>
      </c>
      <c r="L65" s="43"/>
    </row>
    <row r="66" spans="1:12" s="44" customFormat="1">
      <c r="A66" s="41"/>
      <c r="B66" s="13"/>
      <c r="C66" s="34"/>
      <c r="D66" s="15"/>
      <c r="E66" s="26" t="s">
        <v>197</v>
      </c>
      <c r="F66" s="21" t="s">
        <v>83</v>
      </c>
      <c r="G66" s="24">
        <v>135</v>
      </c>
      <c r="H66" s="88">
        <v>4228.3599999999997</v>
      </c>
      <c r="I66" s="56">
        <f t="shared" si="0"/>
        <v>4651.1959999999999</v>
      </c>
      <c r="J66" s="88">
        <f t="shared" si="1"/>
        <v>570828.6</v>
      </c>
      <c r="K66" s="84">
        <f t="shared" si="2"/>
        <v>627911.46</v>
      </c>
      <c r="L66" s="43"/>
    </row>
    <row r="67" spans="1:12" s="44" customFormat="1">
      <c r="A67" s="41"/>
      <c r="B67" s="13"/>
      <c r="C67" s="34"/>
      <c r="D67" s="15"/>
      <c r="E67" s="26" t="s">
        <v>122</v>
      </c>
      <c r="F67" s="21" t="s">
        <v>83</v>
      </c>
      <c r="G67" s="24">
        <v>350</v>
      </c>
      <c r="H67" s="88">
        <v>5389.09</v>
      </c>
      <c r="I67" s="56">
        <f t="shared" si="0"/>
        <v>5927.9990000000007</v>
      </c>
      <c r="J67" s="88">
        <f t="shared" si="1"/>
        <v>1886181.5</v>
      </c>
      <c r="K67" s="84">
        <f t="shared" si="2"/>
        <v>2074799.6500000001</v>
      </c>
      <c r="L67" s="43"/>
    </row>
    <row r="68" spans="1:12" s="44" customFormat="1">
      <c r="A68" s="41"/>
      <c r="B68" s="13"/>
      <c r="C68" s="34"/>
      <c r="D68" s="15"/>
      <c r="E68" s="26" t="s">
        <v>242</v>
      </c>
      <c r="F68" s="21" t="s">
        <v>83</v>
      </c>
      <c r="G68" s="24">
        <v>100</v>
      </c>
      <c r="H68" s="88">
        <v>12021.82</v>
      </c>
      <c r="I68" s="56">
        <f t="shared" si="0"/>
        <v>13224.002</v>
      </c>
      <c r="J68" s="88">
        <f t="shared" si="1"/>
        <v>1202182</v>
      </c>
      <c r="K68" s="84">
        <f t="shared" si="2"/>
        <v>1322400.2</v>
      </c>
      <c r="L68" s="43"/>
    </row>
    <row r="69" spans="1:12" s="44" customFormat="1">
      <c r="A69" s="41"/>
      <c r="B69" s="13"/>
      <c r="C69" s="34"/>
      <c r="D69" s="15"/>
      <c r="E69" s="26" t="s">
        <v>121</v>
      </c>
      <c r="F69" s="21" t="s">
        <v>83</v>
      </c>
      <c r="G69" s="24">
        <v>250</v>
      </c>
      <c r="H69" s="88">
        <v>4228.37</v>
      </c>
      <c r="I69" s="56">
        <f t="shared" si="0"/>
        <v>4651.2070000000003</v>
      </c>
      <c r="J69" s="88">
        <f t="shared" si="1"/>
        <v>1057092.5</v>
      </c>
      <c r="K69" s="84">
        <f t="shared" si="2"/>
        <v>1162801.75</v>
      </c>
      <c r="L69" s="43"/>
    </row>
    <row r="70" spans="1:12" s="44" customFormat="1">
      <c r="A70" s="41"/>
      <c r="B70" s="25"/>
      <c r="C70" s="34"/>
      <c r="D70" s="15"/>
      <c r="E70" s="26" t="s">
        <v>123</v>
      </c>
      <c r="F70" s="21" t="s">
        <v>83</v>
      </c>
      <c r="G70" s="24">
        <v>120</v>
      </c>
      <c r="H70" s="88">
        <v>5389.1</v>
      </c>
      <c r="I70" s="56">
        <f t="shared" si="0"/>
        <v>5928.0100000000011</v>
      </c>
      <c r="J70" s="88">
        <f t="shared" si="1"/>
        <v>646692</v>
      </c>
      <c r="K70" s="84">
        <f t="shared" si="2"/>
        <v>711361.20000000019</v>
      </c>
      <c r="L70" s="43"/>
    </row>
    <row r="71" spans="1:12" s="44" customFormat="1">
      <c r="A71" s="41"/>
      <c r="B71" s="13"/>
      <c r="C71" s="34"/>
      <c r="D71" s="15"/>
      <c r="E71" s="26" t="s">
        <v>331</v>
      </c>
      <c r="F71" s="21" t="s">
        <v>83</v>
      </c>
      <c r="G71" s="24">
        <v>120</v>
      </c>
      <c r="H71" s="88">
        <v>1077</v>
      </c>
      <c r="I71" s="56">
        <f t="shared" si="0"/>
        <v>1184.7</v>
      </c>
      <c r="J71" s="88">
        <f t="shared" si="1"/>
        <v>129240</v>
      </c>
      <c r="K71" s="84">
        <f t="shared" si="2"/>
        <v>142164</v>
      </c>
      <c r="L71" s="43"/>
    </row>
    <row r="72" spans="1:12" s="44" customFormat="1">
      <c r="A72" s="41"/>
      <c r="B72" s="13">
        <v>1958</v>
      </c>
      <c r="C72" s="34" t="s">
        <v>332</v>
      </c>
      <c r="D72" s="15" t="s">
        <v>229</v>
      </c>
      <c r="E72" s="26" t="s">
        <v>333</v>
      </c>
      <c r="F72" s="21" t="s">
        <v>36</v>
      </c>
      <c r="G72" s="24">
        <v>40</v>
      </c>
      <c r="H72" s="88">
        <v>109091</v>
      </c>
      <c r="I72" s="56">
        <f t="shared" si="0"/>
        <v>120000.1</v>
      </c>
      <c r="J72" s="88">
        <f t="shared" si="1"/>
        <v>4363640</v>
      </c>
      <c r="K72" s="84">
        <f t="shared" si="2"/>
        <v>4800004</v>
      </c>
      <c r="L72" s="43"/>
    </row>
    <row r="73" spans="1:12" s="44" customFormat="1">
      <c r="A73" s="41"/>
      <c r="B73" s="13"/>
      <c r="C73" s="34"/>
      <c r="D73" s="15"/>
      <c r="E73" s="26" t="s">
        <v>334</v>
      </c>
      <c r="F73" s="21" t="s">
        <v>36</v>
      </c>
      <c r="G73" s="24">
        <v>10</v>
      </c>
      <c r="H73" s="88">
        <v>195455</v>
      </c>
      <c r="I73" s="56">
        <f t="shared" si="0"/>
        <v>215000.50000000003</v>
      </c>
      <c r="J73" s="88">
        <f t="shared" si="1"/>
        <v>1954550</v>
      </c>
      <c r="K73" s="84">
        <f t="shared" si="2"/>
        <v>2150005.0000000005</v>
      </c>
      <c r="L73" s="43"/>
    </row>
    <row r="74" spans="1:12" s="44" customFormat="1">
      <c r="A74" s="41"/>
      <c r="B74" s="13">
        <v>5935</v>
      </c>
      <c r="C74" s="34" t="s">
        <v>335</v>
      </c>
      <c r="D74" s="15" t="s">
        <v>69</v>
      </c>
      <c r="E74" s="94" t="s">
        <v>336</v>
      </c>
      <c r="F74" s="95" t="s">
        <v>71</v>
      </c>
      <c r="G74" s="96">
        <v>20.2</v>
      </c>
      <c r="H74" s="97">
        <v>17506.733</v>
      </c>
      <c r="I74" s="98">
        <f t="shared" si="0"/>
        <v>19257.406300000002</v>
      </c>
      <c r="J74" s="97">
        <f t="shared" si="1"/>
        <v>353636.00659999996</v>
      </c>
      <c r="K74" s="99">
        <f t="shared" si="2"/>
        <v>388999.60726000002</v>
      </c>
      <c r="L74" s="43"/>
    </row>
    <row r="75" spans="1:12" s="44" customFormat="1">
      <c r="A75" s="41"/>
      <c r="B75" s="13"/>
      <c r="C75" s="34"/>
      <c r="D75" s="15"/>
      <c r="E75" s="94" t="s">
        <v>337</v>
      </c>
      <c r="F75" s="95" t="s">
        <v>71</v>
      </c>
      <c r="G75" s="96">
        <v>277.8</v>
      </c>
      <c r="H75" s="97">
        <v>17425.88</v>
      </c>
      <c r="I75" s="98">
        <f t="shared" si="0"/>
        <v>19168.468000000004</v>
      </c>
      <c r="J75" s="97">
        <f t="shared" si="1"/>
        <v>4840909.4640000006</v>
      </c>
      <c r="K75" s="99">
        <f t="shared" si="2"/>
        <v>5325000.4104000013</v>
      </c>
      <c r="L75" s="43"/>
    </row>
    <row r="76" spans="1:12" s="44" customFormat="1">
      <c r="A76" s="41"/>
      <c r="B76" s="13"/>
      <c r="C76" s="34"/>
      <c r="D76" s="15"/>
      <c r="E76" s="94" t="s">
        <v>338</v>
      </c>
      <c r="F76" s="95" t="s">
        <v>71</v>
      </c>
      <c r="G76" s="96">
        <v>127.7</v>
      </c>
      <c r="H76" s="97">
        <v>17441.449000000001</v>
      </c>
      <c r="I76" s="98">
        <f t="shared" ref="I76:I139" si="3">H76*1.1</f>
        <v>19185.593900000003</v>
      </c>
      <c r="J76" s="97">
        <f t="shared" ref="J76:J139" si="4">H76*G76</f>
        <v>2227273.0373</v>
      </c>
      <c r="K76" s="99">
        <f t="shared" ref="K76:K139" si="5">I76*G76</f>
        <v>2450000.3410300007</v>
      </c>
      <c r="L76" s="43"/>
    </row>
    <row r="77" spans="1:12" s="44" customFormat="1">
      <c r="A77" s="41"/>
      <c r="B77" s="13"/>
      <c r="C77" s="34"/>
      <c r="D77" s="15"/>
      <c r="E77" s="94" t="s">
        <v>339</v>
      </c>
      <c r="F77" s="95" t="s">
        <v>71</v>
      </c>
      <c r="G77" s="96">
        <v>255.4</v>
      </c>
      <c r="H77" s="97">
        <v>17441.449000000001</v>
      </c>
      <c r="I77" s="98">
        <f t="shared" si="3"/>
        <v>19185.593900000003</v>
      </c>
      <c r="J77" s="97">
        <f t="shared" si="4"/>
        <v>4454546.0745999999</v>
      </c>
      <c r="K77" s="99">
        <f t="shared" si="5"/>
        <v>4900000.6820600014</v>
      </c>
      <c r="L77" s="43"/>
    </row>
    <row r="78" spans="1:12" s="44" customFormat="1">
      <c r="A78" s="41"/>
      <c r="B78" s="13">
        <v>21636</v>
      </c>
      <c r="C78" s="34" t="s">
        <v>335</v>
      </c>
      <c r="D78" s="15" t="s">
        <v>74</v>
      </c>
      <c r="E78" s="94" t="s">
        <v>340</v>
      </c>
      <c r="F78" s="95" t="s">
        <v>71</v>
      </c>
      <c r="G78" s="96">
        <v>142.70613</v>
      </c>
      <c r="H78" s="97">
        <v>17200</v>
      </c>
      <c r="I78" s="98">
        <f t="shared" si="3"/>
        <v>18920</v>
      </c>
      <c r="J78" s="97">
        <f t="shared" si="4"/>
        <v>2454545.4360000002</v>
      </c>
      <c r="K78" s="99">
        <f t="shared" si="5"/>
        <v>2699999.9796000002</v>
      </c>
      <c r="L78" s="43"/>
    </row>
    <row r="79" spans="1:12" s="44" customFormat="1">
      <c r="A79" s="41"/>
      <c r="B79" s="13">
        <v>21627</v>
      </c>
      <c r="C79" s="34" t="s">
        <v>335</v>
      </c>
      <c r="D79" s="15" t="s">
        <v>74</v>
      </c>
      <c r="E79" s="94" t="s">
        <v>341</v>
      </c>
      <c r="F79" s="95" t="s">
        <v>71</v>
      </c>
      <c r="G79" s="96">
        <v>285.41226</v>
      </c>
      <c r="H79" s="97">
        <v>17200</v>
      </c>
      <c r="I79" s="98">
        <f t="shared" si="3"/>
        <v>18920</v>
      </c>
      <c r="J79" s="97">
        <f t="shared" si="4"/>
        <v>4909090.8720000004</v>
      </c>
      <c r="K79" s="99">
        <f t="shared" si="5"/>
        <v>5399999.9592000004</v>
      </c>
      <c r="L79" s="43"/>
    </row>
    <row r="80" spans="1:12" s="44" customFormat="1">
      <c r="A80" s="41"/>
      <c r="B80" s="13">
        <v>19439</v>
      </c>
      <c r="C80" s="34" t="s">
        <v>335</v>
      </c>
      <c r="D80" s="15" t="s">
        <v>238</v>
      </c>
      <c r="E80" s="100" t="s">
        <v>240</v>
      </c>
      <c r="F80" s="95" t="s">
        <v>93</v>
      </c>
      <c r="G80" s="96">
        <v>100</v>
      </c>
      <c r="H80" s="97">
        <v>46363</v>
      </c>
      <c r="I80" s="98">
        <f t="shared" si="3"/>
        <v>50999.3</v>
      </c>
      <c r="J80" s="97">
        <f t="shared" si="4"/>
        <v>4636300</v>
      </c>
      <c r="K80" s="99">
        <f t="shared" si="5"/>
        <v>5099930</v>
      </c>
      <c r="L80" s="43"/>
    </row>
    <row r="81" spans="1:12" s="44" customFormat="1">
      <c r="A81" s="41"/>
      <c r="B81" s="13"/>
      <c r="C81" s="34"/>
      <c r="D81" s="15"/>
      <c r="E81" s="94" t="s">
        <v>342</v>
      </c>
      <c r="F81" s="95" t="s">
        <v>93</v>
      </c>
      <c r="G81" s="96">
        <v>50</v>
      </c>
      <c r="H81" s="97">
        <v>41818</v>
      </c>
      <c r="I81" s="98">
        <f t="shared" si="3"/>
        <v>45999.8</v>
      </c>
      <c r="J81" s="97">
        <f t="shared" si="4"/>
        <v>2090900</v>
      </c>
      <c r="K81" s="99">
        <f t="shared" si="5"/>
        <v>2299990</v>
      </c>
      <c r="L81" s="43"/>
    </row>
    <row r="82" spans="1:12" s="44" customFormat="1">
      <c r="A82" s="41"/>
      <c r="B82" s="13">
        <v>13731</v>
      </c>
      <c r="C82" s="34" t="s">
        <v>335</v>
      </c>
      <c r="D82" s="15" t="s">
        <v>34</v>
      </c>
      <c r="E82" s="26" t="s">
        <v>35</v>
      </c>
      <c r="F82" s="21" t="s">
        <v>36</v>
      </c>
      <c r="G82" s="24">
        <v>6</v>
      </c>
      <c r="H82" s="88">
        <v>205630</v>
      </c>
      <c r="I82" s="56">
        <f t="shared" si="3"/>
        <v>226193.00000000003</v>
      </c>
      <c r="J82" s="88">
        <f t="shared" si="4"/>
        <v>1233780</v>
      </c>
      <c r="K82" s="84">
        <f t="shared" si="5"/>
        <v>1357158.0000000002</v>
      </c>
      <c r="L82" s="43"/>
    </row>
    <row r="83" spans="1:12" s="44" customFormat="1">
      <c r="A83" s="41"/>
      <c r="B83" s="13">
        <v>2370</v>
      </c>
      <c r="C83" s="34" t="s">
        <v>335</v>
      </c>
      <c r="D83" s="15" t="s">
        <v>343</v>
      </c>
      <c r="E83" s="26" t="s">
        <v>344</v>
      </c>
      <c r="F83" s="21" t="s">
        <v>36</v>
      </c>
      <c r="G83" s="24">
        <v>3</v>
      </c>
      <c r="H83" s="88">
        <v>163636</v>
      </c>
      <c r="I83" s="56">
        <f t="shared" si="3"/>
        <v>179999.6</v>
      </c>
      <c r="J83" s="88">
        <f t="shared" si="4"/>
        <v>490908</v>
      </c>
      <c r="K83" s="84">
        <f t="shared" si="5"/>
        <v>539998.80000000005</v>
      </c>
      <c r="L83" s="43"/>
    </row>
    <row r="84" spans="1:12" s="44" customFormat="1">
      <c r="A84" s="41"/>
      <c r="B84" s="13">
        <v>1574</v>
      </c>
      <c r="C84" s="34" t="s">
        <v>345</v>
      </c>
      <c r="D84" s="15" t="s">
        <v>48</v>
      </c>
      <c r="E84" s="35" t="s">
        <v>55</v>
      </c>
      <c r="F84" s="36" t="s">
        <v>27</v>
      </c>
      <c r="G84" s="36">
        <v>144</v>
      </c>
      <c r="H84" s="88">
        <v>5818.18</v>
      </c>
      <c r="I84" s="56">
        <f t="shared" si="3"/>
        <v>6399.9980000000005</v>
      </c>
      <c r="J84" s="88">
        <f t="shared" si="4"/>
        <v>837817.92</v>
      </c>
      <c r="K84" s="84">
        <f t="shared" si="5"/>
        <v>921599.71200000006</v>
      </c>
      <c r="L84" s="43"/>
    </row>
    <row r="85" spans="1:12" s="44" customFormat="1">
      <c r="A85" s="41"/>
      <c r="B85" s="28"/>
      <c r="C85" s="38"/>
      <c r="D85" s="81"/>
      <c r="E85" s="39" t="s">
        <v>51</v>
      </c>
      <c r="F85" s="36" t="s">
        <v>27</v>
      </c>
      <c r="G85" s="36">
        <v>30</v>
      </c>
      <c r="H85" s="88">
        <v>6272.73</v>
      </c>
      <c r="I85" s="56">
        <f t="shared" si="3"/>
        <v>6900.0029999999997</v>
      </c>
      <c r="J85" s="88">
        <f t="shared" si="4"/>
        <v>188181.9</v>
      </c>
      <c r="K85" s="84">
        <f t="shared" si="5"/>
        <v>207000.09</v>
      </c>
      <c r="L85" s="43"/>
    </row>
    <row r="86" spans="1:12" s="44" customFormat="1">
      <c r="A86" s="41"/>
      <c r="B86" s="13">
        <v>215420</v>
      </c>
      <c r="C86" s="40" t="s">
        <v>346</v>
      </c>
      <c r="D86" s="15" t="s">
        <v>347</v>
      </c>
      <c r="E86" s="35" t="s">
        <v>348</v>
      </c>
      <c r="F86" s="36" t="s">
        <v>188</v>
      </c>
      <c r="G86" s="36">
        <v>1</v>
      </c>
      <c r="H86" s="88">
        <v>523810</v>
      </c>
      <c r="I86" s="56">
        <f>H86*0.05</f>
        <v>26190.5</v>
      </c>
      <c r="J86" s="88">
        <f t="shared" si="4"/>
        <v>523810</v>
      </c>
      <c r="K86" s="84">
        <f>J86+I86</f>
        <v>550000.5</v>
      </c>
      <c r="L86" s="43"/>
    </row>
    <row r="87" spans="1:12" s="44" customFormat="1">
      <c r="A87" s="41"/>
      <c r="B87" s="13">
        <v>21780</v>
      </c>
      <c r="C87" s="34" t="s">
        <v>349</v>
      </c>
      <c r="D87" s="15" t="s">
        <v>74</v>
      </c>
      <c r="E87" s="100" t="s">
        <v>350</v>
      </c>
      <c r="F87" s="101" t="s">
        <v>71</v>
      </c>
      <c r="G87" s="101">
        <v>57.082450000000001</v>
      </c>
      <c r="H87" s="97">
        <v>17200</v>
      </c>
      <c r="I87" s="98">
        <f t="shared" si="3"/>
        <v>18920</v>
      </c>
      <c r="J87" s="97">
        <f t="shared" si="4"/>
        <v>981818.14</v>
      </c>
      <c r="K87" s="99">
        <f t="shared" si="5"/>
        <v>1079999.9540000001</v>
      </c>
      <c r="L87" s="43"/>
    </row>
    <row r="88" spans="1:12" s="44" customFormat="1">
      <c r="A88" s="41"/>
      <c r="B88" s="13"/>
      <c r="C88" s="34"/>
      <c r="D88" s="15"/>
      <c r="E88" s="35" t="s">
        <v>145</v>
      </c>
      <c r="F88" s="36" t="s">
        <v>36</v>
      </c>
      <c r="G88" s="36">
        <v>40</v>
      </c>
      <c r="H88" s="88">
        <v>34113.636400000003</v>
      </c>
      <c r="I88" s="56">
        <f t="shared" si="3"/>
        <v>37525.000040000006</v>
      </c>
      <c r="J88" s="88">
        <f t="shared" si="4"/>
        <v>1364545.4560000002</v>
      </c>
      <c r="K88" s="84">
        <f t="shared" si="5"/>
        <v>1501000.0016000003</v>
      </c>
      <c r="L88" s="43"/>
    </row>
    <row r="89" spans="1:12" s="44" customFormat="1">
      <c r="A89" s="41"/>
      <c r="B89" s="13"/>
      <c r="C89" s="34"/>
      <c r="D89" s="15"/>
      <c r="E89" s="35" t="s">
        <v>144</v>
      </c>
      <c r="F89" s="36" t="s">
        <v>36</v>
      </c>
      <c r="G89" s="36">
        <v>80</v>
      </c>
      <c r="H89" s="88">
        <v>24113.636399999999</v>
      </c>
      <c r="I89" s="56">
        <f t="shared" si="3"/>
        <v>26525.000040000003</v>
      </c>
      <c r="J89" s="88">
        <f t="shared" si="4"/>
        <v>1929090.912</v>
      </c>
      <c r="K89" s="84">
        <f t="shared" si="5"/>
        <v>2122000.0032000002</v>
      </c>
      <c r="L89" s="43"/>
    </row>
    <row r="90" spans="1:12" s="44" customFormat="1">
      <c r="A90" s="41"/>
      <c r="B90" s="13">
        <v>21741</v>
      </c>
      <c r="C90" s="34" t="s">
        <v>346</v>
      </c>
      <c r="D90" s="15" t="s">
        <v>74</v>
      </c>
      <c r="E90" s="100" t="s">
        <v>75</v>
      </c>
      <c r="F90" s="101" t="s">
        <v>71</v>
      </c>
      <c r="G90" s="101">
        <v>142.70613</v>
      </c>
      <c r="H90" s="97">
        <v>17200</v>
      </c>
      <c r="I90" s="98">
        <f t="shared" si="3"/>
        <v>18920</v>
      </c>
      <c r="J90" s="97">
        <f t="shared" si="4"/>
        <v>2454545.4360000002</v>
      </c>
      <c r="K90" s="99">
        <f t="shared" si="5"/>
        <v>2699999.9796000002</v>
      </c>
      <c r="L90" s="43"/>
    </row>
    <row r="91" spans="1:12" s="44" customFormat="1">
      <c r="A91" s="41"/>
      <c r="B91" s="13">
        <v>248</v>
      </c>
      <c r="C91" s="34" t="s">
        <v>351</v>
      </c>
      <c r="D91" s="15" t="s">
        <v>91</v>
      </c>
      <c r="E91" s="100" t="s">
        <v>352</v>
      </c>
      <c r="F91" s="101" t="s">
        <v>93</v>
      </c>
      <c r="G91" s="101">
        <v>150</v>
      </c>
      <c r="H91" s="97">
        <v>39091</v>
      </c>
      <c r="I91" s="98">
        <f t="shared" si="3"/>
        <v>43000.100000000006</v>
      </c>
      <c r="J91" s="97">
        <f t="shared" si="4"/>
        <v>5863650</v>
      </c>
      <c r="K91" s="99">
        <f t="shared" si="5"/>
        <v>6450015.0000000009</v>
      </c>
      <c r="L91" s="43"/>
    </row>
    <row r="92" spans="1:12" s="44" customFormat="1">
      <c r="A92" s="41"/>
      <c r="B92" s="13"/>
      <c r="C92" s="34"/>
      <c r="D92" s="15"/>
      <c r="E92" s="100" t="s">
        <v>353</v>
      </c>
      <c r="F92" s="101" t="s">
        <v>93</v>
      </c>
      <c r="G92" s="101">
        <v>20</v>
      </c>
      <c r="H92" s="97">
        <v>89091</v>
      </c>
      <c r="I92" s="98">
        <f t="shared" si="3"/>
        <v>98000.1</v>
      </c>
      <c r="J92" s="97">
        <f t="shared" si="4"/>
        <v>1781820</v>
      </c>
      <c r="K92" s="99">
        <f t="shared" si="5"/>
        <v>1960002</v>
      </c>
      <c r="L92" s="43"/>
    </row>
    <row r="93" spans="1:12" s="44" customFormat="1">
      <c r="A93" s="41"/>
      <c r="B93" s="22"/>
      <c r="C93" s="34"/>
      <c r="D93" s="15"/>
      <c r="E93" s="100" t="s">
        <v>354</v>
      </c>
      <c r="F93" s="101" t="s">
        <v>93</v>
      </c>
      <c r="G93" s="101">
        <v>30</v>
      </c>
      <c r="H93" s="97">
        <v>19545</v>
      </c>
      <c r="I93" s="98">
        <f t="shared" si="3"/>
        <v>21499.5</v>
      </c>
      <c r="J93" s="97">
        <f t="shared" si="4"/>
        <v>586350</v>
      </c>
      <c r="K93" s="99">
        <f t="shared" si="5"/>
        <v>644985</v>
      </c>
      <c r="L93" s="43"/>
    </row>
    <row r="94" spans="1:12" s="44" customFormat="1">
      <c r="A94" s="41"/>
      <c r="B94" s="13">
        <v>5490</v>
      </c>
      <c r="C94" s="34" t="s">
        <v>349</v>
      </c>
      <c r="D94" s="15" t="s">
        <v>84</v>
      </c>
      <c r="E94" s="35" t="s">
        <v>355</v>
      </c>
      <c r="F94" s="36" t="s">
        <v>27</v>
      </c>
      <c r="G94" s="36">
        <v>8</v>
      </c>
      <c r="H94" s="88">
        <v>34272.75</v>
      </c>
      <c r="I94" s="56">
        <f t="shared" si="3"/>
        <v>37700.025000000001</v>
      </c>
      <c r="J94" s="88">
        <f t="shared" si="4"/>
        <v>274182</v>
      </c>
      <c r="K94" s="84">
        <f t="shared" si="5"/>
        <v>301600.2</v>
      </c>
      <c r="L94" s="43"/>
    </row>
    <row r="95" spans="1:12" s="44" customFormat="1">
      <c r="A95" s="41"/>
      <c r="B95" s="13"/>
      <c r="C95" s="34"/>
      <c r="D95" s="15"/>
      <c r="E95" s="35" t="s">
        <v>86</v>
      </c>
      <c r="F95" s="36" t="s">
        <v>87</v>
      </c>
      <c r="G95" s="36">
        <v>1800</v>
      </c>
      <c r="H95" s="88">
        <v>2056.36</v>
      </c>
      <c r="I95" s="56">
        <f t="shared" si="3"/>
        <v>2261.9960000000005</v>
      </c>
      <c r="J95" s="88">
        <f t="shared" si="4"/>
        <v>3701448</v>
      </c>
      <c r="K95" s="84">
        <f t="shared" si="5"/>
        <v>4071592.8000000012</v>
      </c>
      <c r="L95" s="43"/>
    </row>
    <row r="96" spans="1:12" s="44" customFormat="1">
      <c r="A96" s="41"/>
      <c r="B96" s="13"/>
      <c r="C96" s="34"/>
      <c r="D96" s="15"/>
      <c r="E96" s="35" t="s">
        <v>356</v>
      </c>
      <c r="F96" s="36" t="s">
        <v>36</v>
      </c>
      <c r="G96" s="36">
        <v>100</v>
      </c>
      <c r="H96" s="88">
        <v>18586.36</v>
      </c>
      <c r="I96" s="56">
        <f t="shared" si="3"/>
        <v>20444.996000000003</v>
      </c>
      <c r="J96" s="88">
        <f t="shared" si="4"/>
        <v>1858636</v>
      </c>
      <c r="K96" s="84">
        <f t="shared" si="5"/>
        <v>2044499.6000000003</v>
      </c>
      <c r="L96" s="43"/>
    </row>
    <row r="97" spans="1:13" s="44" customFormat="1">
      <c r="A97" s="41"/>
      <c r="B97" s="13">
        <v>9960</v>
      </c>
      <c r="C97" s="34" t="s">
        <v>357</v>
      </c>
      <c r="D97" s="15" t="s">
        <v>88</v>
      </c>
      <c r="E97" s="35" t="s">
        <v>308</v>
      </c>
      <c r="F97" s="36" t="s">
        <v>36</v>
      </c>
      <c r="G97" s="36">
        <v>3</v>
      </c>
      <c r="H97" s="88">
        <v>43637</v>
      </c>
      <c r="I97" s="56">
        <f t="shared" si="3"/>
        <v>48000.700000000004</v>
      </c>
      <c r="J97" s="88">
        <f t="shared" si="4"/>
        <v>130911</v>
      </c>
      <c r="K97" s="84">
        <f t="shared" si="5"/>
        <v>144002.1</v>
      </c>
      <c r="L97" s="43"/>
    </row>
    <row r="98" spans="1:13" s="44" customFormat="1">
      <c r="A98" s="41"/>
      <c r="B98" s="13">
        <v>664</v>
      </c>
      <c r="C98" s="34" t="s">
        <v>349</v>
      </c>
      <c r="D98" s="15" t="s">
        <v>76</v>
      </c>
      <c r="E98" s="35" t="s">
        <v>358</v>
      </c>
      <c r="F98" s="36" t="s">
        <v>36</v>
      </c>
      <c r="G98" s="36">
        <v>80</v>
      </c>
      <c r="H98" s="88">
        <v>25082</v>
      </c>
      <c r="I98" s="56">
        <f t="shared" si="3"/>
        <v>27590.2</v>
      </c>
      <c r="J98" s="88">
        <f t="shared" si="4"/>
        <v>2006560</v>
      </c>
      <c r="K98" s="84">
        <f t="shared" si="5"/>
        <v>2207216</v>
      </c>
      <c r="L98" s="43"/>
    </row>
    <row r="99" spans="1:13" s="44" customFormat="1">
      <c r="A99" s="41"/>
      <c r="B99" s="13"/>
      <c r="C99" s="34"/>
      <c r="D99" s="15"/>
      <c r="E99" s="26" t="s">
        <v>359</v>
      </c>
      <c r="F99" s="21" t="s">
        <v>79</v>
      </c>
      <c r="G99" s="36">
        <v>1000</v>
      </c>
      <c r="H99" s="88">
        <v>485</v>
      </c>
      <c r="I99" s="56">
        <f t="shared" si="3"/>
        <v>533.5</v>
      </c>
      <c r="J99" s="88">
        <f t="shared" si="4"/>
        <v>485000</v>
      </c>
      <c r="K99" s="84">
        <f t="shared" si="5"/>
        <v>533500</v>
      </c>
      <c r="L99" s="43"/>
    </row>
    <row r="100" spans="1:13" s="44" customFormat="1">
      <c r="A100" s="41"/>
      <c r="B100" s="13">
        <v>3116</v>
      </c>
      <c r="C100" s="34" t="s">
        <v>357</v>
      </c>
      <c r="D100" s="15" t="s">
        <v>31</v>
      </c>
      <c r="E100" s="26" t="s">
        <v>150</v>
      </c>
      <c r="F100" s="21" t="s">
        <v>19</v>
      </c>
      <c r="G100" s="36">
        <v>1</v>
      </c>
      <c r="H100" s="88">
        <v>228000</v>
      </c>
      <c r="I100" s="56">
        <f t="shared" si="3"/>
        <v>250800.00000000003</v>
      </c>
      <c r="J100" s="88">
        <f t="shared" si="4"/>
        <v>228000</v>
      </c>
      <c r="K100" s="84">
        <f t="shared" si="5"/>
        <v>250800.00000000003</v>
      </c>
      <c r="L100" s="43"/>
    </row>
    <row r="101" spans="1:13" s="44" customFormat="1">
      <c r="A101" s="41"/>
      <c r="B101" s="13"/>
      <c r="C101" s="34"/>
      <c r="D101" s="15"/>
      <c r="E101" s="35" t="s">
        <v>151</v>
      </c>
      <c r="F101" s="36" t="s">
        <v>19</v>
      </c>
      <c r="G101" s="36">
        <v>5</v>
      </c>
      <c r="H101" s="88">
        <v>228000</v>
      </c>
      <c r="I101" s="56">
        <f t="shared" si="3"/>
        <v>250800.00000000003</v>
      </c>
      <c r="J101" s="88">
        <f t="shared" si="4"/>
        <v>1140000</v>
      </c>
      <c r="K101" s="84">
        <f t="shared" si="5"/>
        <v>1254000.0000000002</v>
      </c>
      <c r="L101" s="43"/>
    </row>
    <row r="102" spans="1:13" s="44" customFormat="1">
      <c r="A102" s="41"/>
      <c r="B102" s="13"/>
      <c r="C102" s="34"/>
      <c r="D102" s="15"/>
      <c r="E102" s="35" t="s">
        <v>309</v>
      </c>
      <c r="F102" s="36" t="s">
        <v>19</v>
      </c>
      <c r="G102" s="36">
        <v>14</v>
      </c>
      <c r="H102" s="88">
        <v>228000</v>
      </c>
      <c r="I102" s="56">
        <f t="shared" si="3"/>
        <v>250800.00000000003</v>
      </c>
      <c r="J102" s="88">
        <f t="shared" si="4"/>
        <v>3192000</v>
      </c>
      <c r="K102" s="84">
        <f t="shared" si="5"/>
        <v>3511200.0000000005</v>
      </c>
      <c r="L102" s="43"/>
    </row>
    <row r="103" spans="1:13" s="44" customFormat="1">
      <c r="A103" s="41"/>
      <c r="B103" s="13">
        <v>21976</v>
      </c>
      <c r="C103" s="34" t="s">
        <v>360</v>
      </c>
      <c r="D103" s="15" t="s">
        <v>74</v>
      </c>
      <c r="E103" s="100" t="s">
        <v>291</v>
      </c>
      <c r="F103" s="101" t="s">
        <v>71</v>
      </c>
      <c r="G103" s="101">
        <v>114.1649</v>
      </c>
      <c r="H103" s="97">
        <v>17200</v>
      </c>
      <c r="I103" s="98">
        <f t="shared" si="3"/>
        <v>18920</v>
      </c>
      <c r="J103" s="97">
        <f t="shared" si="4"/>
        <v>1963636.28</v>
      </c>
      <c r="K103" s="99">
        <f t="shared" si="5"/>
        <v>2159999.9080000003</v>
      </c>
      <c r="L103" s="43"/>
    </row>
    <row r="104" spans="1:13" s="44" customFormat="1">
      <c r="A104" s="41"/>
      <c r="B104" s="13">
        <v>69701</v>
      </c>
      <c r="C104" s="34" t="s">
        <v>360</v>
      </c>
      <c r="D104" s="15" t="s">
        <v>265</v>
      </c>
      <c r="E104" s="35" t="s">
        <v>361</v>
      </c>
      <c r="F104" s="36" t="s">
        <v>66</v>
      </c>
      <c r="G104" s="36">
        <v>40</v>
      </c>
      <c r="H104" s="88">
        <v>12100</v>
      </c>
      <c r="I104" s="56">
        <v>0</v>
      </c>
      <c r="J104" s="88">
        <f t="shared" si="4"/>
        <v>484000</v>
      </c>
      <c r="K104" s="84">
        <f t="shared" si="5"/>
        <v>0</v>
      </c>
      <c r="L104" s="43"/>
    </row>
    <row r="105" spans="1:13" s="44" customFormat="1">
      <c r="A105" s="41"/>
      <c r="B105" s="13"/>
      <c r="C105" s="34"/>
      <c r="D105" s="15"/>
      <c r="E105" s="35" t="s">
        <v>362</v>
      </c>
      <c r="F105" s="36" t="s">
        <v>66</v>
      </c>
      <c r="G105" s="37">
        <v>20</v>
      </c>
      <c r="H105" s="88">
        <v>12100</v>
      </c>
      <c r="I105" s="56">
        <v>0</v>
      </c>
      <c r="J105" s="88">
        <f t="shared" si="4"/>
        <v>242000</v>
      </c>
      <c r="K105" s="84">
        <f t="shared" si="5"/>
        <v>0</v>
      </c>
      <c r="L105" s="43"/>
    </row>
    <row r="106" spans="1:13" s="44" customFormat="1">
      <c r="A106" s="41"/>
      <c r="B106" s="13"/>
      <c r="C106" s="34"/>
      <c r="D106" s="15"/>
      <c r="E106" s="35" t="s">
        <v>363</v>
      </c>
      <c r="F106" s="36" t="s">
        <v>36</v>
      </c>
      <c r="G106" s="37">
        <v>36</v>
      </c>
      <c r="H106" s="88">
        <v>20500</v>
      </c>
      <c r="I106" s="56">
        <v>0</v>
      </c>
      <c r="J106" s="88">
        <f t="shared" si="4"/>
        <v>738000</v>
      </c>
      <c r="K106" s="84">
        <f t="shared" si="5"/>
        <v>0</v>
      </c>
      <c r="L106" s="43"/>
    </row>
    <row r="107" spans="1:13">
      <c r="A107" s="41"/>
      <c r="B107" s="13">
        <v>19</v>
      </c>
      <c r="C107" s="34" t="s">
        <v>261</v>
      </c>
      <c r="D107" s="15" t="s">
        <v>17</v>
      </c>
      <c r="E107" s="35" t="s">
        <v>364</v>
      </c>
      <c r="F107" s="36" t="s">
        <v>19</v>
      </c>
      <c r="G107" s="37">
        <v>2</v>
      </c>
      <c r="H107" s="88">
        <v>946050</v>
      </c>
      <c r="I107" s="56">
        <f t="shared" si="3"/>
        <v>1040655.0000000001</v>
      </c>
      <c r="J107" s="88">
        <f t="shared" si="4"/>
        <v>1892100</v>
      </c>
      <c r="K107" s="84">
        <f t="shared" si="5"/>
        <v>2081310.0000000002</v>
      </c>
      <c r="L107" s="162">
        <f>I107/24</f>
        <v>43360.625000000007</v>
      </c>
      <c r="M107" s="43" t="s">
        <v>523</v>
      </c>
    </row>
    <row r="108" spans="1:13">
      <c r="A108" s="41"/>
      <c r="B108" s="13"/>
      <c r="C108" s="34"/>
      <c r="D108" s="15"/>
      <c r="E108" s="35" t="s">
        <v>365</v>
      </c>
      <c r="F108" s="36" t="s">
        <v>19</v>
      </c>
      <c r="G108" s="37">
        <v>2</v>
      </c>
      <c r="H108" s="88">
        <v>381400</v>
      </c>
      <c r="I108" s="56">
        <f t="shared" si="3"/>
        <v>419540.00000000006</v>
      </c>
      <c r="J108" s="88">
        <f t="shared" si="4"/>
        <v>762800</v>
      </c>
      <c r="K108" s="84">
        <f t="shared" si="5"/>
        <v>839080.00000000012</v>
      </c>
      <c r="L108" s="162">
        <f>I108/4</f>
        <v>104885.00000000001</v>
      </c>
      <c r="M108" s="43" t="s">
        <v>524</v>
      </c>
    </row>
    <row r="109" spans="1:13">
      <c r="A109" s="41"/>
      <c r="B109" s="13"/>
      <c r="C109" s="34"/>
      <c r="D109" s="15"/>
      <c r="E109" s="35" t="s">
        <v>366</v>
      </c>
      <c r="F109" s="36" t="s">
        <v>19</v>
      </c>
      <c r="G109" s="37">
        <v>1</v>
      </c>
      <c r="H109" s="88">
        <v>193900</v>
      </c>
      <c r="I109" s="56">
        <f t="shared" si="3"/>
        <v>213290.00000000003</v>
      </c>
      <c r="J109" s="88">
        <f t="shared" si="4"/>
        <v>193900</v>
      </c>
      <c r="K109" s="84">
        <f t="shared" si="5"/>
        <v>213290.00000000003</v>
      </c>
      <c r="L109" s="162">
        <f>I109/12</f>
        <v>17774.166666666668</v>
      </c>
      <c r="M109" s="43" t="s">
        <v>525</v>
      </c>
    </row>
    <row r="110" spans="1:13">
      <c r="A110" s="41"/>
      <c r="B110" s="13"/>
      <c r="C110" s="34"/>
      <c r="D110" s="15"/>
      <c r="E110" s="35" t="s">
        <v>367</v>
      </c>
      <c r="F110" s="36" t="s">
        <v>19</v>
      </c>
      <c r="G110" s="37">
        <v>3</v>
      </c>
      <c r="H110" s="88">
        <v>184300</v>
      </c>
      <c r="I110" s="56">
        <f t="shared" si="3"/>
        <v>202730.00000000003</v>
      </c>
      <c r="J110" s="88">
        <f t="shared" si="4"/>
        <v>552900</v>
      </c>
      <c r="K110" s="84">
        <f t="shared" si="5"/>
        <v>608190.00000000012</v>
      </c>
      <c r="L110" s="162">
        <f>I110/3</f>
        <v>67576.666666666672</v>
      </c>
      <c r="M110" s="43" t="s">
        <v>526</v>
      </c>
    </row>
    <row r="111" spans="1:13">
      <c r="A111" s="41"/>
      <c r="B111" s="13"/>
      <c r="C111" s="34"/>
      <c r="D111" s="15"/>
      <c r="E111" s="35" t="s">
        <v>368</v>
      </c>
      <c r="F111" s="36" t="s">
        <v>19</v>
      </c>
      <c r="G111" s="37">
        <v>3</v>
      </c>
      <c r="H111" s="88">
        <v>119130</v>
      </c>
      <c r="I111" s="56">
        <f t="shared" si="3"/>
        <v>131043.00000000001</v>
      </c>
      <c r="J111" s="88">
        <f t="shared" si="4"/>
        <v>357390</v>
      </c>
      <c r="K111" s="84">
        <f t="shared" si="5"/>
        <v>393129.00000000006</v>
      </c>
      <c r="L111" s="162">
        <f>I111/12</f>
        <v>10920.250000000002</v>
      </c>
      <c r="M111" s="43" t="s">
        <v>527</v>
      </c>
    </row>
    <row r="112" spans="1:13">
      <c r="A112" s="41"/>
      <c r="B112" s="13">
        <v>1294</v>
      </c>
      <c r="C112" s="34" t="s">
        <v>293</v>
      </c>
      <c r="D112" s="15" t="s">
        <v>48</v>
      </c>
      <c r="E112" s="112" t="s">
        <v>62</v>
      </c>
      <c r="F112" s="113" t="s">
        <v>27</v>
      </c>
      <c r="G112" s="173">
        <v>72</v>
      </c>
      <c r="H112" s="117">
        <v>4000</v>
      </c>
      <c r="I112" s="116">
        <f t="shared" si="3"/>
        <v>4400</v>
      </c>
      <c r="J112" s="117">
        <f t="shared" si="4"/>
        <v>288000</v>
      </c>
      <c r="K112" s="118">
        <f t="shared" si="5"/>
        <v>316800</v>
      </c>
    </row>
    <row r="113" spans="1:11">
      <c r="A113" s="41"/>
      <c r="B113" s="13"/>
      <c r="C113" s="34"/>
      <c r="D113" s="15"/>
      <c r="E113" s="35" t="s">
        <v>60</v>
      </c>
      <c r="F113" s="36" t="s">
        <v>27</v>
      </c>
      <c r="G113" s="37">
        <v>120</v>
      </c>
      <c r="H113" s="88">
        <v>2545.4499999999998</v>
      </c>
      <c r="I113" s="56">
        <f t="shared" si="3"/>
        <v>2799.9949999999999</v>
      </c>
      <c r="J113" s="88">
        <f t="shared" si="4"/>
        <v>305454</v>
      </c>
      <c r="K113" s="84">
        <f t="shared" si="5"/>
        <v>335999.39999999997</v>
      </c>
    </row>
    <row r="114" spans="1:11">
      <c r="A114" s="41"/>
      <c r="B114" s="13"/>
      <c r="C114" s="34"/>
      <c r="D114" s="15"/>
      <c r="E114" s="35" t="s">
        <v>55</v>
      </c>
      <c r="F114" s="36" t="s">
        <v>27</v>
      </c>
      <c r="G114" s="37">
        <v>156</v>
      </c>
      <c r="H114" s="88">
        <v>6181.82</v>
      </c>
      <c r="I114" s="56">
        <f t="shared" si="3"/>
        <v>6800.0020000000004</v>
      </c>
      <c r="J114" s="88">
        <f t="shared" si="4"/>
        <v>964363.91999999993</v>
      </c>
      <c r="K114" s="84">
        <f t="shared" si="5"/>
        <v>1060800.3120000002</v>
      </c>
    </row>
    <row r="115" spans="1:11">
      <c r="A115" s="41"/>
      <c r="B115" s="13"/>
      <c r="C115" s="34"/>
      <c r="D115" s="15"/>
      <c r="E115" s="35" t="s">
        <v>369</v>
      </c>
      <c r="F115" s="36" t="s">
        <v>27</v>
      </c>
      <c r="G115" s="37">
        <v>12</v>
      </c>
      <c r="H115" s="88">
        <v>7454.58</v>
      </c>
      <c r="I115" s="56">
        <f t="shared" si="3"/>
        <v>8200.0380000000005</v>
      </c>
      <c r="J115" s="88">
        <f t="shared" si="4"/>
        <v>89454.959999999992</v>
      </c>
      <c r="K115" s="84">
        <f t="shared" si="5"/>
        <v>98400.456000000006</v>
      </c>
    </row>
    <row r="116" spans="1:11">
      <c r="A116" s="41"/>
      <c r="B116" s="13"/>
      <c r="C116" s="34"/>
      <c r="D116" s="15"/>
      <c r="E116" s="35" t="s">
        <v>61</v>
      </c>
      <c r="F116" s="36" t="s">
        <v>27</v>
      </c>
      <c r="G116" s="37">
        <v>24</v>
      </c>
      <c r="H116" s="88">
        <v>2909.08</v>
      </c>
      <c r="I116" s="56">
        <f t="shared" si="3"/>
        <v>3199.9880000000003</v>
      </c>
      <c r="J116" s="88">
        <f t="shared" si="4"/>
        <v>69817.919999999998</v>
      </c>
      <c r="K116" s="84">
        <f t="shared" si="5"/>
        <v>76799.712</v>
      </c>
    </row>
    <row r="117" spans="1:11">
      <c r="A117" s="41"/>
      <c r="B117" s="13"/>
      <c r="C117" s="34"/>
      <c r="D117" s="15"/>
      <c r="E117" s="35" t="s">
        <v>59</v>
      </c>
      <c r="F117" s="36" t="s">
        <v>27</v>
      </c>
      <c r="G117" s="37">
        <v>12</v>
      </c>
      <c r="H117" s="88">
        <v>3363.67</v>
      </c>
      <c r="I117" s="56">
        <f t="shared" si="3"/>
        <v>3700.0370000000003</v>
      </c>
      <c r="J117" s="88">
        <f t="shared" si="4"/>
        <v>40364.04</v>
      </c>
      <c r="K117" s="84">
        <f t="shared" si="5"/>
        <v>44400.444000000003</v>
      </c>
    </row>
    <row r="118" spans="1:11">
      <c r="A118" s="41"/>
      <c r="B118" s="13"/>
      <c r="C118" s="34"/>
      <c r="D118" s="15"/>
      <c r="E118" s="35" t="s">
        <v>52</v>
      </c>
      <c r="F118" s="36" t="s">
        <v>27</v>
      </c>
      <c r="G118" s="37">
        <v>170</v>
      </c>
      <c r="H118" s="88">
        <v>8181.82</v>
      </c>
      <c r="I118" s="56">
        <f t="shared" si="3"/>
        <v>9000.0020000000004</v>
      </c>
      <c r="J118" s="88">
        <f t="shared" si="4"/>
        <v>1390909.4</v>
      </c>
      <c r="K118" s="84">
        <f t="shared" si="5"/>
        <v>1530000.34</v>
      </c>
    </row>
    <row r="119" spans="1:11">
      <c r="A119" s="41"/>
      <c r="B119" s="13"/>
      <c r="C119" s="34"/>
      <c r="D119" s="15"/>
      <c r="E119" s="112" t="s">
        <v>57</v>
      </c>
      <c r="F119" s="113" t="s">
        <v>27</v>
      </c>
      <c r="G119" s="173">
        <v>108</v>
      </c>
      <c r="H119" s="117">
        <v>3454.55</v>
      </c>
      <c r="I119" s="116">
        <f t="shared" si="3"/>
        <v>3800.0050000000006</v>
      </c>
      <c r="J119" s="117">
        <f t="shared" si="4"/>
        <v>373091.4</v>
      </c>
      <c r="K119" s="118">
        <f t="shared" si="5"/>
        <v>410400.54000000004</v>
      </c>
    </row>
    <row r="120" spans="1:11">
      <c r="A120" s="41"/>
      <c r="B120" s="13"/>
      <c r="C120" s="34"/>
      <c r="D120" s="15"/>
      <c r="E120" s="35" t="s">
        <v>370</v>
      </c>
      <c r="F120" s="36" t="s">
        <v>27</v>
      </c>
      <c r="G120" s="37">
        <v>120</v>
      </c>
      <c r="H120" s="88">
        <v>6363.64</v>
      </c>
      <c r="I120" s="56">
        <f t="shared" si="3"/>
        <v>7000.0040000000008</v>
      </c>
      <c r="J120" s="88">
        <f t="shared" si="4"/>
        <v>763636.8</v>
      </c>
      <c r="K120" s="84">
        <f t="shared" si="5"/>
        <v>840000.4800000001</v>
      </c>
    </row>
    <row r="121" spans="1:11">
      <c r="A121" s="41"/>
      <c r="B121" s="13">
        <v>1188</v>
      </c>
      <c r="C121" s="34" t="s">
        <v>371</v>
      </c>
      <c r="D121" s="15" t="s">
        <v>48</v>
      </c>
      <c r="E121" s="35" t="s">
        <v>52</v>
      </c>
      <c r="F121" s="36" t="s">
        <v>27</v>
      </c>
      <c r="G121" s="37">
        <v>5</v>
      </c>
      <c r="H121" s="88">
        <v>8181.8</v>
      </c>
      <c r="I121" s="56">
        <f t="shared" si="3"/>
        <v>8999.9800000000014</v>
      </c>
      <c r="J121" s="88">
        <f t="shared" si="4"/>
        <v>40909</v>
      </c>
      <c r="K121" s="84">
        <f t="shared" si="5"/>
        <v>44999.900000000009</v>
      </c>
    </row>
    <row r="122" spans="1:11">
      <c r="A122" s="41"/>
      <c r="B122" s="13"/>
      <c r="C122" s="34"/>
      <c r="D122" s="15"/>
      <c r="E122" s="35" t="s">
        <v>53</v>
      </c>
      <c r="F122" s="36" t="s">
        <v>27</v>
      </c>
      <c r="G122" s="37">
        <v>60</v>
      </c>
      <c r="H122" s="88">
        <v>9681.82</v>
      </c>
      <c r="I122" s="56">
        <f t="shared" si="3"/>
        <v>10650.002</v>
      </c>
      <c r="J122" s="88">
        <f t="shared" si="4"/>
        <v>580909.19999999995</v>
      </c>
      <c r="K122" s="84">
        <f t="shared" si="5"/>
        <v>639000.12</v>
      </c>
    </row>
    <row r="123" spans="1:11">
      <c r="A123" s="41"/>
      <c r="B123" s="13"/>
      <c r="C123" s="34"/>
      <c r="D123" s="15"/>
      <c r="E123" s="35" t="s">
        <v>49</v>
      </c>
      <c r="F123" s="36" t="s">
        <v>27</v>
      </c>
      <c r="G123" s="37">
        <v>45</v>
      </c>
      <c r="H123" s="88">
        <v>2818.18</v>
      </c>
      <c r="I123" s="56">
        <f t="shared" si="3"/>
        <v>3099.998</v>
      </c>
      <c r="J123" s="88">
        <f t="shared" si="4"/>
        <v>126818.09999999999</v>
      </c>
      <c r="K123" s="84">
        <f t="shared" si="5"/>
        <v>139499.91</v>
      </c>
    </row>
    <row r="124" spans="1:11">
      <c r="A124" s="41"/>
      <c r="B124" s="13"/>
      <c r="C124" s="34"/>
      <c r="D124" s="15"/>
      <c r="E124" s="35" t="s">
        <v>54</v>
      </c>
      <c r="F124" s="36" t="s">
        <v>27</v>
      </c>
      <c r="G124" s="37">
        <v>6</v>
      </c>
      <c r="H124" s="88">
        <v>14681.83</v>
      </c>
      <c r="I124" s="56">
        <f t="shared" si="3"/>
        <v>16150.013000000001</v>
      </c>
      <c r="J124" s="88">
        <f t="shared" si="4"/>
        <v>88090.98</v>
      </c>
      <c r="K124" s="84">
        <f t="shared" si="5"/>
        <v>96900.078000000009</v>
      </c>
    </row>
    <row r="125" spans="1:11">
      <c r="A125" s="41"/>
      <c r="B125" s="13">
        <v>7306</v>
      </c>
      <c r="C125" s="34" t="s">
        <v>360</v>
      </c>
      <c r="D125" s="15" t="s">
        <v>25</v>
      </c>
      <c r="E125" s="35" t="s">
        <v>29</v>
      </c>
      <c r="F125" s="36" t="s">
        <v>27</v>
      </c>
      <c r="G125" s="37">
        <v>120</v>
      </c>
      <c r="H125" s="88">
        <v>5850</v>
      </c>
      <c r="I125" s="56">
        <f t="shared" si="3"/>
        <v>6435.0000000000009</v>
      </c>
      <c r="J125" s="88">
        <f t="shared" si="4"/>
        <v>702000</v>
      </c>
      <c r="K125" s="84">
        <f t="shared" si="5"/>
        <v>772200.00000000012</v>
      </c>
    </row>
    <row r="126" spans="1:11">
      <c r="A126" s="41"/>
      <c r="B126" s="13"/>
      <c r="C126" s="34"/>
      <c r="D126" s="15"/>
      <c r="E126" s="35" t="s">
        <v>28</v>
      </c>
      <c r="F126" s="36" t="s">
        <v>27</v>
      </c>
      <c r="G126" s="37">
        <v>120</v>
      </c>
      <c r="H126" s="88">
        <v>4900</v>
      </c>
      <c r="I126" s="56">
        <f t="shared" si="3"/>
        <v>5390</v>
      </c>
      <c r="J126" s="88">
        <f t="shared" si="4"/>
        <v>588000</v>
      </c>
      <c r="K126" s="84">
        <f t="shared" si="5"/>
        <v>646800</v>
      </c>
    </row>
    <row r="127" spans="1:11">
      <c r="A127" s="41"/>
      <c r="B127" s="13">
        <v>1255</v>
      </c>
      <c r="C127" s="34" t="s">
        <v>357</v>
      </c>
      <c r="D127" s="15" t="s">
        <v>183</v>
      </c>
      <c r="E127" s="100" t="s">
        <v>194</v>
      </c>
      <c r="F127" s="101" t="s">
        <v>181</v>
      </c>
      <c r="G127" s="102">
        <v>10</v>
      </c>
      <c r="H127" s="97">
        <v>52272.73</v>
      </c>
      <c r="I127" s="98">
        <f t="shared" si="3"/>
        <v>57500.003000000012</v>
      </c>
      <c r="J127" s="97">
        <f t="shared" si="4"/>
        <v>522727.30000000005</v>
      </c>
      <c r="K127" s="99">
        <f t="shared" si="5"/>
        <v>575000.03000000014</v>
      </c>
    </row>
    <row r="128" spans="1:11">
      <c r="A128" s="41"/>
      <c r="B128" s="13"/>
      <c r="C128" s="34"/>
      <c r="D128" s="15"/>
      <c r="E128" s="100" t="s">
        <v>282</v>
      </c>
      <c r="F128" s="101" t="s">
        <v>181</v>
      </c>
      <c r="G128" s="102">
        <v>50</v>
      </c>
      <c r="H128" s="97">
        <v>45454.55</v>
      </c>
      <c r="I128" s="98">
        <f t="shared" si="3"/>
        <v>50000.005000000005</v>
      </c>
      <c r="J128" s="97">
        <f t="shared" si="4"/>
        <v>2272727.5</v>
      </c>
      <c r="K128" s="99">
        <f t="shared" si="5"/>
        <v>2500000.25</v>
      </c>
    </row>
    <row r="129" spans="1:11">
      <c r="A129" s="41"/>
      <c r="B129" s="13"/>
      <c r="C129" s="34"/>
      <c r="D129" s="15"/>
      <c r="E129" s="35" t="s">
        <v>372</v>
      </c>
      <c r="F129" s="36" t="s">
        <v>142</v>
      </c>
      <c r="G129" s="37">
        <v>200</v>
      </c>
      <c r="H129" s="88">
        <v>2409.09</v>
      </c>
      <c r="I129" s="56">
        <f t="shared" si="3"/>
        <v>2649.9990000000003</v>
      </c>
      <c r="J129" s="88">
        <f t="shared" si="4"/>
        <v>481818</v>
      </c>
      <c r="K129" s="84">
        <f t="shared" si="5"/>
        <v>529999.80000000005</v>
      </c>
    </row>
    <row r="130" spans="1:11">
      <c r="A130" s="41"/>
      <c r="B130" s="13"/>
      <c r="C130" s="34"/>
      <c r="D130" s="15"/>
      <c r="E130" s="35" t="s">
        <v>373</v>
      </c>
      <c r="F130" s="36" t="s">
        <v>142</v>
      </c>
      <c r="G130" s="37">
        <v>150</v>
      </c>
      <c r="H130" s="88">
        <v>4818.18</v>
      </c>
      <c r="I130" s="56">
        <f t="shared" si="3"/>
        <v>5299.9980000000005</v>
      </c>
      <c r="J130" s="88">
        <f t="shared" si="4"/>
        <v>722727</v>
      </c>
      <c r="K130" s="84">
        <f t="shared" si="5"/>
        <v>794999.70000000007</v>
      </c>
    </row>
    <row r="131" spans="1:11">
      <c r="A131" s="41"/>
      <c r="B131" s="13"/>
      <c r="C131" s="34"/>
      <c r="D131" s="15"/>
      <c r="E131" s="35" t="s">
        <v>374</v>
      </c>
      <c r="F131" s="36" t="s">
        <v>142</v>
      </c>
      <c r="G131" s="37">
        <v>40</v>
      </c>
      <c r="H131" s="88">
        <v>27490.91</v>
      </c>
      <c r="I131" s="56">
        <f t="shared" si="3"/>
        <v>30240.001000000004</v>
      </c>
      <c r="J131" s="88">
        <f t="shared" si="4"/>
        <v>1099636.3999999999</v>
      </c>
      <c r="K131" s="84">
        <f t="shared" si="5"/>
        <v>1209600.04</v>
      </c>
    </row>
    <row r="132" spans="1:11">
      <c r="A132" s="41"/>
      <c r="B132" s="13"/>
      <c r="C132" s="34"/>
      <c r="D132" s="15"/>
      <c r="E132" s="35" t="s">
        <v>375</v>
      </c>
      <c r="F132" s="36" t="s">
        <v>83</v>
      </c>
      <c r="G132" s="37">
        <v>40</v>
      </c>
      <c r="H132" s="88">
        <v>2504.54</v>
      </c>
      <c r="I132" s="56">
        <f t="shared" si="3"/>
        <v>2754.9940000000001</v>
      </c>
      <c r="J132" s="88">
        <f t="shared" si="4"/>
        <v>100181.6</v>
      </c>
      <c r="K132" s="84">
        <f t="shared" si="5"/>
        <v>110199.76000000001</v>
      </c>
    </row>
    <row r="133" spans="1:11">
      <c r="A133" s="41"/>
      <c r="B133" s="13"/>
      <c r="C133" s="34"/>
      <c r="D133" s="15"/>
      <c r="E133" s="35" t="s">
        <v>376</v>
      </c>
      <c r="F133" s="36" t="s">
        <v>83</v>
      </c>
      <c r="G133" s="37">
        <v>9</v>
      </c>
      <c r="H133" s="88">
        <v>4922.7299999999996</v>
      </c>
      <c r="I133" s="56">
        <f t="shared" si="3"/>
        <v>5415.0029999999997</v>
      </c>
      <c r="J133" s="88">
        <f t="shared" si="4"/>
        <v>44304.569999999992</v>
      </c>
      <c r="K133" s="84">
        <f t="shared" si="5"/>
        <v>48735.026999999995</v>
      </c>
    </row>
    <row r="134" spans="1:11">
      <c r="A134" s="41"/>
      <c r="B134" s="13"/>
      <c r="C134" s="34"/>
      <c r="D134" s="15"/>
      <c r="E134" s="35" t="s">
        <v>377</v>
      </c>
      <c r="F134" s="36" t="s">
        <v>83</v>
      </c>
      <c r="G134" s="37">
        <v>400</v>
      </c>
      <c r="H134" s="88">
        <v>1923.64</v>
      </c>
      <c r="I134" s="56">
        <f t="shared" si="3"/>
        <v>2116.0040000000004</v>
      </c>
      <c r="J134" s="88">
        <f t="shared" si="4"/>
        <v>769456</v>
      </c>
      <c r="K134" s="84">
        <f t="shared" si="5"/>
        <v>846401.60000000009</v>
      </c>
    </row>
    <row r="135" spans="1:11">
      <c r="A135" s="41"/>
      <c r="B135" s="13"/>
      <c r="C135" s="34"/>
      <c r="D135" s="15"/>
      <c r="E135" s="100" t="s">
        <v>193</v>
      </c>
      <c r="F135" s="101" t="s">
        <v>181</v>
      </c>
      <c r="G135" s="102">
        <v>50</v>
      </c>
      <c r="H135" s="97">
        <v>46818.18</v>
      </c>
      <c r="I135" s="98">
        <f t="shared" si="3"/>
        <v>51499.998000000007</v>
      </c>
      <c r="J135" s="97">
        <f t="shared" si="4"/>
        <v>2340909</v>
      </c>
      <c r="K135" s="99">
        <f t="shared" si="5"/>
        <v>2574999.9000000004</v>
      </c>
    </row>
    <row r="136" spans="1:11">
      <c r="A136" s="41"/>
      <c r="B136" s="13"/>
      <c r="C136" s="34"/>
      <c r="D136" s="15"/>
      <c r="E136" s="100" t="s">
        <v>282</v>
      </c>
      <c r="F136" s="101" t="s">
        <v>181</v>
      </c>
      <c r="G136" s="102">
        <v>40</v>
      </c>
      <c r="H136" s="97">
        <v>45454.55</v>
      </c>
      <c r="I136" s="98">
        <f t="shared" si="3"/>
        <v>50000.005000000005</v>
      </c>
      <c r="J136" s="97">
        <f t="shared" si="4"/>
        <v>1818182</v>
      </c>
      <c r="K136" s="99">
        <f t="shared" si="5"/>
        <v>2000000.2000000002</v>
      </c>
    </row>
    <row r="137" spans="1:11">
      <c r="A137" s="41"/>
      <c r="B137" s="13"/>
      <c r="C137" s="34"/>
      <c r="D137" s="15"/>
      <c r="E137" s="35" t="s">
        <v>196</v>
      </c>
      <c r="F137" s="36" t="s">
        <v>142</v>
      </c>
      <c r="G137" s="37">
        <v>50</v>
      </c>
      <c r="H137" s="88">
        <v>11781.82</v>
      </c>
      <c r="I137" s="56">
        <f t="shared" si="3"/>
        <v>12960.002</v>
      </c>
      <c r="J137" s="88">
        <f t="shared" si="4"/>
        <v>589091</v>
      </c>
      <c r="K137" s="84">
        <f t="shared" si="5"/>
        <v>648000.1</v>
      </c>
    </row>
    <row r="138" spans="1:11">
      <c r="A138" s="41"/>
      <c r="B138" s="13"/>
      <c r="C138" s="34"/>
      <c r="D138" s="15"/>
      <c r="E138" s="100" t="s">
        <v>192</v>
      </c>
      <c r="F138" s="101" t="s">
        <v>181</v>
      </c>
      <c r="G138" s="102">
        <v>20</v>
      </c>
      <c r="H138" s="97">
        <v>46818.18</v>
      </c>
      <c r="I138" s="98">
        <f t="shared" si="3"/>
        <v>51499.998000000007</v>
      </c>
      <c r="J138" s="97">
        <f t="shared" si="4"/>
        <v>936363.6</v>
      </c>
      <c r="K138" s="99">
        <f t="shared" si="5"/>
        <v>1029999.9600000002</v>
      </c>
    </row>
    <row r="139" spans="1:11">
      <c r="A139" s="41"/>
      <c r="B139" s="13"/>
      <c r="C139" s="34"/>
      <c r="D139" s="15"/>
      <c r="E139" s="100" t="s">
        <v>272</v>
      </c>
      <c r="F139" s="101" t="s">
        <v>181</v>
      </c>
      <c r="G139" s="102">
        <v>20</v>
      </c>
      <c r="H139" s="97">
        <v>59272.73</v>
      </c>
      <c r="I139" s="98">
        <f t="shared" si="3"/>
        <v>65200.003000000012</v>
      </c>
      <c r="J139" s="97">
        <f t="shared" si="4"/>
        <v>1185454.6000000001</v>
      </c>
      <c r="K139" s="99">
        <f t="shared" si="5"/>
        <v>1304000.0600000003</v>
      </c>
    </row>
    <row r="140" spans="1:11">
      <c r="A140" s="41"/>
      <c r="B140" s="13"/>
      <c r="C140" s="34"/>
      <c r="D140" s="15"/>
      <c r="E140" s="100" t="s">
        <v>194</v>
      </c>
      <c r="F140" s="101" t="s">
        <v>181</v>
      </c>
      <c r="G140" s="102">
        <v>20</v>
      </c>
      <c r="H140" s="97">
        <v>52272.73</v>
      </c>
      <c r="I140" s="98">
        <f t="shared" ref="I140:I203" si="6">H140*1.1</f>
        <v>57500.003000000012</v>
      </c>
      <c r="J140" s="97">
        <f t="shared" ref="J140:J203" si="7">H140*G140</f>
        <v>1045454.6000000001</v>
      </c>
      <c r="K140" s="99">
        <f t="shared" ref="K140:K203" si="8">I140*G140</f>
        <v>1150000.0600000003</v>
      </c>
    </row>
    <row r="141" spans="1:11">
      <c r="A141" s="41"/>
      <c r="B141" s="13">
        <v>2793</v>
      </c>
      <c r="C141" s="34" t="s">
        <v>311</v>
      </c>
      <c r="D141" s="15" t="s">
        <v>386</v>
      </c>
      <c r="E141" s="35" t="s">
        <v>378</v>
      </c>
      <c r="F141" s="36" t="s">
        <v>83</v>
      </c>
      <c r="G141" s="37">
        <v>200</v>
      </c>
      <c r="H141" s="88">
        <v>4910</v>
      </c>
      <c r="I141" s="56">
        <f t="shared" si="6"/>
        <v>5401</v>
      </c>
      <c r="J141" s="88">
        <f t="shared" si="7"/>
        <v>982000</v>
      </c>
      <c r="K141" s="84">
        <f t="shared" si="8"/>
        <v>1080200</v>
      </c>
    </row>
    <row r="142" spans="1:11">
      <c r="A142" s="41"/>
      <c r="B142" s="13"/>
      <c r="C142" s="34"/>
      <c r="D142" s="15"/>
      <c r="E142" s="35" t="s">
        <v>123</v>
      </c>
      <c r="F142" s="36" t="s">
        <v>83</v>
      </c>
      <c r="G142" s="37">
        <v>400</v>
      </c>
      <c r="H142" s="88">
        <v>5127</v>
      </c>
      <c r="I142" s="56">
        <f t="shared" si="6"/>
        <v>5639.7000000000007</v>
      </c>
      <c r="J142" s="88">
        <f t="shared" si="7"/>
        <v>2050800</v>
      </c>
      <c r="K142" s="84">
        <f t="shared" si="8"/>
        <v>2255880.0000000005</v>
      </c>
    </row>
    <row r="143" spans="1:11">
      <c r="A143" s="41"/>
      <c r="B143" s="13"/>
      <c r="C143" s="34"/>
      <c r="D143" s="15"/>
      <c r="E143" s="35" t="s">
        <v>127</v>
      </c>
      <c r="F143" s="36" t="s">
        <v>83</v>
      </c>
      <c r="G143" s="37">
        <v>2400</v>
      </c>
      <c r="H143" s="88">
        <v>1810</v>
      </c>
      <c r="I143" s="56">
        <f t="shared" si="6"/>
        <v>1991.0000000000002</v>
      </c>
      <c r="J143" s="88">
        <f t="shared" si="7"/>
        <v>4344000</v>
      </c>
      <c r="K143" s="84">
        <f t="shared" si="8"/>
        <v>4778400.0000000009</v>
      </c>
    </row>
    <row r="144" spans="1:11">
      <c r="A144" s="41"/>
      <c r="B144" s="13"/>
      <c r="C144" s="34"/>
      <c r="D144" s="15"/>
      <c r="E144" s="35" t="s">
        <v>379</v>
      </c>
      <c r="F144" s="36" t="s">
        <v>83</v>
      </c>
      <c r="G144" s="37">
        <v>600</v>
      </c>
      <c r="H144" s="88">
        <v>4353</v>
      </c>
      <c r="I144" s="56">
        <f t="shared" si="6"/>
        <v>4788.3</v>
      </c>
      <c r="J144" s="88">
        <f t="shared" si="7"/>
        <v>2611800</v>
      </c>
      <c r="K144" s="84">
        <f t="shared" si="8"/>
        <v>2872980</v>
      </c>
    </row>
    <row r="145" spans="1:11">
      <c r="A145" s="41"/>
      <c r="B145" s="13"/>
      <c r="C145" s="34"/>
      <c r="D145" s="15"/>
      <c r="E145" s="35" t="s">
        <v>380</v>
      </c>
      <c r="F145" s="36" t="s">
        <v>83</v>
      </c>
      <c r="G145" s="37">
        <v>300</v>
      </c>
      <c r="H145" s="88">
        <v>3483</v>
      </c>
      <c r="I145" s="56">
        <f t="shared" si="6"/>
        <v>3831.3</v>
      </c>
      <c r="J145" s="88">
        <f t="shared" si="7"/>
        <v>1044900</v>
      </c>
      <c r="K145" s="84">
        <f t="shared" si="8"/>
        <v>1149390</v>
      </c>
    </row>
    <row r="146" spans="1:11">
      <c r="A146" s="41"/>
      <c r="B146" s="13"/>
      <c r="C146" s="34"/>
      <c r="D146" s="15"/>
      <c r="E146" s="35" t="s">
        <v>197</v>
      </c>
      <c r="F146" s="36" t="s">
        <v>83</v>
      </c>
      <c r="G146" s="37">
        <v>200</v>
      </c>
      <c r="H146" s="88">
        <v>4064</v>
      </c>
      <c r="I146" s="56">
        <f t="shared" si="6"/>
        <v>4470.4000000000005</v>
      </c>
      <c r="J146" s="88">
        <f t="shared" si="7"/>
        <v>812800</v>
      </c>
      <c r="K146" s="84">
        <f t="shared" si="8"/>
        <v>894080.00000000012</v>
      </c>
    </row>
    <row r="147" spans="1:11">
      <c r="A147" s="41"/>
      <c r="B147" s="13"/>
      <c r="C147" s="34"/>
      <c r="D147" s="15"/>
      <c r="E147" s="35" t="s">
        <v>381</v>
      </c>
      <c r="F147" s="36" t="s">
        <v>83</v>
      </c>
      <c r="G147" s="37">
        <v>800</v>
      </c>
      <c r="H147" s="88">
        <v>2795</v>
      </c>
      <c r="I147" s="56">
        <f t="shared" si="6"/>
        <v>3074.5000000000005</v>
      </c>
      <c r="J147" s="88">
        <f t="shared" si="7"/>
        <v>2236000</v>
      </c>
      <c r="K147" s="84">
        <f t="shared" si="8"/>
        <v>2459600.0000000005</v>
      </c>
    </row>
    <row r="148" spans="1:11">
      <c r="A148" s="41"/>
      <c r="B148" s="13"/>
      <c r="C148" s="34"/>
      <c r="D148" s="15"/>
      <c r="E148" s="35" t="s">
        <v>382</v>
      </c>
      <c r="F148" s="36" t="s">
        <v>383</v>
      </c>
      <c r="G148" s="37">
        <v>300</v>
      </c>
      <c r="H148" s="88">
        <v>1750</v>
      </c>
      <c r="I148" s="56">
        <f t="shared" si="6"/>
        <v>1925.0000000000002</v>
      </c>
      <c r="J148" s="88">
        <f t="shared" si="7"/>
        <v>525000</v>
      </c>
      <c r="K148" s="84">
        <f t="shared" si="8"/>
        <v>577500.00000000012</v>
      </c>
    </row>
    <row r="149" spans="1:11">
      <c r="A149" s="41"/>
      <c r="B149" s="13"/>
      <c r="C149" s="34"/>
      <c r="D149" s="15"/>
      <c r="E149" s="35" t="s">
        <v>384</v>
      </c>
      <c r="F149" s="36" t="s">
        <v>83</v>
      </c>
      <c r="G149" s="37">
        <v>1800</v>
      </c>
      <c r="H149" s="88">
        <v>1393</v>
      </c>
      <c r="I149" s="56">
        <f t="shared" si="6"/>
        <v>1532.3000000000002</v>
      </c>
      <c r="J149" s="88">
        <f t="shared" si="7"/>
        <v>2507400</v>
      </c>
      <c r="K149" s="84">
        <f t="shared" si="8"/>
        <v>2758140.0000000005</v>
      </c>
    </row>
    <row r="150" spans="1:11">
      <c r="A150" s="41"/>
      <c r="B150" s="13"/>
      <c r="C150" s="34"/>
      <c r="D150" s="15"/>
      <c r="E150" s="35" t="s">
        <v>385</v>
      </c>
      <c r="F150" s="36" t="s">
        <v>83</v>
      </c>
      <c r="G150" s="37">
        <v>600</v>
      </c>
      <c r="H150" s="88">
        <v>1255</v>
      </c>
      <c r="I150" s="56">
        <f t="shared" si="6"/>
        <v>1380.5</v>
      </c>
      <c r="J150" s="88">
        <f t="shared" si="7"/>
        <v>753000</v>
      </c>
      <c r="K150" s="84">
        <f t="shared" si="8"/>
        <v>828300</v>
      </c>
    </row>
    <row r="151" spans="1:11">
      <c r="A151" s="41"/>
      <c r="B151" s="13">
        <v>2791</v>
      </c>
      <c r="C151" s="34" t="s">
        <v>293</v>
      </c>
      <c r="D151" s="15" t="s">
        <v>386</v>
      </c>
      <c r="E151" s="35" t="s">
        <v>387</v>
      </c>
      <c r="F151" s="36" t="s">
        <v>83</v>
      </c>
      <c r="G151" s="37">
        <v>1200</v>
      </c>
      <c r="H151" s="88">
        <v>1534</v>
      </c>
      <c r="I151" s="56">
        <f t="shared" si="6"/>
        <v>1687.4</v>
      </c>
      <c r="J151" s="88">
        <f t="shared" si="7"/>
        <v>1840800</v>
      </c>
      <c r="K151" s="84">
        <f t="shared" si="8"/>
        <v>2024880</v>
      </c>
    </row>
    <row r="152" spans="1:11">
      <c r="A152" s="41"/>
      <c r="B152" s="13"/>
      <c r="C152" s="34"/>
      <c r="D152" s="15"/>
      <c r="E152" s="35" t="s">
        <v>388</v>
      </c>
      <c r="F152" s="36" t="s">
        <v>83</v>
      </c>
      <c r="G152" s="37">
        <v>1200</v>
      </c>
      <c r="H152" s="88">
        <v>1386</v>
      </c>
      <c r="I152" s="56">
        <f t="shared" si="6"/>
        <v>1524.6000000000001</v>
      </c>
      <c r="J152" s="88">
        <f t="shared" si="7"/>
        <v>1663200</v>
      </c>
      <c r="K152" s="84">
        <f t="shared" si="8"/>
        <v>1829520.0000000002</v>
      </c>
    </row>
    <row r="153" spans="1:11">
      <c r="A153" s="41"/>
      <c r="B153" s="13"/>
      <c r="C153" s="34"/>
      <c r="D153" s="15"/>
      <c r="E153" s="35" t="s">
        <v>121</v>
      </c>
      <c r="F153" s="36" t="s">
        <v>83</v>
      </c>
      <c r="G153" s="37">
        <v>400</v>
      </c>
      <c r="H153" s="88">
        <v>4068</v>
      </c>
      <c r="I153" s="56">
        <f t="shared" si="6"/>
        <v>4474.8</v>
      </c>
      <c r="J153" s="88">
        <f t="shared" si="7"/>
        <v>1627200</v>
      </c>
      <c r="K153" s="84">
        <f t="shared" si="8"/>
        <v>1789920</v>
      </c>
    </row>
    <row r="154" spans="1:11">
      <c r="A154" s="41"/>
      <c r="B154" s="13"/>
      <c r="C154" s="34"/>
      <c r="D154" s="15"/>
      <c r="E154" s="35" t="s">
        <v>127</v>
      </c>
      <c r="F154" s="36" t="s">
        <v>83</v>
      </c>
      <c r="G154" s="37">
        <v>2400</v>
      </c>
      <c r="H154" s="88">
        <v>1810</v>
      </c>
      <c r="I154" s="56">
        <f t="shared" si="6"/>
        <v>1991.0000000000002</v>
      </c>
      <c r="J154" s="88">
        <f t="shared" si="7"/>
        <v>4344000</v>
      </c>
      <c r="K154" s="84">
        <f t="shared" si="8"/>
        <v>4778400.0000000009</v>
      </c>
    </row>
    <row r="155" spans="1:11">
      <c r="A155" s="41"/>
      <c r="B155" s="13"/>
      <c r="C155" s="34"/>
      <c r="D155" s="15"/>
      <c r="E155" s="35" t="s">
        <v>242</v>
      </c>
      <c r="F155" s="36" t="s">
        <v>83</v>
      </c>
      <c r="G155" s="37">
        <v>240</v>
      </c>
      <c r="H155" s="88">
        <v>11446</v>
      </c>
      <c r="I155" s="56">
        <f t="shared" si="6"/>
        <v>12590.6</v>
      </c>
      <c r="J155" s="88">
        <f t="shared" si="7"/>
        <v>2747040</v>
      </c>
      <c r="K155" s="84">
        <f t="shared" si="8"/>
        <v>3021744</v>
      </c>
    </row>
    <row r="156" spans="1:11">
      <c r="A156" s="41"/>
      <c r="B156" s="13"/>
      <c r="C156" s="34"/>
      <c r="D156" s="15"/>
      <c r="E156" s="35" t="s">
        <v>389</v>
      </c>
      <c r="F156" s="36" t="s">
        <v>83</v>
      </c>
      <c r="G156" s="37">
        <v>400</v>
      </c>
      <c r="H156" s="88">
        <v>2907</v>
      </c>
      <c r="I156" s="56">
        <f t="shared" si="6"/>
        <v>3197.7000000000003</v>
      </c>
      <c r="J156" s="88">
        <f t="shared" si="7"/>
        <v>1162800</v>
      </c>
      <c r="K156" s="84">
        <f t="shared" si="8"/>
        <v>1279080</v>
      </c>
    </row>
    <row r="157" spans="1:11">
      <c r="A157" s="41"/>
      <c r="B157" s="13"/>
      <c r="C157" s="34"/>
      <c r="D157" s="15"/>
      <c r="E157" s="35" t="s">
        <v>128</v>
      </c>
      <c r="F157" s="36" t="s">
        <v>83</v>
      </c>
      <c r="G157" s="37">
        <v>500</v>
      </c>
      <c r="H157" s="88">
        <v>1777</v>
      </c>
      <c r="I157" s="56">
        <f t="shared" si="6"/>
        <v>1954.7</v>
      </c>
      <c r="J157" s="88">
        <f t="shared" si="7"/>
        <v>888500</v>
      </c>
      <c r="K157" s="84">
        <f t="shared" si="8"/>
        <v>977350</v>
      </c>
    </row>
    <row r="158" spans="1:11">
      <c r="A158" s="41"/>
      <c r="B158" s="13"/>
      <c r="C158" s="34"/>
      <c r="D158" s="15"/>
      <c r="E158" s="35" t="s">
        <v>125</v>
      </c>
      <c r="F158" s="36" t="s">
        <v>83</v>
      </c>
      <c r="G158" s="37">
        <v>400</v>
      </c>
      <c r="H158" s="88">
        <v>4994</v>
      </c>
      <c r="I158" s="56">
        <f t="shared" si="6"/>
        <v>5493.4000000000005</v>
      </c>
      <c r="J158" s="88">
        <f t="shared" si="7"/>
        <v>1997600</v>
      </c>
      <c r="K158" s="84">
        <f t="shared" si="8"/>
        <v>2197360</v>
      </c>
    </row>
    <row r="159" spans="1:11">
      <c r="A159" s="41"/>
      <c r="B159" s="13"/>
      <c r="C159" s="34"/>
      <c r="D159" s="15"/>
      <c r="E159" s="35" t="s">
        <v>283</v>
      </c>
      <c r="F159" s="36" t="s">
        <v>83</v>
      </c>
      <c r="G159" s="37">
        <v>300</v>
      </c>
      <c r="H159" s="88">
        <v>1415</v>
      </c>
      <c r="I159" s="56">
        <f t="shared" si="6"/>
        <v>1556.5000000000002</v>
      </c>
      <c r="J159" s="88">
        <f t="shared" si="7"/>
        <v>424500</v>
      </c>
      <c r="K159" s="84">
        <f t="shared" si="8"/>
        <v>466950.00000000006</v>
      </c>
    </row>
    <row r="160" spans="1:11">
      <c r="A160" s="41"/>
      <c r="B160" s="13"/>
      <c r="C160" s="34"/>
      <c r="D160" s="15"/>
      <c r="E160" s="35" t="s">
        <v>122</v>
      </c>
      <c r="F160" s="36" t="s">
        <v>83</v>
      </c>
      <c r="G160" s="37">
        <v>200</v>
      </c>
      <c r="H160" s="88">
        <v>5189</v>
      </c>
      <c r="I160" s="56">
        <f t="shared" si="6"/>
        <v>5707.9000000000005</v>
      </c>
      <c r="J160" s="88">
        <f t="shared" si="7"/>
        <v>1037800</v>
      </c>
      <c r="K160" s="84">
        <f t="shared" si="8"/>
        <v>1141580</v>
      </c>
    </row>
    <row r="161" spans="1:11">
      <c r="A161" s="41"/>
      <c r="B161" s="13">
        <v>1812</v>
      </c>
      <c r="C161" s="34" t="s">
        <v>245</v>
      </c>
      <c r="D161" s="15" t="s">
        <v>199</v>
      </c>
      <c r="E161" s="35" t="s">
        <v>277</v>
      </c>
      <c r="F161" s="36" t="s">
        <v>188</v>
      </c>
      <c r="G161" s="37">
        <v>200</v>
      </c>
      <c r="H161" s="88">
        <v>15553</v>
      </c>
      <c r="I161" s="56">
        <f t="shared" si="6"/>
        <v>17108.300000000003</v>
      </c>
      <c r="J161" s="88">
        <f t="shared" si="7"/>
        <v>3110600</v>
      </c>
      <c r="K161" s="84">
        <f t="shared" si="8"/>
        <v>3421660.0000000005</v>
      </c>
    </row>
    <row r="162" spans="1:11">
      <c r="A162" s="41"/>
      <c r="B162" s="13"/>
      <c r="C162" s="34"/>
      <c r="D162" s="15"/>
      <c r="E162" s="35" t="s">
        <v>390</v>
      </c>
      <c r="F162" s="36" t="s">
        <v>188</v>
      </c>
      <c r="G162" s="37">
        <v>45</v>
      </c>
      <c r="H162" s="88">
        <v>34609</v>
      </c>
      <c r="I162" s="56">
        <f t="shared" si="6"/>
        <v>38069.9</v>
      </c>
      <c r="J162" s="88">
        <f t="shared" si="7"/>
        <v>1557405</v>
      </c>
      <c r="K162" s="84">
        <f t="shared" si="8"/>
        <v>1713145.5</v>
      </c>
    </row>
    <row r="163" spans="1:11">
      <c r="A163" s="41"/>
      <c r="B163" s="13"/>
      <c r="C163" s="34"/>
      <c r="D163" s="15"/>
      <c r="E163" s="35" t="s">
        <v>391</v>
      </c>
      <c r="F163" s="36" t="s">
        <v>188</v>
      </c>
      <c r="G163" s="37">
        <v>50</v>
      </c>
      <c r="H163" s="88">
        <v>30080</v>
      </c>
      <c r="I163" s="56">
        <f t="shared" si="6"/>
        <v>33088</v>
      </c>
      <c r="J163" s="88">
        <f t="shared" si="7"/>
        <v>1504000</v>
      </c>
      <c r="K163" s="84">
        <f t="shared" si="8"/>
        <v>1654400</v>
      </c>
    </row>
    <row r="164" spans="1:11">
      <c r="A164" s="41"/>
      <c r="B164" s="13"/>
      <c r="C164" s="34"/>
      <c r="D164" s="15"/>
      <c r="E164" s="35" t="s">
        <v>392</v>
      </c>
      <c r="F164" s="36" t="s">
        <v>188</v>
      </c>
      <c r="G164" s="37">
        <v>20</v>
      </c>
      <c r="H164" s="88">
        <v>8973</v>
      </c>
      <c r="I164" s="56">
        <f t="shared" si="6"/>
        <v>9870.3000000000011</v>
      </c>
      <c r="J164" s="88">
        <f t="shared" si="7"/>
        <v>179460</v>
      </c>
      <c r="K164" s="84">
        <f t="shared" si="8"/>
        <v>197406.00000000003</v>
      </c>
    </row>
    <row r="165" spans="1:11">
      <c r="A165" s="41"/>
      <c r="B165" s="13">
        <v>1832</v>
      </c>
      <c r="C165" s="34" t="s">
        <v>261</v>
      </c>
      <c r="D165" s="15" t="s">
        <v>199</v>
      </c>
      <c r="E165" s="35" t="s">
        <v>187</v>
      </c>
      <c r="F165" s="36" t="s">
        <v>188</v>
      </c>
      <c r="G165" s="37">
        <v>100</v>
      </c>
      <c r="H165" s="88">
        <v>20509</v>
      </c>
      <c r="I165" s="56">
        <f t="shared" si="6"/>
        <v>22559.9</v>
      </c>
      <c r="J165" s="88">
        <f t="shared" si="7"/>
        <v>2050900</v>
      </c>
      <c r="K165" s="84">
        <f t="shared" si="8"/>
        <v>2255990</v>
      </c>
    </row>
    <row r="166" spans="1:11">
      <c r="A166" s="41"/>
      <c r="B166" s="13"/>
      <c r="C166" s="34"/>
      <c r="D166" s="15"/>
      <c r="E166" s="35" t="s">
        <v>393</v>
      </c>
      <c r="F166" s="36" t="s">
        <v>188</v>
      </c>
      <c r="G166" s="37">
        <v>100</v>
      </c>
      <c r="H166" s="88">
        <v>17945</v>
      </c>
      <c r="I166" s="56">
        <f t="shared" si="6"/>
        <v>19739.5</v>
      </c>
      <c r="J166" s="88">
        <f t="shared" si="7"/>
        <v>1794500</v>
      </c>
      <c r="K166" s="84">
        <f t="shared" si="8"/>
        <v>1973950</v>
      </c>
    </row>
    <row r="167" spans="1:11">
      <c r="A167" s="41"/>
      <c r="B167" s="13"/>
      <c r="C167" s="34"/>
      <c r="D167" s="15"/>
      <c r="E167" s="35" t="s">
        <v>394</v>
      </c>
      <c r="F167" s="36" t="s">
        <v>188</v>
      </c>
      <c r="G167" s="37">
        <v>100</v>
      </c>
      <c r="H167" s="88">
        <v>11280</v>
      </c>
      <c r="I167" s="56">
        <f t="shared" si="6"/>
        <v>12408.000000000002</v>
      </c>
      <c r="J167" s="88">
        <f t="shared" si="7"/>
        <v>1128000</v>
      </c>
      <c r="K167" s="84">
        <f t="shared" si="8"/>
        <v>1240800.0000000002</v>
      </c>
    </row>
    <row r="168" spans="1:11">
      <c r="A168" s="41"/>
      <c r="B168" s="13"/>
      <c r="C168" s="34"/>
      <c r="D168" s="15"/>
      <c r="E168" s="35" t="s">
        <v>395</v>
      </c>
      <c r="F168" s="36" t="s">
        <v>188</v>
      </c>
      <c r="G168" s="37">
        <v>100</v>
      </c>
      <c r="H168" s="88">
        <v>26918</v>
      </c>
      <c r="I168" s="56">
        <f t="shared" si="6"/>
        <v>29609.800000000003</v>
      </c>
      <c r="J168" s="88">
        <f t="shared" si="7"/>
        <v>2691800</v>
      </c>
      <c r="K168" s="84">
        <f t="shared" si="8"/>
        <v>2960980.0000000005</v>
      </c>
    </row>
    <row r="169" spans="1:11">
      <c r="A169" s="41"/>
      <c r="B169" s="13"/>
      <c r="C169" s="34"/>
      <c r="D169" s="15"/>
      <c r="E169" s="35" t="s">
        <v>396</v>
      </c>
      <c r="F169" s="36" t="s">
        <v>188</v>
      </c>
      <c r="G169" s="37">
        <v>100</v>
      </c>
      <c r="H169" s="88">
        <v>35464</v>
      </c>
      <c r="I169" s="56">
        <f t="shared" si="6"/>
        <v>39010.400000000001</v>
      </c>
      <c r="J169" s="88">
        <f t="shared" si="7"/>
        <v>3546400</v>
      </c>
      <c r="K169" s="84">
        <f t="shared" si="8"/>
        <v>3901040</v>
      </c>
    </row>
    <row r="170" spans="1:11">
      <c r="A170" s="41"/>
      <c r="B170" s="13"/>
      <c r="C170" s="34"/>
      <c r="D170" s="15"/>
      <c r="E170" s="35" t="s">
        <v>397</v>
      </c>
      <c r="F170" s="36" t="s">
        <v>188</v>
      </c>
      <c r="G170" s="37">
        <v>100</v>
      </c>
      <c r="H170" s="88">
        <v>26230</v>
      </c>
      <c r="I170" s="56">
        <f t="shared" si="6"/>
        <v>28853.000000000004</v>
      </c>
      <c r="J170" s="88">
        <f t="shared" si="7"/>
        <v>2623000</v>
      </c>
      <c r="K170" s="84">
        <f t="shared" si="8"/>
        <v>2885300.0000000005</v>
      </c>
    </row>
    <row r="171" spans="1:11">
      <c r="A171" s="41"/>
      <c r="B171" s="13">
        <v>1796</v>
      </c>
      <c r="C171" s="34" t="s">
        <v>236</v>
      </c>
      <c r="D171" s="15" t="s">
        <v>199</v>
      </c>
      <c r="E171" s="35" t="s">
        <v>398</v>
      </c>
      <c r="F171" s="36" t="s">
        <v>188</v>
      </c>
      <c r="G171" s="37">
        <v>200</v>
      </c>
      <c r="H171" s="88">
        <v>13673</v>
      </c>
      <c r="I171" s="56">
        <f t="shared" si="6"/>
        <v>15040.300000000001</v>
      </c>
      <c r="J171" s="88">
        <f t="shared" si="7"/>
        <v>2734600</v>
      </c>
      <c r="K171" s="84">
        <f t="shared" si="8"/>
        <v>3008060</v>
      </c>
    </row>
    <row r="172" spans="1:11">
      <c r="A172" s="41"/>
      <c r="B172" s="13"/>
      <c r="C172" s="34"/>
      <c r="D172" s="15"/>
      <c r="E172" s="35" t="s">
        <v>204</v>
      </c>
      <c r="F172" s="36" t="s">
        <v>188</v>
      </c>
      <c r="G172" s="37">
        <v>100</v>
      </c>
      <c r="H172" s="88">
        <v>32473</v>
      </c>
      <c r="I172" s="56">
        <f t="shared" si="6"/>
        <v>35720.300000000003</v>
      </c>
      <c r="J172" s="88">
        <f t="shared" si="7"/>
        <v>3247300</v>
      </c>
      <c r="K172" s="84">
        <f t="shared" si="8"/>
        <v>3572030.0000000005</v>
      </c>
    </row>
    <row r="173" spans="1:11">
      <c r="A173" s="41"/>
      <c r="B173" s="13"/>
      <c r="C173" s="34"/>
      <c r="D173" s="15"/>
      <c r="E173" s="35" t="s">
        <v>399</v>
      </c>
      <c r="F173" s="36" t="s">
        <v>188</v>
      </c>
      <c r="G173" s="37">
        <v>200</v>
      </c>
      <c r="H173" s="88">
        <v>6580</v>
      </c>
      <c r="I173" s="56">
        <f t="shared" si="6"/>
        <v>7238.0000000000009</v>
      </c>
      <c r="J173" s="88">
        <f t="shared" si="7"/>
        <v>1316000</v>
      </c>
      <c r="K173" s="84">
        <f t="shared" si="8"/>
        <v>1447600.0000000002</v>
      </c>
    </row>
    <row r="174" spans="1:11">
      <c r="A174" s="41"/>
      <c r="B174" s="13"/>
      <c r="C174" s="34"/>
      <c r="D174" s="15"/>
      <c r="E174" s="35" t="s">
        <v>207</v>
      </c>
      <c r="F174" s="36" t="s">
        <v>188</v>
      </c>
      <c r="G174" s="37">
        <v>200</v>
      </c>
      <c r="H174" s="88">
        <v>11964</v>
      </c>
      <c r="I174" s="56">
        <f t="shared" si="6"/>
        <v>13160.400000000001</v>
      </c>
      <c r="J174" s="88">
        <f t="shared" si="7"/>
        <v>2392800</v>
      </c>
      <c r="K174" s="84">
        <f t="shared" si="8"/>
        <v>2632080.0000000005</v>
      </c>
    </row>
    <row r="175" spans="1:11">
      <c r="A175" s="41"/>
      <c r="B175" s="13"/>
      <c r="C175" s="34"/>
      <c r="D175" s="15"/>
      <c r="E175" s="35" t="s">
        <v>215</v>
      </c>
      <c r="F175" s="36" t="s">
        <v>188</v>
      </c>
      <c r="G175" s="37">
        <v>200</v>
      </c>
      <c r="H175" s="88">
        <v>15638</v>
      </c>
      <c r="I175" s="56">
        <f t="shared" si="6"/>
        <v>17201.800000000003</v>
      </c>
      <c r="J175" s="88">
        <f t="shared" si="7"/>
        <v>3127600</v>
      </c>
      <c r="K175" s="84">
        <f t="shared" si="8"/>
        <v>3440360.0000000005</v>
      </c>
    </row>
    <row r="176" spans="1:11">
      <c r="A176" s="41"/>
      <c r="B176" s="13"/>
      <c r="C176" s="34"/>
      <c r="D176" s="15"/>
      <c r="E176" s="35" t="s">
        <v>400</v>
      </c>
      <c r="F176" s="36" t="s">
        <v>188</v>
      </c>
      <c r="G176" s="37">
        <v>200</v>
      </c>
      <c r="H176" s="88">
        <v>19655</v>
      </c>
      <c r="I176" s="56">
        <f t="shared" si="6"/>
        <v>21620.5</v>
      </c>
      <c r="J176" s="88">
        <f t="shared" si="7"/>
        <v>3931000</v>
      </c>
      <c r="K176" s="84">
        <f t="shared" si="8"/>
        <v>4324100</v>
      </c>
    </row>
    <row r="177" spans="1:11">
      <c r="A177" s="41"/>
      <c r="B177" s="13">
        <v>1778</v>
      </c>
      <c r="C177" s="34" t="s">
        <v>227</v>
      </c>
      <c r="D177" s="15" t="s">
        <v>199</v>
      </c>
      <c r="E177" s="26" t="s">
        <v>212</v>
      </c>
      <c r="F177" s="21" t="s">
        <v>188</v>
      </c>
      <c r="G177" s="24">
        <v>150</v>
      </c>
      <c r="H177" s="88">
        <v>16236</v>
      </c>
      <c r="I177" s="56">
        <f t="shared" si="6"/>
        <v>17859.600000000002</v>
      </c>
      <c r="J177" s="88">
        <f t="shared" si="7"/>
        <v>2435400</v>
      </c>
      <c r="K177" s="84">
        <f t="shared" si="8"/>
        <v>2678940.0000000005</v>
      </c>
    </row>
    <row r="178" spans="1:11">
      <c r="A178" s="41"/>
      <c r="B178" s="13"/>
      <c r="C178" s="34"/>
      <c r="D178" s="15"/>
      <c r="E178" s="26" t="s">
        <v>401</v>
      </c>
      <c r="F178" s="21" t="s">
        <v>188</v>
      </c>
      <c r="G178" s="24">
        <v>100</v>
      </c>
      <c r="H178" s="88">
        <v>13673</v>
      </c>
      <c r="I178" s="56">
        <f t="shared" si="6"/>
        <v>15040.300000000001</v>
      </c>
      <c r="J178" s="88">
        <f t="shared" si="7"/>
        <v>1367300</v>
      </c>
      <c r="K178" s="84">
        <f t="shared" si="8"/>
        <v>1504030</v>
      </c>
    </row>
    <row r="179" spans="1:11">
      <c r="A179" s="41"/>
      <c r="B179" s="13"/>
      <c r="C179" s="34"/>
      <c r="D179" s="15"/>
      <c r="E179" s="26" t="s">
        <v>205</v>
      </c>
      <c r="F179" s="21" t="s">
        <v>188</v>
      </c>
      <c r="G179" s="24">
        <v>150</v>
      </c>
      <c r="H179" s="88">
        <v>9229</v>
      </c>
      <c r="I179" s="56">
        <f t="shared" si="6"/>
        <v>10151.900000000001</v>
      </c>
      <c r="J179" s="88">
        <f t="shared" si="7"/>
        <v>1384350</v>
      </c>
      <c r="K179" s="84">
        <f t="shared" si="8"/>
        <v>1522785.0000000002</v>
      </c>
    </row>
    <row r="180" spans="1:11">
      <c r="A180" s="41"/>
      <c r="B180" s="13"/>
      <c r="C180" s="34"/>
      <c r="D180" s="15"/>
      <c r="E180" s="35" t="s">
        <v>402</v>
      </c>
      <c r="F180" s="36" t="s">
        <v>188</v>
      </c>
      <c r="G180" s="37">
        <v>150</v>
      </c>
      <c r="H180" s="88">
        <v>19227</v>
      </c>
      <c r="I180" s="56">
        <f t="shared" si="6"/>
        <v>21149.7</v>
      </c>
      <c r="J180" s="88">
        <f t="shared" si="7"/>
        <v>2884050</v>
      </c>
      <c r="K180" s="84">
        <f t="shared" si="8"/>
        <v>3172455</v>
      </c>
    </row>
    <row r="181" spans="1:11">
      <c r="A181" s="41"/>
      <c r="B181" s="13"/>
      <c r="C181" s="34"/>
      <c r="D181" s="15"/>
      <c r="E181" s="35" t="s">
        <v>403</v>
      </c>
      <c r="F181" s="36" t="s">
        <v>188</v>
      </c>
      <c r="G181" s="37">
        <v>200</v>
      </c>
      <c r="H181" s="88">
        <v>1196</v>
      </c>
      <c r="I181" s="56">
        <f t="shared" si="6"/>
        <v>1315.6000000000001</v>
      </c>
      <c r="J181" s="88">
        <f t="shared" si="7"/>
        <v>239200</v>
      </c>
      <c r="K181" s="84">
        <f t="shared" si="8"/>
        <v>263120</v>
      </c>
    </row>
    <row r="182" spans="1:11">
      <c r="A182" s="41"/>
      <c r="B182" s="13"/>
      <c r="C182" s="34"/>
      <c r="D182" s="15"/>
      <c r="E182" s="35" t="s">
        <v>404</v>
      </c>
      <c r="F182" s="36" t="s">
        <v>188</v>
      </c>
      <c r="G182" s="37">
        <v>150</v>
      </c>
      <c r="H182" s="88">
        <v>9827</v>
      </c>
      <c r="I182" s="56">
        <f t="shared" si="6"/>
        <v>10809.7</v>
      </c>
      <c r="J182" s="88">
        <f t="shared" si="7"/>
        <v>1474050</v>
      </c>
      <c r="K182" s="84">
        <f t="shared" si="8"/>
        <v>1621455</v>
      </c>
    </row>
    <row r="183" spans="1:11">
      <c r="A183" s="41"/>
      <c r="B183" s="13"/>
      <c r="C183" s="34"/>
      <c r="D183" s="15"/>
      <c r="E183" s="35" t="s">
        <v>405</v>
      </c>
      <c r="F183" s="36" t="s">
        <v>188</v>
      </c>
      <c r="G183" s="37">
        <v>150</v>
      </c>
      <c r="H183" s="88">
        <v>27345</v>
      </c>
      <c r="I183" s="56">
        <f t="shared" si="6"/>
        <v>30079.500000000004</v>
      </c>
      <c r="J183" s="88">
        <f t="shared" si="7"/>
        <v>4101750</v>
      </c>
      <c r="K183" s="84">
        <f t="shared" si="8"/>
        <v>4511925.0000000009</v>
      </c>
    </row>
    <row r="184" spans="1:11">
      <c r="A184" s="41"/>
      <c r="B184" s="13">
        <v>269</v>
      </c>
      <c r="C184" s="34" t="s">
        <v>360</v>
      </c>
      <c r="D184" s="15" t="s">
        <v>91</v>
      </c>
      <c r="E184" s="100" t="s">
        <v>516</v>
      </c>
      <c r="F184" s="101" t="s">
        <v>93</v>
      </c>
      <c r="G184" s="102">
        <v>160</v>
      </c>
      <c r="H184" s="97">
        <v>44545</v>
      </c>
      <c r="I184" s="98">
        <f t="shared" si="6"/>
        <v>48999.500000000007</v>
      </c>
      <c r="J184" s="97">
        <f t="shared" si="7"/>
        <v>7127200</v>
      </c>
      <c r="K184" s="99">
        <f t="shared" si="8"/>
        <v>7839920.0000000009</v>
      </c>
    </row>
    <row r="185" spans="1:11">
      <c r="A185" s="41"/>
      <c r="B185" s="13"/>
      <c r="C185" s="34"/>
      <c r="D185" s="15"/>
      <c r="E185" s="100" t="s">
        <v>517</v>
      </c>
      <c r="F185" s="101" t="s">
        <v>93</v>
      </c>
      <c r="G185" s="102">
        <v>30</v>
      </c>
      <c r="H185" s="97">
        <v>40909</v>
      </c>
      <c r="I185" s="98">
        <f t="shared" si="6"/>
        <v>44999.9</v>
      </c>
      <c r="J185" s="97">
        <f t="shared" si="7"/>
        <v>1227270</v>
      </c>
      <c r="K185" s="99">
        <f t="shared" si="8"/>
        <v>1349997</v>
      </c>
    </row>
    <row r="186" spans="1:11">
      <c r="A186" s="41"/>
      <c r="B186" s="13">
        <v>5383</v>
      </c>
      <c r="C186" s="34" t="s">
        <v>314</v>
      </c>
      <c r="D186" s="15" t="s">
        <v>84</v>
      </c>
      <c r="E186" s="35" t="s">
        <v>86</v>
      </c>
      <c r="F186" s="36" t="s">
        <v>87</v>
      </c>
      <c r="G186" s="37">
        <v>2400</v>
      </c>
      <c r="H186" s="88">
        <v>1772.63</v>
      </c>
      <c r="I186" s="56">
        <f t="shared" si="6"/>
        <v>1949.8930000000003</v>
      </c>
      <c r="J186" s="88">
        <f t="shared" si="7"/>
        <v>4254312</v>
      </c>
      <c r="K186" s="84">
        <f t="shared" si="8"/>
        <v>4679743.2</v>
      </c>
    </row>
    <row r="187" spans="1:11">
      <c r="A187" s="41"/>
      <c r="B187" s="13"/>
      <c r="C187" s="34"/>
      <c r="D187" s="15"/>
      <c r="E187" s="35" t="s">
        <v>356</v>
      </c>
      <c r="F187" s="36" t="s">
        <v>36</v>
      </c>
      <c r="G187" s="37">
        <v>200</v>
      </c>
      <c r="H187" s="88">
        <v>17298.849999999999</v>
      </c>
      <c r="I187" s="56">
        <f t="shared" si="6"/>
        <v>19028.735000000001</v>
      </c>
      <c r="J187" s="88">
        <f t="shared" si="7"/>
        <v>3459769.9999999995</v>
      </c>
      <c r="K187" s="84">
        <f t="shared" si="8"/>
        <v>3805747</v>
      </c>
    </row>
    <row r="188" spans="1:11">
      <c r="A188" s="41"/>
      <c r="B188" s="13"/>
      <c r="C188" s="34"/>
      <c r="D188" s="15"/>
      <c r="E188" s="35" t="s">
        <v>518</v>
      </c>
      <c r="F188" s="36" t="s">
        <v>36</v>
      </c>
      <c r="G188" s="37">
        <v>200</v>
      </c>
      <c r="H188" s="88">
        <v>21499.19</v>
      </c>
      <c r="I188" s="56">
        <f t="shared" si="6"/>
        <v>23649.109</v>
      </c>
      <c r="J188" s="88">
        <f t="shared" si="7"/>
        <v>4299838</v>
      </c>
      <c r="K188" s="84">
        <f t="shared" si="8"/>
        <v>4729821.8</v>
      </c>
    </row>
    <row r="189" spans="1:11">
      <c r="A189" s="41"/>
      <c r="B189" s="13"/>
      <c r="C189" s="34"/>
      <c r="D189" s="15"/>
      <c r="E189" s="35" t="s">
        <v>519</v>
      </c>
      <c r="F189" s="36" t="s">
        <v>36</v>
      </c>
      <c r="G189" s="37">
        <v>1200</v>
      </c>
      <c r="H189" s="88">
        <v>837.39</v>
      </c>
      <c r="I189" s="56">
        <f t="shared" si="6"/>
        <v>921.12900000000002</v>
      </c>
      <c r="J189" s="88">
        <f t="shared" si="7"/>
        <v>1004868</v>
      </c>
      <c r="K189" s="84">
        <f t="shared" si="8"/>
        <v>1105354.8</v>
      </c>
    </row>
    <row r="190" spans="1:11">
      <c r="A190" s="41"/>
      <c r="B190" s="13"/>
      <c r="C190" s="34"/>
      <c r="D190" s="15"/>
      <c r="E190" s="35" t="s">
        <v>520</v>
      </c>
      <c r="F190" s="36" t="s">
        <v>36</v>
      </c>
      <c r="G190" s="37">
        <v>100</v>
      </c>
      <c r="H190" s="88">
        <v>6297.42</v>
      </c>
      <c r="I190" s="56">
        <f t="shared" si="6"/>
        <v>6927.1620000000003</v>
      </c>
      <c r="J190" s="88">
        <f t="shared" si="7"/>
        <v>629742</v>
      </c>
      <c r="K190" s="84">
        <f t="shared" si="8"/>
        <v>692716.20000000007</v>
      </c>
    </row>
    <row r="191" spans="1:11">
      <c r="A191" s="41"/>
      <c r="B191" s="13"/>
      <c r="C191" s="34"/>
      <c r="D191" s="15"/>
      <c r="E191" s="35" t="s">
        <v>521</v>
      </c>
      <c r="F191" s="36" t="s">
        <v>36</v>
      </c>
      <c r="G191" s="37">
        <v>400</v>
      </c>
      <c r="H191" s="88">
        <v>10374.16</v>
      </c>
      <c r="I191" s="56">
        <f t="shared" si="6"/>
        <v>11411.576000000001</v>
      </c>
      <c r="J191" s="88">
        <f t="shared" si="7"/>
        <v>4149664</v>
      </c>
      <c r="K191" s="84">
        <f t="shared" si="8"/>
        <v>4564630.4000000004</v>
      </c>
    </row>
    <row r="192" spans="1:11">
      <c r="A192" s="41"/>
      <c r="B192" s="13">
        <v>5396</v>
      </c>
      <c r="C192" s="34" t="s">
        <v>312</v>
      </c>
      <c r="D192" s="15" t="s">
        <v>84</v>
      </c>
      <c r="E192" s="35" t="s">
        <v>519</v>
      </c>
      <c r="F192" s="36" t="s">
        <v>36</v>
      </c>
      <c r="G192" s="37">
        <v>600</v>
      </c>
      <c r="H192" s="88">
        <v>837.39</v>
      </c>
      <c r="I192" s="56">
        <f t="shared" si="6"/>
        <v>921.12900000000002</v>
      </c>
      <c r="J192" s="88">
        <f t="shared" si="7"/>
        <v>502434</v>
      </c>
      <c r="K192" s="84">
        <f t="shared" si="8"/>
        <v>552677.4</v>
      </c>
    </row>
    <row r="193" spans="1:11">
      <c r="A193" s="41"/>
      <c r="B193" s="13"/>
      <c r="C193" s="34"/>
      <c r="D193" s="15"/>
      <c r="E193" s="35" t="s">
        <v>521</v>
      </c>
      <c r="F193" s="36" t="s">
        <v>36</v>
      </c>
      <c r="G193" s="37">
        <v>400</v>
      </c>
      <c r="H193" s="88">
        <v>10374.16</v>
      </c>
      <c r="I193" s="56">
        <f t="shared" si="6"/>
        <v>11411.576000000001</v>
      </c>
      <c r="J193" s="88">
        <f t="shared" si="7"/>
        <v>4149664</v>
      </c>
      <c r="K193" s="84">
        <f t="shared" si="8"/>
        <v>4564630.4000000004</v>
      </c>
    </row>
    <row r="194" spans="1:11">
      <c r="A194" s="41"/>
      <c r="B194" s="13"/>
      <c r="C194" s="34"/>
      <c r="D194" s="15"/>
      <c r="E194" s="35" t="s">
        <v>86</v>
      </c>
      <c r="F194" s="36" t="s">
        <v>87</v>
      </c>
      <c r="G194" s="37">
        <v>1800</v>
      </c>
      <c r="H194" s="88">
        <v>1772.63</v>
      </c>
      <c r="I194" s="56">
        <f t="shared" si="6"/>
        <v>1949.8930000000003</v>
      </c>
      <c r="J194" s="88">
        <f t="shared" si="7"/>
        <v>3190734</v>
      </c>
      <c r="K194" s="84">
        <f t="shared" si="8"/>
        <v>3509807.4000000004</v>
      </c>
    </row>
    <row r="195" spans="1:11">
      <c r="A195" s="41"/>
      <c r="B195" s="13"/>
      <c r="C195" s="34"/>
      <c r="D195" s="15"/>
      <c r="E195" s="35" t="s">
        <v>249</v>
      </c>
      <c r="F195" s="36" t="s">
        <v>36</v>
      </c>
      <c r="G195" s="37">
        <v>300</v>
      </c>
      <c r="H195" s="88">
        <v>17298.849999999999</v>
      </c>
      <c r="I195" s="56">
        <f t="shared" si="6"/>
        <v>19028.735000000001</v>
      </c>
      <c r="J195" s="88">
        <f t="shared" si="7"/>
        <v>5189655</v>
      </c>
      <c r="K195" s="84">
        <f t="shared" si="8"/>
        <v>5708620.5</v>
      </c>
    </row>
    <row r="196" spans="1:11">
      <c r="A196" s="41"/>
      <c r="B196" s="13"/>
      <c r="C196" s="34"/>
      <c r="D196" s="15"/>
      <c r="E196" s="35" t="s">
        <v>522</v>
      </c>
      <c r="F196" s="36" t="s">
        <v>36</v>
      </c>
      <c r="G196" s="37">
        <v>200</v>
      </c>
      <c r="H196" s="88">
        <v>21499.19</v>
      </c>
      <c r="I196" s="56">
        <f t="shared" si="6"/>
        <v>23649.109</v>
      </c>
      <c r="J196" s="88">
        <f t="shared" si="7"/>
        <v>4299838</v>
      </c>
      <c r="K196" s="84">
        <f t="shared" si="8"/>
        <v>4729821.8</v>
      </c>
    </row>
    <row r="197" spans="1:11">
      <c r="A197" s="41"/>
      <c r="B197" s="13">
        <v>3169</v>
      </c>
      <c r="C197" s="34" t="s">
        <v>415</v>
      </c>
      <c r="D197" s="15" t="s">
        <v>120</v>
      </c>
      <c r="E197" s="35" t="s">
        <v>127</v>
      </c>
      <c r="F197" s="36" t="s">
        <v>83</v>
      </c>
      <c r="G197" s="37">
        <v>1200</v>
      </c>
      <c r="H197" s="88">
        <v>1986.4</v>
      </c>
      <c r="I197" s="56">
        <f t="shared" si="6"/>
        <v>2185.0400000000004</v>
      </c>
      <c r="J197" s="88">
        <f t="shared" si="7"/>
        <v>2383680</v>
      </c>
      <c r="K197" s="84">
        <f t="shared" si="8"/>
        <v>2622048.0000000005</v>
      </c>
    </row>
    <row r="198" spans="1:11">
      <c r="A198" s="41"/>
      <c r="B198" s="13"/>
      <c r="C198" s="34"/>
      <c r="D198" s="15"/>
      <c r="E198" s="35" t="s">
        <v>128</v>
      </c>
      <c r="F198" s="36" t="s">
        <v>83</v>
      </c>
      <c r="G198" s="37">
        <v>800</v>
      </c>
      <c r="H198" s="88">
        <v>1900</v>
      </c>
      <c r="I198" s="56">
        <f t="shared" si="6"/>
        <v>2090</v>
      </c>
      <c r="J198" s="88">
        <f t="shared" si="7"/>
        <v>1520000</v>
      </c>
      <c r="K198" s="84">
        <f t="shared" si="8"/>
        <v>1672000</v>
      </c>
    </row>
    <row r="199" spans="1:11">
      <c r="A199" s="41"/>
      <c r="B199" s="13"/>
      <c r="C199" s="34"/>
      <c r="D199" s="15"/>
      <c r="E199" s="35" t="s">
        <v>197</v>
      </c>
      <c r="F199" s="36" t="s">
        <v>83</v>
      </c>
      <c r="G199" s="37">
        <v>600</v>
      </c>
      <c r="H199" s="88">
        <v>4404.5</v>
      </c>
      <c r="I199" s="56">
        <f t="shared" si="6"/>
        <v>4844.9500000000007</v>
      </c>
      <c r="J199" s="88">
        <f t="shared" si="7"/>
        <v>2642700</v>
      </c>
      <c r="K199" s="84">
        <f t="shared" si="8"/>
        <v>2906970.0000000005</v>
      </c>
    </row>
    <row r="200" spans="1:11">
      <c r="A200" s="41"/>
      <c r="B200" s="13"/>
      <c r="C200" s="34"/>
      <c r="D200" s="15"/>
      <c r="E200" s="35" t="s">
        <v>328</v>
      </c>
      <c r="F200" s="36" t="s">
        <v>36</v>
      </c>
      <c r="G200" s="37">
        <v>540</v>
      </c>
      <c r="H200" s="88">
        <v>1295.5</v>
      </c>
      <c r="I200" s="56">
        <f t="shared" si="6"/>
        <v>1425.0500000000002</v>
      </c>
      <c r="J200" s="88">
        <f t="shared" si="7"/>
        <v>699570</v>
      </c>
      <c r="K200" s="84">
        <f t="shared" si="8"/>
        <v>769527.00000000012</v>
      </c>
    </row>
    <row r="201" spans="1:11">
      <c r="A201" s="41"/>
      <c r="B201" s="13"/>
      <c r="C201" s="34"/>
      <c r="D201" s="15"/>
      <c r="E201" s="35" t="s">
        <v>284</v>
      </c>
      <c r="F201" s="36" t="s">
        <v>83</v>
      </c>
      <c r="G201" s="37">
        <v>400</v>
      </c>
      <c r="H201" s="88">
        <v>3454.5</v>
      </c>
      <c r="I201" s="56">
        <f t="shared" si="6"/>
        <v>3799.9500000000003</v>
      </c>
      <c r="J201" s="88">
        <f t="shared" si="7"/>
        <v>1381800</v>
      </c>
      <c r="K201" s="84">
        <f t="shared" si="8"/>
        <v>1519980</v>
      </c>
    </row>
    <row r="202" spans="1:11">
      <c r="A202" s="41"/>
      <c r="B202" s="13"/>
      <c r="C202" s="34"/>
      <c r="D202" s="15"/>
      <c r="E202" s="35" t="s">
        <v>244</v>
      </c>
      <c r="F202" s="36" t="s">
        <v>83</v>
      </c>
      <c r="G202" s="37">
        <v>640</v>
      </c>
      <c r="H202" s="88">
        <v>3109.1</v>
      </c>
      <c r="I202" s="56">
        <f t="shared" si="6"/>
        <v>3420.01</v>
      </c>
      <c r="J202" s="88">
        <f t="shared" si="7"/>
        <v>1989824</v>
      </c>
      <c r="K202" s="84">
        <f t="shared" si="8"/>
        <v>2188806.4000000004</v>
      </c>
    </row>
    <row r="203" spans="1:11">
      <c r="A203" s="41"/>
      <c r="B203" s="13"/>
      <c r="C203" s="34"/>
      <c r="D203" s="15"/>
      <c r="E203" s="35" t="s">
        <v>122</v>
      </c>
      <c r="F203" s="36" t="s">
        <v>83</v>
      </c>
      <c r="G203" s="37">
        <v>720</v>
      </c>
      <c r="H203" s="88">
        <v>5613.6</v>
      </c>
      <c r="I203" s="56">
        <f t="shared" si="6"/>
        <v>6174.9600000000009</v>
      </c>
      <c r="J203" s="88">
        <f t="shared" si="7"/>
        <v>4041792.0000000005</v>
      </c>
      <c r="K203" s="84">
        <f t="shared" si="8"/>
        <v>4445971.2000000011</v>
      </c>
    </row>
    <row r="204" spans="1:11">
      <c r="A204" s="41"/>
      <c r="B204" s="13"/>
      <c r="C204" s="34"/>
      <c r="D204" s="15"/>
      <c r="E204" s="35" t="s">
        <v>123</v>
      </c>
      <c r="F204" s="36" t="s">
        <v>83</v>
      </c>
      <c r="G204" s="37">
        <v>360</v>
      </c>
      <c r="H204" s="88">
        <v>5613.6</v>
      </c>
      <c r="I204" s="56">
        <f t="shared" ref="I204:I267" si="9">H204*1.1</f>
        <v>6174.9600000000009</v>
      </c>
      <c r="J204" s="88">
        <f t="shared" ref="J204:J267" si="10">H204*G204</f>
        <v>2020896.0000000002</v>
      </c>
      <c r="K204" s="84">
        <f t="shared" ref="K204:K267" si="11">I204*G204</f>
        <v>2222985.6000000006</v>
      </c>
    </row>
    <row r="205" spans="1:11">
      <c r="A205" s="41"/>
      <c r="B205" s="13"/>
      <c r="C205" s="34"/>
      <c r="D205" s="15"/>
      <c r="E205" s="35" t="s">
        <v>286</v>
      </c>
      <c r="F205" s="36" t="s">
        <v>83</v>
      </c>
      <c r="G205" s="37">
        <v>200</v>
      </c>
      <c r="H205" s="88">
        <v>3109.1</v>
      </c>
      <c r="I205" s="56">
        <f t="shared" si="9"/>
        <v>3420.01</v>
      </c>
      <c r="J205" s="88">
        <f t="shared" si="10"/>
        <v>621820</v>
      </c>
      <c r="K205" s="84">
        <f t="shared" si="11"/>
        <v>684002</v>
      </c>
    </row>
    <row r="206" spans="1:11">
      <c r="A206" s="41"/>
      <c r="B206" s="13"/>
      <c r="C206" s="34"/>
      <c r="D206" s="15"/>
      <c r="E206" s="35" t="s">
        <v>382</v>
      </c>
      <c r="F206" s="36" t="s">
        <v>383</v>
      </c>
      <c r="G206" s="37">
        <v>300</v>
      </c>
      <c r="H206" s="88">
        <v>1983.4</v>
      </c>
      <c r="I206" s="56">
        <f t="shared" si="9"/>
        <v>2181.7400000000002</v>
      </c>
      <c r="J206" s="88">
        <f t="shared" si="10"/>
        <v>595020</v>
      </c>
      <c r="K206" s="84">
        <f t="shared" si="11"/>
        <v>654522.00000000012</v>
      </c>
    </row>
    <row r="207" spans="1:11">
      <c r="A207" s="41"/>
      <c r="B207" s="13"/>
      <c r="C207" s="34"/>
      <c r="D207" s="15"/>
      <c r="E207" s="35"/>
      <c r="F207" s="36"/>
      <c r="G207" s="37"/>
      <c r="H207" s="88"/>
      <c r="I207" s="56">
        <f t="shared" si="9"/>
        <v>0</v>
      </c>
      <c r="J207" s="88">
        <f t="shared" si="10"/>
        <v>0</v>
      </c>
      <c r="K207" s="84">
        <f t="shared" si="11"/>
        <v>0</v>
      </c>
    </row>
    <row r="208" spans="1:11">
      <c r="A208" s="41"/>
      <c r="B208" s="13"/>
      <c r="C208" s="34"/>
      <c r="D208" s="15"/>
      <c r="E208" s="35"/>
      <c r="F208" s="36"/>
      <c r="G208" s="37"/>
      <c r="H208" s="88"/>
      <c r="I208" s="56">
        <f t="shared" si="9"/>
        <v>0</v>
      </c>
      <c r="J208" s="88">
        <f t="shared" si="10"/>
        <v>0</v>
      </c>
      <c r="K208" s="84">
        <f t="shared" si="11"/>
        <v>0</v>
      </c>
    </row>
    <row r="209" spans="1:11">
      <c r="A209" s="41"/>
      <c r="B209" s="13"/>
      <c r="C209" s="34"/>
      <c r="D209" s="15"/>
      <c r="E209" s="35"/>
      <c r="F209" s="36"/>
      <c r="G209" s="37"/>
      <c r="H209" s="88"/>
      <c r="I209" s="56">
        <f t="shared" si="9"/>
        <v>0</v>
      </c>
      <c r="J209" s="88">
        <f t="shared" si="10"/>
        <v>0</v>
      </c>
      <c r="K209" s="84">
        <f t="shared" si="11"/>
        <v>0</v>
      </c>
    </row>
    <row r="210" spans="1:11">
      <c r="A210" s="41"/>
      <c r="B210" s="13"/>
      <c r="C210" s="34"/>
      <c r="D210" s="15"/>
      <c r="E210" s="35"/>
      <c r="F210" s="36"/>
      <c r="G210" s="37"/>
      <c r="H210" s="88"/>
      <c r="I210" s="56">
        <f t="shared" si="9"/>
        <v>0</v>
      </c>
      <c r="J210" s="88">
        <f t="shared" si="10"/>
        <v>0</v>
      </c>
      <c r="K210" s="84">
        <f t="shared" si="11"/>
        <v>0</v>
      </c>
    </row>
    <row r="211" spans="1:11">
      <c r="A211" s="41"/>
      <c r="B211" s="13"/>
      <c r="C211" s="34"/>
      <c r="D211" s="15"/>
      <c r="E211" s="35"/>
      <c r="F211" s="36"/>
      <c r="G211" s="37"/>
      <c r="H211" s="88"/>
      <c r="I211" s="56">
        <f t="shared" si="9"/>
        <v>0</v>
      </c>
      <c r="J211" s="88">
        <f t="shared" si="10"/>
        <v>0</v>
      </c>
      <c r="K211" s="84">
        <f t="shared" si="11"/>
        <v>0</v>
      </c>
    </row>
    <row r="212" spans="1:11">
      <c r="A212" s="41"/>
      <c r="B212" s="13"/>
      <c r="C212" s="34"/>
      <c r="D212" s="15"/>
      <c r="E212" s="35"/>
      <c r="F212" s="36"/>
      <c r="G212" s="37"/>
      <c r="H212" s="88"/>
      <c r="I212" s="56">
        <f t="shared" si="9"/>
        <v>0</v>
      </c>
      <c r="J212" s="88">
        <f t="shared" si="10"/>
        <v>0</v>
      </c>
      <c r="K212" s="84">
        <f t="shared" si="11"/>
        <v>0</v>
      </c>
    </row>
    <row r="213" spans="1:11">
      <c r="A213" s="41"/>
      <c r="B213" s="13"/>
      <c r="C213" s="34"/>
      <c r="D213" s="15"/>
      <c r="E213" s="35"/>
      <c r="F213" s="36"/>
      <c r="G213" s="37"/>
      <c r="H213" s="88"/>
      <c r="I213" s="56">
        <f t="shared" si="9"/>
        <v>0</v>
      </c>
      <c r="J213" s="88">
        <f t="shared" si="10"/>
        <v>0</v>
      </c>
      <c r="K213" s="84">
        <f t="shared" si="11"/>
        <v>0</v>
      </c>
    </row>
    <row r="214" spans="1:11">
      <c r="A214" s="41"/>
      <c r="B214" s="13"/>
      <c r="C214" s="34"/>
      <c r="D214" s="15"/>
      <c r="E214" s="35"/>
      <c r="F214" s="36"/>
      <c r="G214" s="37"/>
      <c r="H214" s="88"/>
      <c r="I214" s="56">
        <f t="shared" si="9"/>
        <v>0</v>
      </c>
      <c r="J214" s="88">
        <f t="shared" si="10"/>
        <v>0</v>
      </c>
      <c r="K214" s="84">
        <f t="shared" si="11"/>
        <v>0</v>
      </c>
    </row>
    <row r="215" spans="1:11">
      <c r="A215" s="41"/>
      <c r="B215" s="13"/>
      <c r="C215" s="34"/>
      <c r="D215" s="15"/>
      <c r="E215" s="35"/>
      <c r="F215" s="36"/>
      <c r="G215" s="37"/>
      <c r="H215" s="88"/>
      <c r="I215" s="56">
        <f t="shared" si="9"/>
        <v>0</v>
      </c>
      <c r="J215" s="88">
        <f t="shared" si="10"/>
        <v>0</v>
      </c>
      <c r="K215" s="84">
        <f t="shared" si="11"/>
        <v>0</v>
      </c>
    </row>
    <row r="216" spans="1:11">
      <c r="A216" s="41"/>
      <c r="B216" s="13"/>
      <c r="C216" s="34"/>
      <c r="D216" s="15"/>
      <c r="E216" s="35"/>
      <c r="F216" s="36"/>
      <c r="G216" s="37"/>
      <c r="H216" s="88"/>
      <c r="I216" s="56">
        <f t="shared" si="9"/>
        <v>0</v>
      </c>
      <c r="J216" s="88">
        <f t="shared" si="10"/>
        <v>0</v>
      </c>
      <c r="K216" s="84">
        <f t="shared" si="11"/>
        <v>0</v>
      </c>
    </row>
    <row r="217" spans="1:11">
      <c r="A217" s="41"/>
      <c r="B217" s="13"/>
      <c r="C217" s="34"/>
      <c r="D217" s="15"/>
      <c r="E217" s="35"/>
      <c r="F217" s="36"/>
      <c r="G217" s="37"/>
      <c r="H217" s="88"/>
      <c r="I217" s="56">
        <f t="shared" si="9"/>
        <v>0</v>
      </c>
      <c r="J217" s="88">
        <f t="shared" si="10"/>
        <v>0</v>
      </c>
      <c r="K217" s="84">
        <f t="shared" si="11"/>
        <v>0</v>
      </c>
    </row>
    <row r="218" spans="1:11">
      <c r="A218" s="41"/>
      <c r="B218" s="13"/>
      <c r="C218" s="34"/>
      <c r="D218" s="15"/>
      <c r="E218" s="35"/>
      <c r="F218" s="36"/>
      <c r="G218" s="37"/>
      <c r="H218" s="88"/>
      <c r="I218" s="56">
        <f t="shared" si="9"/>
        <v>0</v>
      </c>
      <c r="J218" s="88">
        <f t="shared" si="10"/>
        <v>0</v>
      </c>
      <c r="K218" s="84">
        <f t="shared" si="11"/>
        <v>0</v>
      </c>
    </row>
    <row r="219" spans="1:11">
      <c r="A219" s="41"/>
      <c r="B219" s="13"/>
      <c r="C219" s="34"/>
      <c r="D219" s="15"/>
      <c r="E219" s="35"/>
      <c r="F219" s="36"/>
      <c r="G219" s="37"/>
      <c r="H219" s="88"/>
      <c r="I219" s="56">
        <f t="shared" si="9"/>
        <v>0</v>
      </c>
      <c r="J219" s="88">
        <f t="shared" si="10"/>
        <v>0</v>
      </c>
      <c r="K219" s="84">
        <f t="shared" si="11"/>
        <v>0</v>
      </c>
    </row>
    <row r="220" spans="1:11">
      <c r="A220" s="41"/>
      <c r="B220" s="13"/>
      <c r="C220" s="34"/>
      <c r="D220" s="15"/>
      <c r="E220" s="35"/>
      <c r="F220" s="36"/>
      <c r="G220" s="37"/>
      <c r="H220" s="88"/>
      <c r="I220" s="56">
        <f t="shared" si="9"/>
        <v>0</v>
      </c>
      <c r="J220" s="88">
        <f t="shared" si="10"/>
        <v>0</v>
      </c>
      <c r="K220" s="84">
        <f t="shared" si="11"/>
        <v>0</v>
      </c>
    </row>
    <row r="221" spans="1:11">
      <c r="A221" s="41"/>
      <c r="B221" s="13"/>
      <c r="C221" s="41"/>
      <c r="D221" s="15"/>
      <c r="E221" s="35"/>
      <c r="F221" s="36"/>
      <c r="G221" s="37"/>
      <c r="H221" s="88"/>
      <c r="I221" s="56">
        <f t="shared" si="9"/>
        <v>0</v>
      </c>
      <c r="J221" s="88">
        <f t="shared" si="10"/>
        <v>0</v>
      </c>
      <c r="K221" s="84">
        <f t="shared" si="11"/>
        <v>0</v>
      </c>
    </row>
    <row r="222" spans="1:11">
      <c r="A222" s="41"/>
      <c r="B222" s="13"/>
      <c r="C222" s="34"/>
      <c r="D222" s="15"/>
      <c r="E222" s="35"/>
      <c r="F222" s="36"/>
      <c r="G222" s="37"/>
      <c r="H222" s="88"/>
      <c r="I222" s="56">
        <f t="shared" si="9"/>
        <v>0</v>
      </c>
      <c r="J222" s="88">
        <f t="shared" si="10"/>
        <v>0</v>
      </c>
      <c r="K222" s="84">
        <f t="shared" si="11"/>
        <v>0</v>
      </c>
    </row>
    <row r="223" spans="1:11">
      <c r="A223" s="41"/>
      <c r="B223" s="13"/>
      <c r="C223" s="34"/>
      <c r="D223" s="15"/>
      <c r="E223" s="35"/>
      <c r="F223" s="36"/>
      <c r="G223" s="37"/>
      <c r="H223" s="88"/>
      <c r="I223" s="56">
        <f t="shared" si="9"/>
        <v>0</v>
      </c>
      <c r="J223" s="88">
        <f t="shared" si="10"/>
        <v>0</v>
      </c>
      <c r="K223" s="84">
        <f t="shared" si="11"/>
        <v>0</v>
      </c>
    </row>
    <row r="224" spans="1:11">
      <c r="A224" s="41"/>
      <c r="B224" s="13"/>
      <c r="C224" s="34"/>
      <c r="D224" s="15"/>
      <c r="E224" s="35"/>
      <c r="F224" s="36"/>
      <c r="G224" s="37"/>
      <c r="H224" s="88"/>
      <c r="I224" s="56">
        <f t="shared" si="9"/>
        <v>0</v>
      </c>
      <c r="J224" s="88">
        <f t="shared" si="10"/>
        <v>0</v>
      </c>
      <c r="K224" s="84">
        <f t="shared" si="11"/>
        <v>0</v>
      </c>
    </row>
    <row r="225" spans="1:11">
      <c r="A225" s="41"/>
      <c r="B225" s="13"/>
      <c r="C225" s="34"/>
      <c r="D225" s="15"/>
      <c r="E225" s="35"/>
      <c r="F225" s="36"/>
      <c r="G225" s="37"/>
      <c r="H225" s="88"/>
      <c r="I225" s="56">
        <f t="shared" si="9"/>
        <v>0</v>
      </c>
      <c r="J225" s="88">
        <f t="shared" si="10"/>
        <v>0</v>
      </c>
      <c r="K225" s="84">
        <f t="shared" si="11"/>
        <v>0</v>
      </c>
    </row>
    <row r="226" spans="1:11">
      <c r="A226" s="41"/>
      <c r="B226" s="13"/>
      <c r="C226" s="34"/>
      <c r="D226" s="15"/>
      <c r="E226" s="35"/>
      <c r="F226" s="36"/>
      <c r="G226" s="37"/>
      <c r="H226" s="88"/>
      <c r="I226" s="56">
        <f t="shared" si="9"/>
        <v>0</v>
      </c>
      <c r="J226" s="88">
        <f t="shared" si="10"/>
        <v>0</v>
      </c>
      <c r="K226" s="84">
        <f t="shared" si="11"/>
        <v>0</v>
      </c>
    </row>
    <row r="227" spans="1:11">
      <c r="A227" s="41"/>
      <c r="B227" s="13"/>
      <c r="C227" s="34"/>
      <c r="D227" s="15"/>
      <c r="E227" s="35"/>
      <c r="F227" s="36"/>
      <c r="G227" s="37"/>
      <c r="H227" s="88"/>
      <c r="I227" s="56">
        <f t="shared" si="9"/>
        <v>0</v>
      </c>
      <c r="J227" s="88">
        <f t="shared" si="10"/>
        <v>0</v>
      </c>
      <c r="K227" s="84">
        <f t="shared" si="11"/>
        <v>0</v>
      </c>
    </row>
    <row r="228" spans="1:11">
      <c r="A228" s="41"/>
      <c r="B228" s="13"/>
      <c r="C228" s="34"/>
      <c r="D228" s="15"/>
      <c r="E228" s="35"/>
      <c r="F228" s="36"/>
      <c r="G228" s="37"/>
      <c r="H228" s="88"/>
      <c r="I228" s="56">
        <f t="shared" si="9"/>
        <v>0</v>
      </c>
      <c r="J228" s="88">
        <f t="shared" si="10"/>
        <v>0</v>
      </c>
      <c r="K228" s="84">
        <f t="shared" si="11"/>
        <v>0</v>
      </c>
    </row>
    <row r="229" spans="1:11">
      <c r="A229" s="41"/>
      <c r="B229" s="13"/>
      <c r="C229" s="34"/>
      <c r="D229" s="15"/>
      <c r="E229" s="35"/>
      <c r="F229" s="36"/>
      <c r="G229" s="37"/>
      <c r="H229" s="88"/>
      <c r="I229" s="56">
        <f t="shared" si="9"/>
        <v>0</v>
      </c>
      <c r="J229" s="88">
        <f t="shared" si="10"/>
        <v>0</v>
      </c>
      <c r="K229" s="84">
        <f t="shared" si="11"/>
        <v>0</v>
      </c>
    </row>
    <row r="230" spans="1:11">
      <c r="A230" s="41"/>
      <c r="B230" s="13"/>
      <c r="C230" s="34"/>
      <c r="D230" s="15"/>
      <c r="E230" s="35"/>
      <c r="F230" s="36"/>
      <c r="G230" s="37"/>
      <c r="H230" s="88"/>
      <c r="I230" s="56">
        <f t="shared" si="9"/>
        <v>0</v>
      </c>
      <c r="J230" s="88">
        <f t="shared" si="10"/>
        <v>0</v>
      </c>
      <c r="K230" s="84">
        <f t="shared" si="11"/>
        <v>0</v>
      </c>
    </row>
    <row r="231" spans="1:11">
      <c r="A231" s="41"/>
      <c r="B231" s="13"/>
      <c r="C231" s="34"/>
      <c r="D231" s="15"/>
      <c r="E231" s="35"/>
      <c r="F231" s="36"/>
      <c r="G231" s="37"/>
      <c r="H231" s="88"/>
      <c r="I231" s="56">
        <f t="shared" si="9"/>
        <v>0</v>
      </c>
      <c r="J231" s="88">
        <f t="shared" si="10"/>
        <v>0</v>
      </c>
      <c r="K231" s="84">
        <f t="shared" si="11"/>
        <v>0</v>
      </c>
    </row>
    <row r="232" spans="1:11">
      <c r="A232" s="41"/>
      <c r="B232" s="13"/>
      <c r="C232" s="34"/>
      <c r="D232" s="15"/>
      <c r="E232" s="35"/>
      <c r="F232" s="36"/>
      <c r="G232" s="37"/>
      <c r="H232" s="88"/>
      <c r="I232" s="56">
        <f t="shared" si="9"/>
        <v>0</v>
      </c>
      <c r="J232" s="88">
        <f t="shared" si="10"/>
        <v>0</v>
      </c>
      <c r="K232" s="84">
        <f t="shared" si="11"/>
        <v>0</v>
      </c>
    </row>
    <row r="233" spans="1:11">
      <c r="A233" s="41"/>
      <c r="B233" s="13"/>
      <c r="C233" s="34"/>
      <c r="D233" s="15"/>
      <c r="E233" s="35"/>
      <c r="F233" s="36"/>
      <c r="G233" s="37"/>
      <c r="H233" s="88"/>
      <c r="I233" s="56">
        <f t="shared" si="9"/>
        <v>0</v>
      </c>
      <c r="J233" s="88">
        <f t="shared" si="10"/>
        <v>0</v>
      </c>
      <c r="K233" s="84">
        <f t="shared" si="11"/>
        <v>0</v>
      </c>
    </row>
    <row r="234" spans="1:11">
      <c r="A234" s="41"/>
      <c r="B234" s="13"/>
      <c r="C234" s="34"/>
      <c r="D234" s="15"/>
      <c r="E234" s="35"/>
      <c r="F234" s="36"/>
      <c r="G234" s="37"/>
      <c r="H234" s="88"/>
      <c r="I234" s="56">
        <f t="shared" si="9"/>
        <v>0</v>
      </c>
      <c r="J234" s="88">
        <f t="shared" si="10"/>
        <v>0</v>
      </c>
      <c r="K234" s="84">
        <f t="shared" si="11"/>
        <v>0</v>
      </c>
    </row>
    <row r="235" spans="1:11">
      <c r="A235" s="41"/>
      <c r="B235" s="13"/>
      <c r="C235" s="34"/>
      <c r="D235" s="15"/>
      <c r="E235" s="35"/>
      <c r="F235" s="36"/>
      <c r="G235" s="37"/>
      <c r="H235" s="88"/>
      <c r="I235" s="56">
        <f t="shared" si="9"/>
        <v>0</v>
      </c>
      <c r="J235" s="88">
        <f t="shared" si="10"/>
        <v>0</v>
      </c>
      <c r="K235" s="84">
        <f t="shared" si="11"/>
        <v>0</v>
      </c>
    </row>
    <row r="236" spans="1:11">
      <c r="A236" s="41"/>
      <c r="B236" s="13"/>
      <c r="C236" s="34"/>
      <c r="D236" s="15"/>
      <c r="E236" s="35"/>
      <c r="F236" s="36"/>
      <c r="G236" s="37"/>
      <c r="H236" s="88"/>
      <c r="I236" s="56">
        <f t="shared" si="9"/>
        <v>0</v>
      </c>
      <c r="J236" s="88">
        <f t="shared" si="10"/>
        <v>0</v>
      </c>
      <c r="K236" s="84">
        <f t="shared" si="11"/>
        <v>0</v>
      </c>
    </row>
    <row r="237" spans="1:11">
      <c r="A237" s="41"/>
      <c r="B237" s="13"/>
      <c r="C237" s="34"/>
      <c r="D237" s="15"/>
      <c r="E237" s="35"/>
      <c r="F237" s="36"/>
      <c r="G237" s="37"/>
      <c r="H237" s="88"/>
      <c r="I237" s="56">
        <f t="shared" si="9"/>
        <v>0</v>
      </c>
      <c r="J237" s="88">
        <f t="shared" si="10"/>
        <v>0</v>
      </c>
      <c r="K237" s="84">
        <f t="shared" si="11"/>
        <v>0</v>
      </c>
    </row>
    <row r="238" spans="1:11">
      <c r="A238" s="41"/>
      <c r="B238" s="13"/>
      <c r="C238" s="34"/>
      <c r="D238" s="15"/>
      <c r="E238" s="35"/>
      <c r="F238" s="36"/>
      <c r="G238" s="37"/>
      <c r="H238" s="88"/>
      <c r="I238" s="56">
        <f t="shared" si="9"/>
        <v>0</v>
      </c>
      <c r="J238" s="88">
        <f t="shared" si="10"/>
        <v>0</v>
      </c>
      <c r="K238" s="84">
        <f t="shared" si="11"/>
        <v>0</v>
      </c>
    </row>
    <row r="239" spans="1:11">
      <c r="A239" s="41"/>
      <c r="B239" s="13"/>
      <c r="C239" s="34"/>
      <c r="D239" s="15"/>
      <c r="E239" s="35"/>
      <c r="F239" s="36"/>
      <c r="G239" s="37"/>
      <c r="H239" s="88"/>
      <c r="I239" s="56">
        <f t="shared" si="9"/>
        <v>0</v>
      </c>
      <c r="J239" s="88">
        <f t="shared" si="10"/>
        <v>0</v>
      </c>
      <c r="K239" s="84">
        <f t="shared" si="11"/>
        <v>0</v>
      </c>
    </row>
    <row r="240" spans="1:11">
      <c r="A240" s="41"/>
      <c r="B240" s="13"/>
      <c r="C240" s="34"/>
      <c r="D240" s="15"/>
      <c r="E240" s="35"/>
      <c r="F240" s="36"/>
      <c r="G240" s="37"/>
      <c r="H240" s="88"/>
      <c r="I240" s="56">
        <f t="shared" si="9"/>
        <v>0</v>
      </c>
      <c r="J240" s="88">
        <f t="shared" si="10"/>
        <v>0</v>
      </c>
      <c r="K240" s="84">
        <f t="shared" si="11"/>
        <v>0</v>
      </c>
    </row>
    <row r="241" spans="1:11">
      <c r="A241" s="41"/>
      <c r="B241" s="13"/>
      <c r="C241" s="34"/>
      <c r="D241" s="15"/>
      <c r="E241" s="35"/>
      <c r="F241" s="36"/>
      <c r="G241" s="37"/>
      <c r="H241" s="88"/>
      <c r="I241" s="56">
        <f t="shared" si="9"/>
        <v>0</v>
      </c>
      <c r="J241" s="88">
        <f t="shared" si="10"/>
        <v>0</v>
      </c>
      <c r="K241" s="84">
        <f t="shared" si="11"/>
        <v>0</v>
      </c>
    </row>
    <row r="242" spans="1:11">
      <c r="A242" s="41"/>
      <c r="B242" s="13"/>
      <c r="C242" s="34"/>
      <c r="D242" s="15"/>
      <c r="E242" s="35"/>
      <c r="F242" s="36"/>
      <c r="G242" s="37"/>
      <c r="H242" s="88"/>
      <c r="I242" s="56">
        <f t="shared" si="9"/>
        <v>0</v>
      </c>
      <c r="J242" s="88">
        <f t="shared" si="10"/>
        <v>0</v>
      </c>
      <c r="K242" s="84">
        <f t="shared" si="11"/>
        <v>0</v>
      </c>
    </row>
    <row r="243" spans="1:11">
      <c r="A243" s="41"/>
      <c r="B243" s="13"/>
      <c r="C243" s="34"/>
      <c r="D243" s="15"/>
      <c r="E243" s="35"/>
      <c r="F243" s="36"/>
      <c r="G243" s="37"/>
      <c r="H243" s="88"/>
      <c r="I243" s="56">
        <f t="shared" si="9"/>
        <v>0</v>
      </c>
      <c r="J243" s="88">
        <f t="shared" si="10"/>
        <v>0</v>
      </c>
      <c r="K243" s="84">
        <f t="shared" si="11"/>
        <v>0</v>
      </c>
    </row>
    <row r="244" spans="1:11">
      <c r="A244" s="41"/>
      <c r="B244" s="13"/>
      <c r="C244" s="34"/>
      <c r="D244" s="15"/>
      <c r="E244" s="35"/>
      <c r="F244" s="36"/>
      <c r="G244" s="37"/>
      <c r="H244" s="88"/>
      <c r="I244" s="56">
        <f t="shared" si="9"/>
        <v>0</v>
      </c>
      <c r="J244" s="88">
        <f t="shared" si="10"/>
        <v>0</v>
      </c>
      <c r="K244" s="84">
        <f t="shared" si="11"/>
        <v>0</v>
      </c>
    </row>
    <row r="245" spans="1:11">
      <c r="A245" s="41"/>
      <c r="B245" s="13"/>
      <c r="C245" s="34"/>
      <c r="D245" s="15"/>
      <c r="E245" s="35"/>
      <c r="F245" s="36"/>
      <c r="G245" s="37"/>
      <c r="H245" s="88"/>
      <c r="I245" s="56">
        <f t="shared" si="9"/>
        <v>0</v>
      </c>
      <c r="J245" s="88">
        <f t="shared" si="10"/>
        <v>0</v>
      </c>
      <c r="K245" s="84">
        <f t="shared" si="11"/>
        <v>0</v>
      </c>
    </row>
    <row r="246" spans="1:11">
      <c r="A246" s="41"/>
      <c r="B246" s="13"/>
      <c r="C246" s="34"/>
      <c r="D246" s="15"/>
      <c r="E246" s="35"/>
      <c r="F246" s="36"/>
      <c r="G246" s="37"/>
      <c r="H246" s="88"/>
      <c r="I246" s="56">
        <f t="shared" si="9"/>
        <v>0</v>
      </c>
      <c r="J246" s="88">
        <f t="shared" si="10"/>
        <v>0</v>
      </c>
      <c r="K246" s="84">
        <f t="shared" si="11"/>
        <v>0</v>
      </c>
    </row>
    <row r="247" spans="1:11">
      <c r="A247" s="41"/>
      <c r="B247" s="13"/>
      <c r="C247" s="34"/>
      <c r="D247" s="15"/>
      <c r="E247" s="35"/>
      <c r="F247" s="36"/>
      <c r="G247" s="37"/>
      <c r="H247" s="88"/>
      <c r="I247" s="56">
        <f t="shared" si="9"/>
        <v>0</v>
      </c>
      <c r="J247" s="88">
        <f t="shared" si="10"/>
        <v>0</v>
      </c>
      <c r="K247" s="84">
        <f t="shared" si="11"/>
        <v>0</v>
      </c>
    </row>
    <row r="248" spans="1:11">
      <c r="A248" s="41"/>
      <c r="B248" s="13"/>
      <c r="C248" s="34"/>
      <c r="D248" s="15"/>
      <c r="E248" s="35"/>
      <c r="F248" s="36"/>
      <c r="G248" s="37"/>
      <c r="H248" s="88"/>
      <c r="I248" s="56">
        <f t="shared" si="9"/>
        <v>0</v>
      </c>
      <c r="J248" s="88">
        <f t="shared" si="10"/>
        <v>0</v>
      </c>
      <c r="K248" s="84">
        <f t="shared" si="11"/>
        <v>0</v>
      </c>
    </row>
    <row r="249" spans="1:11">
      <c r="A249" s="41"/>
      <c r="B249" s="13"/>
      <c r="C249" s="34"/>
      <c r="D249" s="15"/>
      <c r="E249" s="35"/>
      <c r="F249" s="36"/>
      <c r="G249" s="37"/>
      <c r="H249" s="88"/>
      <c r="I249" s="56">
        <f t="shared" si="9"/>
        <v>0</v>
      </c>
      <c r="J249" s="88">
        <f t="shared" si="10"/>
        <v>0</v>
      </c>
      <c r="K249" s="84">
        <f t="shared" si="11"/>
        <v>0</v>
      </c>
    </row>
    <row r="250" spans="1:11">
      <c r="A250" s="41"/>
      <c r="B250" s="13"/>
      <c r="C250" s="34"/>
      <c r="D250" s="15"/>
      <c r="E250" s="35"/>
      <c r="F250" s="36"/>
      <c r="G250" s="37"/>
      <c r="H250" s="88"/>
      <c r="I250" s="56">
        <f t="shared" si="9"/>
        <v>0</v>
      </c>
      <c r="J250" s="88">
        <f t="shared" si="10"/>
        <v>0</v>
      </c>
      <c r="K250" s="84">
        <f t="shared" si="11"/>
        <v>0</v>
      </c>
    </row>
    <row r="251" spans="1:11">
      <c r="A251" s="41"/>
      <c r="B251" s="13"/>
      <c r="C251" s="34"/>
      <c r="D251" s="15"/>
      <c r="E251" s="35"/>
      <c r="F251" s="36"/>
      <c r="G251" s="37"/>
      <c r="H251" s="88"/>
      <c r="I251" s="56">
        <f t="shared" si="9"/>
        <v>0</v>
      </c>
      <c r="J251" s="88">
        <f t="shared" si="10"/>
        <v>0</v>
      </c>
      <c r="K251" s="84">
        <f t="shared" si="11"/>
        <v>0</v>
      </c>
    </row>
    <row r="252" spans="1:11">
      <c r="A252" s="41"/>
      <c r="B252" s="13"/>
      <c r="C252" s="34"/>
      <c r="D252" s="15"/>
      <c r="E252" s="35"/>
      <c r="F252" s="36"/>
      <c r="G252" s="37"/>
      <c r="H252" s="88"/>
      <c r="I252" s="56">
        <f t="shared" si="9"/>
        <v>0</v>
      </c>
      <c r="J252" s="88">
        <f t="shared" si="10"/>
        <v>0</v>
      </c>
      <c r="K252" s="84">
        <f t="shared" si="11"/>
        <v>0</v>
      </c>
    </row>
    <row r="253" spans="1:11">
      <c r="A253" s="41"/>
      <c r="B253" s="13"/>
      <c r="C253" s="34"/>
      <c r="D253" s="15"/>
      <c r="E253" s="35"/>
      <c r="F253" s="36"/>
      <c r="G253" s="37"/>
      <c r="H253" s="88"/>
      <c r="I253" s="56">
        <f t="shared" si="9"/>
        <v>0</v>
      </c>
      <c r="J253" s="88">
        <f t="shared" si="10"/>
        <v>0</v>
      </c>
      <c r="K253" s="84">
        <f t="shared" si="11"/>
        <v>0</v>
      </c>
    </row>
    <row r="254" spans="1:11">
      <c r="A254" s="41"/>
      <c r="B254" s="13"/>
      <c r="C254" s="34"/>
      <c r="D254" s="15"/>
      <c r="E254" s="35"/>
      <c r="F254" s="36"/>
      <c r="G254" s="37"/>
      <c r="H254" s="88"/>
      <c r="I254" s="56">
        <f t="shared" si="9"/>
        <v>0</v>
      </c>
      <c r="J254" s="88">
        <f t="shared" si="10"/>
        <v>0</v>
      </c>
      <c r="K254" s="84">
        <f t="shared" si="11"/>
        <v>0</v>
      </c>
    </row>
    <row r="255" spans="1:11">
      <c r="A255" s="41"/>
      <c r="B255" s="13"/>
      <c r="C255" s="34"/>
      <c r="D255" s="15"/>
      <c r="E255" s="35"/>
      <c r="F255" s="36"/>
      <c r="G255" s="37"/>
      <c r="H255" s="88"/>
      <c r="I255" s="56">
        <f t="shared" si="9"/>
        <v>0</v>
      </c>
      <c r="J255" s="88">
        <f t="shared" si="10"/>
        <v>0</v>
      </c>
      <c r="K255" s="84">
        <f t="shared" si="11"/>
        <v>0</v>
      </c>
    </row>
    <row r="256" spans="1:11">
      <c r="A256" s="41"/>
      <c r="B256" s="13"/>
      <c r="C256" s="34"/>
      <c r="D256" s="15"/>
      <c r="E256" s="35"/>
      <c r="F256" s="36"/>
      <c r="G256" s="37"/>
      <c r="H256" s="88"/>
      <c r="I256" s="56">
        <f t="shared" si="9"/>
        <v>0</v>
      </c>
      <c r="J256" s="88">
        <f t="shared" si="10"/>
        <v>0</v>
      </c>
      <c r="K256" s="84">
        <f t="shared" si="11"/>
        <v>0</v>
      </c>
    </row>
    <row r="257" spans="1:11">
      <c r="A257" s="41"/>
      <c r="B257" s="13"/>
      <c r="C257" s="34"/>
      <c r="D257" s="15"/>
      <c r="E257" s="35"/>
      <c r="F257" s="36"/>
      <c r="G257" s="37"/>
      <c r="H257" s="88"/>
      <c r="I257" s="56">
        <f t="shared" si="9"/>
        <v>0</v>
      </c>
      <c r="J257" s="88">
        <f t="shared" si="10"/>
        <v>0</v>
      </c>
      <c r="K257" s="84">
        <f t="shared" si="11"/>
        <v>0</v>
      </c>
    </row>
    <row r="258" spans="1:11">
      <c r="A258" s="41"/>
      <c r="B258" s="13"/>
      <c r="C258" s="34"/>
      <c r="D258" s="15"/>
      <c r="E258" s="35"/>
      <c r="F258" s="36"/>
      <c r="G258" s="37"/>
      <c r="H258" s="88"/>
      <c r="I258" s="56">
        <f t="shared" si="9"/>
        <v>0</v>
      </c>
      <c r="J258" s="88">
        <f t="shared" si="10"/>
        <v>0</v>
      </c>
      <c r="K258" s="84">
        <f t="shared" si="11"/>
        <v>0</v>
      </c>
    </row>
    <row r="259" spans="1:11">
      <c r="A259" s="41"/>
      <c r="B259" s="13"/>
      <c r="C259" s="34"/>
      <c r="D259" s="15"/>
      <c r="E259" s="35"/>
      <c r="F259" s="36"/>
      <c r="G259" s="37"/>
      <c r="H259" s="88"/>
      <c r="I259" s="56">
        <f t="shared" si="9"/>
        <v>0</v>
      </c>
      <c r="J259" s="88">
        <f t="shared" si="10"/>
        <v>0</v>
      </c>
      <c r="K259" s="84">
        <f t="shared" si="11"/>
        <v>0</v>
      </c>
    </row>
    <row r="260" spans="1:11">
      <c r="A260" s="41"/>
      <c r="B260" s="13"/>
      <c r="C260" s="34"/>
      <c r="D260" s="15"/>
      <c r="E260" s="35"/>
      <c r="F260" s="36"/>
      <c r="G260" s="37"/>
      <c r="H260" s="88"/>
      <c r="I260" s="56">
        <f t="shared" si="9"/>
        <v>0</v>
      </c>
      <c r="J260" s="88">
        <f t="shared" si="10"/>
        <v>0</v>
      </c>
      <c r="K260" s="84">
        <f t="shared" si="11"/>
        <v>0</v>
      </c>
    </row>
    <row r="261" spans="1:11">
      <c r="A261" s="41"/>
      <c r="B261" s="13"/>
      <c r="C261" s="34"/>
      <c r="D261" s="15"/>
      <c r="E261" s="35"/>
      <c r="F261" s="36"/>
      <c r="G261" s="37"/>
      <c r="H261" s="88"/>
      <c r="I261" s="56">
        <f t="shared" si="9"/>
        <v>0</v>
      </c>
      <c r="J261" s="88">
        <f t="shared" si="10"/>
        <v>0</v>
      </c>
      <c r="K261" s="84">
        <f t="shared" si="11"/>
        <v>0</v>
      </c>
    </row>
    <row r="262" spans="1:11">
      <c r="A262" s="41"/>
      <c r="B262" s="13"/>
      <c r="C262" s="34"/>
      <c r="D262" s="15"/>
      <c r="E262" s="35"/>
      <c r="F262" s="36"/>
      <c r="G262" s="37"/>
      <c r="H262" s="88"/>
      <c r="I262" s="56">
        <f t="shared" si="9"/>
        <v>0</v>
      </c>
      <c r="J262" s="88">
        <f t="shared" si="10"/>
        <v>0</v>
      </c>
      <c r="K262" s="84">
        <f t="shared" si="11"/>
        <v>0</v>
      </c>
    </row>
    <row r="263" spans="1:11">
      <c r="A263" s="41"/>
      <c r="B263" s="13"/>
      <c r="C263" s="34"/>
      <c r="D263" s="15"/>
      <c r="E263" s="35"/>
      <c r="F263" s="36"/>
      <c r="G263" s="37"/>
      <c r="H263" s="88"/>
      <c r="I263" s="56">
        <f t="shared" si="9"/>
        <v>0</v>
      </c>
      <c r="J263" s="88">
        <f t="shared" si="10"/>
        <v>0</v>
      </c>
      <c r="K263" s="84">
        <f t="shared" si="11"/>
        <v>0</v>
      </c>
    </row>
    <row r="264" spans="1:11">
      <c r="A264" s="41"/>
      <c r="B264" s="13"/>
      <c r="C264" s="34"/>
      <c r="D264" s="15"/>
      <c r="E264" s="35"/>
      <c r="F264" s="36"/>
      <c r="G264" s="37"/>
      <c r="H264" s="88"/>
      <c r="I264" s="56">
        <f t="shared" si="9"/>
        <v>0</v>
      </c>
      <c r="J264" s="88">
        <f t="shared" si="10"/>
        <v>0</v>
      </c>
      <c r="K264" s="84">
        <f t="shared" si="11"/>
        <v>0</v>
      </c>
    </row>
    <row r="265" spans="1:11">
      <c r="A265" s="41"/>
      <c r="B265" s="13"/>
      <c r="C265" s="34"/>
      <c r="D265" s="15"/>
      <c r="E265" s="35"/>
      <c r="F265" s="36"/>
      <c r="G265" s="37"/>
      <c r="H265" s="88"/>
      <c r="I265" s="56">
        <f t="shared" si="9"/>
        <v>0</v>
      </c>
      <c r="J265" s="88">
        <f t="shared" si="10"/>
        <v>0</v>
      </c>
      <c r="K265" s="84">
        <f t="shared" si="11"/>
        <v>0</v>
      </c>
    </row>
    <row r="266" spans="1:11">
      <c r="A266" s="41"/>
      <c r="B266" s="13"/>
      <c r="C266" s="34"/>
      <c r="D266" s="15"/>
      <c r="E266" s="35"/>
      <c r="F266" s="36"/>
      <c r="G266" s="37"/>
      <c r="H266" s="88"/>
      <c r="I266" s="56">
        <f t="shared" si="9"/>
        <v>0</v>
      </c>
      <c r="J266" s="88">
        <f t="shared" si="10"/>
        <v>0</v>
      </c>
      <c r="K266" s="84">
        <f t="shared" si="11"/>
        <v>0</v>
      </c>
    </row>
    <row r="267" spans="1:11">
      <c r="A267" s="41"/>
      <c r="B267" s="13"/>
      <c r="C267" s="34"/>
      <c r="D267" s="15"/>
      <c r="E267" s="35"/>
      <c r="F267" s="36"/>
      <c r="G267" s="37"/>
      <c r="H267" s="88"/>
      <c r="I267" s="56">
        <f t="shared" si="9"/>
        <v>0</v>
      </c>
      <c r="J267" s="88">
        <f t="shared" si="10"/>
        <v>0</v>
      </c>
      <c r="K267" s="84">
        <f t="shared" si="11"/>
        <v>0</v>
      </c>
    </row>
    <row r="268" spans="1:11">
      <c r="A268" s="41"/>
      <c r="B268" s="13"/>
      <c r="C268" s="34"/>
      <c r="D268" s="15"/>
      <c r="E268" s="35"/>
      <c r="F268" s="36"/>
      <c r="G268" s="37"/>
      <c r="H268" s="88"/>
      <c r="I268" s="56">
        <f t="shared" ref="I268:I326" si="12">H268*1.1</f>
        <v>0</v>
      </c>
      <c r="J268" s="88">
        <f t="shared" ref="J268:J326" si="13">H268*G268</f>
        <v>0</v>
      </c>
      <c r="K268" s="84">
        <f t="shared" ref="K268:K326" si="14">I268*G268</f>
        <v>0</v>
      </c>
    </row>
    <row r="269" spans="1:11">
      <c r="A269" s="41"/>
      <c r="B269" s="13"/>
      <c r="C269" s="34"/>
      <c r="D269" s="15"/>
      <c r="E269" s="35"/>
      <c r="F269" s="36"/>
      <c r="G269" s="37"/>
      <c r="H269" s="88"/>
      <c r="I269" s="56">
        <f t="shared" si="12"/>
        <v>0</v>
      </c>
      <c r="J269" s="88">
        <f t="shared" si="13"/>
        <v>0</v>
      </c>
      <c r="K269" s="84">
        <f t="shared" si="14"/>
        <v>0</v>
      </c>
    </row>
    <row r="270" spans="1:11">
      <c r="A270" s="41"/>
      <c r="B270" s="13"/>
      <c r="C270" s="34"/>
      <c r="D270" s="15"/>
      <c r="E270" s="35"/>
      <c r="F270" s="36"/>
      <c r="G270" s="37"/>
      <c r="H270" s="88"/>
      <c r="I270" s="56">
        <f t="shared" si="12"/>
        <v>0</v>
      </c>
      <c r="J270" s="88">
        <f t="shared" si="13"/>
        <v>0</v>
      </c>
      <c r="K270" s="84">
        <f t="shared" si="14"/>
        <v>0</v>
      </c>
    </row>
    <row r="271" spans="1:11">
      <c r="A271" s="41"/>
      <c r="B271" s="13"/>
      <c r="C271" s="34"/>
      <c r="D271" s="15"/>
      <c r="E271" s="35"/>
      <c r="F271" s="36"/>
      <c r="G271" s="37"/>
      <c r="H271" s="88"/>
      <c r="I271" s="56">
        <f t="shared" si="12"/>
        <v>0</v>
      </c>
      <c r="J271" s="88">
        <f t="shared" si="13"/>
        <v>0</v>
      </c>
      <c r="K271" s="84">
        <f t="shared" si="14"/>
        <v>0</v>
      </c>
    </row>
    <row r="272" spans="1:11">
      <c r="A272" s="41"/>
      <c r="B272" s="13"/>
      <c r="C272" s="34"/>
      <c r="D272" s="15"/>
      <c r="E272" s="35"/>
      <c r="F272" s="36"/>
      <c r="G272" s="37"/>
      <c r="H272" s="88"/>
      <c r="I272" s="56">
        <f t="shared" si="12"/>
        <v>0</v>
      </c>
      <c r="J272" s="88">
        <f t="shared" si="13"/>
        <v>0</v>
      </c>
      <c r="K272" s="84">
        <f t="shared" si="14"/>
        <v>0</v>
      </c>
    </row>
    <row r="273" spans="1:11">
      <c r="A273" s="41"/>
      <c r="B273" s="13"/>
      <c r="C273" s="34"/>
      <c r="D273" s="15"/>
      <c r="E273" s="35"/>
      <c r="F273" s="36"/>
      <c r="G273" s="37"/>
      <c r="H273" s="88"/>
      <c r="I273" s="56">
        <f t="shared" si="12"/>
        <v>0</v>
      </c>
      <c r="J273" s="88">
        <f t="shared" si="13"/>
        <v>0</v>
      </c>
      <c r="K273" s="84">
        <f t="shared" si="14"/>
        <v>0</v>
      </c>
    </row>
    <row r="274" spans="1:11">
      <c r="A274" s="41"/>
      <c r="B274" s="13"/>
      <c r="C274" s="34"/>
      <c r="D274" s="15"/>
      <c r="E274" s="35"/>
      <c r="F274" s="36"/>
      <c r="G274" s="37"/>
      <c r="H274" s="88"/>
      <c r="I274" s="56">
        <f t="shared" si="12"/>
        <v>0</v>
      </c>
      <c r="J274" s="88">
        <f t="shared" si="13"/>
        <v>0</v>
      </c>
      <c r="K274" s="84">
        <f t="shared" si="14"/>
        <v>0</v>
      </c>
    </row>
    <row r="275" spans="1:11">
      <c r="A275" s="41"/>
      <c r="B275" s="13"/>
      <c r="C275" s="34"/>
      <c r="D275" s="15"/>
      <c r="E275" s="35"/>
      <c r="F275" s="36"/>
      <c r="G275" s="37"/>
      <c r="H275" s="88"/>
      <c r="I275" s="56">
        <f t="shared" si="12"/>
        <v>0</v>
      </c>
      <c r="J275" s="88">
        <f t="shared" si="13"/>
        <v>0</v>
      </c>
      <c r="K275" s="84">
        <f t="shared" si="14"/>
        <v>0</v>
      </c>
    </row>
    <row r="276" spans="1:11">
      <c r="A276" s="41"/>
      <c r="B276" s="13"/>
      <c r="C276" s="34"/>
      <c r="D276" s="15"/>
      <c r="E276" s="35"/>
      <c r="F276" s="36"/>
      <c r="G276" s="37"/>
      <c r="H276" s="88"/>
      <c r="I276" s="56">
        <f t="shared" si="12"/>
        <v>0</v>
      </c>
      <c r="J276" s="88">
        <f t="shared" si="13"/>
        <v>0</v>
      </c>
      <c r="K276" s="84">
        <f t="shared" si="14"/>
        <v>0</v>
      </c>
    </row>
    <row r="277" spans="1:11">
      <c r="A277" s="41"/>
      <c r="B277" s="13"/>
      <c r="C277" s="34"/>
      <c r="D277" s="15"/>
      <c r="E277" s="35"/>
      <c r="F277" s="36"/>
      <c r="G277" s="37"/>
      <c r="H277" s="88"/>
      <c r="I277" s="56">
        <f t="shared" si="12"/>
        <v>0</v>
      </c>
      <c r="J277" s="88">
        <f t="shared" si="13"/>
        <v>0</v>
      </c>
      <c r="K277" s="84">
        <f t="shared" si="14"/>
        <v>0</v>
      </c>
    </row>
    <row r="278" spans="1:11">
      <c r="A278" s="41"/>
      <c r="B278" s="13"/>
      <c r="C278" s="34"/>
      <c r="D278" s="15"/>
      <c r="E278" s="35"/>
      <c r="F278" s="36"/>
      <c r="G278" s="37"/>
      <c r="H278" s="88"/>
      <c r="I278" s="56">
        <f t="shared" si="12"/>
        <v>0</v>
      </c>
      <c r="J278" s="88">
        <f t="shared" si="13"/>
        <v>0</v>
      </c>
      <c r="K278" s="84">
        <f t="shared" si="14"/>
        <v>0</v>
      </c>
    </row>
    <row r="279" spans="1:11">
      <c r="A279" s="41"/>
      <c r="B279" s="13"/>
      <c r="C279" s="34"/>
      <c r="D279" s="15"/>
      <c r="E279" s="35"/>
      <c r="F279" s="36"/>
      <c r="G279" s="37"/>
      <c r="H279" s="88"/>
      <c r="I279" s="56">
        <f t="shared" si="12"/>
        <v>0</v>
      </c>
      <c r="J279" s="88">
        <f t="shared" si="13"/>
        <v>0</v>
      </c>
      <c r="K279" s="84">
        <f t="shared" si="14"/>
        <v>0</v>
      </c>
    </row>
    <row r="280" spans="1:11">
      <c r="A280" s="41"/>
      <c r="B280" s="13"/>
      <c r="C280" s="34"/>
      <c r="D280" s="15"/>
      <c r="E280" s="35"/>
      <c r="F280" s="36"/>
      <c r="G280" s="37"/>
      <c r="H280" s="88"/>
      <c r="I280" s="56">
        <f t="shared" si="12"/>
        <v>0</v>
      </c>
      <c r="J280" s="88">
        <f t="shared" si="13"/>
        <v>0</v>
      </c>
      <c r="K280" s="84">
        <f t="shared" si="14"/>
        <v>0</v>
      </c>
    </row>
    <row r="281" spans="1:11">
      <c r="A281" s="41"/>
      <c r="B281" s="13"/>
      <c r="C281" s="34"/>
      <c r="D281" s="15"/>
      <c r="E281" s="35"/>
      <c r="F281" s="36"/>
      <c r="G281" s="37"/>
      <c r="H281" s="88"/>
      <c r="I281" s="56">
        <f t="shared" si="12"/>
        <v>0</v>
      </c>
      <c r="J281" s="88">
        <f t="shared" si="13"/>
        <v>0</v>
      </c>
      <c r="K281" s="84">
        <f t="shared" si="14"/>
        <v>0</v>
      </c>
    </row>
    <row r="282" spans="1:11">
      <c r="A282" s="41"/>
      <c r="B282" s="13"/>
      <c r="C282" s="34"/>
      <c r="D282" s="15"/>
      <c r="E282" s="35"/>
      <c r="F282" s="36"/>
      <c r="G282" s="37"/>
      <c r="H282" s="88"/>
      <c r="I282" s="56">
        <f t="shared" si="12"/>
        <v>0</v>
      </c>
      <c r="J282" s="88">
        <f t="shared" si="13"/>
        <v>0</v>
      </c>
      <c r="K282" s="84">
        <f t="shared" si="14"/>
        <v>0</v>
      </c>
    </row>
    <row r="283" spans="1:11">
      <c r="A283" s="41"/>
      <c r="B283" s="13"/>
      <c r="C283" s="34"/>
      <c r="D283" s="15"/>
      <c r="E283" s="35"/>
      <c r="F283" s="36"/>
      <c r="G283" s="37"/>
      <c r="H283" s="88"/>
      <c r="I283" s="56">
        <f t="shared" si="12"/>
        <v>0</v>
      </c>
      <c r="J283" s="88">
        <f t="shared" si="13"/>
        <v>0</v>
      </c>
      <c r="K283" s="84">
        <f t="shared" si="14"/>
        <v>0</v>
      </c>
    </row>
    <row r="284" spans="1:11">
      <c r="A284" s="41"/>
      <c r="B284" s="13"/>
      <c r="C284" s="34"/>
      <c r="D284" s="15"/>
      <c r="E284" s="35"/>
      <c r="F284" s="36"/>
      <c r="G284" s="37"/>
      <c r="H284" s="88"/>
      <c r="I284" s="56">
        <f t="shared" si="12"/>
        <v>0</v>
      </c>
      <c r="J284" s="88">
        <f t="shared" si="13"/>
        <v>0</v>
      </c>
      <c r="K284" s="84">
        <f t="shared" si="14"/>
        <v>0</v>
      </c>
    </row>
    <row r="285" spans="1:11">
      <c r="A285" s="41"/>
      <c r="B285" s="13"/>
      <c r="C285" s="34"/>
      <c r="D285" s="15"/>
      <c r="E285" s="35"/>
      <c r="F285" s="36"/>
      <c r="G285" s="37"/>
      <c r="H285" s="88"/>
      <c r="I285" s="56">
        <f t="shared" si="12"/>
        <v>0</v>
      </c>
      <c r="J285" s="88">
        <f t="shared" si="13"/>
        <v>0</v>
      </c>
      <c r="K285" s="84">
        <f t="shared" si="14"/>
        <v>0</v>
      </c>
    </row>
    <row r="286" spans="1:11">
      <c r="A286" s="41"/>
      <c r="B286" s="13"/>
      <c r="C286" s="34"/>
      <c r="D286" s="15"/>
      <c r="E286" s="35"/>
      <c r="F286" s="36"/>
      <c r="G286" s="37"/>
      <c r="H286" s="88"/>
      <c r="I286" s="56">
        <f t="shared" si="12"/>
        <v>0</v>
      </c>
      <c r="J286" s="88">
        <f t="shared" si="13"/>
        <v>0</v>
      </c>
      <c r="K286" s="84">
        <f t="shared" si="14"/>
        <v>0</v>
      </c>
    </row>
    <row r="287" spans="1:11">
      <c r="A287" s="41"/>
      <c r="B287" s="13"/>
      <c r="C287" s="34"/>
      <c r="D287" s="15"/>
      <c r="E287" s="35"/>
      <c r="F287" s="36"/>
      <c r="G287" s="37"/>
      <c r="H287" s="88"/>
      <c r="I287" s="56">
        <f t="shared" si="12"/>
        <v>0</v>
      </c>
      <c r="J287" s="88">
        <f t="shared" si="13"/>
        <v>0</v>
      </c>
      <c r="K287" s="84">
        <f t="shared" si="14"/>
        <v>0</v>
      </c>
    </row>
    <row r="288" spans="1:11">
      <c r="A288" s="41"/>
      <c r="B288" s="13"/>
      <c r="C288" s="34"/>
      <c r="D288" s="15"/>
      <c r="E288" s="35"/>
      <c r="F288" s="36"/>
      <c r="G288" s="37"/>
      <c r="H288" s="88"/>
      <c r="I288" s="56">
        <f t="shared" si="12"/>
        <v>0</v>
      </c>
      <c r="J288" s="88">
        <f t="shared" si="13"/>
        <v>0</v>
      </c>
      <c r="K288" s="84">
        <f t="shared" si="14"/>
        <v>0</v>
      </c>
    </row>
    <row r="289" spans="1:11">
      <c r="A289" s="41"/>
      <c r="B289" s="13"/>
      <c r="C289" s="34"/>
      <c r="D289" s="15"/>
      <c r="E289" s="35"/>
      <c r="F289" s="36"/>
      <c r="G289" s="37"/>
      <c r="H289" s="88"/>
      <c r="I289" s="56">
        <f t="shared" si="12"/>
        <v>0</v>
      </c>
      <c r="J289" s="88">
        <f t="shared" si="13"/>
        <v>0</v>
      </c>
      <c r="K289" s="84">
        <f t="shared" si="14"/>
        <v>0</v>
      </c>
    </row>
    <row r="290" spans="1:11">
      <c r="A290" s="41"/>
      <c r="B290" s="13"/>
      <c r="C290" s="34"/>
      <c r="D290" s="15"/>
      <c r="E290" s="35"/>
      <c r="F290" s="36"/>
      <c r="G290" s="37"/>
      <c r="H290" s="88"/>
      <c r="I290" s="56">
        <f t="shared" si="12"/>
        <v>0</v>
      </c>
      <c r="J290" s="88">
        <f t="shared" si="13"/>
        <v>0</v>
      </c>
      <c r="K290" s="84">
        <f t="shared" si="14"/>
        <v>0</v>
      </c>
    </row>
    <row r="291" spans="1:11">
      <c r="A291" s="41"/>
      <c r="B291" s="13"/>
      <c r="C291" s="34"/>
      <c r="D291" s="15"/>
      <c r="E291" s="35"/>
      <c r="F291" s="36"/>
      <c r="G291" s="37"/>
      <c r="H291" s="88"/>
      <c r="I291" s="56">
        <f t="shared" si="12"/>
        <v>0</v>
      </c>
      <c r="J291" s="88">
        <f t="shared" si="13"/>
        <v>0</v>
      </c>
      <c r="K291" s="84">
        <f t="shared" si="14"/>
        <v>0</v>
      </c>
    </row>
    <row r="292" spans="1:11">
      <c r="A292" s="41"/>
      <c r="B292" s="13"/>
      <c r="C292" s="34"/>
      <c r="D292" s="15"/>
      <c r="E292" s="35"/>
      <c r="F292" s="36"/>
      <c r="G292" s="37"/>
      <c r="H292" s="88"/>
      <c r="I292" s="56">
        <f t="shared" si="12"/>
        <v>0</v>
      </c>
      <c r="J292" s="88">
        <f t="shared" si="13"/>
        <v>0</v>
      </c>
      <c r="K292" s="84">
        <f t="shared" si="14"/>
        <v>0</v>
      </c>
    </row>
    <row r="293" spans="1:11">
      <c r="A293" s="41"/>
      <c r="B293" s="13"/>
      <c r="C293" s="34"/>
      <c r="D293" s="15"/>
      <c r="E293" s="35"/>
      <c r="F293" s="36"/>
      <c r="G293" s="37"/>
      <c r="H293" s="88"/>
      <c r="I293" s="56">
        <f t="shared" si="12"/>
        <v>0</v>
      </c>
      <c r="J293" s="88">
        <f t="shared" si="13"/>
        <v>0</v>
      </c>
      <c r="K293" s="84">
        <f t="shared" si="14"/>
        <v>0</v>
      </c>
    </row>
    <row r="294" spans="1:11">
      <c r="A294" s="41"/>
      <c r="B294" s="13"/>
      <c r="C294" s="34"/>
      <c r="D294" s="15"/>
      <c r="E294" s="35"/>
      <c r="F294" s="36"/>
      <c r="G294" s="37"/>
      <c r="H294" s="88"/>
      <c r="I294" s="56">
        <f t="shared" si="12"/>
        <v>0</v>
      </c>
      <c r="J294" s="88">
        <f t="shared" si="13"/>
        <v>0</v>
      </c>
      <c r="K294" s="84">
        <f t="shared" si="14"/>
        <v>0</v>
      </c>
    </row>
    <row r="295" spans="1:11">
      <c r="A295" s="41"/>
      <c r="B295" s="13"/>
      <c r="C295" s="34"/>
      <c r="D295" s="15"/>
      <c r="E295" s="35"/>
      <c r="F295" s="36"/>
      <c r="G295" s="37"/>
      <c r="H295" s="88"/>
      <c r="I295" s="56">
        <f t="shared" si="12"/>
        <v>0</v>
      </c>
      <c r="J295" s="88">
        <f t="shared" si="13"/>
        <v>0</v>
      </c>
      <c r="K295" s="84">
        <f t="shared" si="14"/>
        <v>0</v>
      </c>
    </row>
    <row r="296" spans="1:11">
      <c r="A296" s="41"/>
      <c r="B296" s="13"/>
      <c r="C296" s="34"/>
      <c r="D296" s="15"/>
      <c r="E296" s="35"/>
      <c r="F296" s="36"/>
      <c r="G296" s="37"/>
      <c r="H296" s="88"/>
      <c r="I296" s="56">
        <f t="shared" si="12"/>
        <v>0</v>
      </c>
      <c r="J296" s="88">
        <f t="shared" si="13"/>
        <v>0</v>
      </c>
      <c r="K296" s="84">
        <f t="shared" si="14"/>
        <v>0</v>
      </c>
    </row>
    <row r="297" spans="1:11">
      <c r="A297" s="41"/>
      <c r="B297" s="13"/>
      <c r="C297" s="34"/>
      <c r="D297" s="15"/>
      <c r="E297" s="35"/>
      <c r="F297" s="36"/>
      <c r="G297" s="37"/>
      <c r="H297" s="88"/>
      <c r="I297" s="56">
        <f t="shared" si="12"/>
        <v>0</v>
      </c>
      <c r="J297" s="88">
        <f t="shared" si="13"/>
        <v>0</v>
      </c>
      <c r="K297" s="84">
        <f t="shared" si="14"/>
        <v>0</v>
      </c>
    </row>
    <row r="298" spans="1:11">
      <c r="A298" s="41"/>
      <c r="B298" s="13"/>
      <c r="C298" s="34"/>
      <c r="D298" s="15"/>
      <c r="E298" s="35"/>
      <c r="F298" s="36"/>
      <c r="G298" s="37"/>
      <c r="H298" s="88"/>
      <c r="I298" s="56">
        <f t="shared" si="12"/>
        <v>0</v>
      </c>
      <c r="J298" s="88">
        <f t="shared" si="13"/>
        <v>0</v>
      </c>
      <c r="K298" s="84">
        <f t="shared" si="14"/>
        <v>0</v>
      </c>
    </row>
    <row r="299" spans="1:11">
      <c r="A299" s="41"/>
      <c r="B299" s="13"/>
      <c r="C299" s="34"/>
      <c r="D299" s="15"/>
      <c r="E299" s="35"/>
      <c r="F299" s="36"/>
      <c r="G299" s="37"/>
      <c r="H299" s="88"/>
      <c r="I299" s="56">
        <f t="shared" si="12"/>
        <v>0</v>
      </c>
      <c r="J299" s="88">
        <f t="shared" si="13"/>
        <v>0</v>
      </c>
      <c r="K299" s="84">
        <f t="shared" si="14"/>
        <v>0</v>
      </c>
    </row>
    <row r="300" spans="1:11">
      <c r="A300" s="41"/>
      <c r="B300" s="13"/>
      <c r="C300" s="34"/>
      <c r="D300" s="15"/>
      <c r="E300" s="35"/>
      <c r="F300" s="36"/>
      <c r="G300" s="37"/>
      <c r="H300" s="88"/>
      <c r="I300" s="56">
        <f t="shared" si="12"/>
        <v>0</v>
      </c>
      <c r="J300" s="88">
        <f t="shared" si="13"/>
        <v>0</v>
      </c>
      <c r="K300" s="84">
        <f t="shared" si="14"/>
        <v>0</v>
      </c>
    </row>
    <row r="301" spans="1:11">
      <c r="A301" s="41"/>
      <c r="B301" s="13"/>
      <c r="C301" s="34"/>
      <c r="D301" s="15"/>
      <c r="E301" s="35"/>
      <c r="F301" s="36"/>
      <c r="G301" s="37"/>
      <c r="H301" s="88"/>
      <c r="I301" s="56">
        <f t="shared" si="12"/>
        <v>0</v>
      </c>
      <c r="J301" s="88">
        <f t="shared" si="13"/>
        <v>0</v>
      </c>
      <c r="K301" s="84">
        <f t="shared" si="14"/>
        <v>0</v>
      </c>
    </row>
    <row r="302" spans="1:11">
      <c r="A302" s="41"/>
      <c r="B302" s="13"/>
      <c r="C302" s="34"/>
      <c r="D302" s="15"/>
      <c r="E302" s="35"/>
      <c r="F302" s="36"/>
      <c r="G302" s="37"/>
      <c r="H302" s="88"/>
      <c r="I302" s="56">
        <f t="shared" si="12"/>
        <v>0</v>
      </c>
      <c r="J302" s="88">
        <f t="shared" si="13"/>
        <v>0</v>
      </c>
      <c r="K302" s="84">
        <f t="shared" si="14"/>
        <v>0</v>
      </c>
    </row>
    <row r="303" spans="1:11">
      <c r="A303" s="41"/>
      <c r="B303" s="13"/>
      <c r="C303" s="34"/>
      <c r="D303" s="15"/>
      <c r="E303" s="35"/>
      <c r="F303" s="36"/>
      <c r="G303" s="37"/>
      <c r="H303" s="88"/>
      <c r="I303" s="56">
        <f t="shared" si="12"/>
        <v>0</v>
      </c>
      <c r="J303" s="88">
        <f t="shared" si="13"/>
        <v>0</v>
      </c>
      <c r="K303" s="84">
        <f t="shared" si="14"/>
        <v>0</v>
      </c>
    </row>
    <row r="304" spans="1:11">
      <c r="A304" s="41"/>
      <c r="B304" s="13"/>
      <c r="C304" s="34"/>
      <c r="D304" s="15"/>
      <c r="E304" s="35"/>
      <c r="F304" s="36"/>
      <c r="G304" s="37"/>
      <c r="H304" s="88"/>
      <c r="I304" s="56">
        <f t="shared" si="12"/>
        <v>0</v>
      </c>
      <c r="J304" s="88">
        <f t="shared" si="13"/>
        <v>0</v>
      </c>
      <c r="K304" s="84">
        <f t="shared" si="14"/>
        <v>0</v>
      </c>
    </row>
    <row r="305" spans="1:11">
      <c r="A305" s="41"/>
      <c r="B305" s="13"/>
      <c r="C305" s="34"/>
      <c r="D305" s="15"/>
      <c r="E305" s="35"/>
      <c r="F305" s="36"/>
      <c r="G305" s="37"/>
      <c r="H305" s="88"/>
      <c r="I305" s="56">
        <f t="shared" si="12"/>
        <v>0</v>
      </c>
      <c r="J305" s="88">
        <f t="shared" si="13"/>
        <v>0</v>
      </c>
      <c r="K305" s="84">
        <f t="shared" si="14"/>
        <v>0</v>
      </c>
    </row>
    <row r="306" spans="1:11">
      <c r="A306" s="41"/>
      <c r="B306" s="13"/>
      <c r="C306" s="34"/>
      <c r="D306" s="15"/>
      <c r="E306" s="35"/>
      <c r="F306" s="36"/>
      <c r="G306" s="37"/>
      <c r="H306" s="88"/>
      <c r="I306" s="56">
        <f t="shared" si="12"/>
        <v>0</v>
      </c>
      <c r="J306" s="88">
        <f t="shared" si="13"/>
        <v>0</v>
      </c>
      <c r="K306" s="84">
        <f t="shared" si="14"/>
        <v>0</v>
      </c>
    </row>
    <row r="307" spans="1:11">
      <c r="A307" s="41"/>
      <c r="B307" s="13"/>
      <c r="C307" s="34"/>
      <c r="D307" s="15"/>
      <c r="E307" s="35"/>
      <c r="F307" s="36"/>
      <c r="G307" s="37"/>
      <c r="H307" s="88"/>
      <c r="I307" s="56">
        <f t="shared" si="12"/>
        <v>0</v>
      </c>
      <c r="J307" s="88">
        <f t="shared" si="13"/>
        <v>0</v>
      </c>
      <c r="K307" s="84">
        <f t="shared" si="14"/>
        <v>0</v>
      </c>
    </row>
    <row r="308" spans="1:11">
      <c r="A308" s="41"/>
      <c r="B308" s="13"/>
      <c r="C308" s="34"/>
      <c r="D308" s="15"/>
      <c r="E308" s="35"/>
      <c r="F308" s="36"/>
      <c r="G308" s="37"/>
      <c r="H308" s="88"/>
      <c r="I308" s="56">
        <f t="shared" si="12"/>
        <v>0</v>
      </c>
      <c r="J308" s="88">
        <f t="shared" si="13"/>
        <v>0</v>
      </c>
      <c r="K308" s="84">
        <f t="shared" si="14"/>
        <v>0</v>
      </c>
    </row>
    <row r="309" spans="1:11">
      <c r="A309" s="41"/>
      <c r="B309" s="13"/>
      <c r="C309" s="34"/>
      <c r="D309" s="15"/>
      <c r="E309" s="35"/>
      <c r="F309" s="36"/>
      <c r="G309" s="37"/>
      <c r="H309" s="88"/>
      <c r="I309" s="56">
        <f t="shared" si="12"/>
        <v>0</v>
      </c>
      <c r="J309" s="88">
        <f t="shared" si="13"/>
        <v>0</v>
      </c>
      <c r="K309" s="84">
        <f t="shared" si="14"/>
        <v>0</v>
      </c>
    </row>
    <row r="310" spans="1:11">
      <c r="A310" s="41"/>
      <c r="B310" s="13"/>
      <c r="C310" s="34"/>
      <c r="D310" s="15"/>
      <c r="E310" s="35"/>
      <c r="F310" s="36"/>
      <c r="G310" s="37"/>
      <c r="H310" s="88"/>
      <c r="I310" s="56">
        <f t="shared" si="12"/>
        <v>0</v>
      </c>
      <c r="J310" s="88">
        <f t="shared" si="13"/>
        <v>0</v>
      </c>
      <c r="K310" s="84">
        <f t="shared" si="14"/>
        <v>0</v>
      </c>
    </row>
    <row r="311" spans="1:11">
      <c r="A311" s="41"/>
      <c r="B311" s="13"/>
      <c r="C311" s="34"/>
      <c r="D311" s="15"/>
      <c r="E311" s="35"/>
      <c r="F311" s="36"/>
      <c r="G311" s="37"/>
      <c r="H311" s="88"/>
      <c r="I311" s="56">
        <f t="shared" si="12"/>
        <v>0</v>
      </c>
      <c r="J311" s="88">
        <f t="shared" si="13"/>
        <v>0</v>
      </c>
      <c r="K311" s="84">
        <f t="shared" si="14"/>
        <v>0</v>
      </c>
    </row>
    <row r="312" spans="1:11">
      <c r="A312" s="41"/>
      <c r="B312" s="13"/>
      <c r="C312" s="34"/>
      <c r="D312" s="15"/>
      <c r="E312" s="35"/>
      <c r="F312" s="36"/>
      <c r="G312" s="37"/>
      <c r="H312" s="88"/>
      <c r="I312" s="56">
        <f t="shared" si="12"/>
        <v>0</v>
      </c>
      <c r="J312" s="88">
        <f t="shared" si="13"/>
        <v>0</v>
      </c>
      <c r="K312" s="84">
        <f t="shared" si="14"/>
        <v>0</v>
      </c>
    </row>
    <row r="313" spans="1:11">
      <c r="A313" s="41"/>
      <c r="B313" s="13"/>
      <c r="C313" s="34"/>
      <c r="D313" s="15"/>
      <c r="E313" s="35"/>
      <c r="F313" s="36"/>
      <c r="G313" s="37"/>
      <c r="H313" s="88"/>
      <c r="I313" s="56">
        <f t="shared" si="12"/>
        <v>0</v>
      </c>
      <c r="J313" s="88">
        <f t="shared" si="13"/>
        <v>0</v>
      </c>
      <c r="K313" s="84">
        <f t="shared" si="14"/>
        <v>0</v>
      </c>
    </row>
    <row r="314" spans="1:11">
      <c r="A314" s="41"/>
      <c r="B314" s="13"/>
      <c r="C314" s="34"/>
      <c r="D314" s="15"/>
      <c r="E314" s="35"/>
      <c r="F314" s="36"/>
      <c r="G314" s="37"/>
      <c r="H314" s="88"/>
      <c r="I314" s="56">
        <f t="shared" si="12"/>
        <v>0</v>
      </c>
      <c r="J314" s="88">
        <f t="shared" si="13"/>
        <v>0</v>
      </c>
      <c r="K314" s="84">
        <f t="shared" si="14"/>
        <v>0</v>
      </c>
    </row>
    <row r="315" spans="1:11">
      <c r="A315" s="41"/>
      <c r="B315" s="13"/>
      <c r="C315" s="34"/>
      <c r="D315" s="15"/>
      <c r="E315" s="35"/>
      <c r="F315" s="36"/>
      <c r="G315" s="37"/>
      <c r="H315" s="88"/>
      <c r="I315" s="56">
        <f t="shared" si="12"/>
        <v>0</v>
      </c>
      <c r="J315" s="88">
        <f t="shared" si="13"/>
        <v>0</v>
      </c>
      <c r="K315" s="84">
        <f t="shared" si="14"/>
        <v>0</v>
      </c>
    </row>
    <row r="316" spans="1:11">
      <c r="A316" s="73"/>
      <c r="B316" s="80"/>
      <c r="C316" s="75"/>
      <c r="D316" s="82"/>
      <c r="E316" s="76"/>
      <c r="F316" s="77"/>
      <c r="G316" s="78"/>
      <c r="H316" s="89"/>
      <c r="I316" s="56">
        <f t="shared" si="12"/>
        <v>0</v>
      </c>
      <c r="J316" s="88">
        <f t="shared" si="13"/>
        <v>0</v>
      </c>
      <c r="K316" s="84">
        <f t="shared" si="14"/>
        <v>0</v>
      </c>
    </row>
    <row r="317" spans="1:11">
      <c r="A317" s="41"/>
      <c r="B317" s="13"/>
      <c r="C317" s="41"/>
      <c r="D317" s="15"/>
      <c r="E317" s="35"/>
      <c r="F317" s="37"/>
      <c r="G317" s="37"/>
      <c r="H317" s="90"/>
      <c r="I317" s="56">
        <f t="shared" si="12"/>
        <v>0</v>
      </c>
      <c r="J317" s="88">
        <f t="shared" si="13"/>
        <v>0</v>
      </c>
      <c r="K317" s="84">
        <f t="shared" si="14"/>
        <v>0</v>
      </c>
    </row>
    <row r="318" spans="1:11">
      <c r="A318" s="41"/>
      <c r="B318" s="13"/>
      <c r="C318" s="41"/>
      <c r="D318" s="15"/>
      <c r="E318" s="35"/>
      <c r="F318" s="37"/>
      <c r="G318" s="35"/>
      <c r="H318" s="88"/>
      <c r="I318" s="56">
        <f t="shared" si="12"/>
        <v>0</v>
      </c>
      <c r="J318" s="88">
        <f t="shared" si="13"/>
        <v>0</v>
      </c>
      <c r="K318" s="84">
        <f t="shared" si="14"/>
        <v>0</v>
      </c>
    </row>
    <row r="319" spans="1:11">
      <c r="A319" s="41"/>
      <c r="B319" s="13"/>
      <c r="C319" s="41"/>
      <c r="D319" s="15"/>
      <c r="E319" s="35"/>
      <c r="F319" s="37"/>
      <c r="G319" s="35"/>
      <c r="H319" s="88"/>
      <c r="I319" s="56">
        <f t="shared" si="12"/>
        <v>0</v>
      </c>
      <c r="J319" s="88">
        <f t="shared" si="13"/>
        <v>0</v>
      </c>
      <c r="K319" s="84">
        <f t="shared" si="14"/>
        <v>0</v>
      </c>
    </row>
    <row r="320" spans="1:11">
      <c r="A320" s="41"/>
      <c r="B320" s="13"/>
      <c r="C320" s="41"/>
      <c r="D320" s="15"/>
      <c r="E320" s="35"/>
      <c r="F320" s="37"/>
      <c r="G320" s="35"/>
      <c r="H320" s="88"/>
      <c r="I320" s="56">
        <f t="shared" si="12"/>
        <v>0</v>
      </c>
      <c r="J320" s="88">
        <f t="shared" si="13"/>
        <v>0</v>
      </c>
      <c r="K320" s="84">
        <f t="shared" si="14"/>
        <v>0</v>
      </c>
    </row>
    <row r="321" spans="1:11">
      <c r="A321" s="41"/>
      <c r="B321" s="13"/>
      <c r="C321" s="41"/>
      <c r="D321" s="15"/>
      <c r="E321" s="35"/>
      <c r="F321" s="37"/>
      <c r="G321" s="35"/>
      <c r="H321" s="91"/>
      <c r="I321" s="56">
        <f t="shared" si="12"/>
        <v>0</v>
      </c>
      <c r="J321" s="88">
        <f t="shared" si="13"/>
        <v>0</v>
      </c>
      <c r="K321" s="84">
        <f t="shared" si="14"/>
        <v>0</v>
      </c>
    </row>
    <row r="322" spans="1:11">
      <c r="A322" s="41"/>
      <c r="B322" s="13"/>
      <c r="C322" s="41"/>
      <c r="D322" s="15"/>
      <c r="E322" s="32"/>
      <c r="F322" s="41"/>
      <c r="G322" s="32"/>
      <c r="H322" s="92"/>
      <c r="I322" s="56">
        <f t="shared" si="12"/>
        <v>0</v>
      </c>
      <c r="J322" s="88">
        <f t="shared" si="13"/>
        <v>0</v>
      </c>
      <c r="K322" s="84">
        <f t="shared" si="14"/>
        <v>0</v>
      </c>
    </row>
    <row r="323" spans="1:11">
      <c r="A323" s="41"/>
      <c r="B323" s="13"/>
      <c r="C323" s="41"/>
      <c r="D323" s="15"/>
      <c r="E323" s="32"/>
      <c r="F323" s="41"/>
      <c r="G323" s="32"/>
      <c r="H323" s="92"/>
      <c r="I323" s="56">
        <f t="shared" si="12"/>
        <v>0</v>
      </c>
      <c r="J323" s="88">
        <f t="shared" si="13"/>
        <v>0</v>
      </c>
      <c r="K323" s="84">
        <f t="shared" si="14"/>
        <v>0</v>
      </c>
    </row>
    <row r="324" spans="1:11">
      <c r="A324" s="41"/>
      <c r="B324" s="13"/>
      <c r="C324" s="41"/>
      <c r="D324" s="15"/>
      <c r="E324" s="32"/>
      <c r="F324" s="41"/>
      <c r="G324" s="32"/>
      <c r="H324" s="93"/>
      <c r="I324" s="56">
        <f t="shared" si="12"/>
        <v>0</v>
      </c>
      <c r="J324" s="88">
        <f t="shared" si="13"/>
        <v>0</v>
      </c>
      <c r="K324" s="84">
        <f t="shared" si="14"/>
        <v>0</v>
      </c>
    </row>
    <row r="325" spans="1:11">
      <c r="A325" s="41"/>
      <c r="B325" s="13"/>
      <c r="C325" s="41"/>
      <c r="D325" s="15"/>
      <c r="E325" s="32"/>
      <c r="F325" s="41"/>
      <c r="G325" s="32"/>
      <c r="H325" s="93"/>
      <c r="I325" s="56">
        <f t="shared" si="12"/>
        <v>0</v>
      </c>
      <c r="J325" s="88">
        <f t="shared" si="13"/>
        <v>0</v>
      </c>
      <c r="K325" s="84">
        <f t="shared" si="14"/>
        <v>0</v>
      </c>
    </row>
    <row r="326" spans="1:11">
      <c r="A326" s="41"/>
      <c r="B326" s="13"/>
      <c r="C326" s="41"/>
      <c r="D326" s="15"/>
      <c r="E326" s="32"/>
      <c r="F326" s="41"/>
      <c r="G326" s="32"/>
      <c r="H326" s="93"/>
      <c r="I326" s="56">
        <f t="shared" si="12"/>
        <v>0</v>
      </c>
      <c r="J326" s="88">
        <f t="shared" si="13"/>
        <v>0</v>
      </c>
      <c r="K326" s="84">
        <f t="shared" si="14"/>
        <v>0</v>
      </c>
    </row>
    <row r="327" spans="1:11">
      <c r="D327" s="43"/>
    </row>
    <row r="328" spans="1:11">
      <c r="D328" s="43"/>
    </row>
    <row r="329" spans="1:11">
      <c r="D329" s="43"/>
    </row>
    <row r="330" spans="1:11">
      <c r="D330" s="43"/>
    </row>
    <row r="331" spans="1:11">
      <c r="D331" s="43"/>
    </row>
    <row r="332" spans="1:11">
      <c r="D332" s="43"/>
    </row>
    <row r="337" spans="13:15">
      <c r="M337" s="104"/>
      <c r="N337" s="104"/>
      <c r="O337" s="104"/>
    </row>
    <row r="338" spans="13:15">
      <c r="M338" s="104"/>
      <c r="N338" s="104"/>
      <c r="O338" s="104"/>
    </row>
    <row r="339" spans="13:15">
      <c r="M339" s="104"/>
      <c r="N339" s="104"/>
      <c r="O339" s="104"/>
    </row>
    <row r="340" spans="13:15">
      <c r="M340" s="104"/>
      <c r="N340" s="104"/>
      <c r="O340" s="103"/>
    </row>
    <row r="341" spans="13:15">
      <c r="M341" s="104"/>
      <c r="N341" s="104"/>
      <c r="O341" s="103"/>
    </row>
    <row r="342" spans="13:15">
      <c r="M342" s="104"/>
      <c r="N342" s="104"/>
      <c r="O342" s="103"/>
    </row>
  </sheetData>
  <autoFilter ref="A10:K326"/>
  <mergeCells count="3">
    <mergeCell ref="A1:F2"/>
    <mergeCell ref="A3:F3"/>
    <mergeCell ref="A7:J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K244"/>
  <sheetViews>
    <sheetView topLeftCell="A2" workbookViewId="0">
      <selection activeCell="I89" sqref="I89"/>
    </sheetView>
  </sheetViews>
  <sheetFormatPr defaultRowHeight="15.75"/>
  <cols>
    <col min="1" max="1" width="9.140625" style="4"/>
    <col min="2" max="2" width="9.140625" style="6"/>
    <col min="3" max="3" width="15.5703125" style="4" customWidth="1"/>
    <col min="4" max="4" width="18.28515625" style="7" customWidth="1"/>
    <col min="5" max="5" width="32.7109375" style="2" customWidth="1"/>
    <col min="6" max="6" width="10.28515625" style="4" customWidth="1"/>
    <col min="7" max="7" width="9.140625" style="2"/>
    <col min="8" max="8" width="12.28515625" style="2" customWidth="1"/>
    <col min="9" max="9" width="16.28515625" style="2" customWidth="1"/>
    <col min="10" max="10" width="9.140625" style="3"/>
    <col min="11" max="16384" width="9.140625" style="2"/>
  </cols>
  <sheetData>
    <row r="1" spans="1:11">
      <c r="A1" s="307" t="s">
        <v>0</v>
      </c>
      <c r="B1" s="307"/>
      <c r="C1" s="307"/>
      <c r="D1" s="307"/>
      <c r="E1" s="307"/>
      <c r="F1" s="307"/>
      <c r="G1" s="1"/>
    </row>
    <row r="2" spans="1:11">
      <c r="A2" s="307"/>
      <c r="B2" s="307"/>
      <c r="C2" s="307"/>
      <c r="D2" s="307"/>
      <c r="E2" s="307"/>
      <c r="F2" s="307"/>
      <c r="G2" s="1"/>
    </row>
    <row r="3" spans="1:11">
      <c r="A3" s="307" t="s">
        <v>1</v>
      </c>
      <c r="B3" s="307"/>
      <c r="C3" s="307"/>
      <c r="D3" s="307"/>
      <c r="E3" s="307"/>
      <c r="F3" s="307"/>
      <c r="G3" s="1"/>
    </row>
    <row r="4" spans="1:11">
      <c r="A4" s="307" t="s">
        <v>2</v>
      </c>
      <c r="B4" s="307"/>
      <c r="D4" s="5"/>
      <c r="E4" s="1"/>
      <c r="G4" s="1"/>
      <c r="H4" s="9"/>
    </row>
    <row r="5" spans="1:11">
      <c r="G5" s="8"/>
    </row>
    <row r="6" spans="1:11">
      <c r="G6" s="8"/>
    </row>
    <row r="7" spans="1:11">
      <c r="A7" s="308" t="s">
        <v>14</v>
      </c>
      <c r="B7" s="308"/>
      <c r="C7" s="308"/>
      <c r="D7" s="308"/>
      <c r="E7" s="308"/>
      <c r="F7" s="308"/>
      <c r="G7" s="308"/>
      <c r="H7" s="308"/>
      <c r="I7" s="308"/>
    </row>
    <row r="8" spans="1:11">
      <c r="A8" s="308"/>
      <c r="B8" s="308"/>
      <c r="C8" s="308"/>
      <c r="D8" s="308"/>
      <c r="E8" s="308"/>
      <c r="F8" s="308"/>
      <c r="G8" s="308"/>
      <c r="H8" s="308"/>
      <c r="I8" s="308"/>
    </row>
    <row r="10" spans="1:11">
      <c r="A10" s="27" t="s">
        <v>4</v>
      </c>
      <c r="B10" s="57" t="s">
        <v>5</v>
      </c>
      <c r="C10" s="27" t="s">
        <v>407</v>
      </c>
      <c r="D10" s="27" t="s">
        <v>15</v>
      </c>
      <c r="E10" s="27" t="s">
        <v>8</v>
      </c>
      <c r="F10" s="27" t="s">
        <v>9</v>
      </c>
      <c r="G10" s="11" t="s">
        <v>10</v>
      </c>
      <c r="H10" s="58" t="s">
        <v>11</v>
      </c>
      <c r="I10" s="27" t="s">
        <v>13</v>
      </c>
    </row>
    <row r="11" spans="1:11" s="3" customFormat="1">
      <c r="A11" s="123"/>
      <c r="B11" s="124">
        <v>112</v>
      </c>
      <c r="C11" s="125" t="s">
        <v>406</v>
      </c>
      <c r="D11" s="126" t="s">
        <v>408</v>
      </c>
      <c r="E11" s="59" t="s">
        <v>409</v>
      </c>
      <c r="F11" s="150" t="s">
        <v>181</v>
      </c>
      <c r="G11" s="119">
        <v>10</v>
      </c>
      <c r="H11" s="120">
        <v>61000</v>
      </c>
      <c r="I11" s="121">
        <f>H11*G11</f>
        <v>610000</v>
      </c>
      <c r="K11" s="2"/>
    </row>
    <row r="12" spans="1:11" s="3" customFormat="1">
      <c r="A12" s="123"/>
      <c r="B12" s="124">
        <v>116</v>
      </c>
      <c r="C12" s="125" t="s">
        <v>290</v>
      </c>
      <c r="D12" s="127" t="s">
        <v>410</v>
      </c>
      <c r="E12" s="59" t="s">
        <v>411</v>
      </c>
      <c r="F12" s="150" t="s">
        <v>181</v>
      </c>
      <c r="G12" s="119">
        <v>10</v>
      </c>
      <c r="H12" s="120">
        <v>45000</v>
      </c>
      <c r="I12" s="121">
        <f t="shared" ref="I12:I75" si="0">H12*G12</f>
        <v>450000</v>
      </c>
      <c r="K12" s="2"/>
    </row>
    <row r="13" spans="1:11" s="3" customFormat="1">
      <c r="A13" s="123"/>
      <c r="B13" s="124"/>
      <c r="C13" s="125"/>
      <c r="D13" s="127"/>
      <c r="E13" s="59" t="s">
        <v>412</v>
      </c>
      <c r="F13" s="150" t="s">
        <v>181</v>
      </c>
      <c r="G13" s="119">
        <v>3</v>
      </c>
      <c r="H13" s="120">
        <v>22500</v>
      </c>
      <c r="I13" s="121">
        <f t="shared" si="0"/>
        <v>67500</v>
      </c>
      <c r="K13" s="2"/>
    </row>
    <row r="14" spans="1:11" s="3" customFormat="1" hidden="1">
      <c r="A14" s="123"/>
      <c r="B14" s="124"/>
      <c r="C14" s="125"/>
      <c r="D14" s="127"/>
      <c r="E14" s="59" t="s">
        <v>413</v>
      </c>
      <c r="F14" s="150" t="s">
        <v>83</v>
      </c>
      <c r="G14" s="119">
        <v>1</v>
      </c>
      <c r="H14" s="120">
        <v>12500</v>
      </c>
      <c r="I14" s="121">
        <f t="shared" si="0"/>
        <v>12500</v>
      </c>
      <c r="K14" s="2"/>
    </row>
    <row r="15" spans="1:11" s="3" customFormat="1" hidden="1">
      <c r="A15" s="123"/>
      <c r="B15" s="124"/>
      <c r="C15" s="125"/>
      <c r="D15" s="127"/>
      <c r="E15" s="63" t="s">
        <v>414</v>
      </c>
      <c r="F15" s="151" t="s">
        <v>36</v>
      </c>
      <c r="G15" s="119">
        <v>1</v>
      </c>
      <c r="H15" s="120">
        <v>26000</v>
      </c>
      <c r="I15" s="121">
        <f t="shared" si="0"/>
        <v>26000</v>
      </c>
      <c r="K15" s="2"/>
    </row>
    <row r="16" spans="1:11" s="3" customFormat="1">
      <c r="A16" s="123"/>
      <c r="B16" s="128">
        <v>120</v>
      </c>
      <c r="C16" s="125" t="s">
        <v>415</v>
      </c>
      <c r="D16" s="127" t="s">
        <v>416</v>
      </c>
      <c r="E16" s="59" t="s">
        <v>411</v>
      </c>
      <c r="F16" s="150" t="s">
        <v>181</v>
      </c>
      <c r="G16" s="119">
        <v>10</v>
      </c>
      <c r="H16" s="120">
        <v>78000</v>
      </c>
      <c r="I16" s="121">
        <f t="shared" si="0"/>
        <v>780000</v>
      </c>
      <c r="K16" s="2"/>
    </row>
    <row r="17" spans="1:11" s="3" customFormat="1" hidden="1">
      <c r="A17" s="123"/>
      <c r="B17" s="124">
        <v>123</v>
      </c>
      <c r="C17" s="125" t="s">
        <v>371</v>
      </c>
      <c r="D17" s="127" t="s">
        <v>417</v>
      </c>
      <c r="E17" s="63" t="s">
        <v>418</v>
      </c>
      <c r="F17" s="151" t="s">
        <v>27</v>
      </c>
      <c r="G17" s="129">
        <v>25</v>
      </c>
      <c r="H17" s="130">
        <v>10000</v>
      </c>
      <c r="I17" s="121">
        <f t="shared" si="0"/>
        <v>250000</v>
      </c>
      <c r="K17" s="2"/>
    </row>
    <row r="18" spans="1:11" s="3" customFormat="1" hidden="1">
      <c r="A18" s="123"/>
      <c r="B18" s="124">
        <v>125</v>
      </c>
      <c r="C18" s="125" t="s">
        <v>371</v>
      </c>
      <c r="D18" s="127" t="s">
        <v>419</v>
      </c>
      <c r="E18" s="131" t="s">
        <v>68</v>
      </c>
      <c r="F18" s="152" t="s">
        <v>66</v>
      </c>
      <c r="G18" s="133">
        <v>10</v>
      </c>
      <c r="H18" s="134">
        <v>30000</v>
      </c>
      <c r="I18" s="121">
        <f t="shared" si="0"/>
        <v>300000</v>
      </c>
      <c r="K18" s="2"/>
    </row>
    <row r="19" spans="1:11" s="3" customFormat="1">
      <c r="A19" s="123"/>
      <c r="B19" s="124">
        <v>127</v>
      </c>
      <c r="C19" s="125" t="s">
        <v>310</v>
      </c>
      <c r="D19" s="127" t="s">
        <v>420</v>
      </c>
      <c r="E19" s="59" t="s">
        <v>421</v>
      </c>
      <c r="F19" s="150" t="s">
        <v>422</v>
      </c>
      <c r="G19" s="135">
        <v>10000</v>
      </c>
      <c r="H19" s="136">
        <v>410</v>
      </c>
      <c r="I19" s="121">
        <f t="shared" si="0"/>
        <v>4100000</v>
      </c>
      <c r="K19" s="2"/>
    </row>
    <row r="20" spans="1:11" s="3" customFormat="1" hidden="1">
      <c r="A20" s="123"/>
      <c r="B20" s="124">
        <v>129</v>
      </c>
      <c r="C20" s="125" t="s">
        <v>293</v>
      </c>
      <c r="D20" s="127" t="s">
        <v>423</v>
      </c>
      <c r="E20" s="59" t="s">
        <v>52</v>
      </c>
      <c r="F20" s="150" t="s">
        <v>27</v>
      </c>
      <c r="G20" s="119">
        <v>175</v>
      </c>
      <c r="H20" s="120">
        <v>14500</v>
      </c>
      <c r="I20" s="121">
        <f t="shared" si="0"/>
        <v>2537500</v>
      </c>
      <c r="K20" s="2"/>
    </row>
    <row r="21" spans="1:11" s="3" customFormat="1" hidden="1">
      <c r="A21" s="123"/>
      <c r="B21" s="124"/>
      <c r="C21" s="125"/>
      <c r="D21" s="127"/>
      <c r="E21" s="59" t="s">
        <v>53</v>
      </c>
      <c r="F21" s="150" t="s">
        <v>27</v>
      </c>
      <c r="G21" s="119">
        <v>60</v>
      </c>
      <c r="H21" s="120">
        <v>17000</v>
      </c>
      <c r="I21" s="121">
        <f t="shared" si="0"/>
        <v>1020000</v>
      </c>
      <c r="K21" s="2"/>
    </row>
    <row r="22" spans="1:11" s="3" customFormat="1" hidden="1">
      <c r="A22" s="123"/>
      <c r="B22" s="137"/>
      <c r="C22" s="125"/>
      <c r="D22" s="127"/>
      <c r="E22" s="59" t="s">
        <v>369</v>
      </c>
      <c r="F22" s="150" t="s">
        <v>27</v>
      </c>
      <c r="G22" s="119">
        <v>12</v>
      </c>
      <c r="H22" s="120">
        <v>10800</v>
      </c>
      <c r="I22" s="121">
        <f t="shared" si="0"/>
        <v>129600</v>
      </c>
      <c r="K22" s="2"/>
    </row>
    <row r="23" spans="1:11" s="3" customFormat="1" hidden="1">
      <c r="A23" s="123"/>
      <c r="B23" s="124"/>
      <c r="C23" s="125"/>
      <c r="D23" s="127"/>
      <c r="E23" s="59" t="s">
        <v>424</v>
      </c>
      <c r="F23" s="150" t="s">
        <v>27</v>
      </c>
      <c r="G23" s="119">
        <v>30</v>
      </c>
      <c r="H23" s="120">
        <v>10909</v>
      </c>
      <c r="I23" s="121">
        <f t="shared" si="0"/>
        <v>327270</v>
      </c>
      <c r="K23" s="2"/>
    </row>
    <row r="24" spans="1:11" s="3" customFormat="1" hidden="1">
      <c r="A24" s="123"/>
      <c r="B24" s="124"/>
      <c r="C24" s="125"/>
      <c r="D24" s="127"/>
      <c r="E24" s="63" t="s">
        <v>61</v>
      </c>
      <c r="F24" s="151" t="s">
        <v>27</v>
      </c>
      <c r="G24" s="122">
        <v>24</v>
      </c>
      <c r="H24" s="121">
        <v>4500</v>
      </c>
      <c r="I24" s="121">
        <f t="shared" si="0"/>
        <v>108000</v>
      </c>
      <c r="K24" s="2"/>
    </row>
    <row r="25" spans="1:11" s="3" customFormat="1" hidden="1">
      <c r="A25" s="123"/>
      <c r="B25" s="124"/>
      <c r="C25" s="125"/>
      <c r="D25" s="127"/>
      <c r="E25" s="63" t="s">
        <v>59</v>
      </c>
      <c r="F25" s="151" t="s">
        <v>27</v>
      </c>
      <c r="G25" s="122">
        <v>12</v>
      </c>
      <c r="H25" s="121">
        <v>6200</v>
      </c>
      <c r="I25" s="121">
        <f t="shared" si="0"/>
        <v>74400</v>
      </c>
      <c r="K25" s="2"/>
    </row>
    <row r="26" spans="1:11" s="3" customFormat="1" hidden="1">
      <c r="A26" s="123"/>
      <c r="B26" s="128">
        <v>130</v>
      </c>
      <c r="C26" s="125" t="s">
        <v>293</v>
      </c>
      <c r="D26" s="127" t="s">
        <v>423</v>
      </c>
      <c r="E26" s="63" t="s">
        <v>60</v>
      </c>
      <c r="F26" s="151" t="s">
        <v>27</v>
      </c>
      <c r="G26" s="122">
        <v>120</v>
      </c>
      <c r="H26" s="121">
        <v>4000</v>
      </c>
      <c r="I26" s="121">
        <f t="shared" si="0"/>
        <v>480000</v>
      </c>
      <c r="K26" s="2"/>
    </row>
    <row r="27" spans="1:11" s="3" customFormat="1" hidden="1">
      <c r="A27" s="123"/>
      <c r="B27" s="128"/>
      <c r="C27" s="125"/>
      <c r="D27" s="127"/>
      <c r="E27" s="63" t="s">
        <v>57</v>
      </c>
      <c r="F27" s="151" t="s">
        <v>27</v>
      </c>
      <c r="G27" s="122">
        <v>99</v>
      </c>
      <c r="H27" s="121">
        <v>4909</v>
      </c>
      <c r="I27" s="121">
        <f t="shared" si="0"/>
        <v>485991</v>
      </c>
      <c r="K27" s="2"/>
    </row>
    <row r="28" spans="1:11" s="3" customFormat="1" hidden="1">
      <c r="A28" s="123"/>
      <c r="B28" s="124"/>
      <c r="C28" s="125"/>
      <c r="D28" s="127"/>
      <c r="E28" s="138" t="s">
        <v>55</v>
      </c>
      <c r="F28" s="153" t="s">
        <v>27</v>
      </c>
      <c r="G28" s="122">
        <v>152</v>
      </c>
      <c r="H28" s="121">
        <v>8545</v>
      </c>
      <c r="I28" s="121">
        <f t="shared" si="0"/>
        <v>1298840</v>
      </c>
      <c r="K28" s="2"/>
    </row>
    <row r="29" spans="1:11" s="3" customFormat="1" hidden="1">
      <c r="A29" s="123"/>
      <c r="B29" s="124"/>
      <c r="C29" s="125"/>
      <c r="D29" s="127"/>
      <c r="E29" s="138" t="s">
        <v>370</v>
      </c>
      <c r="F29" s="153" t="s">
        <v>27</v>
      </c>
      <c r="G29" s="122">
        <v>91</v>
      </c>
      <c r="H29" s="121">
        <v>11400</v>
      </c>
      <c r="I29" s="121">
        <f t="shared" si="0"/>
        <v>1037400</v>
      </c>
      <c r="K29" s="2"/>
    </row>
    <row r="30" spans="1:11" s="3" customFormat="1" hidden="1">
      <c r="A30" s="123"/>
      <c r="B30" s="124"/>
      <c r="C30" s="125"/>
      <c r="D30" s="127"/>
      <c r="E30" s="138" t="s">
        <v>62</v>
      </c>
      <c r="F30" s="153" t="s">
        <v>27</v>
      </c>
      <c r="G30" s="122">
        <v>71</v>
      </c>
      <c r="H30" s="121">
        <v>5636</v>
      </c>
      <c r="I30" s="121">
        <f t="shared" si="0"/>
        <v>400156</v>
      </c>
      <c r="K30" s="2"/>
    </row>
    <row r="31" spans="1:11" s="3" customFormat="1" hidden="1">
      <c r="A31" s="123"/>
      <c r="B31" s="124"/>
      <c r="C31" s="125"/>
      <c r="D31" s="127"/>
      <c r="E31" s="138" t="s">
        <v>49</v>
      </c>
      <c r="F31" s="153" t="s">
        <v>27</v>
      </c>
      <c r="G31" s="122">
        <v>40</v>
      </c>
      <c r="H31" s="121">
        <v>5000</v>
      </c>
      <c r="I31" s="121">
        <f t="shared" si="0"/>
        <v>200000</v>
      </c>
      <c r="K31" s="2"/>
    </row>
    <row r="32" spans="1:11" s="3" customFormat="1" hidden="1">
      <c r="A32" s="123"/>
      <c r="B32" s="124"/>
      <c r="C32" s="125"/>
      <c r="D32" s="127"/>
      <c r="E32" s="138" t="s">
        <v>54</v>
      </c>
      <c r="F32" s="153" t="s">
        <v>27</v>
      </c>
      <c r="G32" s="122">
        <v>11</v>
      </c>
      <c r="H32" s="121">
        <v>22500</v>
      </c>
      <c r="I32" s="121">
        <f t="shared" si="0"/>
        <v>247500</v>
      </c>
      <c r="K32" s="2"/>
    </row>
    <row r="33" spans="1:11" s="3" customFormat="1" hidden="1">
      <c r="A33" s="123"/>
      <c r="B33" s="124">
        <v>131</v>
      </c>
      <c r="C33" s="125" t="s">
        <v>293</v>
      </c>
      <c r="D33" s="127" t="s">
        <v>425</v>
      </c>
      <c r="E33" s="138" t="s">
        <v>65</v>
      </c>
      <c r="F33" s="153" t="s">
        <v>66</v>
      </c>
      <c r="G33" s="122">
        <v>180</v>
      </c>
      <c r="H33" s="121">
        <v>25200</v>
      </c>
      <c r="I33" s="121">
        <f t="shared" si="0"/>
        <v>4536000</v>
      </c>
      <c r="K33" s="2"/>
    </row>
    <row r="34" spans="1:11" s="3" customFormat="1" hidden="1">
      <c r="A34" s="123"/>
      <c r="B34" s="124"/>
      <c r="C34" s="125"/>
      <c r="D34" s="127"/>
      <c r="E34" s="138" t="s">
        <v>426</v>
      </c>
      <c r="F34" s="153" t="s">
        <v>36</v>
      </c>
      <c r="G34" s="122">
        <v>300</v>
      </c>
      <c r="H34" s="121">
        <v>3500</v>
      </c>
      <c r="I34" s="121">
        <f t="shared" si="0"/>
        <v>1050000</v>
      </c>
      <c r="K34" s="2"/>
    </row>
    <row r="35" spans="1:11" s="3" customFormat="1">
      <c r="A35" s="123"/>
      <c r="B35" s="124">
        <v>132</v>
      </c>
      <c r="C35" s="125" t="s">
        <v>311</v>
      </c>
      <c r="D35" s="127" t="s">
        <v>427</v>
      </c>
      <c r="E35" s="138" t="s">
        <v>428</v>
      </c>
      <c r="F35" s="153" t="s">
        <v>422</v>
      </c>
      <c r="G35" s="122">
        <v>100</v>
      </c>
      <c r="H35" s="121">
        <v>1500</v>
      </c>
      <c r="I35" s="121">
        <f t="shared" si="0"/>
        <v>150000</v>
      </c>
      <c r="K35" s="2"/>
    </row>
    <row r="36" spans="1:11" s="3" customFormat="1" hidden="1">
      <c r="A36" s="123"/>
      <c r="B36" s="124"/>
      <c r="C36" s="125"/>
      <c r="D36" s="127"/>
      <c r="E36" s="138" t="s">
        <v>429</v>
      </c>
      <c r="F36" s="153" t="s">
        <v>83</v>
      </c>
      <c r="G36" s="122">
        <v>60</v>
      </c>
      <c r="H36" s="121">
        <v>5800</v>
      </c>
      <c r="I36" s="121">
        <f t="shared" si="0"/>
        <v>348000</v>
      </c>
      <c r="K36" s="2"/>
    </row>
    <row r="37" spans="1:11" s="3" customFormat="1" hidden="1">
      <c r="A37" s="123"/>
      <c r="B37" s="124"/>
      <c r="C37" s="125"/>
      <c r="D37" s="127"/>
      <c r="E37" s="138" t="s">
        <v>430</v>
      </c>
      <c r="F37" s="153" t="s">
        <v>36</v>
      </c>
      <c r="G37" s="122">
        <v>20</v>
      </c>
      <c r="H37" s="121">
        <v>4800</v>
      </c>
      <c r="I37" s="121">
        <f t="shared" si="0"/>
        <v>96000</v>
      </c>
      <c r="K37" s="2"/>
    </row>
    <row r="38" spans="1:11" s="3" customFormat="1">
      <c r="A38" s="123"/>
      <c r="B38" s="124">
        <v>137</v>
      </c>
      <c r="C38" s="125" t="s">
        <v>314</v>
      </c>
      <c r="D38" s="127" t="s">
        <v>431</v>
      </c>
      <c r="E38" s="138" t="s">
        <v>432</v>
      </c>
      <c r="F38" s="153" t="s">
        <v>181</v>
      </c>
      <c r="G38" s="122">
        <v>25</v>
      </c>
      <c r="H38" s="121">
        <v>54000</v>
      </c>
      <c r="I38" s="121">
        <f t="shared" si="0"/>
        <v>1350000</v>
      </c>
      <c r="K38" s="2"/>
    </row>
    <row r="39" spans="1:11" s="3" customFormat="1" hidden="1">
      <c r="A39" s="123"/>
      <c r="B39" s="124"/>
      <c r="C39" s="125"/>
      <c r="D39" s="127"/>
      <c r="E39" s="138" t="s">
        <v>433</v>
      </c>
      <c r="F39" s="153" t="s">
        <v>36</v>
      </c>
      <c r="G39" s="122">
        <v>10</v>
      </c>
      <c r="H39" s="121">
        <v>34000</v>
      </c>
      <c r="I39" s="121">
        <f t="shared" si="0"/>
        <v>340000</v>
      </c>
      <c r="K39" s="2"/>
    </row>
    <row r="40" spans="1:11" s="3" customFormat="1" hidden="1">
      <c r="A40" s="123"/>
      <c r="B40" s="124"/>
      <c r="C40" s="125"/>
      <c r="D40" s="127"/>
      <c r="E40" s="138" t="s">
        <v>434</v>
      </c>
      <c r="F40" s="153" t="s">
        <v>435</v>
      </c>
      <c r="G40" s="122">
        <v>3</v>
      </c>
      <c r="H40" s="121">
        <v>39000</v>
      </c>
      <c r="I40" s="121">
        <f t="shared" si="0"/>
        <v>117000</v>
      </c>
      <c r="K40" s="2"/>
    </row>
    <row r="41" spans="1:11" s="3" customFormat="1" hidden="1">
      <c r="A41" s="123"/>
      <c r="B41" s="124"/>
      <c r="C41" s="125"/>
      <c r="D41" s="127"/>
      <c r="E41" s="138" t="s">
        <v>436</v>
      </c>
      <c r="F41" s="153" t="s">
        <v>435</v>
      </c>
      <c r="G41" s="122">
        <v>2</v>
      </c>
      <c r="H41" s="121">
        <v>8000</v>
      </c>
      <c r="I41" s="121">
        <f t="shared" si="0"/>
        <v>16000</v>
      </c>
      <c r="K41" s="2"/>
    </row>
    <row r="42" spans="1:11" s="3" customFormat="1" hidden="1">
      <c r="A42" s="123"/>
      <c r="B42" s="124"/>
      <c r="C42" s="125"/>
      <c r="D42" s="127"/>
      <c r="E42" s="138" t="s">
        <v>414</v>
      </c>
      <c r="F42" s="153" t="s">
        <v>36</v>
      </c>
      <c r="G42" s="122">
        <v>1</v>
      </c>
      <c r="H42" s="121">
        <v>25000</v>
      </c>
      <c r="I42" s="121">
        <f t="shared" si="0"/>
        <v>25000</v>
      </c>
      <c r="K42" s="2"/>
    </row>
    <row r="43" spans="1:11" s="3" customFormat="1" hidden="1">
      <c r="A43" s="123"/>
      <c r="B43" s="124"/>
      <c r="C43" s="125"/>
      <c r="D43" s="127"/>
      <c r="E43" s="138" t="s">
        <v>437</v>
      </c>
      <c r="F43" s="153" t="s">
        <v>83</v>
      </c>
      <c r="G43" s="122">
        <v>20</v>
      </c>
      <c r="H43" s="121">
        <v>2300</v>
      </c>
      <c r="I43" s="121">
        <f t="shared" si="0"/>
        <v>46000</v>
      </c>
      <c r="K43" s="2"/>
    </row>
    <row r="44" spans="1:11" s="3" customFormat="1" hidden="1">
      <c r="A44" s="123"/>
      <c r="B44" s="124">
        <v>138</v>
      </c>
      <c r="C44" s="125" t="s">
        <v>312</v>
      </c>
      <c r="D44" s="127" t="s">
        <v>438</v>
      </c>
      <c r="E44" s="63" t="s">
        <v>439</v>
      </c>
      <c r="F44" s="151" t="s">
        <v>36</v>
      </c>
      <c r="G44" s="122">
        <v>3</v>
      </c>
      <c r="H44" s="121">
        <v>25000</v>
      </c>
      <c r="I44" s="121">
        <f t="shared" si="0"/>
        <v>75000</v>
      </c>
      <c r="K44" s="2"/>
    </row>
    <row r="45" spans="1:11" s="3" customFormat="1" hidden="1">
      <c r="A45" s="123"/>
      <c r="B45" s="124"/>
      <c r="C45" s="125"/>
      <c r="D45" s="127"/>
      <c r="E45" s="63" t="s">
        <v>439</v>
      </c>
      <c r="F45" s="151" t="s">
        <v>36</v>
      </c>
      <c r="G45" s="122">
        <v>1</v>
      </c>
      <c r="H45" s="121">
        <v>49000</v>
      </c>
      <c r="I45" s="121">
        <f t="shared" si="0"/>
        <v>49000</v>
      </c>
      <c r="K45" s="2"/>
    </row>
    <row r="46" spans="1:11" s="3" customFormat="1" hidden="1">
      <c r="A46" s="123"/>
      <c r="B46" s="124"/>
      <c r="C46" s="125"/>
      <c r="D46" s="127"/>
      <c r="E46" s="63" t="s">
        <v>440</v>
      </c>
      <c r="F46" s="151" t="s">
        <v>105</v>
      </c>
      <c r="G46" s="122">
        <v>2</v>
      </c>
      <c r="H46" s="121">
        <v>40000</v>
      </c>
      <c r="I46" s="121">
        <f t="shared" si="0"/>
        <v>80000</v>
      </c>
      <c r="K46" s="2"/>
    </row>
    <row r="47" spans="1:11" s="3" customFormat="1" hidden="1">
      <c r="A47" s="123"/>
      <c r="B47" s="124"/>
      <c r="C47" s="125"/>
      <c r="D47" s="127"/>
      <c r="E47" s="63" t="s">
        <v>429</v>
      </c>
      <c r="F47" s="151" t="s">
        <v>83</v>
      </c>
      <c r="G47" s="122">
        <v>5</v>
      </c>
      <c r="H47" s="121">
        <v>6200</v>
      </c>
      <c r="I47" s="121">
        <f t="shared" si="0"/>
        <v>31000</v>
      </c>
      <c r="K47" s="2"/>
    </row>
    <row r="48" spans="1:11" s="3" customFormat="1" hidden="1">
      <c r="A48" s="123"/>
      <c r="B48" s="124"/>
      <c r="C48" s="125"/>
      <c r="D48" s="127"/>
      <c r="E48" s="63" t="s">
        <v>441</v>
      </c>
      <c r="F48" s="151" t="s">
        <v>83</v>
      </c>
      <c r="G48" s="122">
        <v>10</v>
      </c>
      <c r="H48" s="121">
        <v>6000</v>
      </c>
      <c r="I48" s="121">
        <f t="shared" si="0"/>
        <v>60000</v>
      </c>
      <c r="K48" s="2"/>
    </row>
    <row r="49" spans="1:11" s="3" customFormat="1">
      <c r="A49" s="123"/>
      <c r="B49" s="124"/>
      <c r="C49" s="125"/>
      <c r="D49" s="127"/>
      <c r="E49" s="63" t="s">
        <v>192</v>
      </c>
      <c r="F49" s="151" t="s">
        <v>181</v>
      </c>
      <c r="G49" s="122">
        <v>15</v>
      </c>
      <c r="H49" s="121">
        <v>56500</v>
      </c>
      <c r="I49" s="121">
        <f t="shared" si="0"/>
        <v>847500</v>
      </c>
      <c r="K49" s="2"/>
    </row>
    <row r="50" spans="1:11" s="3" customFormat="1">
      <c r="A50" s="123"/>
      <c r="B50" s="124"/>
      <c r="C50" s="125"/>
      <c r="D50" s="127"/>
      <c r="E50" s="63" t="s">
        <v>272</v>
      </c>
      <c r="F50" s="151" t="s">
        <v>181</v>
      </c>
      <c r="G50" s="122">
        <v>5</v>
      </c>
      <c r="H50" s="121">
        <v>70000</v>
      </c>
      <c r="I50" s="121">
        <f t="shared" si="0"/>
        <v>350000</v>
      </c>
      <c r="K50" s="2"/>
    </row>
    <row r="51" spans="1:11" s="3" customFormat="1">
      <c r="A51" s="123"/>
      <c r="B51" s="124">
        <v>148</v>
      </c>
      <c r="C51" s="125" t="s">
        <v>335</v>
      </c>
      <c r="D51" s="127" t="s">
        <v>442</v>
      </c>
      <c r="E51" s="63" t="s">
        <v>411</v>
      </c>
      <c r="F51" s="151" t="s">
        <v>181</v>
      </c>
      <c r="G51" s="122">
        <v>5</v>
      </c>
      <c r="H51" s="121">
        <v>42000</v>
      </c>
      <c r="I51" s="121">
        <f t="shared" si="0"/>
        <v>210000</v>
      </c>
      <c r="K51" s="2"/>
    </row>
    <row r="52" spans="1:11" s="3" customFormat="1">
      <c r="A52" s="123"/>
      <c r="B52" s="124"/>
      <c r="C52" s="125"/>
      <c r="D52" s="127"/>
      <c r="E52" s="63" t="s">
        <v>411</v>
      </c>
      <c r="F52" s="151" t="s">
        <v>181</v>
      </c>
      <c r="G52" s="122">
        <v>1</v>
      </c>
      <c r="H52" s="121">
        <v>84000</v>
      </c>
      <c r="I52" s="121">
        <f t="shared" si="0"/>
        <v>84000</v>
      </c>
      <c r="K52" s="2"/>
    </row>
    <row r="53" spans="1:11" s="3" customFormat="1" hidden="1">
      <c r="A53" s="123"/>
      <c r="B53" s="154"/>
      <c r="C53" s="125"/>
      <c r="D53" s="127"/>
      <c r="E53" s="63" t="s">
        <v>443</v>
      </c>
      <c r="F53" s="151" t="s">
        <v>36</v>
      </c>
      <c r="G53" s="122">
        <v>2</v>
      </c>
      <c r="H53" s="121">
        <v>28000</v>
      </c>
      <c r="I53" s="121">
        <f t="shared" si="0"/>
        <v>56000</v>
      </c>
      <c r="K53" s="2"/>
    </row>
    <row r="54" spans="1:11" s="3" customFormat="1" hidden="1">
      <c r="A54" s="123"/>
      <c r="B54" s="154"/>
      <c r="C54" s="125"/>
      <c r="D54" s="127"/>
      <c r="E54" s="131" t="s">
        <v>418</v>
      </c>
      <c r="F54" s="152" t="s">
        <v>27</v>
      </c>
      <c r="G54" s="133">
        <v>2</v>
      </c>
      <c r="H54" s="121">
        <v>12000</v>
      </c>
      <c r="I54" s="121">
        <f t="shared" si="0"/>
        <v>24000</v>
      </c>
      <c r="K54" s="2"/>
    </row>
    <row r="55" spans="1:11" s="3" customFormat="1" hidden="1">
      <c r="A55" s="123"/>
      <c r="B55" s="124"/>
      <c r="C55" s="125"/>
      <c r="D55" s="127"/>
      <c r="E55" s="131" t="s">
        <v>444</v>
      </c>
      <c r="F55" s="152" t="s">
        <v>36</v>
      </c>
      <c r="G55" s="122">
        <v>12</v>
      </c>
      <c r="H55" s="121">
        <v>2700</v>
      </c>
      <c r="I55" s="121">
        <f t="shared" si="0"/>
        <v>32400</v>
      </c>
      <c r="K55" s="2"/>
    </row>
    <row r="56" spans="1:11" s="3" customFormat="1" hidden="1">
      <c r="A56" s="123"/>
      <c r="B56" s="124"/>
      <c r="C56" s="125"/>
      <c r="D56" s="127"/>
      <c r="E56" s="63" t="s">
        <v>445</v>
      </c>
      <c r="F56" s="151" t="s">
        <v>36</v>
      </c>
      <c r="G56" s="122">
        <v>10</v>
      </c>
      <c r="H56" s="121">
        <v>1600</v>
      </c>
      <c r="I56" s="121">
        <f t="shared" si="0"/>
        <v>16000</v>
      </c>
      <c r="K56" s="2"/>
    </row>
    <row r="57" spans="1:11" s="3" customFormat="1" hidden="1">
      <c r="A57" s="123"/>
      <c r="B57" s="124">
        <v>150</v>
      </c>
      <c r="C57" s="125" t="s">
        <v>335</v>
      </c>
      <c r="D57" s="127" t="s">
        <v>446</v>
      </c>
      <c r="E57" s="63" t="s">
        <v>447</v>
      </c>
      <c r="F57" s="151" t="s">
        <v>383</v>
      </c>
      <c r="G57" s="122">
        <v>5</v>
      </c>
      <c r="H57" s="121">
        <v>11200</v>
      </c>
      <c r="I57" s="121">
        <f t="shared" si="0"/>
        <v>56000</v>
      </c>
      <c r="K57" s="2"/>
    </row>
    <row r="58" spans="1:11" s="3" customFormat="1" hidden="1">
      <c r="A58" s="123"/>
      <c r="B58" s="124"/>
      <c r="C58" s="125"/>
      <c r="D58" s="127"/>
      <c r="E58" s="63" t="s">
        <v>448</v>
      </c>
      <c r="F58" s="151" t="s">
        <v>435</v>
      </c>
      <c r="G58" s="122">
        <v>5</v>
      </c>
      <c r="H58" s="121">
        <v>39000</v>
      </c>
      <c r="I58" s="121">
        <f t="shared" si="0"/>
        <v>195000</v>
      </c>
      <c r="K58" s="2"/>
    </row>
    <row r="59" spans="1:11" s="3" customFormat="1" hidden="1">
      <c r="A59" s="123"/>
      <c r="B59" s="137"/>
      <c r="C59" s="125"/>
      <c r="D59" s="127"/>
      <c r="E59" s="63" t="s">
        <v>449</v>
      </c>
      <c r="F59" s="151" t="s">
        <v>36</v>
      </c>
      <c r="G59" s="122">
        <v>5</v>
      </c>
      <c r="H59" s="121">
        <v>28500</v>
      </c>
      <c r="I59" s="121">
        <f t="shared" si="0"/>
        <v>142500</v>
      </c>
      <c r="K59" s="2"/>
    </row>
    <row r="60" spans="1:11" s="3" customFormat="1" hidden="1">
      <c r="A60" s="123"/>
      <c r="B60" s="124"/>
      <c r="C60" s="125"/>
      <c r="D60" s="127"/>
      <c r="E60" s="63" t="s">
        <v>249</v>
      </c>
      <c r="F60" s="151" t="s">
        <v>36</v>
      </c>
      <c r="G60" s="122">
        <v>5</v>
      </c>
      <c r="H60" s="121">
        <v>26000</v>
      </c>
      <c r="I60" s="121">
        <f t="shared" si="0"/>
        <v>130000</v>
      </c>
      <c r="K60" s="2"/>
    </row>
    <row r="61" spans="1:11" s="3" customFormat="1" hidden="1">
      <c r="A61" s="123"/>
      <c r="B61" s="124"/>
      <c r="C61" s="125"/>
      <c r="D61" s="127"/>
      <c r="E61" s="63" t="s">
        <v>450</v>
      </c>
      <c r="F61" s="151" t="s">
        <v>435</v>
      </c>
      <c r="G61" s="122">
        <v>10</v>
      </c>
      <c r="H61" s="121">
        <v>32800</v>
      </c>
      <c r="I61" s="121">
        <f t="shared" si="0"/>
        <v>328000</v>
      </c>
      <c r="K61" s="2"/>
    </row>
    <row r="62" spans="1:11" s="3" customFormat="1">
      <c r="A62" s="123"/>
      <c r="B62" s="124"/>
      <c r="C62" s="125"/>
      <c r="D62" s="127"/>
      <c r="E62" s="63" t="s">
        <v>451</v>
      </c>
      <c r="F62" s="151" t="s">
        <v>181</v>
      </c>
      <c r="G62" s="122">
        <v>5</v>
      </c>
      <c r="H62" s="121">
        <v>45000</v>
      </c>
      <c r="I62" s="121">
        <f t="shared" si="0"/>
        <v>225000</v>
      </c>
      <c r="K62" s="2"/>
    </row>
    <row r="63" spans="1:11" s="3" customFormat="1">
      <c r="A63" s="123"/>
      <c r="B63" s="124"/>
      <c r="C63" s="125"/>
      <c r="D63" s="127"/>
      <c r="E63" s="63" t="s">
        <v>452</v>
      </c>
      <c r="F63" s="151" t="s">
        <v>181</v>
      </c>
      <c r="G63" s="122">
        <v>5</v>
      </c>
      <c r="H63" s="121">
        <v>52000</v>
      </c>
      <c r="I63" s="121">
        <f t="shared" si="0"/>
        <v>260000</v>
      </c>
      <c r="K63" s="2"/>
    </row>
    <row r="64" spans="1:11" s="3" customFormat="1" hidden="1">
      <c r="A64" s="123"/>
      <c r="B64" s="124">
        <v>154</v>
      </c>
      <c r="C64" s="125" t="s">
        <v>345</v>
      </c>
      <c r="D64" s="127" t="s">
        <v>453</v>
      </c>
      <c r="E64" s="63" t="s">
        <v>454</v>
      </c>
      <c r="F64" s="151" t="s">
        <v>36</v>
      </c>
      <c r="G64" s="122">
        <v>2</v>
      </c>
      <c r="H64" s="121">
        <v>53000</v>
      </c>
      <c r="I64" s="121">
        <f t="shared" si="0"/>
        <v>106000</v>
      </c>
      <c r="K64" s="2"/>
    </row>
    <row r="65" spans="1:11" s="3" customFormat="1" hidden="1">
      <c r="A65" s="123"/>
      <c r="B65" s="124"/>
      <c r="C65" s="125"/>
      <c r="D65" s="127"/>
      <c r="E65" s="63" t="s">
        <v>455</v>
      </c>
      <c r="F65" s="151" t="s">
        <v>435</v>
      </c>
      <c r="G65" s="122">
        <v>5</v>
      </c>
      <c r="H65" s="121">
        <v>9500</v>
      </c>
      <c r="I65" s="121">
        <f t="shared" si="0"/>
        <v>47500</v>
      </c>
      <c r="K65" s="2"/>
    </row>
    <row r="66" spans="1:11" s="3" customFormat="1">
      <c r="A66" s="123"/>
      <c r="B66" s="124"/>
      <c r="C66" s="125"/>
      <c r="D66" s="127"/>
      <c r="E66" s="63" t="s">
        <v>411</v>
      </c>
      <c r="F66" s="151" t="s">
        <v>181</v>
      </c>
      <c r="G66" s="122">
        <v>5</v>
      </c>
      <c r="H66" s="121">
        <v>39000</v>
      </c>
      <c r="I66" s="121">
        <f t="shared" si="0"/>
        <v>195000</v>
      </c>
      <c r="K66" s="2"/>
    </row>
    <row r="67" spans="1:11" s="3" customFormat="1" hidden="1">
      <c r="A67" s="123"/>
      <c r="B67" s="124"/>
      <c r="C67" s="125"/>
      <c r="D67" s="127"/>
      <c r="E67" s="63" t="s">
        <v>444</v>
      </c>
      <c r="F67" s="151" t="s">
        <v>36</v>
      </c>
      <c r="G67" s="122">
        <v>5</v>
      </c>
      <c r="H67" s="121">
        <v>2600</v>
      </c>
      <c r="I67" s="121">
        <f t="shared" si="0"/>
        <v>13000</v>
      </c>
      <c r="K67" s="2"/>
    </row>
    <row r="68" spans="1:11" s="3" customFormat="1" hidden="1">
      <c r="A68" s="123"/>
      <c r="B68" s="124"/>
      <c r="C68" s="125"/>
      <c r="D68" s="127"/>
      <c r="E68" s="63" t="s">
        <v>456</v>
      </c>
      <c r="F68" s="151" t="s">
        <v>36</v>
      </c>
      <c r="G68" s="122">
        <v>1</v>
      </c>
      <c r="H68" s="121">
        <v>7000</v>
      </c>
      <c r="I68" s="121">
        <f t="shared" si="0"/>
        <v>7000</v>
      </c>
      <c r="K68" s="2"/>
    </row>
    <row r="69" spans="1:11" s="3" customFormat="1" hidden="1">
      <c r="A69" s="123"/>
      <c r="B69" s="124"/>
      <c r="C69" s="125"/>
      <c r="D69" s="127"/>
      <c r="E69" s="63" t="s">
        <v>414</v>
      </c>
      <c r="F69" s="151" t="s">
        <v>36</v>
      </c>
      <c r="G69" s="122">
        <v>5</v>
      </c>
      <c r="H69" s="121">
        <v>25000</v>
      </c>
      <c r="I69" s="121">
        <f t="shared" si="0"/>
        <v>125000</v>
      </c>
      <c r="K69" s="2"/>
    </row>
    <row r="70" spans="1:11" s="3" customFormat="1" hidden="1">
      <c r="A70" s="123"/>
      <c r="B70" s="124"/>
      <c r="C70" s="125"/>
      <c r="D70" s="127"/>
      <c r="E70" s="63" t="s">
        <v>457</v>
      </c>
      <c r="F70" s="151" t="s">
        <v>87</v>
      </c>
      <c r="G70" s="122">
        <v>5</v>
      </c>
      <c r="H70" s="121">
        <v>2600</v>
      </c>
      <c r="I70" s="121">
        <f t="shared" si="0"/>
        <v>13000</v>
      </c>
      <c r="K70" s="2"/>
    </row>
    <row r="71" spans="1:11" s="3" customFormat="1" hidden="1">
      <c r="A71" s="123"/>
      <c r="B71" s="124"/>
      <c r="C71" s="125"/>
      <c r="D71" s="127"/>
      <c r="E71" s="63" t="s">
        <v>458</v>
      </c>
      <c r="F71" s="151" t="s">
        <v>224</v>
      </c>
      <c r="G71" s="122">
        <v>1</v>
      </c>
      <c r="H71" s="121">
        <v>2800</v>
      </c>
      <c r="I71" s="121">
        <f t="shared" si="0"/>
        <v>2800</v>
      </c>
      <c r="K71" s="2"/>
    </row>
    <row r="72" spans="1:11" s="3" customFormat="1" hidden="1">
      <c r="A72" s="123"/>
      <c r="B72" s="124"/>
      <c r="C72" s="125"/>
      <c r="D72" s="127"/>
      <c r="E72" s="63" t="s">
        <v>418</v>
      </c>
      <c r="F72" s="151" t="s">
        <v>27</v>
      </c>
      <c r="G72" s="122">
        <v>1</v>
      </c>
      <c r="H72" s="121">
        <v>12500</v>
      </c>
      <c r="I72" s="121">
        <f t="shared" si="0"/>
        <v>12500</v>
      </c>
      <c r="K72" s="2"/>
    </row>
    <row r="73" spans="1:11" s="3" customFormat="1" hidden="1">
      <c r="A73" s="123"/>
      <c r="B73" s="124">
        <v>156</v>
      </c>
      <c r="C73" s="125" t="s">
        <v>346</v>
      </c>
      <c r="D73" s="127" t="s">
        <v>459</v>
      </c>
      <c r="E73" s="63" t="s">
        <v>460</v>
      </c>
      <c r="F73" s="151" t="s">
        <v>36</v>
      </c>
      <c r="G73" s="122">
        <v>20</v>
      </c>
      <c r="H73" s="121">
        <v>18500</v>
      </c>
      <c r="I73" s="121">
        <f t="shared" si="0"/>
        <v>370000</v>
      </c>
      <c r="K73" s="2"/>
    </row>
    <row r="74" spans="1:11" s="3" customFormat="1" hidden="1">
      <c r="A74" s="123"/>
      <c r="B74" s="124"/>
      <c r="C74" s="125"/>
      <c r="D74" s="127"/>
      <c r="E74" s="63" t="s">
        <v>461</v>
      </c>
      <c r="F74" s="151" t="s">
        <v>36</v>
      </c>
      <c r="G74" s="122">
        <v>60</v>
      </c>
      <c r="H74" s="121">
        <v>4400</v>
      </c>
      <c r="I74" s="121">
        <f t="shared" si="0"/>
        <v>264000</v>
      </c>
      <c r="K74" s="2"/>
    </row>
    <row r="75" spans="1:11" s="3" customFormat="1" hidden="1">
      <c r="A75" s="123"/>
      <c r="B75" s="124"/>
      <c r="C75" s="125"/>
      <c r="D75" s="127"/>
      <c r="E75" s="63" t="s">
        <v>462</v>
      </c>
      <c r="F75" s="151" t="s">
        <v>105</v>
      </c>
      <c r="G75" s="122">
        <v>50</v>
      </c>
      <c r="H75" s="121">
        <v>6500</v>
      </c>
      <c r="I75" s="121">
        <f t="shared" si="0"/>
        <v>325000</v>
      </c>
      <c r="K75" s="2"/>
    </row>
    <row r="76" spans="1:11" s="3" customFormat="1">
      <c r="A76" s="123"/>
      <c r="B76" s="124">
        <v>159</v>
      </c>
      <c r="C76" s="125" t="s">
        <v>346</v>
      </c>
      <c r="D76" s="127" t="s">
        <v>463</v>
      </c>
      <c r="E76" s="63" t="s">
        <v>411</v>
      </c>
      <c r="F76" s="151" t="s">
        <v>181</v>
      </c>
      <c r="G76" s="122">
        <v>5</v>
      </c>
      <c r="H76" s="121">
        <v>43000</v>
      </c>
      <c r="I76" s="121">
        <f t="shared" ref="I76:I139" si="1">H76*G76</f>
        <v>215000</v>
      </c>
      <c r="K76" s="2"/>
    </row>
    <row r="77" spans="1:11" s="3" customFormat="1" hidden="1">
      <c r="A77" s="123"/>
      <c r="B77" s="124"/>
      <c r="C77" s="125"/>
      <c r="D77" s="127"/>
      <c r="E77" s="63" t="s">
        <v>437</v>
      </c>
      <c r="F77" s="151" t="s">
        <v>132</v>
      </c>
      <c r="G77" s="122">
        <v>1</v>
      </c>
      <c r="H77" s="121">
        <v>11000</v>
      </c>
      <c r="I77" s="121">
        <f t="shared" si="1"/>
        <v>11000</v>
      </c>
      <c r="K77" s="2"/>
    </row>
    <row r="78" spans="1:11" s="3" customFormat="1" hidden="1">
      <c r="A78" s="123"/>
      <c r="B78" s="124"/>
      <c r="C78" s="125"/>
      <c r="D78" s="127"/>
      <c r="E78" s="63" t="s">
        <v>437</v>
      </c>
      <c r="F78" s="151" t="s">
        <v>83</v>
      </c>
      <c r="G78" s="122">
        <v>10</v>
      </c>
      <c r="H78" s="121">
        <v>2300</v>
      </c>
      <c r="I78" s="121">
        <f t="shared" si="1"/>
        <v>23000</v>
      </c>
      <c r="K78" s="2"/>
    </row>
    <row r="79" spans="1:11" s="3" customFormat="1" hidden="1">
      <c r="A79" s="123"/>
      <c r="B79" s="124"/>
      <c r="C79" s="125"/>
      <c r="D79" s="127"/>
      <c r="E79" s="63" t="s">
        <v>429</v>
      </c>
      <c r="F79" s="151" t="s">
        <v>83</v>
      </c>
      <c r="G79" s="122">
        <v>10</v>
      </c>
      <c r="H79" s="121">
        <v>6000</v>
      </c>
      <c r="I79" s="121">
        <f t="shared" si="1"/>
        <v>60000</v>
      </c>
      <c r="K79" s="2"/>
    </row>
    <row r="80" spans="1:11" s="3" customFormat="1" hidden="1">
      <c r="A80" s="123"/>
      <c r="B80" s="124"/>
      <c r="C80" s="125"/>
      <c r="D80" s="127"/>
      <c r="E80" s="63" t="s">
        <v>457</v>
      </c>
      <c r="F80" s="151" t="s">
        <v>87</v>
      </c>
      <c r="G80" s="122">
        <v>5</v>
      </c>
      <c r="H80" s="121">
        <v>2700</v>
      </c>
      <c r="I80" s="121">
        <f t="shared" si="1"/>
        <v>13500</v>
      </c>
      <c r="K80" s="2"/>
    </row>
    <row r="81" spans="1:11" s="3" customFormat="1" hidden="1">
      <c r="A81" s="123"/>
      <c r="B81" s="124"/>
      <c r="C81" s="125"/>
      <c r="D81" s="127"/>
      <c r="E81" s="63" t="s">
        <v>464</v>
      </c>
      <c r="F81" s="151" t="s">
        <v>87</v>
      </c>
      <c r="G81" s="122">
        <v>5</v>
      </c>
      <c r="H81" s="121">
        <v>3700</v>
      </c>
      <c r="I81" s="121">
        <f t="shared" si="1"/>
        <v>18500</v>
      </c>
      <c r="K81" s="2"/>
    </row>
    <row r="82" spans="1:11" s="3" customFormat="1">
      <c r="A82" s="123"/>
      <c r="B82" s="124"/>
      <c r="C82" s="125"/>
      <c r="D82" s="127"/>
      <c r="E82" s="63" t="s">
        <v>411</v>
      </c>
      <c r="F82" s="151" t="s">
        <v>181</v>
      </c>
      <c r="G82" s="122">
        <v>1</v>
      </c>
      <c r="H82" s="121">
        <v>21500</v>
      </c>
      <c r="I82" s="121">
        <f t="shared" si="1"/>
        <v>21500</v>
      </c>
      <c r="K82" s="2"/>
    </row>
    <row r="83" spans="1:11" s="3" customFormat="1" hidden="1">
      <c r="A83" s="123"/>
      <c r="B83" s="124">
        <v>160</v>
      </c>
      <c r="C83" s="125" t="s">
        <v>346</v>
      </c>
      <c r="D83" s="127" t="s">
        <v>463</v>
      </c>
      <c r="E83" s="63" t="s">
        <v>465</v>
      </c>
      <c r="F83" s="151" t="s">
        <v>27</v>
      </c>
      <c r="G83" s="122">
        <v>10</v>
      </c>
      <c r="H83" s="121">
        <v>75000</v>
      </c>
      <c r="I83" s="121">
        <f t="shared" si="1"/>
        <v>750000</v>
      </c>
      <c r="K83" s="2"/>
    </row>
    <row r="84" spans="1:11" s="3" customFormat="1" hidden="1">
      <c r="A84" s="123"/>
      <c r="B84" s="124"/>
      <c r="C84" s="125"/>
      <c r="D84" s="127"/>
      <c r="E84" s="131" t="s">
        <v>418</v>
      </c>
      <c r="F84" s="152" t="s">
        <v>27</v>
      </c>
      <c r="G84" s="139">
        <v>6</v>
      </c>
      <c r="H84" s="134">
        <v>9500</v>
      </c>
      <c r="I84" s="121">
        <f t="shared" si="1"/>
        <v>57000</v>
      </c>
      <c r="K84" s="2"/>
    </row>
    <row r="85" spans="1:11" s="3" customFormat="1" hidden="1">
      <c r="A85" s="140"/>
      <c r="B85" s="141"/>
      <c r="C85" s="142"/>
      <c r="D85" s="143"/>
      <c r="E85" s="144" t="s">
        <v>418</v>
      </c>
      <c r="F85" s="152" t="s">
        <v>27</v>
      </c>
      <c r="G85" s="139">
        <v>12</v>
      </c>
      <c r="H85" s="145">
        <v>5300</v>
      </c>
      <c r="I85" s="121">
        <f t="shared" si="1"/>
        <v>63600</v>
      </c>
      <c r="K85" s="2"/>
    </row>
    <row r="86" spans="1:11" s="3" customFormat="1" hidden="1">
      <c r="A86" s="123"/>
      <c r="B86" s="124"/>
      <c r="C86" s="146"/>
      <c r="D86" s="127"/>
      <c r="E86" s="131" t="s">
        <v>268</v>
      </c>
      <c r="F86" s="152" t="s">
        <v>66</v>
      </c>
      <c r="G86" s="139">
        <v>20</v>
      </c>
      <c r="H86" s="134">
        <v>13500</v>
      </c>
      <c r="I86" s="121">
        <f t="shared" si="1"/>
        <v>270000</v>
      </c>
      <c r="K86" s="2"/>
    </row>
    <row r="87" spans="1:11" s="3" customFormat="1" hidden="1">
      <c r="A87" s="123"/>
      <c r="B87" s="124"/>
      <c r="C87" s="125"/>
      <c r="D87" s="127"/>
      <c r="E87" s="131" t="s">
        <v>418</v>
      </c>
      <c r="F87" s="152" t="s">
        <v>27</v>
      </c>
      <c r="G87" s="139">
        <v>10</v>
      </c>
      <c r="H87" s="134">
        <v>7800</v>
      </c>
      <c r="I87" s="121">
        <f t="shared" si="1"/>
        <v>78000</v>
      </c>
      <c r="K87" s="2"/>
    </row>
    <row r="88" spans="1:11" s="3" customFormat="1" hidden="1">
      <c r="A88" s="123"/>
      <c r="B88" s="124"/>
      <c r="C88" s="125"/>
      <c r="D88" s="127"/>
      <c r="E88" s="131" t="s">
        <v>418</v>
      </c>
      <c r="F88" s="152" t="s">
        <v>27</v>
      </c>
      <c r="G88" s="139">
        <v>10</v>
      </c>
      <c r="H88" s="134">
        <v>11800</v>
      </c>
      <c r="I88" s="121">
        <f t="shared" si="1"/>
        <v>118000</v>
      </c>
      <c r="K88" s="2"/>
    </row>
    <row r="89" spans="1:11" s="3" customFormat="1">
      <c r="A89" s="123"/>
      <c r="B89" s="124">
        <v>161</v>
      </c>
      <c r="C89" s="125" t="s">
        <v>346</v>
      </c>
      <c r="D89" s="127" t="s">
        <v>466</v>
      </c>
      <c r="E89" s="131" t="s">
        <v>411</v>
      </c>
      <c r="F89" s="152" t="s">
        <v>181</v>
      </c>
      <c r="G89" s="139">
        <v>5</v>
      </c>
      <c r="H89" s="134">
        <v>26500</v>
      </c>
      <c r="I89" s="121">
        <f t="shared" si="1"/>
        <v>132500</v>
      </c>
      <c r="K89" s="2"/>
    </row>
    <row r="90" spans="1:11" s="3" customFormat="1">
      <c r="A90" s="123"/>
      <c r="B90" s="124"/>
      <c r="C90" s="125"/>
      <c r="D90" s="127"/>
      <c r="E90" s="131" t="s">
        <v>411</v>
      </c>
      <c r="F90" s="152" t="s">
        <v>181</v>
      </c>
      <c r="G90" s="139">
        <v>15</v>
      </c>
      <c r="H90" s="134">
        <v>53000</v>
      </c>
      <c r="I90" s="121">
        <f t="shared" si="1"/>
        <v>795000</v>
      </c>
      <c r="K90" s="2"/>
    </row>
    <row r="91" spans="1:11" s="3" customFormat="1" hidden="1">
      <c r="A91" s="123"/>
      <c r="B91" s="124"/>
      <c r="C91" s="125"/>
      <c r="D91" s="127"/>
      <c r="E91" s="131" t="s">
        <v>434</v>
      </c>
      <c r="F91" s="152" t="s">
        <v>435</v>
      </c>
      <c r="G91" s="139">
        <v>3</v>
      </c>
      <c r="H91" s="134">
        <v>38000</v>
      </c>
      <c r="I91" s="121">
        <f t="shared" si="1"/>
        <v>114000</v>
      </c>
      <c r="K91" s="2"/>
    </row>
    <row r="92" spans="1:11" s="3" customFormat="1">
      <c r="A92" s="123"/>
      <c r="B92" s="124"/>
      <c r="C92" s="125"/>
      <c r="D92" s="127"/>
      <c r="E92" s="131" t="s">
        <v>411</v>
      </c>
      <c r="F92" s="152" t="s">
        <v>181</v>
      </c>
      <c r="G92" s="139">
        <v>5</v>
      </c>
      <c r="H92" s="134">
        <v>76000</v>
      </c>
      <c r="I92" s="121">
        <f t="shared" si="1"/>
        <v>380000</v>
      </c>
      <c r="K92" s="2"/>
    </row>
    <row r="93" spans="1:11" s="3" customFormat="1">
      <c r="A93" s="123"/>
      <c r="B93" s="128">
        <v>162</v>
      </c>
      <c r="C93" s="125" t="s">
        <v>346</v>
      </c>
      <c r="D93" s="127" t="s">
        <v>467</v>
      </c>
      <c r="E93" s="131" t="s">
        <v>411</v>
      </c>
      <c r="F93" s="152" t="s">
        <v>181</v>
      </c>
      <c r="G93" s="139">
        <v>10</v>
      </c>
      <c r="H93" s="134">
        <v>43000</v>
      </c>
      <c r="I93" s="121">
        <f t="shared" si="1"/>
        <v>430000</v>
      </c>
      <c r="K93" s="2"/>
    </row>
    <row r="94" spans="1:11" s="3" customFormat="1">
      <c r="A94" s="123"/>
      <c r="B94" s="124"/>
      <c r="C94" s="125"/>
      <c r="D94" s="127"/>
      <c r="E94" s="131" t="s">
        <v>411</v>
      </c>
      <c r="F94" s="152" t="s">
        <v>181</v>
      </c>
      <c r="G94" s="139">
        <v>2</v>
      </c>
      <c r="H94" s="134">
        <v>86000</v>
      </c>
      <c r="I94" s="121">
        <f t="shared" si="1"/>
        <v>172000</v>
      </c>
      <c r="K94" s="2"/>
    </row>
    <row r="95" spans="1:11" s="3" customFormat="1" hidden="1">
      <c r="A95" s="123"/>
      <c r="B95" s="124"/>
      <c r="C95" s="125"/>
      <c r="D95" s="127"/>
      <c r="E95" s="131" t="s">
        <v>445</v>
      </c>
      <c r="F95" s="152" t="s">
        <v>36</v>
      </c>
      <c r="G95" s="139">
        <v>100</v>
      </c>
      <c r="H95" s="134">
        <v>1700</v>
      </c>
      <c r="I95" s="121">
        <f t="shared" si="1"/>
        <v>170000</v>
      </c>
      <c r="K95" s="2"/>
    </row>
    <row r="96" spans="1:11" s="3" customFormat="1" hidden="1">
      <c r="A96" s="123"/>
      <c r="B96" s="124"/>
      <c r="C96" s="125"/>
      <c r="D96" s="127"/>
      <c r="E96" s="131" t="s">
        <v>437</v>
      </c>
      <c r="F96" s="152" t="s">
        <v>83</v>
      </c>
      <c r="G96" s="139">
        <v>20</v>
      </c>
      <c r="H96" s="134">
        <v>2300</v>
      </c>
      <c r="I96" s="121">
        <f t="shared" si="1"/>
        <v>46000</v>
      </c>
      <c r="K96" s="2"/>
    </row>
    <row r="97" spans="1:11" s="3" customFormat="1" hidden="1">
      <c r="A97" s="123"/>
      <c r="B97" s="124"/>
      <c r="C97" s="125"/>
      <c r="D97" s="127"/>
      <c r="E97" s="131"/>
      <c r="F97" s="152"/>
      <c r="G97" s="139"/>
      <c r="H97" s="134"/>
      <c r="I97" s="121">
        <f t="shared" si="1"/>
        <v>0</v>
      </c>
      <c r="K97" s="2"/>
    </row>
    <row r="98" spans="1:11" s="3" customFormat="1" hidden="1">
      <c r="A98" s="123"/>
      <c r="B98" s="124"/>
      <c r="C98" s="125"/>
      <c r="D98" s="127"/>
      <c r="E98" s="131"/>
      <c r="F98" s="152"/>
      <c r="G98" s="139"/>
      <c r="H98" s="134"/>
      <c r="I98" s="121">
        <f t="shared" si="1"/>
        <v>0</v>
      </c>
      <c r="K98" s="2"/>
    </row>
    <row r="99" spans="1:11" s="3" customFormat="1" hidden="1">
      <c r="A99" s="123"/>
      <c r="B99" s="124"/>
      <c r="C99" s="125"/>
      <c r="D99" s="127"/>
      <c r="E99" s="63"/>
      <c r="F99" s="151"/>
      <c r="G99" s="139"/>
      <c r="H99" s="134"/>
      <c r="I99" s="121">
        <f t="shared" si="1"/>
        <v>0</v>
      </c>
      <c r="K99" s="2"/>
    </row>
    <row r="100" spans="1:11" s="3" customFormat="1" hidden="1">
      <c r="A100" s="123"/>
      <c r="B100" s="124"/>
      <c r="C100" s="125"/>
      <c r="D100" s="127"/>
      <c r="E100" s="63"/>
      <c r="F100" s="151"/>
      <c r="G100" s="139"/>
      <c r="H100" s="134"/>
      <c r="I100" s="121">
        <f t="shared" si="1"/>
        <v>0</v>
      </c>
      <c r="K100" s="2"/>
    </row>
    <row r="101" spans="1:11" s="3" customFormat="1" hidden="1">
      <c r="A101" s="123"/>
      <c r="B101" s="124"/>
      <c r="C101" s="125"/>
      <c r="D101" s="127"/>
      <c r="E101" s="131"/>
      <c r="F101" s="152"/>
      <c r="G101" s="139"/>
      <c r="H101" s="134"/>
      <c r="I101" s="121">
        <f t="shared" si="1"/>
        <v>0</v>
      </c>
      <c r="K101" s="2"/>
    </row>
    <row r="102" spans="1:11" s="3" customFormat="1" hidden="1">
      <c r="A102" s="123"/>
      <c r="B102" s="124"/>
      <c r="C102" s="125"/>
      <c r="D102" s="127"/>
      <c r="E102" s="131"/>
      <c r="F102" s="152"/>
      <c r="G102" s="139"/>
      <c r="H102" s="134"/>
      <c r="I102" s="121">
        <f t="shared" si="1"/>
        <v>0</v>
      </c>
      <c r="K102" s="2"/>
    </row>
    <row r="103" spans="1:11" s="3" customFormat="1" hidden="1">
      <c r="A103" s="123"/>
      <c r="B103" s="124"/>
      <c r="C103" s="125"/>
      <c r="D103" s="127"/>
      <c r="E103" s="131"/>
      <c r="F103" s="152"/>
      <c r="G103" s="139"/>
      <c r="H103" s="134"/>
      <c r="I103" s="121">
        <f t="shared" si="1"/>
        <v>0</v>
      </c>
      <c r="K103" s="2"/>
    </row>
    <row r="104" spans="1:11" s="3" customFormat="1" hidden="1">
      <c r="A104" s="123"/>
      <c r="B104" s="124"/>
      <c r="C104" s="125"/>
      <c r="D104" s="127"/>
      <c r="E104" s="63"/>
      <c r="F104" s="152"/>
      <c r="G104" s="139"/>
      <c r="H104" s="134"/>
      <c r="I104" s="121">
        <f t="shared" si="1"/>
        <v>0</v>
      </c>
      <c r="K104" s="2"/>
    </row>
    <row r="105" spans="1:11" s="3" customFormat="1" hidden="1">
      <c r="A105" s="123"/>
      <c r="B105" s="124"/>
      <c r="C105" s="125"/>
      <c r="D105" s="127"/>
      <c r="E105" s="131"/>
      <c r="F105" s="152"/>
      <c r="G105" s="133"/>
      <c r="H105" s="134"/>
      <c r="I105" s="121">
        <f t="shared" si="1"/>
        <v>0</v>
      </c>
      <c r="K105" s="2"/>
    </row>
    <row r="106" spans="1:11" s="3" customFormat="1" hidden="1">
      <c r="A106" s="123"/>
      <c r="B106" s="124"/>
      <c r="C106" s="125"/>
      <c r="D106" s="127"/>
      <c r="E106" s="131"/>
      <c r="F106" s="152"/>
      <c r="G106" s="134"/>
      <c r="H106" s="134"/>
      <c r="I106" s="121">
        <f t="shared" si="1"/>
        <v>0</v>
      </c>
      <c r="K106" s="2"/>
    </row>
    <row r="107" spans="1:11" hidden="1">
      <c r="A107" s="123"/>
      <c r="B107" s="124"/>
      <c r="C107" s="125"/>
      <c r="D107" s="127"/>
      <c r="E107" s="131"/>
      <c r="F107" s="152"/>
      <c r="G107" s="134"/>
      <c r="H107" s="134"/>
      <c r="I107" s="121">
        <f t="shared" si="1"/>
        <v>0</v>
      </c>
    </row>
    <row r="108" spans="1:11" hidden="1">
      <c r="A108" s="123"/>
      <c r="B108" s="124"/>
      <c r="C108" s="125"/>
      <c r="D108" s="127"/>
      <c r="E108" s="131"/>
      <c r="F108" s="152"/>
      <c r="G108" s="134"/>
      <c r="H108" s="134"/>
      <c r="I108" s="121">
        <f t="shared" si="1"/>
        <v>0</v>
      </c>
    </row>
    <row r="109" spans="1:11" hidden="1">
      <c r="A109" s="123"/>
      <c r="B109" s="124"/>
      <c r="C109" s="125"/>
      <c r="D109" s="127"/>
      <c r="E109" s="131"/>
      <c r="F109" s="152"/>
      <c r="G109" s="134"/>
      <c r="H109" s="134"/>
      <c r="I109" s="121">
        <f t="shared" si="1"/>
        <v>0</v>
      </c>
    </row>
    <row r="110" spans="1:11" hidden="1">
      <c r="A110" s="123"/>
      <c r="B110" s="124"/>
      <c r="C110" s="125"/>
      <c r="D110" s="127"/>
      <c r="E110" s="131"/>
      <c r="F110" s="152"/>
      <c r="G110" s="134"/>
      <c r="H110" s="134"/>
      <c r="I110" s="121">
        <f t="shared" si="1"/>
        <v>0</v>
      </c>
    </row>
    <row r="111" spans="1:11" hidden="1">
      <c r="A111" s="123"/>
      <c r="B111" s="124"/>
      <c r="C111" s="125"/>
      <c r="D111" s="127"/>
      <c r="E111" s="131"/>
      <c r="F111" s="152"/>
      <c r="G111" s="134"/>
      <c r="H111" s="134"/>
      <c r="I111" s="121">
        <f t="shared" si="1"/>
        <v>0</v>
      </c>
    </row>
    <row r="112" spans="1:11" hidden="1">
      <c r="A112" s="123"/>
      <c r="B112" s="124"/>
      <c r="C112" s="125"/>
      <c r="D112" s="127"/>
      <c r="E112" s="131"/>
      <c r="F112" s="152"/>
      <c r="G112" s="134"/>
      <c r="H112" s="134"/>
      <c r="I112" s="121">
        <f t="shared" si="1"/>
        <v>0</v>
      </c>
    </row>
    <row r="113" spans="1:9" hidden="1">
      <c r="A113" s="123"/>
      <c r="B113" s="124"/>
      <c r="C113" s="125"/>
      <c r="D113" s="127"/>
      <c r="E113" s="131"/>
      <c r="F113" s="152"/>
      <c r="G113" s="134"/>
      <c r="H113" s="134"/>
      <c r="I113" s="121">
        <f t="shared" si="1"/>
        <v>0</v>
      </c>
    </row>
    <row r="114" spans="1:9" hidden="1">
      <c r="A114" s="123"/>
      <c r="B114" s="124"/>
      <c r="C114" s="125"/>
      <c r="D114" s="127"/>
      <c r="E114" s="131"/>
      <c r="F114" s="152"/>
      <c r="G114" s="134"/>
      <c r="H114" s="134"/>
      <c r="I114" s="121">
        <f t="shared" si="1"/>
        <v>0</v>
      </c>
    </row>
    <row r="115" spans="1:9" hidden="1">
      <c r="A115" s="123"/>
      <c r="B115" s="124"/>
      <c r="C115" s="125"/>
      <c r="D115" s="127"/>
      <c r="E115" s="131"/>
      <c r="F115" s="152"/>
      <c r="G115" s="134"/>
      <c r="H115" s="134"/>
      <c r="I115" s="121">
        <f t="shared" si="1"/>
        <v>0</v>
      </c>
    </row>
    <row r="116" spans="1:9" hidden="1">
      <c r="A116" s="123"/>
      <c r="B116" s="124"/>
      <c r="C116" s="125"/>
      <c r="D116" s="127"/>
      <c r="E116" s="131"/>
      <c r="F116" s="152"/>
      <c r="G116" s="134"/>
      <c r="H116" s="134"/>
      <c r="I116" s="121">
        <f t="shared" si="1"/>
        <v>0</v>
      </c>
    </row>
    <row r="117" spans="1:9" hidden="1">
      <c r="A117" s="123"/>
      <c r="B117" s="124"/>
      <c r="C117" s="125"/>
      <c r="D117" s="127"/>
      <c r="E117" s="131"/>
      <c r="F117" s="152"/>
      <c r="G117" s="134"/>
      <c r="H117" s="134"/>
      <c r="I117" s="121">
        <f t="shared" si="1"/>
        <v>0</v>
      </c>
    </row>
    <row r="118" spans="1:9" hidden="1">
      <c r="A118" s="123"/>
      <c r="B118" s="124"/>
      <c r="C118" s="125"/>
      <c r="D118" s="127"/>
      <c r="E118" s="131"/>
      <c r="F118" s="152"/>
      <c r="G118" s="134"/>
      <c r="H118" s="134"/>
      <c r="I118" s="121">
        <f t="shared" si="1"/>
        <v>0</v>
      </c>
    </row>
    <row r="119" spans="1:9" hidden="1">
      <c r="A119" s="123"/>
      <c r="B119" s="124"/>
      <c r="C119" s="125"/>
      <c r="D119" s="127"/>
      <c r="E119" s="131"/>
      <c r="F119" s="152"/>
      <c r="G119" s="134"/>
      <c r="H119" s="134"/>
      <c r="I119" s="121">
        <f t="shared" si="1"/>
        <v>0</v>
      </c>
    </row>
    <row r="120" spans="1:9" hidden="1">
      <c r="A120" s="123"/>
      <c r="B120" s="124"/>
      <c r="C120" s="125"/>
      <c r="D120" s="127"/>
      <c r="E120" s="131"/>
      <c r="F120" s="152"/>
      <c r="G120" s="134"/>
      <c r="H120" s="134"/>
      <c r="I120" s="121">
        <f t="shared" si="1"/>
        <v>0</v>
      </c>
    </row>
    <row r="121" spans="1:9" hidden="1">
      <c r="A121" s="123"/>
      <c r="B121" s="124"/>
      <c r="C121" s="125"/>
      <c r="D121" s="127"/>
      <c r="E121" s="131"/>
      <c r="F121" s="152"/>
      <c r="G121" s="134"/>
      <c r="H121" s="134"/>
      <c r="I121" s="121">
        <f t="shared" si="1"/>
        <v>0</v>
      </c>
    </row>
    <row r="122" spans="1:9" hidden="1">
      <c r="A122" s="123"/>
      <c r="B122" s="124"/>
      <c r="C122" s="125"/>
      <c r="D122" s="127"/>
      <c r="E122" s="131"/>
      <c r="F122" s="152"/>
      <c r="G122" s="134"/>
      <c r="H122" s="134"/>
      <c r="I122" s="121">
        <f t="shared" si="1"/>
        <v>0</v>
      </c>
    </row>
    <row r="123" spans="1:9" hidden="1">
      <c r="A123" s="123"/>
      <c r="B123" s="124"/>
      <c r="C123" s="125"/>
      <c r="D123" s="127"/>
      <c r="E123" s="131"/>
      <c r="F123" s="152"/>
      <c r="G123" s="134"/>
      <c r="H123" s="134"/>
      <c r="I123" s="121">
        <f t="shared" si="1"/>
        <v>0</v>
      </c>
    </row>
    <row r="124" spans="1:9" hidden="1">
      <c r="A124" s="123"/>
      <c r="B124" s="124"/>
      <c r="C124" s="125"/>
      <c r="D124" s="127"/>
      <c r="E124" s="131"/>
      <c r="F124" s="152"/>
      <c r="G124" s="134"/>
      <c r="H124" s="134"/>
      <c r="I124" s="121">
        <f t="shared" si="1"/>
        <v>0</v>
      </c>
    </row>
    <row r="125" spans="1:9" hidden="1">
      <c r="A125" s="123"/>
      <c r="B125" s="124"/>
      <c r="C125" s="125"/>
      <c r="D125" s="127"/>
      <c r="E125" s="131"/>
      <c r="F125" s="152"/>
      <c r="G125" s="134"/>
      <c r="H125" s="134"/>
      <c r="I125" s="121">
        <f t="shared" si="1"/>
        <v>0</v>
      </c>
    </row>
    <row r="126" spans="1:9" hidden="1">
      <c r="A126" s="123"/>
      <c r="B126" s="124"/>
      <c r="C126" s="125"/>
      <c r="D126" s="127"/>
      <c r="E126" s="131"/>
      <c r="F126" s="152"/>
      <c r="G126" s="134"/>
      <c r="H126" s="134"/>
      <c r="I126" s="121">
        <f t="shared" si="1"/>
        <v>0</v>
      </c>
    </row>
    <row r="127" spans="1:9" hidden="1">
      <c r="A127" s="123"/>
      <c r="B127" s="124"/>
      <c r="C127" s="125"/>
      <c r="D127" s="127"/>
      <c r="E127" s="131"/>
      <c r="F127" s="152"/>
      <c r="G127" s="134"/>
      <c r="H127" s="134"/>
      <c r="I127" s="121">
        <f t="shared" si="1"/>
        <v>0</v>
      </c>
    </row>
    <row r="128" spans="1:9" hidden="1">
      <c r="A128" s="123"/>
      <c r="B128" s="124"/>
      <c r="C128" s="125"/>
      <c r="D128" s="127"/>
      <c r="E128" s="131"/>
      <c r="F128" s="152"/>
      <c r="G128" s="134"/>
      <c r="H128" s="134"/>
      <c r="I128" s="121">
        <f t="shared" si="1"/>
        <v>0</v>
      </c>
    </row>
    <row r="129" spans="1:9" hidden="1">
      <c r="A129" s="123"/>
      <c r="B129" s="124"/>
      <c r="C129" s="125"/>
      <c r="D129" s="127"/>
      <c r="E129" s="131"/>
      <c r="F129" s="152"/>
      <c r="G129" s="134"/>
      <c r="H129" s="134"/>
      <c r="I129" s="121">
        <f t="shared" si="1"/>
        <v>0</v>
      </c>
    </row>
    <row r="130" spans="1:9" hidden="1">
      <c r="A130" s="123"/>
      <c r="B130" s="124"/>
      <c r="C130" s="125"/>
      <c r="D130" s="127"/>
      <c r="E130" s="131"/>
      <c r="F130" s="152"/>
      <c r="G130" s="134"/>
      <c r="H130" s="134"/>
      <c r="I130" s="121">
        <f t="shared" si="1"/>
        <v>0</v>
      </c>
    </row>
    <row r="131" spans="1:9" hidden="1">
      <c r="A131" s="123"/>
      <c r="B131" s="124"/>
      <c r="C131" s="125"/>
      <c r="D131" s="127"/>
      <c r="E131" s="131"/>
      <c r="F131" s="152"/>
      <c r="G131" s="134"/>
      <c r="H131" s="134"/>
      <c r="I131" s="121">
        <f t="shared" si="1"/>
        <v>0</v>
      </c>
    </row>
    <row r="132" spans="1:9" hidden="1">
      <c r="A132" s="123"/>
      <c r="B132" s="124"/>
      <c r="C132" s="125"/>
      <c r="D132" s="127"/>
      <c r="E132" s="131"/>
      <c r="F132" s="152"/>
      <c r="G132" s="134"/>
      <c r="H132" s="134"/>
      <c r="I132" s="121">
        <f t="shared" si="1"/>
        <v>0</v>
      </c>
    </row>
    <row r="133" spans="1:9" hidden="1">
      <c r="A133" s="123"/>
      <c r="B133" s="124"/>
      <c r="C133" s="125"/>
      <c r="D133" s="127"/>
      <c r="E133" s="131"/>
      <c r="F133" s="152"/>
      <c r="G133" s="134"/>
      <c r="H133" s="134"/>
      <c r="I133" s="121">
        <f t="shared" si="1"/>
        <v>0</v>
      </c>
    </row>
    <row r="134" spans="1:9" hidden="1">
      <c r="A134" s="123"/>
      <c r="B134" s="124"/>
      <c r="C134" s="125"/>
      <c r="D134" s="127"/>
      <c r="E134" s="131"/>
      <c r="F134" s="152"/>
      <c r="G134" s="134"/>
      <c r="H134" s="134"/>
      <c r="I134" s="121">
        <f t="shared" si="1"/>
        <v>0</v>
      </c>
    </row>
    <row r="135" spans="1:9" hidden="1">
      <c r="A135" s="123"/>
      <c r="B135" s="124"/>
      <c r="C135" s="125"/>
      <c r="D135" s="127"/>
      <c r="E135" s="131"/>
      <c r="F135" s="152"/>
      <c r="G135" s="134"/>
      <c r="H135" s="134"/>
      <c r="I135" s="121">
        <f t="shared" si="1"/>
        <v>0</v>
      </c>
    </row>
    <row r="136" spans="1:9" hidden="1">
      <c r="A136" s="123"/>
      <c r="B136" s="124"/>
      <c r="C136" s="125"/>
      <c r="D136" s="127"/>
      <c r="E136" s="131"/>
      <c r="F136" s="152"/>
      <c r="G136" s="134"/>
      <c r="H136" s="134"/>
      <c r="I136" s="121">
        <f t="shared" si="1"/>
        <v>0</v>
      </c>
    </row>
    <row r="137" spans="1:9" hidden="1">
      <c r="A137" s="123"/>
      <c r="B137" s="124"/>
      <c r="C137" s="125"/>
      <c r="D137" s="127"/>
      <c r="E137" s="63"/>
      <c r="F137" s="151"/>
      <c r="G137" s="122"/>
      <c r="H137" s="121"/>
      <c r="I137" s="121">
        <f t="shared" si="1"/>
        <v>0</v>
      </c>
    </row>
    <row r="138" spans="1:9" hidden="1">
      <c r="A138" s="123"/>
      <c r="B138" s="124"/>
      <c r="C138" s="125"/>
      <c r="D138" s="127"/>
      <c r="E138" s="63"/>
      <c r="F138" s="151"/>
      <c r="G138" s="122"/>
      <c r="H138" s="121"/>
      <c r="I138" s="121">
        <f t="shared" si="1"/>
        <v>0</v>
      </c>
    </row>
    <row r="139" spans="1:9" hidden="1">
      <c r="A139" s="123"/>
      <c r="B139" s="124"/>
      <c r="C139" s="125"/>
      <c r="D139" s="127"/>
      <c r="E139" s="63"/>
      <c r="F139" s="151"/>
      <c r="G139" s="122"/>
      <c r="H139" s="121"/>
      <c r="I139" s="121">
        <f t="shared" si="1"/>
        <v>0</v>
      </c>
    </row>
    <row r="140" spans="1:9" hidden="1">
      <c r="A140" s="123"/>
      <c r="B140" s="124"/>
      <c r="C140" s="125"/>
      <c r="D140" s="127"/>
      <c r="E140" s="131"/>
      <c r="F140" s="152"/>
      <c r="G140" s="134"/>
      <c r="H140" s="134"/>
      <c r="I140" s="121">
        <f t="shared" ref="I140:I184" si="2">H140*G140</f>
        <v>0</v>
      </c>
    </row>
    <row r="141" spans="1:9" hidden="1">
      <c r="A141" s="123"/>
      <c r="B141" s="124"/>
      <c r="C141" s="125"/>
      <c r="D141" s="127"/>
      <c r="E141" s="131"/>
      <c r="F141" s="152"/>
      <c r="G141" s="134"/>
      <c r="H141" s="134"/>
      <c r="I141" s="121">
        <f t="shared" si="2"/>
        <v>0</v>
      </c>
    </row>
    <row r="142" spans="1:9" hidden="1">
      <c r="A142" s="123"/>
      <c r="B142" s="124"/>
      <c r="C142" s="125"/>
      <c r="D142" s="127"/>
      <c r="E142" s="131"/>
      <c r="F142" s="152"/>
      <c r="G142" s="134"/>
      <c r="H142" s="134"/>
      <c r="I142" s="121">
        <f t="shared" si="2"/>
        <v>0</v>
      </c>
    </row>
    <row r="143" spans="1:9" hidden="1">
      <c r="A143" s="123"/>
      <c r="B143" s="124"/>
      <c r="C143" s="125"/>
      <c r="D143" s="127"/>
      <c r="E143" s="131"/>
      <c r="F143" s="152"/>
      <c r="G143" s="134"/>
      <c r="H143" s="134"/>
      <c r="I143" s="121">
        <f t="shared" si="2"/>
        <v>0</v>
      </c>
    </row>
    <row r="144" spans="1:9" hidden="1">
      <c r="A144" s="123"/>
      <c r="B144" s="124"/>
      <c r="C144" s="125"/>
      <c r="D144" s="127"/>
      <c r="E144" s="131"/>
      <c r="F144" s="152"/>
      <c r="G144" s="134"/>
      <c r="H144" s="134"/>
      <c r="I144" s="121">
        <f t="shared" si="2"/>
        <v>0</v>
      </c>
    </row>
    <row r="145" spans="1:9" hidden="1">
      <c r="A145" s="123"/>
      <c r="B145" s="124"/>
      <c r="C145" s="125"/>
      <c r="D145" s="127"/>
      <c r="E145" s="131"/>
      <c r="F145" s="152"/>
      <c r="G145" s="134"/>
      <c r="H145" s="134"/>
      <c r="I145" s="121">
        <f t="shared" si="2"/>
        <v>0</v>
      </c>
    </row>
    <row r="146" spans="1:9" hidden="1">
      <c r="A146" s="123"/>
      <c r="B146" s="124"/>
      <c r="C146" s="125"/>
      <c r="D146" s="127"/>
      <c r="E146" s="131"/>
      <c r="F146" s="152"/>
      <c r="G146" s="134"/>
      <c r="H146" s="134"/>
      <c r="I146" s="121">
        <f t="shared" si="2"/>
        <v>0</v>
      </c>
    </row>
    <row r="147" spans="1:9" hidden="1">
      <c r="A147" s="123"/>
      <c r="B147" s="124"/>
      <c r="C147" s="125"/>
      <c r="D147" s="127"/>
      <c r="E147" s="131"/>
      <c r="F147" s="152"/>
      <c r="G147" s="134"/>
      <c r="H147" s="134"/>
      <c r="I147" s="121">
        <f t="shared" si="2"/>
        <v>0</v>
      </c>
    </row>
    <row r="148" spans="1:9" hidden="1">
      <c r="A148" s="123"/>
      <c r="B148" s="124"/>
      <c r="C148" s="125"/>
      <c r="D148" s="127"/>
      <c r="E148" s="131"/>
      <c r="F148" s="152"/>
      <c r="G148" s="134"/>
      <c r="H148" s="134"/>
      <c r="I148" s="121">
        <f t="shared" si="2"/>
        <v>0</v>
      </c>
    </row>
    <row r="149" spans="1:9" hidden="1">
      <c r="A149" s="123"/>
      <c r="B149" s="124"/>
      <c r="C149" s="125"/>
      <c r="D149" s="127"/>
      <c r="E149" s="131"/>
      <c r="F149" s="152"/>
      <c r="G149" s="134"/>
      <c r="H149" s="134"/>
      <c r="I149" s="121">
        <f t="shared" si="2"/>
        <v>0</v>
      </c>
    </row>
    <row r="150" spans="1:9" hidden="1">
      <c r="A150" s="123"/>
      <c r="B150" s="124"/>
      <c r="C150" s="125"/>
      <c r="D150" s="127"/>
      <c r="E150" s="131"/>
      <c r="F150" s="152"/>
      <c r="G150" s="134"/>
      <c r="H150" s="134"/>
      <c r="I150" s="121">
        <f t="shared" si="2"/>
        <v>0</v>
      </c>
    </row>
    <row r="151" spans="1:9" hidden="1">
      <c r="A151" s="123"/>
      <c r="B151" s="124"/>
      <c r="C151" s="125"/>
      <c r="D151" s="127"/>
      <c r="E151" s="131"/>
      <c r="F151" s="152"/>
      <c r="G151" s="134"/>
      <c r="H151" s="134"/>
      <c r="I151" s="121">
        <f t="shared" si="2"/>
        <v>0</v>
      </c>
    </row>
    <row r="152" spans="1:9" hidden="1">
      <c r="A152" s="123"/>
      <c r="B152" s="124"/>
      <c r="C152" s="125"/>
      <c r="D152" s="127"/>
      <c r="E152" s="131"/>
      <c r="F152" s="152"/>
      <c r="G152" s="134"/>
      <c r="H152" s="134"/>
      <c r="I152" s="121">
        <f t="shared" si="2"/>
        <v>0</v>
      </c>
    </row>
    <row r="153" spans="1:9" hidden="1">
      <c r="A153" s="123"/>
      <c r="B153" s="124"/>
      <c r="C153" s="125"/>
      <c r="D153" s="127"/>
      <c r="E153" s="131"/>
      <c r="F153" s="152"/>
      <c r="G153" s="134"/>
      <c r="H153" s="134"/>
      <c r="I153" s="121">
        <f t="shared" si="2"/>
        <v>0</v>
      </c>
    </row>
    <row r="154" spans="1:9" hidden="1">
      <c r="A154" s="123"/>
      <c r="B154" s="124"/>
      <c r="C154" s="125"/>
      <c r="D154" s="127"/>
      <c r="E154" s="131"/>
      <c r="F154" s="152"/>
      <c r="G154" s="134"/>
      <c r="H154" s="134"/>
      <c r="I154" s="121">
        <f t="shared" si="2"/>
        <v>0</v>
      </c>
    </row>
    <row r="155" spans="1:9" hidden="1">
      <c r="A155" s="123"/>
      <c r="B155" s="124"/>
      <c r="C155" s="125"/>
      <c r="D155" s="127"/>
      <c r="E155" s="131"/>
      <c r="F155" s="152"/>
      <c r="G155" s="134"/>
      <c r="H155" s="134"/>
      <c r="I155" s="121">
        <f t="shared" si="2"/>
        <v>0</v>
      </c>
    </row>
    <row r="156" spans="1:9" hidden="1">
      <c r="A156" s="123"/>
      <c r="B156" s="124"/>
      <c r="C156" s="125"/>
      <c r="D156" s="127"/>
      <c r="E156" s="131"/>
      <c r="F156" s="152"/>
      <c r="G156" s="134"/>
      <c r="H156" s="134"/>
      <c r="I156" s="121">
        <f t="shared" si="2"/>
        <v>0</v>
      </c>
    </row>
    <row r="157" spans="1:9" hidden="1">
      <c r="A157" s="123"/>
      <c r="B157" s="124"/>
      <c r="C157" s="125"/>
      <c r="D157" s="127"/>
      <c r="E157" s="131"/>
      <c r="F157" s="152"/>
      <c r="G157" s="134"/>
      <c r="H157" s="134"/>
      <c r="I157" s="121">
        <f t="shared" si="2"/>
        <v>0</v>
      </c>
    </row>
    <row r="158" spans="1:9" hidden="1">
      <c r="A158" s="123"/>
      <c r="B158" s="124"/>
      <c r="C158" s="125"/>
      <c r="D158" s="127"/>
      <c r="E158" s="131"/>
      <c r="F158" s="152"/>
      <c r="G158" s="134"/>
      <c r="H158" s="134"/>
      <c r="I158" s="121">
        <f t="shared" si="2"/>
        <v>0</v>
      </c>
    </row>
    <row r="159" spans="1:9" hidden="1">
      <c r="A159" s="123"/>
      <c r="B159" s="124"/>
      <c r="C159" s="125"/>
      <c r="D159" s="127"/>
      <c r="E159" s="131"/>
      <c r="F159" s="152"/>
      <c r="G159" s="134"/>
      <c r="H159" s="134"/>
      <c r="I159" s="121">
        <f t="shared" si="2"/>
        <v>0</v>
      </c>
    </row>
    <row r="160" spans="1:9" hidden="1">
      <c r="A160" s="123"/>
      <c r="B160" s="124"/>
      <c r="C160" s="125"/>
      <c r="D160" s="127"/>
      <c r="E160" s="131"/>
      <c r="F160" s="152"/>
      <c r="G160" s="134"/>
      <c r="H160" s="134"/>
      <c r="I160" s="121">
        <f t="shared" si="2"/>
        <v>0</v>
      </c>
    </row>
    <row r="161" spans="1:9" hidden="1">
      <c r="A161" s="123"/>
      <c r="B161" s="124"/>
      <c r="C161" s="125"/>
      <c r="D161" s="127"/>
      <c r="E161" s="131"/>
      <c r="F161" s="152"/>
      <c r="G161" s="134"/>
      <c r="H161" s="134"/>
      <c r="I161" s="121">
        <f t="shared" si="2"/>
        <v>0</v>
      </c>
    </row>
    <row r="162" spans="1:9" hidden="1">
      <c r="A162" s="123"/>
      <c r="B162" s="124"/>
      <c r="C162" s="125"/>
      <c r="D162" s="127"/>
      <c r="E162" s="131"/>
      <c r="F162" s="152"/>
      <c r="G162" s="134"/>
      <c r="H162" s="134"/>
      <c r="I162" s="121">
        <f t="shared" si="2"/>
        <v>0</v>
      </c>
    </row>
    <row r="163" spans="1:9" hidden="1">
      <c r="A163" s="123"/>
      <c r="B163" s="124"/>
      <c r="C163" s="125"/>
      <c r="D163" s="127"/>
      <c r="E163" s="131"/>
      <c r="F163" s="152"/>
      <c r="G163" s="134"/>
      <c r="H163" s="134"/>
      <c r="I163" s="121">
        <f t="shared" si="2"/>
        <v>0</v>
      </c>
    </row>
    <row r="164" spans="1:9" hidden="1">
      <c r="A164" s="123"/>
      <c r="B164" s="124"/>
      <c r="C164" s="125"/>
      <c r="D164" s="127"/>
      <c r="E164" s="131"/>
      <c r="F164" s="152"/>
      <c r="G164" s="134"/>
      <c r="H164" s="134"/>
      <c r="I164" s="121">
        <f t="shared" si="2"/>
        <v>0</v>
      </c>
    </row>
    <row r="165" spans="1:9" hidden="1">
      <c r="A165" s="123"/>
      <c r="B165" s="124"/>
      <c r="C165" s="125"/>
      <c r="D165" s="127"/>
      <c r="E165" s="131"/>
      <c r="F165" s="152"/>
      <c r="G165" s="134"/>
      <c r="H165" s="134"/>
      <c r="I165" s="121">
        <f t="shared" si="2"/>
        <v>0</v>
      </c>
    </row>
    <row r="166" spans="1:9" hidden="1">
      <c r="A166" s="123"/>
      <c r="B166" s="124"/>
      <c r="C166" s="125"/>
      <c r="D166" s="127"/>
      <c r="E166" s="131"/>
      <c r="F166" s="152"/>
      <c r="G166" s="134"/>
      <c r="H166" s="134"/>
      <c r="I166" s="121">
        <f t="shared" si="2"/>
        <v>0</v>
      </c>
    </row>
    <row r="167" spans="1:9" hidden="1">
      <c r="A167" s="123"/>
      <c r="B167" s="124"/>
      <c r="C167" s="125"/>
      <c r="D167" s="127"/>
      <c r="E167" s="131"/>
      <c r="F167" s="152"/>
      <c r="G167" s="134"/>
      <c r="H167" s="134"/>
      <c r="I167" s="121">
        <f t="shared" si="2"/>
        <v>0</v>
      </c>
    </row>
    <row r="168" spans="1:9" hidden="1">
      <c r="A168" s="123"/>
      <c r="B168" s="124"/>
      <c r="C168" s="125"/>
      <c r="D168" s="127"/>
      <c r="E168" s="131"/>
      <c r="F168" s="152"/>
      <c r="G168" s="134"/>
      <c r="H168" s="134"/>
      <c r="I168" s="121">
        <f t="shared" si="2"/>
        <v>0</v>
      </c>
    </row>
    <row r="169" spans="1:9" hidden="1">
      <c r="A169" s="123"/>
      <c r="B169" s="124"/>
      <c r="C169" s="125"/>
      <c r="D169" s="127"/>
      <c r="E169" s="131"/>
      <c r="F169" s="152"/>
      <c r="G169" s="134"/>
      <c r="H169" s="134"/>
      <c r="I169" s="121">
        <f t="shared" si="2"/>
        <v>0</v>
      </c>
    </row>
    <row r="170" spans="1:9" hidden="1">
      <c r="A170" s="123"/>
      <c r="B170" s="124"/>
      <c r="C170" s="125"/>
      <c r="D170" s="127"/>
      <c r="E170" s="131"/>
      <c r="F170" s="152"/>
      <c r="G170" s="134"/>
      <c r="H170" s="134"/>
      <c r="I170" s="121">
        <f t="shared" si="2"/>
        <v>0</v>
      </c>
    </row>
    <row r="171" spans="1:9" hidden="1">
      <c r="A171" s="123"/>
      <c r="B171" s="124"/>
      <c r="C171" s="125"/>
      <c r="D171" s="127"/>
      <c r="E171" s="131"/>
      <c r="F171" s="152"/>
      <c r="G171" s="134"/>
      <c r="H171" s="134"/>
      <c r="I171" s="121">
        <f t="shared" si="2"/>
        <v>0</v>
      </c>
    </row>
    <row r="172" spans="1:9" hidden="1">
      <c r="A172" s="123"/>
      <c r="B172" s="124"/>
      <c r="C172" s="125"/>
      <c r="D172" s="127"/>
      <c r="E172" s="131"/>
      <c r="F172" s="152"/>
      <c r="G172" s="134"/>
      <c r="H172" s="134"/>
      <c r="I172" s="121">
        <f t="shared" si="2"/>
        <v>0</v>
      </c>
    </row>
    <row r="173" spans="1:9" hidden="1">
      <c r="A173" s="123"/>
      <c r="B173" s="124"/>
      <c r="C173" s="125"/>
      <c r="D173" s="127"/>
      <c r="E173" s="131"/>
      <c r="F173" s="152"/>
      <c r="G173" s="134"/>
      <c r="H173" s="134"/>
      <c r="I173" s="121">
        <f t="shared" si="2"/>
        <v>0</v>
      </c>
    </row>
    <row r="174" spans="1:9" hidden="1">
      <c r="A174" s="123"/>
      <c r="B174" s="124"/>
      <c r="C174" s="125"/>
      <c r="D174" s="127"/>
      <c r="E174" s="131"/>
      <c r="F174" s="152"/>
      <c r="G174" s="134"/>
      <c r="H174" s="134"/>
      <c r="I174" s="121">
        <f t="shared" si="2"/>
        <v>0</v>
      </c>
    </row>
    <row r="175" spans="1:9" hidden="1">
      <c r="A175" s="123"/>
      <c r="B175" s="124"/>
      <c r="C175" s="125"/>
      <c r="D175" s="127"/>
      <c r="E175" s="131"/>
      <c r="F175" s="152"/>
      <c r="G175" s="134"/>
      <c r="H175" s="134"/>
      <c r="I175" s="121">
        <f t="shared" si="2"/>
        <v>0</v>
      </c>
    </row>
    <row r="176" spans="1:9" hidden="1">
      <c r="A176" s="123"/>
      <c r="B176" s="124"/>
      <c r="C176" s="125"/>
      <c r="D176" s="127"/>
      <c r="E176" s="131"/>
      <c r="F176" s="152"/>
      <c r="G176" s="134"/>
      <c r="H176" s="134"/>
      <c r="I176" s="121">
        <f t="shared" si="2"/>
        <v>0</v>
      </c>
    </row>
    <row r="177" spans="1:9" hidden="1">
      <c r="A177" s="123"/>
      <c r="B177" s="124"/>
      <c r="C177" s="125"/>
      <c r="D177" s="127"/>
      <c r="E177" s="131"/>
      <c r="F177" s="152"/>
      <c r="G177" s="134"/>
      <c r="H177" s="134"/>
      <c r="I177" s="121">
        <f t="shared" si="2"/>
        <v>0</v>
      </c>
    </row>
    <row r="178" spans="1:9" hidden="1">
      <c r="A178" s="123"/>
      <c r="B178" s="124"/>
      <c r="C178" s="125"/>
      <c r="D178" s="127"/>
      <c r="E178" s="131"/>
      <c r="F178" s="152"/>
      <c r="G178" s="134"/>
      <c r="H178" s="134"/>
      <c r="I178" s="121">
        <f t="shared" si="2"/>
        <v>0</v>
      </c>
    </row>
    <row r="179" spans="1:9" hidden="1">
      <c r="A179" s="123"/>
      <c r="B179" s="124"/>
      <c r="C179" s="125"/>
      <c r="D179" s="127"/>
      <c r="E179" s="131"/>
      <c r="F179" s="152"/>
      <c r="G179" s="134"/>
      <c r="H179" s="134"/>
      <c r="I179" s="121">
        <f t="shared" si="2"/>
        <v>0</v>
      </c>
    </row>
    <row r="180" spans="1:9" hidden="1">
      <c r="A180" s="123"/>
      <c r="B180" s="124"/>
      <c r="C180" s="125"/>
      <c r="D180" s="127"/>
      <c r="E180" s="131"/>
      <c r="F180" s="152"/>
      <c r="G180" s="134"/>
      <c r="H180" s="134"/>
      <c r="I180" s="121">
        <f t="shared" si="2"/>
        <v>0</v>
      </c>
    </row>
    <row r="181" spans="1:9" hidden="1">
      <c r="A181" s="123"/>
      <c r="B181" s="147"/>
      <c r="C181" s="148"/>
      <c r="D181" s="149"/>
      <c r="E181" s="131"/>
      <c r="F181" s="152"/>
      <c r="G181" s="134"/>
      <c r="H181" s="134"/>
      <c r="I181" s="121">
        <f t="shared" si="2"/>
        <v>0</v>
      </c>
    </row>
    <row r="182" spans="1:9" hidden="1">
      <c r="A182" s="123"/>
      <c r="B182" s="124"/>
      <c r="C182" s="125"/>
      <c r="D182" s="127"/>
      <c r="E182" s="131"/>
      <c r="F182" s="152"/>
      <c r="G182" s="134"/>
      <c r="H182" s="134"/>
      <c r="I182" s="121">
        <f t="shared" si="2"/>
        <v>0</v>
      </c>
    </row>
    <row r="183" spans="1:9" hidden="1">
      <c r="A183" s="123"/>
      <c r="B183" s="124"/>
      <c r="C183" s="125"/>
      <c r="D183" s="127"/>
      <c r="E183" s="131"/>
      <c r="F183" s="152"/>
      <c r="G183" s="134"/>
      <c r="H183" s="134"/>
      <c r="I183" s="121">
        <f t="shared" si="2"/>
        <v>0</v>
      </c>
    </row>
    <row r="184" spans="1:9" hidden="1">
      <c r="A184" s="123"/>
      <c r="B184" s="124"/>
      <c r="C184" s="125"/>
      <c r="D184" s="127"/>
      <c r="E184" s="131"/>
      <c r="F184" s="152"/>
      <c r="G184" s="134"/>
      <c r="H184" s="134"/>
      <c r="I184" s="121">
        <f t="shared" si="2"/>
        <v>0</v>
      </c>
    </row>
    <row r="185" spans="1:9" hidden="1">
      <c r="A185" s="123"/>
      <c r="B185" s="124"/>
      <c r="C185" s="125"/>
      <c r="D185" s="127"/>
      <c r="E185" s="131"/>
      <c r="F185" s="152"/>
      <c r="G185" s="134"/>
      <c r="H185" s="134"/>
      <c r="I185" s="121">
        <f t="shared" ref="I185:I203" si="3">H185*G185</f>
        <v>0</v>
      </c>
    </row>
    <row r="186" spans="1:9" hidden="1">
      <c r="A186" s="123"/>
      <c r="B186" s="124"/>
      <c r="C186" s="125"/>
      <c r="D186" s="127"/>
      <c r="E186" s="131"/>
      <c r="F186" s="152"/>
      <c r="G186" s="134"/>
      <c r="H186" s="134"/>
      <c r="I186" s="121">
        <f t="shared" si="3"/>
        <v>0</v>
      </c>
    </row>
    <row r="187" spans="1:9" hidden="1">
      <c r="A187" s="123"/>
      <c r="B187" s="124"/>
      <c r="C187" s="125"/>
      <c r="D187" s="127"/>
      <c r="E187" s="131"/>
      <c r="F187" s="152"/>
      <c r="G187" s="134"/>
      <c r="H187" s="134"/>
      <c r="I187" s="121">
        <f t="shared" si="3"/>
        <v>0</v>
      </c>
    </row>
    <row r="188" spans="1:9" hidden="1">
      <c r="A188" s="123"/>
      <c r="B188" s="124"/>
      <c r="C188" s="125"/>
      <c r="D188" s="127"/>
      <c r="E188" s="131"/>
      <c r="F188" s="152"/>
      <c r="G188" s="134"/>
      <c r="H188" s="134"/>
      <c r="I188" s="121">
        <f t="shared" si="3"/>
        <v>0</v>
      </c>
    </row>
    <row r="189" spans="1:9" hidden="1">
      <c r="A189" s="123"/>
      <c r="B189" s="124"/>
      <c r="C189" s="125"/>
      <c r="D189" s="127"/>
      <c r="E189" s="131"/>
      <c r="F189" s="152"/>
      <c r="G189" s="134"/>
      <c r="H189" s="134"/>
      <c r="I189" s="121">
        <f t="shared" si="3"/>
        <v>0</v>
      </c>
    </row>
    <row r="190" spans="1:9" hidden="1">
      <c r="A190" s="123"/>
      <c r="B190" s="124"/>
      <c r="C190" s="125"/>
      <c r="D190" s="127"/>
      <c r="E190" s="131"/>
      <c r="F190" s="152"/>
      <c r="G190" s="134"/>
      <c r="H190" s="134"/>
      <c r="I190" s="121">
        <f t="shared" si="3"/>
        <v>0</v>
      </c>
    </row>
    <row r="191" spans="1:9" hidden="1">
      <c r="A191" s="123"/>
      <c r="B191" s="124"/>
      <c r="C191" s="125"/>
      <c r="D191" s="127"/>
      <c r="E191" s="131"/>
      <c r="F191" s="152"/>
      <c r="G191" s="134"/>
      <c r="H191" s="134"/>
      <c r="I191" s="121">
        <f t="shared" si="3"/>
        <v>0</v>
      </c>
    </row>
    <row r="192" spans="1:9" hidden="1">
      <c r="A192" s="123"/>
      <c r="B192" s="124"/>
      <c r="C192" s="125"/>
      <c r="D192" s="127"/>
      <c r="E192" s="131"/>
      <c r="F192" s="152"/>
      <c r="G192" s="134"/>
      <c r="H192" s="134"/>
      <c r="I192" s="121">
        <f t="shared" si="3"/>
        <v>0</v>
      </c>
    </row>
    <row r="193" spans="1:9" hidden="1">
      <c r="A193" s="123"/>
      <c r="B193" s="124"/>
      <c r="C193" s="125"/>
      <c r="D193" s="127"/>
      <c r="E193" s="131"/>
      <c r="F193" s="152"/>
      <c r="G193" s="134"/>
      <c r="H193" s="134"/>
      <c r="I193" s="121">
        <f t="shared" si="3"/>
        <v>0</v>
      </c>
    </row>
    <row r="194" spans="1:9" hidden="1">
      <c r="A194" s="123"/>
      <c r="B194" s="124"/>
      <c r="C194" s="125"/>
      <c r="D194" s="127"/>
      <c r="E194" s="131"/>
      <c r="F194" s="152"/>
      <c r="G194" s="134"/>
      <c r="H194" s="134"/>
      <c r="I194" s="121">
        <f t="shared" si="3"/>
        <v>0</v>
      </c>
    </row>
    <row r="195" spans="1:9" hidden="1">
      <c r="A195" s="123"/>
      <c r="B195" s="124"/>
      <c r="C195" s="125"/>
      <c r="D195" s="127"/>
      <c r="E195" s="131"/>
      <c r="F195" s="152"/>
      <c r="G195" s="134"/>
      <c r="H195" s="134"/>
      <c r="I195" s="121">
        <f t="shared" si="3"/>
        <v>0</v>
      </c>
    </row>
    <row r="196" spans="1:9" hidden="1">
      <c r="A196" s="123"/>
      <c r="B196" s="124"/>
      <c r="C196" s="125"/>
      <c r="D196" s="127"/>
      <c r="E196" s="131"/>
      <c r="F196" s="152"/>
      <c r="G196" s="134"/>
      <c r="H196" s="134"/>
      <c r="I196" s="121">
        <f t="shared" si="3"/>
        <v>0</v>
      </c>
    </row>
    <row r="197" spans="1:9" hidden="1">
      <c r="A197" s="123"/>
      <c r="B197" s="124"/>
      <c r="C197" s="125"/>
      <c r="D197" s="127"/>
      <c r="E197" s="131"/>
      <c r="F197" s="152"/>
      <c r="G197" s="134"/>
      <c r="H197" s="134"/>
      <c r="I197" s="121">
        <f t="shared" si="3"/>
        <v>0</v>
      </c>
    </row>
    <row r="198" spans="1:9" hidden="1">
      <c r="A198" s="123"/>
      <c r="B198" s="124"/>
      <c r="C198" s="125"/>
      <c r="D198" s="127"/>
      <c r="E198" s="131"/>
      <c r="F198" s="152"/>
      <c r="G198" s="134"/>
      <c r="H198" s="134"/>
      <c r="I198" s="121">
        <f t="shared" si="3"/>
        <v>0</v>
      </c>
    </row>
    <row r="199" spans="1:9" hidden="1">
      <c r="A199" s="123"/>
      <c r="B199" s="124"/>
      <c r="C199" s="125"/>
      <c r="D199" s="127"/>
      <c r="E199" s="131"/>
      <c r="F199" s="152"/>
      <c r="G199" s="134"/>
      <c r="H199" s="134"/>
      <c r="I199" s="121">
        <f t="shared" si="3"/>
        <v>0</v>
      </c>
    </row>
    <row r="200" spans="1:9" hidden="1">
      <c r="A200" s="123"/>
      <c r="B200" s="124"/>
      <c r="C200" s="125"/>
      <c r="D200" s="127"/>
      <c r="E200" s="131"/>
      <c r="F200" s="152"/>
      <c r="G200" s="134"/>
      <c r="H200" s="134"/>
      <c r="I200" s="121">
        <f t="shared" si="3"/>
        <v>0</v>
      </c>
    </row>
    <row r="201" spans="1:9" hidden="1">
      <c r="A201" s="123"/>
      <c r="B201" s="124"/>
      <c r="C201" s="125"/>
      <c r="D201" s="127"/>
      <c r="E201" s="131"/>
      <c r="F201" s="152"/>
      <c r="G201" s="134"/>
      <c r="H201" s="134"/>
      <c r="I201" s="121">
        <f t="shared" si="3"/>
        <v>0</v>
      </c>
    </row>
    <row r="202" spans="1:9" hidden="1">
      <c r="A202" s="123"/>
      <c r="B202" s="124"/>
      <c r="C202" s="125"/>
      <c r="D202" s="127"/>
      <c r="E202" s="131"/>
      <c r="F202" s="152"/>
      <c r="G202" s="134"/>
      <c r="H202" s="134"/>
      <c r="I202" s="121">
        <f t="shared" si="3"/>
        <v>0</v>
      </c>
    </row>
    <row r="203" spans="1:9" hidden="1">
      <c r="A203" s="123"/>
      <c r="B203" s="124"/>
      <c r="C203" s="125"/>
      <c r="D203" s="127"/>
      <c r="E203" s="131"/>
      <c r="F203" s="152"/>
      <c r="G203" s="134"/>
      <c r="H203" s="134"/>
      <c r="I203" s="121">
        <f t="shared" si="3"/>
        <v>0</v>
      </c>
    </row>
    <row r="204" spans="1:9" hidden="1">
      <c r="A204" s="123"/>
      <c r="B204" s="124"/>
      <c r="C204" s="125"/>
      <c r="D204" s="127"/>
      <c r="E204" s="131"/>
      <c r="F204" s="152"/>
      <c r="G204" s="134"/>
      <c r="H204" s="134"/>
      <c r="I204" s="121">
        <f t="shared" ref="I204:I244" si="4">H204*G204</f>
        <v>0</v>
      </c>
    </row>
    <row r="205" spans="1:9" hidden="1">
      <c r="A205" s="123"/>
      <c r="B205" s="124"/>
      <c r="C205" s="125"/>
      <c r="D205" s="127"/>
      <c r="E205" s="131"/>
      <c r="F205" s="152"/>
      <c r="G205" s="134"/>
      <c r="H205" s="134"/>
      <c r="I205" s="121">
        <f t="shared" si="4"/>
        <v>0</v>
      </c>
    </row>
    <row r="206" spans="1:9" hidden="1">
      <c r="A206" s="123"/>
      <c r="B206" s="124"/>
      <c r="C206" s="125"/>
      <c r="D206" s="127"/>
      <c r="E206" s="131"/>
      <c r="F206" s="152"/>
      <c r="G206" s="134"/>
      <c r="H206" s="134"/>
      <c r="I206" s="121">
        <f t="shared" si="4"/>
        <v>0</v>
      </c>
    </row>
    <row r="207" spans="1:9" hidden="1">
      <c r="A207" s="123"/>
      <c r="B207" s="124"/>
      <c r="C207" s="125"/>
      <c r="D207" s="127"/>
      <c r="E207" s="131"/>
      <c r="F207" s="152"/>
      <c r="G207" s="134"/>
      <c r="H207" s="134"/>
      <c r="I207" s="121">
        <f t="shared" si="4"/>
        <v>0</v>
      </c>
    </row>
    <row r="208" spans="1:9" hidden="1">
      <c r="A208" s="123"/>
      <c r="B208" s="124"/>
      <c r="C208" s="125"/>
      <c r="D208" s="127"/>
      <c r="E208" s="131"/>
      <c r="F208" s="152"/>
      <c r="G208" s="134"/>
      <c r="H208" s="134"/>
      <c r="I208" s="121">
        <f t="shared" si="4"/>
        <v>0</v>
      </c>
    </row>
    <row r="209" spans="1:9" hidden="1">
      <c r="A209" s="123"/>
      <c r="B209" s="124"/>
      <c r="C209" s="125"/>
      <c r="D209" s="127"/>
      <c r="E209" s="131"/>
      <c r="F209" s="152"/>
      <c r="G209" s="134"/>
      <c r="H209" s="134"/>
      <c r="I209" s="121">
        <f t="shared" si="4"/>
        <v>0</v>
      </c>
    </row>
    <row r="210" spans="1:9" hidden="1">
      <c r="A210" s="123"/>
      <c r="B210" s="124"/>
      <c r="C210" s="125"/>
      <c r="D210" s="127"/>
      <c r="E210" s="131"/>
      <c r="F210" s="152"/>
      <c r="G210" s="134"/>
      <c r="H210" s="134"/>
      <c r="I210" s="121">
        <f t="shared" si="4"/>
        <v>0</v>
      </c>
    </row>
    <row r="211" spans="1:9" hidden="1">
      <c r="A211" s="123"/>
      <c r="B211" s="124"/>
      <c r="C211" s="125"/>
      <c r="D211" s="127"/>
      <c r="E211" s="131"/>
      <c r="F211" s="152"/>
      <c r="G211" s="134"/>
      <c r="H211" s="134"/>
      <c r="I211" s="121">
        <f t="shared" si="4"/>
        <v>0</v>
      </c>
    </row>
    <row r="212" spans="1:9" hidden="1">
      <c r="A212" s="123"/>
      <c r="B212" s="124"/>
      <c r="C212" s="125"/>
      <c r="D212" s="127"/>
      <c r="E212" s="131"/>
      <c r="F212" s="152"/>
      <c r="G212" s="134"/>
      <c r="H212" s="134"/>
      <c r="I212" s="121">
        <f t="shared" si="4"/>
        <v>0</v>
      </c>
    </row>
    <row r="213" spans="1:9" hidden="1">
      <c r="A213" s="123"/>
      <c r="B213" s="124"/>
      <c r="C213" s="125"/>
      <c r="D213" s="127"/>
      <c r="E213" s="131"/>
      <c r="F213" s="152"/>
      <c r="G213" s="134"/>
      <c r="H213" s="134"/>
      <c r="I213" s="121">
        <f t="shared" si="4"/>
        <v>0</v>
      </c>
    </row>
    <row r="214" spans="1:9" hidden="1">
      <c r="A214" s="123"/>
      <c r="B214" s="124"/>
      <c r="C214" s="125"/>
      <c r="D214" s="127"/>
      <c r="E214" s="131"/>
      <c r="F214" s="152"/>
      <c r="G214" s="134"/>
      <c r="H214" s="134"/>
      <c r="I214" s="121">
        <f t="shared" si="4"/>
        <v>0</v>
      </c>
    </row>
    <row r="215" spans="1:9" hidden="1">
      <c r="A215" s="123"/>
      <c r="B215" s="124"/>
      <c r="C215" s="125"/>
      <c r="D215" s="127"/>
      <c r="E215" s="131"/>
      <c r="F215" s="152"/>
      <c r="G215" s="134"/>
      <c r="H215" s="134"/>
      <c r="I215" s="121">
        <f t="shared" si="4"/>
        <v>0</v>
      </c>
    </row>
    <row r="216" spans="1:9" hidden="1">
      <c r="A216" s="123"/>
      <c r="B216" s="124"/>
      <c r="C216" s="125"/>
      <c r="D216" s="127"/>
      <c r="E216" s="131"/>
      <c r="F216" s="152"/>
      <c r="G216" s="134"/>
      <c r="H216" s="134"/>
      <c r="I216" s="121">
        <f t="shared" si="4"/>
        <v>0</v>
      </c>
    </row>
    <row r="217" spans="1:9" hidden="1">
      <c r="A217" s="123"/>
      <c r="B217" s="124"/>
      <c r="C217" s="125"/>
      <c r="D217" s="127"/>
      <c r="E217" s="131"/>
      <c r="F217" s="152"/>
      <c r="G217" s="134"/>
      <c r="H217" s="134"/>
      <c r="I217" s="121">
        <f t="shared" si="4"/>
        <v>0</v>
      </c>
    </row>
    <row r="218" spans="1:9" hidden="1">
      <c r="A218" s="123"/>
      <c r="B218" s="124"/>
      <c r="C218" s="125"/>
      <c r="D218" s="127"/>
      <c r="E218" s="131"/>
      <c r="F218" s="152"/>
      <c r="G218" s="134"/>
      <c r="H218" s="134"/>
      <c r="I218" s="121">
        <f t="shared" si="4"/>
        <v>0</v>
      </c>
    </row>
    <row r="219" spans="1:9" hidden="1">
      <c r="A219" s="123"/>
      <c r="B219" s="124"/>
      <c r="C219" s="125"/>
      <c r="D219" s="127"/>
      <c r="E219" s="131"/>
      <c r="F219" s="152"/>
      <c r="G219" s="134"/>
      <c r="H219" s="134"/>
      <c r="I219" s="121">
        <f t="shared" si="4"/>
        <v>0</v>
      </c>
    </row>
    <row r="220" spans="1:9" hidden="1">
      <c r="A220" s="123"/>
      <c r="B220" s="124"/>
      <c r="C220" s="125"/>
      <c r="D220" s="127"/>
      <c r="E220" s="131"/>
      <c r="F220" s="152"/>
      <c r="G220" s="134"/>
      <c r="H220" s="134"/>
      <c r="I220" s="121">
        <f t="shared" si="4"/>
        <v>0</v>
      </c>
    </row>
    <row r="221" spans="1:9" hidden="1">
      <c r="A221" s="123"/>
      <c r="B221" s="124"/>
      <c r="C221" s="125"/>
      <c r="D221" s="127"/>
      <c r="E221" s="131"/>
      <c r="F221" s="152"/>
      <c r="G221" s="134"/>
      <c r="H221" s="134"/>
      <c r="I221" s="121">
        <f t="shared" si="4"/>
        <v>0</v>
      </c>
    </row>
    <row r="222" spans="1:9" hidden="1">
      <c r="A222" s="123"/>
      <c r="B222" s="124"/>
      <c r="C222" s="125"/>
      <c r="D222" s="127"/>
      <c r="E222" s="131"/>
      <c r="F222" s="152"/>
      <c r="G222" s="134"/>
      <c r="H222" s="134"/>
      <c r="I222" s="121">
        <f t="shared" si="4"/>
        <v>0</v>
      </c>
    </row>
    <row r="223" spans="1:9" hidden="1">
      <c r="A223" s="123"/>
      <c r="B223" s="124"/>
      <c r="C223" s="125"/>
      <c r="D223" s="127"/>
      <c r="E223" s="131"/>
      <c r="F223" s="152"/>
      <c r="G223" s="134"/>
      <c r="H223" s="134"/>
      <c r="I223" s="121">
        <f t="shared" si="4"/>
        <v>0</v>
      </c>
    </row>
    <row r="224" spans="1:9" hidden="1">
      <c r="A224" s="123"/>
      <c r="B224" s="124"/>
      <c r="C224" s="125"/>
      <c r="D224" s="127"/>
      <c r="E224" s="131"/>
      <c r="F224" s="152"/>
      <c r="G224" s="134"/>
      <c r="H224" s="134"/>
      <c r="I224" s="121">
        <f t="shared" si="4"/>
        <v>0</v>
      </c>
    </row>
    <row r="225" spans="1:9" hidden="1">
      <c r="A225" s="123"/>
      <c r="B225" s="124"/>
      <c r="C225" s="125"/>
      <c r="D225" s="127"/>
      <c r="E225" s="131"/>
      <c r="F225" s="152"/>
      <c r="G225" s="134"/>
      <c r="H225" s="134"/>
      <c r="I225" s="121">
        <f t="shared" si="4"/>
        <v>0</v>
      </c>
    </row>
    <row r="226" spans="1:9" hidden="1">
      <c r="A226" s="123"/>
      <c r="B226" s="124"/>
      <c r="C226" s="125"/>
      <c r="D226" s="127"/>
      <c r="E226" s="131"/>
      <c r="F226" s="152"/>
      <c r="G226" s="134"/>
      <c r="H226" s="134"/>
      <c r="I226" s="121">
        <f t="shared" si="4"/>
        <v>0</v>
      </c>
    </row>
    <row r="227" spans="1:9" hidden="1">
      <c r="A227" s="123"/>
      <c r="B227" s="124"/>
      <c r="C227" s="125"/>
      <c r="D227" s="127"/>
      <c r="E227" s="131"/>
      <c r="F227" s="152"/>
      <c r="G227" s="134"/>
      <c r="H227" s="134"/>
      <c r="I227" s="121">
        <f t="shared" si="4"/>
        <v>0</v>
      </c>
    </row>
    <row r="228" spans="1:9" hidden="1">
      <c r="A228" s="123"/>
      <c r="B228" s="124"/>
      <c r="C228" s="125"/>
      <c r="D228" s="127"/>
      <c r="E228" s="131"/>
      <c r="F228" s="152"/>
      <c r="G228" s="134"/>
      <c r="H228" s="134"/>
      <c r="I228" s="121">
        <f t="shared" si="4"/>
        <v>0</v>
      </c>
    </row>
    <row r="229" spans="1:9" hidden="1">
      <c r="A229" s="123"/>
      <c r="B229" s="124"/>
      <c r="C229" s="125"/>
      <c r="D229" s="127"/>
      <c r="E229" s="131"/>
      <c r="F229" s="152"/>
      <c r="G229" s="134"/>
      <c r="H229" s="134"/>
      <c r="I229" s="121">
        <f t="shared" si="4"/>
        <v>0</v>
      </c>
    </row>
    <row r="230" spans="1:9" hidden="1">
      <c r="A230" s="123"/>
      <c r="B230" s="124"/>
      <c r="C230" s="125"/>
      <c r="D230" s="127"/>
      <c r="E230" s="131"/>
      <c r="F230" s="152"/>
      <c r="G230" s="134"/>
      <c r="H230" s="134"/>
      <c r="I230" s="121">
        <f t="shared" si="4"/>
        <v>0</v>
      </c>
    </row>
    <row r="231" spans="1:9" hidden="1">
      <c r="A231" s="123"/>
      <c r="B231" s="124"/>
      <c r="C231" s="125"/>
      <c r="D231" s="127"/>
      <c r="E231" s="131"/>
      <c r="F231" s="152"/>
      <c r="G231" s="134"/>
      <c r="H231" s="134"/>
      <c r="I231" s="121">
        <f t="shared" si="4"/>
        <v>0</v>
      </c>
    </row>
    <row r="232" spans="1:9" hidden="1">
      <c r="A232" s="123"/>
      <c r="B232" s="124"/>
      <c r="C232" s="125"/>
      <c r="D232" s="127"/>
      <c r="E232" s="131"/>
      <c r="F232" s="152"/>
      <c r="G232" s="134"/>
      <c r="H232" s="134"/>
      <c r="I232" s="121">
        <f t="shared" si="4"/>
        <v>0</v>
      </c>
    </row>
    <row r="233" spans="1:9" hidden="1">
      <c r="A233" s="123"/>
      <c r="B233" s="124"/>
      <c r="C233" s="125"/>
      <c r="D233" s="127"/>
      <c r="E233" s="131"/>
      <c r="F233" s="152"/>
      <c r="G233" s="134"/>
      <c r="H233" s="134"/>
      <c r="I233" s="121">
        <f t="shared" si="4"/>
        <v>0</v>
      </c>
    </row>
    <row r="234" spans="1:9" hidden="1">
      <c r="A234" s="123"/>
      <c r="B234" s="124"/>
      <c r="C234" s="125"/>
      <c r="D234" s="127"/>
      <c r="E234" s="131"/>
      <c r="F234" s="152"/>
      <c r="G234" s="134"/>
      <c r="H234" s="134"/>
      <c r="I234" s="121">
        <f t="shared" si="4"/>
        <v>0</v>
      </c>
    </row>
    <row r="235" spans="1:9" hidden="1">
      <c r="A235" s="123"/>
      <c r="B235" s="124"/>
      <c r="C235" s="132"/>
      <c r="D235" s="127"/>
      <c r="E235" s="131"/>
      <c r="F235" s="152"/>
      <c r="G235" s="134"/>
      <c r="H235" s="134"/>
      <c r="I235" s="121">
        <f t="shared" si="4"/>
        <v>0</v>
      </c>
    </row>
    <row r="236" spans="1:9" hidden="1">
      <c r="A236" s="123"/>
      <c r="B236" s="124"/>
      <c r="C236" s="132"/>
      <c r="D236" s="127"/>
      <c r="E236" s="131"/>
      <c r="F236" s="152"/>
      <c r="G236" s="134"/>
      <c r="H236" s="134"/>
      <c r="I236" s="121">
        <f t="shared" si="4"/>
        <v>0</v>
      </c>
    </row>
    <row r="237" spans="1:9" hidden="1">
      <c r="A237" s="123"/>
      <c r="B237" s="124"/>
      <c r="C237" s="132"/>
      <c r="D237" s="127"/>
      <c r="E237" s="131"/>
      <c r="F237" s="152"/>
      <c r="G237" s="134"/>
      <c r="H237" s="134"/>
      <c r="I237" s="121">
        <f t="shared" si="4"/>
        <v>0</v>
      </c>
    </row>
    <row r="238" spans="1:9" hidden="1">
      <c r="A238" s="123"/>
      <c r="B238" s="124"/>
      <c r="C238" s="132"/>
      <c r="D238" s="127"/>
      <c r="E238" s="131"/>
      <c r="F238" s="152"/>
      <c r="G238" s="134"/>
      <c r="H238" s="134"/>
      <c r="I238" s="121">
        <f t="shared" si="4"/>
        <v>0</v>
      </c>
    </row>
    <row r="239" spans="1:9" hidden="1">
      <c r="A239" s="123"/>
      <c r="B239" s="124"/>
      <c r="C239" s="132"/>
      <c r="D239" s="127"/>
      <c r="E239" s="131"/>
      <c r="F239" s="152"/>
      <c r="G239" s="134"/>
      <c r="H239" s="134"/>
      <c r="I239" s="121">
        <f t="shared" si="4"/>
        <v>0</v>
      </c>
    </row>
    <row r="240" spans="1:9" hidden="1">
      <c r="A240" s="123"/>
      <c r="B240" s="124"/>
      <c r="C240" s="132"/>
      <c r="D240" s="127"/>
      <c r="E240" s="131"/>
      <c r="F240" s="152"/>
      <c r="G240" s="134"/>
      <c r="H240" s="134"/>
      <c r="I240" s="121">
        <f t="shared" si="4"/>
        <v>0</v>
      </c>
    </row>
    <row r="241" spans="1:9" hidden="1">
      <c r="A241" s="123"/>
      <c r="B241" s="124"/>
      <c r="C241" s="132"/>
      <c r="D241" s="127"/>
      <c r="E241" s="131"/>
      <c r="F241" s="152"/>
      <c r="G241" s="134"/>
      <c r="H241" s="134"/>
      <c r="I241" s="121">
        <f t="shared" si="4"/>
        <v>0</v>
      </c>
    </row>
    <row r="242" spans="1:9" hidden="1">
      <c r="A242" s="123"/>
      <c r="B242" s="124"/>
      <c r="C242" s="132"/>
      <c r="D242" s="127"/>
      <c r="E242" s="131"/>
      <c r="F242" s="152"/>
      <c r="G242" s="134"/>
      <c r="H242" s="134"/>
      <c r="I242" s="121">
        <f t="shared" si="4"/>
        <v>0</v>
      </c>
    </row>
    <row r="243" spans="1:9" hidden="1">
      <c r="A243" s="123"/>
      <c r="B243" s="124"/>
      <c r="C243" s="132"/>
      <c r="D243" s="127"/>
      <c r="E243" s="131"/>
      <c r="F243" s="152"/>
      <c r="G243" s="134"/>
      <c r="H243" s="134"/>
      <c r="I243" s="121">
        <f t="shared" si="4"/>
        <v>0</v>
      </c>
    </row>
    <row r="244" spans="1:9" hidden="1">
      <c r="A244" s="123"/>
      <c r="B244" s="124"/>
      <c r="C244" s="132"/>
      <c r="D244" s="127"/>
      <c r="E244" s="131"/>
      <c r="F244" s="152"/>
      <c r="G244" s="134"/>
      <c r="H244" s="134"/>
      <c r="I244" s="121">
        <f t="shared" si="4"/>
        <v>0</v>
      </c>
    </row>
  </sheetData>
  <autoFilter ref="A10:I244">
    <filterColumn colId="4">
      <filters>
        <filter val="giấy a1"/>
        <filter val="giấy a4 ik"/>
        <filter val="giấy a4 paper one 70gsm"/>
        <filter val="giấy a4 paper one 80gsm"/>
        <filter val="giấy parafin"/>
        <filter val="giấy photo"/>
        <filter val="giấy trắng"/>
        <filter val="giấy trắng 70gsm"/>
        <filter val="giấy trắng 80gsm"/>
      </filters>
    </filterColumn>
  </autoFilter>
  <mergeCells count="4">
    <mergeCell ref="A1:F2"/>
    <mergeCell ref="A3:F3"/>
    <mergeCell ref="A4:B4"/>
    <mergeCell ref="A7:I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32"/>
  <sheetViews>
    <sheetView topLeftCell="A81" workbookViewId="0">
      <selection activeCell="L100" sqref="L100"/>
    </sheetView>
  </sheetViews>
  <sheetFormatPr defaultRowHeight="15.75"/>
  <cols>
    <col min="1" max="1" width="4.28515625" style="46" customWidth="1"/>
    <col min="2" max="2" width="11.5703125" style="6" customWidth="1"/>
    <col min="3" max="3" width="13.42578125" style="46" customWidth="1"/>
    <col min="4" max="4" width="19.28515625" style="49" customWidth="1"/>
    <col min="5" max="5" width="43.85546875" style="43" customWidth="1"/>
    <col min="6" max="6" width="9.140625" style="46"/>
    <col min="7" max="7" width="9.140625" style="43"/>
    <col min="8" max="8" width="12.140625" style="43" customWidth="1"/>
    <col min="9" max="9" width="13.42578125" style="43" customWidth="1"/>
    <col min="10" max="10" width="13.5703125" style="43" customWidth="1"/>
    <col min="11" max="11" width="12.5703125" style="44" customWidth="1"/>
    <col min="12" max="12" width="11.5703125" style="43" bestFit="1" customWidth="1"/>
    <col min="13" max="16384" width="9.140625" style="43"/>
  </cols>
  <sheetData>
    <row r="1" spans="1:12">
      <c r="A1" s="304" t="s">
        <v>0</v>
      </c>
      <c r="B1" s="304"/>
      <c r="C1" s="304"/>
      <c r="D1" s="304"/>
      <c r="E1" s="304"/>
      <c r="F1" s="304"/>
      <c r="G1" s="85"/>
    </row>
    <row r="2" spans="1:12">
      <c r="A2" s="304"/>
      <c r="B2" s="304"/>
      <c r="C2" s="304"/>
      <c r="D2" s="304"/>
      <c r="E2" s="304"/>
      <c r="F2" s="304"/>
      <c r="G2" s="85"/>
      <c r="I2" s="43" t="s">
        <v>650</v>
      </c>
    </row>
    <row r="3" spans="1:12">
      <c r="A3" s="304" t="s">
        <v>1</v>
      </c>
      <c r="B3" s="304"/>
      <c r="C3" s="304"/>
      <c r="D3" s="304"/>
      <c r="E3" s="304"/>
      <c r="F3" s="304"/>
      <c r="G3" s="85"/>
      <c r="J3" s="48"/>
    </row>
    <row r="4" spans="1:12">
      <c r="A4" s="45" t="s">
        <v>2</v>
      </c>
      <c r="B4" s="45"/>
      <c r="D4" s="47"/>
      <c r="E4" s="85"/>
      <c r="G4" s="85"/>
      <c r="H4" s="48"/>
      <c r="I4" s="48"/>
    </row>
    <row r="5" spans="1:12">
      <c r="G5" s="50"/>
      <c r="I5" s="43">
        <f>40000+90000</f>
        <v>130000</v>
      </c>
    </row>
    <row r="6" spans="1:12">
      <c r="G6" s="50"/>
      <c r="I6" s="51"/>
    </row>
    <row r="7" spans="1:12">
      <c r="A7" s="305" t="s">
        <v>3</v>
      </c>
      <c r="B7" s="305"/>
      <c r="C7" s="305"/>
      <c r="D7" s="305"/>
      <c r="E7" s="305"/>
      <c r="F7" s="305"/>
      <c r="G7" s="305"/>
      <c r="H7" s="305"/>
      <c r="I7" s="305"/>
      <c r="J7" s="305"/>
    </row>
    <row r="8" spans="1:12">
      <c r="A8" s="305"/>
      <c r="B8" s="305"/>
      <c r="C8" s="305"/>
      <c r="D8" s="305"/>
      <c r="E8" s="305"/>
      <c r="F8" s="305"/>
      <c r="G8" s="305"/>
      <c r="H8" s="305"/>
      <c r="I8" s="305"/>
      <c r="J8" s="305"/>
    </row>
    <row r="10" spans="1:12" ht="31.5">
      <c r="A10" s="52" t="s">
        <v>4</v>
      </c>
      <c r="B10" s="10" t="s">
        <v>5</v>
      </c>
      <c r="C10" s="52" t="s">
        <v>6</v>
      </c>
      <c r="D10" s="52" t="s">
        <v>7</v>
      </c>
      <c r="E10" s="52" t="s">
        <v>8</v>
      </c>
      <c r="F10" s="52" t="s">
        <v>9</v>
      </c>
      <c r="G10" s="53" t="s">
        <v>10</v>
      </c>
      <c r="H10" s="86" t="s">
        <v>287</v>
      </c>
      <c r="I10" s="55" t="s">
        <v>12</v>
      </c>
      <c r="J10" s="83" t="s">
        <v>22</v>
      </c>
      <c r="K10" s="86" t="s">
        <v>23</v>
      </c>
    </row>
    <row r="11" spans="1:12" s="44" customFormat="1">
      <c r="A11" s="41"/>
      <c r="B11" s="57">
        <v>10041</v>
      </c>
      <c r="C11" s="34" t="s">
        <v>528</v>
      </c>
      <c r="D11" s="167" t="s">
        <v>88</v>
      </c>
      <c r="E11" s="16" t="s">
        <v>308</v>
      </c>
      <c r="F11" s="17" t="s">
        <v>36</v>
      </c>
      <c r="G11" s="17">
        <v>10</v>
      </c>
      <c r="H11" s="87">
        <v>43637</v>
      </c>
      <c r="I11" s="56">
        <f t="shared" ref="I11:I42" si="0">H11*1.1</f>
        <v>48000.700000000004</v>
      </c>
      <c r="J11" s="88">
        <f t="shared" ref="J11:J74" si="1">H11*G11</f>
        <v>436370</v>
      </c>
      <c r="K11" s="84">
        <f t="shared" ref="K11:K74" si="2">I11*G11</f>
        <v>480007.00000000006</v>
      </c>
      <c r="L11" s="43"/>
    </row>
    <row r="12" spans="1:12" s="44" customFormat="1">
      <c r="A12" s="41"/>
      <c r="B12" s="57">
        <v>2185</v>
      </c>
      <c r="C12" s="34" t="s">
        <v>528</v>
      </c>
      <c r="D12" s="167" t="s">
        <v>38</v>
      </c>
      <c r="E12" s="16" t="s">
        <v>564</v>
      </c>
      <c r="F12" s="17" t="s">
        <v>40</v>
      </c>
      <c r="G12" s="17">
        <v>8</v>
      </c>
      <c r="H12" s="87">
        <v>155000</v>
      </c>
      <c r="I12" s="56">
        <f t="shared" si="0"/>
        <v>170500</v>
      </c>
      <c r="J12" s="88">
        <f t="shared" si="1"/>
        <v>1240000</v>
      </c>
      <c r="K12" s="84">
        <f t="shared" si="2"/>
        <v>1364000</v>
      </c>
      <c r="L12" s="43"/>
    </row>
    <row r="13" spans="1:12" s="44" customFormat="1">
      <c r="A13" s="41"/>
      <c r="B13" s="57">
        <v>5574</v>
      </c>
      <c r="C13" s="34" t="s">
        <v>528</v>
      </c>
      <c r="D13" s="167" t="s">
        <v>84</v>
      </c>
      <c r="E13" s="194" t="s">
        <v>691</v>
      </c>
      <c r="F13" s="195" t="s">
        <v>36</v>
      </c>
      <c r="G13" s="196">
        <v>400</v>
      </c>
      <c r="H13" s="87">
        <v>10475.92</v>
      </c>
      <c r="I13" s="56">
        <f t="shared" si="0"/>
        <v>11523.512000000001</v>
      </c>
      <c r="J13" s="88">
        <f t="shared" si="1"/>
        <v>4190368</v>
      </c>
      <c r="K13" s="84">
        <f t="shared" si="2"/>
        <v>4609404.8</v>
      </c>
      <c r="L13" s="43"/>
    </row>
    <row r="14" spans="1:12" s="44" customFormat="1">
      <c r="A14" s="41"/>
      <c r="B14" s="57">
        <f t="shared" ref="B14:D17" si="3">B13</f>
        <v>5574</v>
      </c>
      <c r="C14" s="34" t="str">
        <f t="shared" si="3"/>
        <v>01/03</v>
      </c>
      <c r="D14" s="167" t="str">
        <f t="shared" si="3"/>
        <v>hảo vọng</v>
      </c>
      <c r="E14" s="194" t="s">
        <v>86</v>
      </c>
      <c r="F14" s="195" t="s">
        <v>87</v>
      </c>
      <c r="G14" s="196">
        <v>1800</v>
      </c>
      <c r="H14" s="87">
        <v>1778.4</v>
      </c>
      <c r="I14" s="56">
        <f t="shared" si="0"/>
        <v>1956.2400000000002</v>
      </c>
      <c r="J14" s="88">
        <f t="shared" si="1"/>
        <v>3201120</v>
      </c>
      <c r="K14" s="84">
        <f t="shared" si="2"/>
        <v>3521232.0000000005</v>
      </c>
      <c r="L14" s="43"/>
    </row>
    <row r="15" spans="1:12" s="44" customFormat="1">
      <c r="A15" s="41"/>
      <c r="B15" s="57">
        <f t="shared" si="3"/>
        <v>5574</v>
      </c>
      <c r="C15" s="34" t="str">
        <f t="shared" si="3"/>
        <v>01/03</v>
      </c>
      <c r="D15" s="167" t="str">
        <f t="shared" si="3"/>
        <v>hảo vọng</v>
      </c>
      <c r="E15" s="194" t="s">
        <v>692</v>
      </c>
      <c r="F15" s="36" t="s">
        <v>36</v>
      </c>
      <c r="G15" s="196">
        <v>300</v>
      </c>
      <c r="H15" s="87">
        <v>16993.599999999999</v>
      </c>
      <c r="I15" s="56">
        <f t="shared" si="0"/>
        <v>18692.96</v>
      </c>
      <c r="J15" s="88">
        <f t="shared" si="1"/>
        <v>5098080</v>
      </c>
      <c r="K15" s="84">
        <f t="shared" si="2"/>
        <v>5607888</v>
      </c>
      <c r="L15" s="43"/>
    </row>
    <row r="16" spans="1:12" s="44" customFormat="1">
      <c r="A16" s="41"/>
      <c r="B16" s="57">
        <f t="shared" si="3"/>
        <v>5574</v>
      </c>
      <c r="C16" s="34" t="str">
        <f t="shared" si="3"/>
        <v>01/03</v>
      </c>
      <c r="D16" s="167" t="str">
        <f t="shared" si="3"/>
        <v>hảo vọng</v>
      </c>
      <c r="E16" s="35" t="s">
        <v>693</v>
      </c>
      <c r="F16" s="36" t="s">
        <v>36</v>
      </c>
      <c r="G16" s="196">
        <v>200</v>
      </c>
      <c r="H16" s="87">
        <v>21643.439999999999</v>
      </c>
      <c r="I16" s="56">
        <f t="shared" si="0"/>
        <v>23807.784</v>
      </c>
      <c r="J16" s="88">
        <f t="shared" si="1"/>
        <v>4328688</v>
      </c>
      <c r="K16" s="84">
        <f t="shared" si="2"/>
        <v>4761556.8</v>
      </c>
      <c r="L16" s="43"/>
    </row>
    <row r="17" spans="1:12" s="44" customFormat="1">
      <c r="A17" s="41"/>
      <c r="B17" s="57">
        <f t="shared" si="3"/>
        <v>5574</v>
      </c>
      <c r="C17" s="34" t="str">
        <f t="shared" si="3"/>
        <v>01/03</v>
      </c>
      <c r="D17" s="167" t="str">
        <f t="shared" si="3"/>
        <v>hảo vọng</v>
      </c>
      <c r="E17" s="194" t="s">
        <v>694</v>
      </c>
      <c r="F17" s="36" t="s">
        <v>36</v>
      </c>
      <c r="G17" s="37">
        <v>1200</v>
      </c>
      <c r="H17" s="88">
        <v>839.28</v>
      </c>
      <c r="I17" s="56">
        <f t="shared" si="0"/>
        <v>923.20800000000008</v>
      </c>
      <c r="J17" s="88">
        <f t="shared" si="1"/>
        <v>1007136</v>
      </c>
      <c r="K17" s="84">
        <f t="shared" si="2"/>
        <v>1107849.6000000001</v>
      </c>
      <c r="L17" s="43"/>
    </row>
    <row r="18" spans="1:12" s="44" customFormat="1">
      <c r="A18" s="41"/>
      <c r="B18" s="57">
        <v>3332</v>
      </c>
      <c r="C18" s="34" t="s">
        <v>528</v>
      </c>
      <c r="D18" s="167" t="s">
        <v>120</v>
      </c>
      <c r="E18" s="35" t="s">
        <v>124</v>
      </c>
      <c r="F18" s="36" t="s">
        <v>83</v>
      </c>
      <c r="G18" s="37">
        <v>680</v>
      </c>
      <c r="H18" s="88">
        <v>1658.2</v>
      </c>
      <c r="I18" s="56">
        <f t="shared" si="0"/>
        <v>1824.0200000000002</v>
      </c>
      <c r="J18" s="88">
        <f t="shared" si="1"/>
        <v>1127576</v>
      </c>
      <c r="K18" s="84">
        <f t="shared" si="2"/>
        <v>1240333.6000000001</v>
      </c>
      <c r="L18" s="43"/>
    </row>
    <row r="19" spans="1:12" s="44" customFormat="1">
      <c r="A19" s="41"/>
      <c r="B19" s="57">
        <f t="shared" ref="B19:D26" si="4">B18</f>
        <v>3332</v>
      </c>
      <c r="C19" s="34" t="str">
        <f t="shared" si="4"/>
        <v>01/03</v>
      </c>
      <c r="D19" s="167" t="str">
        <f t="shared" si="4"/>
        <v>chuẩn việt</v>
      </c>
      <c r="E19" s="194" t="s">
        <v>127</v>
      </c>
      <c r="F19" s="195" t="s">
        <v>83</v>
      </c>
      <c r="G19" s="196">
        <v>540</v>
      </c>
      <c r="H19" s="87">
        <v>1986.4</v>
      </c>
      <c r="I19" s="56">
        <f t="shared" si="0"/>
        <v>2185.0400000000004</v>
      </c>
      <c r="J19" s="88">
        <f t="shared" si="1"/>
        <v>1072656</v>
      </c>
      <c r="K19" s="84">
        <f t="shared" si="2"/>
        <v>1179921.6000000003</v>
      </c>
      <c r="L19" s="43"/>
    </row>
    <row r="20" spans="1:12" s="44" customFormat="1">
      <c r="A20" s="41"/>
      <c r="B20" s="57">
        <f t="shared" si="4"/>
        <v>3332</v>
      </c>
      <c r="C20" s="34" t="str">
        <f t="shared" si="4"/>
        <v>01/03</v>
      </c>
      <c r="D20" s="167" t="str">
        <f t="shared" si="4"/>
        <v>chuẩn việt</v>
      </c>
      <c r="E20" s="194" t="s">
        <v>122</v>
      </c>
      <c r="F20" s="195" t="s">
        <v>83</v>
      </c>
      <c r="G20" s="196">
        <v>360</v>
      </c>
      <c r="H20" s="87">
        <v>5613.6</v>
      </c>
      <c r="I20" s="56">
        <f t="shared" si="0"/>
        <v>6174.9600000000009</v>
      </c>
      <c r="J20" s="88">
        <f t="shared" si="1"/>
        <v>2020896.0000000002</v>
      </c>
      <c r="K20" s="84">
        <f t="shared" si="2"/>
        <v>2222985.6000000006</v>
      </c>
      <c r="L20" s="43"/>
    </row>
    <row r="21" spans="1:12" s="44" customFormat="1">
      <c r="A21" s="41"/>
      <c r="B21" s="57">
        <f t="shared" si="4"/>
        <v>3332</v>
      </c>
      <c r="C21" s="34" t="str">
        <f t="shared" si="4"/>
        <v>01/03</v>
      </c>
      <c r="D21" s="167" t="str">
        <f t="shared" si="4"/>
        <v>chuẩn việt</v>
      </c>
      <c r="E21" s="35" t="s">
        <v>700</v>
      </c>
      <c r="F21" s="36" t="s">
        <v>383</v>
      </c>
      <c r="G21" s="196">
        <v>200</v>
      </c>
      <c r="H21" s="87">
        <v>2545.5</v>
      </c>
      <c r="I21" s="56">
        <f t="shared" si="0"/>
        <v>2800.05</v>
      </c>
      <c r="J21" s="88">
        <f t="shared" si="1"/>
        <v>509100</v>
      </c>
      <c r="K21" s="84">
        <f t="shared" si="2"/>
        <v>560010</v>
      </c>
      <c r="L21" s="43"/>
    </row>
    <row r="22" spans="1:12" s="44" customFormat="1">
      <c r="A22" s="41"/>
      <c r="B22" s="57">
        <f t="shared" si="4"/>
        <v>3332</v>
      </c>
      <c r="C22" s="34" t="str">
        <f t="shared" si="4"/>
        <v>01/03</v>
      </c>
      <c r="D22" s="167" t="str">
        <f t="shared" si="4"/>
        <v>chuẩn việt</v>
      </c>
      <c r="E22" s="35" t="s">
        <v>197</v>
      </c>
      <c r="F22" s="36" t="s">
        <v>83</v>
      </c>
      <c r="G22" s="196">
        <v>480</v>
      </c>
      <c r="H22" s="87">
        <v>4404.5</v>
      </c>
      <c r="I22" s="56">
        <f t="shared" si="0"/>
        <v>4844.9500000000007</v>
      </c>
      <c r="J22" s="88">
        <f t="shared" si="1"/>
        <v>2114160</v>
      </c>
      <c r="K22" s="84">
        <f t="shared" si="2"/>
        <v>2325576.0000000005</v>
      </c>
      <c r="L22" s="43"/>
    </row>
    <row r="23" spans="1:12" s="44" customFormat="1">
      <c r="A23" s="41"/>
      <c r="B23" s="57">
        <f t="shared" si="4"/>
        <v>3332</v>
      </c>
      <c r="C23" s="34" t="str">
        <f t="shared" si="4"/>
        <v>01/03</v>
      </c>
      <c r="D23" s="167" t="str">
        <f t="shared" si="4"/>
        <v>chuẩn việt</v>
      </c>
      <c r="E23" s="35" t="s">
        <v>242</v>
      </c>
      <c r="F23" s="36" t="s">
        <v>83</v>
      </c>
      <c r="G23" s="196">
        <v>360</v>
      </c>
      <c r="H23" s="87">
        <v>12522.7</v>
      </c>
      <c r="I23" s="56">
        <f t="shared" si="0"/>
        <v>13774.970000000001</v>
      </c>
      <c r="J23" s="88">
        <f t="shared" si="1"/>
        <v>4508172</v>
      </c>
      <c r="K23" s="84">
        <f t="shared" si="2"/>
        <v>4958989.2</v>
      </c>
      <c r="L23" s="43"/>
    </row>
    <row r="24" spans="1:12" s="44" customFormat="1">
      <c r="A24" s="41"/>
      <c r="B24" s="57">
        <f t="shared" si="4"/>
        <v>3332</v>
      </c>
      <c r="C24" s="34" t="str">
        <f t="shared" si="4"/>
        <v>01/03</v>
      </c>
      <c r="D24" s="167" t="str">
        <f t="shared" si="4"/>
        <v>chuẩn việt</v>
      </c>
      <c r="E24" s="35" t="s">
        <v>121</v>
      </c>
      <c r="F24" s="36" t="s">
        <v>83</v>
      </c>
      <c r="G24" s="37">
        <v>240</v>
      </c>
      <c r="H24" s="88">
        <v>4636.3999999999996</v>
      </c>
      <c r="I24" s="56">
        <f t="shared" si="0"/>
        <v>5100.04</v>
      </c>
      <c r="J24" s="88">
        <f t="shared" si="1"/>
        <v>1112736</v>
      </c>
      <c r="K24" s="84">
        <f t="shared" si="2"/>
        <v>1224009.6000000001</v>
      </c>
      <c r="L24" s="43"/>
    </row>
    <row r="25" spans="1:12" s="44" customFormat="1">
      <c r="A25" s="41"/>
      <c r="B25" s="57">
        <f t="shared" si="4"/>
        <v>3332</v>
      </c>
      <c r="C25" s="34" t="str">
        <f t="shared" si="4"/>
        <v>01/03</v>
      </c>
      <c r="D25" s="167" t="str">
        <f t="shared" si="4"/>
        <v>chuẩn việt</v>
      </c>
      <c r="E25" s="35" t="s">
        <v>286</v>
      </c>
      <c r="F25" s="36" t="s">
        <v>83</v>
      </c>
      <c r="G25" s="37">
        <v>200</v>
      </c>
      <c r="H25" s="88">
        <v>3141.8</v>
      </c>
      <c r="I25" s="56">
        <f t="shared" si="0"/>
        <v>3455.9800000000005</v>
      </c>
      <c r="J25" s="88">
        <f t="shared" si="1"/>
        <v>628360</v>
      </c>
      <c r="K25" s="84">
        <f t="shared" si="2"/>
        <v>691196.00000000012</v>
      </c>
      <c r="L25" s="43"/>
    </row>
    <row r="26" spans="1:12" s="44" customFormat="1">
      <c r="A26" s="41"/>
      <c r="B26" s="57">
        <f t="shared" si="4"/>
        <v>3332</v>
      </c>
      <c r="C26" s="34" t="str">
        <f t="shared" si="4"/>
        <v>01/03</v>
      </c>
      <c r="D26" s="167" t="str">
        <f t="shared" si="4"/>
        <v>chuẩn việt</v>
      </c>
      <c r="E26" s="35" t="s">
        <v>660</v>
      </c>
      <c r="F26" s="36" t="s">
        <v>83</v>
      </c>
      <c r="G26" s="37">
        <v>600</v>
      </c>
      <c r="H26" s="88">
        <v>3141.8</v>
      </c>
      <c r="I26" s="56">
        <f t="shared" si="0"/>
        <v>3455.9800000000005</v>
      </c>
      <c r="J26" s="88">
        <f t="shared" si="1"/>
        <v>1885080</v>
      </c>
      <c r="K26" s="84">
        <f t="shared" si="2"/>
        <v>2073588.0000000002</v>
      </c>
      <c r="L26" s="43"/>
    </row>
    <row r="27" spans="1:12" s="44" customFormat="1">
      <c r="A27" s="41"/>
      <c r="B27" s="57">
        <v>2575</v>
      </c>
      <c r="C27" s="34" t="s">
        <v>591</v>
      </c>
      <c r="D27" s="167" t="s">
        <v>592</v>
      </c>
      <c r="E27" s="26" t="s">
        <v>593</v>
      </c>
      <c r="F27" s="21" t="s">
        <v>71</v>
      </c>
      <c r="G27" s="24">
        <v>90</v>
      </c>
      <c r="H27" s="88">
        <v>17657</v>
      </c>
      <c r="I27" s="56">
        <f t="shared" si="0"/>
        <v>19422.7</v>
      </c>
      <c r="J27" s="88">
        <f t="shared" si="1"/>
        <v>1589130</v>
      </c>
      <c r="K27" s="84">
        <f t="shared" si="2"/>
        <v>1748043</v>
      </c>
      <c r="L27" s="43"/>
    </row>
    <row r="28" spans="1:12" s="44" customFormat="1">
      <c r="A28" s="41"/>
      <c r="B28" s="57">
        <v>22218</v>
      </c>
      <c r="C28" s="34" t="s">
        <v>565</v>
      </c>
      <c r="D28" s="167" t="s">
        <v>74</v>
      </c>
      <c r="E28" s="26" t="s">
        <v>291</v>
      </c>
      <c r="F28" s="24" t="s">
        <v>71</v>
      </c>
      <c r="G28" s="24">
        <v>114.1649</v>
      </c>
      <c r="H28" s="88">
        <v>17200</v>
      </c>
      <c r="I28" s="56">
        <f t="shared" si="0"/>
        <v>18920</v>
      </c>
      <c r="J28" s="88">
        <f t="shared" si="1"/>
        <v>1963636.28</v>
      </c>
      <c r="K28" s="84">
        <f t="shared" si="2"/>
        <v>2159999.9080000003</v>
      </c>
      <c r="L28" s="43"/>
    </row>
    <row r="29" spans="1:12" s="44" customFormat="1">
      <c r="A29" s="41"/>
      <c r="B29" s="57">
        <v>22218</v>
      </c>
      <c r="C29" s="34" t="s">
        <v>565</v>
      </c>
      <c r="D29" s="167" t="s">
        <v>74</v>
      </c>
      <c r="E29" s="16" t="s">
        <v>144</v>
      </c>
      <c r="F29" s="24" t="s">
        <v>36</v>
      </c>
      <c r="G29" s="24">
        <v>3</v>
      </c>
      <c r="H29" s="88">
        <v>37727.272700000001</v>
      </c>
      <c r="I29" s="56">
        <f t="shared" si="0"/>
        <v>41499.999970000004</v>
      </c>
      <c r="J29" s="88">
        <f t="shared" si="1"/>
        <v>113181.8181</v>
      </c>
      <c r="K29" s="84">
        <f t="shared" si="2"/>
        <v>124499.99991000001</v>
      </c>
      <c r="L29" s="43"/>
    </row>
    <row r="30" spans="1:12" s="44" customFormat="1">
      <c r="A30" s="41"/>
      <c r="B30" s="57">
        <v>22218</v>
      </c>
      <c r="C30" s="34" t="s">
        <v>565</v>
      </c>
      <c r="D30" s="167" t="s">
        <v>74</v>
      </c>
      <c r="E30" s="16" t="s">
        <v>566</v>
      </c>
      <c r="F30" s="23" t="s">
        <v>36</v>
      </c>
      <c r="G30" s="24">
        <v>1</v>
      </c>
      <c r="H30" s="88">
        <v>47727.272700000001</v>
      </c>
      <c r="I30" s="56">
        <f t="shared" si="0"/>
        <v>52499.999970000004</v>
      </c>
      <c r="J30" s="88">
        <f t="shared" si="1"/>
        <v>47727.272700000001</v>
      </c>
      <c r="K30" s="84">
        <f t="shared" si="2"/>
        <v>52499.999970000004</v>
      </c>
      <c r="L30" s="43"/>
    </row>
    <row r="31" spans="1:12" s="44" customFormat="1">
      <c r="A31" s="41"/>
      <c r="B31" s="169">
        <v>3717</v>
      </c>
      <c r="C31" s="34" t="s">
        <v>565</v>
      </c>
      <c r="D31" s="167" t="s">
        <v>31</v>
      </c>
      <c r="E31" s="194" t="s">
        <v>150</v>
      </c>
      <c r="F31" s="195" t="s">
        <v>19</v>
      </c>
      <c r="G31" s="24">
        <v>4</v>
      </c>
      <c r="H31" s="88">
        <v>232800</v>
      </c>
      <c r="I31" s="56">
        <f t="shared" si="0"/>
        <v>256080.00000000003</v>
      </c>
      <c r="J31" s="88">
        <f t="shared" si="1"/>
        <v>931200</v>
      </c>
      <c r="K31" s="84">
        <f t="shared" si="2"/>
        <v>1024320.0000000001</v>
      </c>
      <c r="L31" s="43"/>
    </row>
    <row r="32" spans="1:12" s="44" customFormat="1">
      <c r="A32" s="41"/>
      <c r="B32" s="57">
        <v>920</v>
      </c>
      <c r="C32" s="34" t="s">
        <v>565</v>
      </c>
      <c r="D32" s="167" t="s">
        <v>111</v>
      </c>
      <c r="E32" s="16" t="s">
        <v>112</v>
      </c>
      <c r="F32" s="23" t="s">
        <v>40</v>
      </c>
      <c r="G32" s="24">
        <v>60</v>
      </c>
      <c r="H32" s="88">
        <v>25000</v>
      </c>
      <c r="I32" s="56">
        <f t="shared" si="0"/>
        <v>27500.000000000004</v>
      </c>
      <c r="J32" s="88">
        <f t="shared" si="1"/>
        <v>1500000</v>
      </c>
      <c r="K32" s="84">
        <f t="shared" si="2"/>
        <v>1650000.0000000002</v>
      </c>
      <c r="L32" s="43"/>
    </row>
    <row r="33" spans="1:12" s="44" customFormat="1">
      <c r="A33" s="41"/>
      <c r="B33" s="57">
        <v>920</v>
      </c>
      <c r="C33" s="34" t="s">
        <v>565</v>
      </c>
      <c r="D33" s="167" t="s">
        <v>111</v>
      </c>
      <c r="E33" s="35" t="s">
        <v>567</v>
      </c>
      <c r="F33" s="36" t="s">
        <v>87</v>
      </c>
      <c r="G33" s="37">
        <v>50</v>
      </c>
      <c r="H33" s="88">
        <v>15636</v>
      </c>
      <c r="I33" s="56">
        <f t="shared" si="0"/>
        <v>17199.600000000002</v>
      </c>
      <c r="J33" s="88">
        <f t="shared" si="1"/>
        <v>781800</v>
      </c>
      <c r="K33" s="84">
        <f t="shared" si="2"/>
        <v>859980.00000000012</v>
      </c>
      <c r="L33" s="43"/>
    </row>
    <row r="34" spans="1:12" s="44" customFormat="1">
      <c r="A34" s="41"/>
      <c r="B34" s="57">
        <v>3372</v>
      </c>
      <c r="C34" s="34" t="s">
        <v>565</v>
      </c>
      <c r="D34" s="167" t="s">
        <v>120</v>
      </c>
      <c r="E34" s="35" t="s">
        <v>695</v>
      </c>
      <c r="F34" s="36" t="s">
        <v>83</v>
      </c>
      <c r="G34" s="37">
        <v>1200</v>
      </c>
      <c r="H34" s="88">
        <v>1986.4</v>
      </c>
      <c r="I34" s="56">
        <f t="shared" si="0"/>
        <v>2185.0400000000004</v>
      </c>
      <c r="J34" s="88">
        <f t="shared" si="1"/>
        <v>2383680</v>
      </c>
      <c r="K34" s="84">
        <f t="shared" si="2"/>
        <v>2622048.0000000005</v>
      </c>
      <c r="L34" s="43"/>
    </row>
    <row r="35" spans="1:12" s="44" customFormat="1">
      <c r="A35" s="41"/>
      <c r="B35" s="57">
        <f t="shared" ref="B35:B43" si="5">B34</f>
        <v>3372</v>
      </c>
      <c r="C35" s="34" t="str">
        <f t="shared" ref="C35:C43" si="6">C34</f>
        <v>04/03</v>
      </c>
      <c r="D35" s="167" t="str">
        <f t="shared" ref="D35:D43" si="7">D34</f>
        <v>chuẩn việt</v>
      </c>
      <c r="E35" s="35" t="s">
        <v>284</v>
      </c>
      <c r="F35" s="36" t="s">
        <v>83</v>
      </c>
      <c r="G35" s="196">
        <v>960</v>
      </c>
      <c r="H35" s="87">
        <v>3454.5</v>
      </c>
      <c r="I35" s="56">
        <f t="shared" si="0"/>
        <v>3799.9500000000003</v>
      </c>
      <c r="J35" s="88">
        <f t="shared" si="1"/>
        <v>3316320</v>
      </c>
      <c r="K35" s="84">
        <f t="shared" si="2"/>
        <v>3647952.0000000005</v>
      </c>
      <c r="L35" s="43"/>
    </row>
    <row r="36" spans="1:12" s="44" customFormat="1">
      <c r="A36" s="41"/>
      <c r="B36" s="57">
        <f t="shared" si="5"/>
        <v>3372</v>
      </c>
      <c r="C36" s="34" t="str">
        <f t="shared" si="6"/>
        <v>04/03</v>
      </c>
      <c r="D36" s="167" t="str">
        <f t="shared" si="7"/>
        <v>chuẩn việt</v>
      </c>
      <c r="E36" s="35" t="s">
        <v>389</v>
      </c>
      <c r="F36" s="36" t="s">
        <v>83</v>
      </c>
      <c r="G36" s="37">
        <v>960</v>
      </c>
      <c r="H36" s="88">
        <v>3316.4</v>
      </c>
      <c r="I36" s="56">
        <f t="shared" si="0"/>
        <v>3648.0400000000004</v>
      </c>
      <c r="J36" s="88">
        <f t="shared" si="1"/>
        <v>3183744</v>
      </c>
      <c r="K36" s="84">
        <f t="shared" si="2"/>
        <v>3502118.4000000004</v>
      </c>
      <c r="L36" s="43"/>
    </row>
    <row r="37" spans="1:12" s="44" customFormat="1">
      <c r="A37" s="41"/>
      <c r="B37" s="57">
        <f t="shared" si="5"/>
        <v>3372</v>
      </c>
      <c r="C37" s="34" t="str">
        <f t="shared" si="6"/>
        <v>04/03</v>
      </c>
      <c r="D37" s="167" t="str">
        <f t="shared" si="7"/>
        <v>chuẩn việt</v>
      </c>
      <c r="E37" s="35" t="s">
        <v>696</v>
      </c>
      <c r="F37" s="36" t="s">
        <v>83</v>
      </c>
      <c r="G37" s="37">
        <v>540</v>
      </c>
      <c r="H37" s="88">
        <v>3454.5</v>
      </c>
      <c r="I37" s="56">
        <f t="shared" si="0"/>
        <v>3799.9500000000003</v>
      </c>
      <c r="J37" s="88">
        <f t="shared" si="1"/>
        <v>1865430</v>
      </c>
      <c r="K37" s="84">
        <f t="shared" si="2"/>
        <v>2051973.0000000002</v>
      </c>
      <c r="L37" s="43"/>
    </row>
    <row r="38" spans="1:12" s="44" customFormat="1">
      <c r="A38" s="41"/>
      <c r="B38" s="57">
        <f t="shared" si="5"/>
        <v>3372</v>
      </c>
      <c r="C38" s="34" t="str">
        <f t="shared" si="6"/>
        <v>04/03</v>
      </c>
      <c r="D38" s="167" t="str">
        <f t="shared" si="7"/>
        <v>chuẩn việt</v>
      </c>
      <c r="E38" s="35" t="s">
        <v>329</v>
      </c>
      <c r="F38" s="36" t="s">
        <v>83</v>
      </c>
      <c r="G38" s="37">
        <v>600</v>
      </c>
      <c r="H38" s="88">
        <v>3545.5</v>
      </c>
      <c r="I38" s="56">
        <f t="shared" si="0"/>
        <v>3900.05</v>
      </c>
      <c r="J38" s="88">
        <f t="shared" si="1"/>
        <v>2127300</v>
      </c>
      <c r="K38" s="84">
        <f t="shared" si="2"/>
        <v>2340030</v>
      </c>
      <c r="L38" s="43"/>
    </row>
    <row r="39" spans="1:12" s="44" customFormat="1">
      <c r="A39" s="41"/>
      <c r="B39" s="57">
        <f t="shared" si="5"/>
        <v>3372</v>
      </c>
      <c r="C39" s="34" t="str">
        <f t="shared" si="6"/>
        <v>04/03</v>
      </c>
      <c r="D39" s="167" t="str">
        <f t="shared" si="7"/>
        <v>chuẩn việt</v>
      </c>
      <c r="E39" s="35" t="s">
        <v>388</v>
      </c>
      <c r="F39" s="36" t="s">
        <v>83</v>
      </c>
      <c r="G39" s="37">
        <v>960</v>
      </c>
      <c r="H39" s="88">
        <v>1554.5</v>
      </c>
      <c r="I39" s="56">
        <f t="shared" si="0"/>
        <v>1709.95</v>
      </c>
      <c r="J39" s="88">
        <f t="shared" si="1"/>
        <v>1492320</v>
      </c>
      <c r="K39" s="84">
        <f t="shared" si="2"/>
        <v>1641552</v>
      </c>
      <c r="L39" s="43"/>
    </row>
    <row r="40" spans="1:12" s="44" customFormat="1">
      <c r="A40" s="41"/>
      <c r="B40" s="57">
        <f t="shared" si="5"/>
        <v>3372</v>
      </c>
      <c r="C40" s="34" t="str">
        <f t="shared" si="6"/>
        <v>04/03</v>
      </c>
      <c r="D40" s="167" t="str">
        <f t="shared" si="7"/>
        <v>chuẩn việt</v>
      </c>
      <c r="E40" s="35" t="s">
        <v>697</v>
      </c>
      <c r="F40" s="36" t="s">
        <v>383</v>
      </c>
      <c r="G40" s="37">
        <v>280</v>
      </c>
      <c r="H40" s="88">
        <v>1295.5</v>
      </c>
      <c r="I40" s="56">
        <f t="shared" si="0"/>
        <v>1425.0500000000002</v>
      </c>
      <c r="J40" s="88">
        <f t="shared" si="1"/>
        <v>362740</v>
      </c>
      <c r="K40" s="84">
        <f t="shared" si="2"/>
        <v>399014.00000000006</v>
      </c>
      <c r="L40" s="43"/>
    </row>
    <row r="41" spans="1:12" s="44" customFormat="1">
      <c r="A41" s="41"/>
      <c r="B41" s="57">
        <f t="shared" si="5"/>
        <v>3372</v>
      </c>
      <c r="C41" s="34" t="str">
        <f t="shared" si="6"/>
        <v>04/03</v>
      </c>
      <c r="D41" s="167" t="str">
        <f t="shared" si="7"/>
        <v>chuẩn việt</v>
      </c>
      <c r="E41" s="112" t="s">
        <v>698</v>
      </c>
      <c r="F41" s="113" t="s">
        <v>83</v>
      </c>
      <c r="G41" s="197">
        <v>300</v>
      </c>
      <c r="H41" s="115">
        <v>2272.6999999999998</v>
      </c>
      <c r="I41" s="116">
        <f t="shared" si="0"/>
        <v>2499.9699999999998</v>
      </c>
      <c r="J41" s="117">
        <f t="shared" si="1"/>
        <v>681810</v>
      </c>
      <c r="K41" s="118">
        <f t="shared" si="2"/>
        <v>749990.99999999988</v>
      </c>
      <c r="L41" s="43"/>
    </row>
    <row r="42" spans="1:12" s="44" customFormat="1">
      <c r="A42" s="41"/>
      <c r="B42" s="57">
        <f t="shared" si="5"/>
        <v>3372</v>
      </c>
      <c r="C42" s="34" t="str">
        <f t="shared" si="6"/>
        <v>04/03</v>
      </c>
      <c r="D42" s="167" t="str">
        <f t="shared" si="7"/>
        <v>chuẩn việt</v>
      </c>
      <c r="E42" s="35" t="s">
        <v>699</v>
      </c>
      <c r="F42" s="36" t="s">
        <v>224</v>
      </c>
      <c r="G42" s="37">
        <v>240</v>
      </c>
      <c r="H42" s="88">
        <v>1986.4</v>
      </c>
      <c r="I42" s="56">
        <f t="shared" si="0"/>
        <v>2185.0400000000004</v>
      </c>
      <c r="J42" s="88">
        <f t="shared" si="1"/>
        <v>476736</v>
      </c>
      <c r="K42" s="84">
        <f t="shared" si="2"/>
        <v>524409.60000000009</v>
      </c>
      <c r="L42" s="43"/>
    </row>
    <row r="43" spans="1:12" s="44" customFormat="1">
      <c r="A43" s="41"/>
      <c r="B43" s="57">
        <f t="shared" si="5"/>
        <v>3372</v>
      </c>
      <c r="C43" s="34" t="str">
        <f t="shared" si="6"/>
        <v>04/03</v>
      </c>
      <c r="D43" s="167" t="str">
        <f t="shared" si="7"/>
        <v>chuẩn việt</v>
      </c>
      <c r="E43" s="35" t="s">
        <v>128</v>
      </c>
      <c r="F43" s="36" t="s">
        <v>83</v>
      </c>
      <c r="G43" s="37">
        <v>360</v>
      </c>
      <c r="H43" s="88">
        <v>1920</v>
      </c>
      <c r="I43" s="56">
        <f t="shared" ref="I43:I74" si="8">H43*1.1</f>
        <v>2112</v>
      </c>
      <c r="J43" s="88">
        <f t="shared" si="1"/>
        <v>691200</v>
      </c>
      <c r="K43" s="84">
        <f t="shared" si="2"/>
        <v>760320</v>
      </c>
      <c r="L43" s="43"/>
    </row>
    <row r="44" spans="1:12" s="44" customFormat="1">
      <c r="A44" s="41"/>
      <c r="B44" s="57">
        <v>2026</v>
      </c>
      <c r="C44" s="34" t="s">
        <v>541</v>
      </c>
      <c r="D44" s="167" t="s">
        <v>48</v>
      </c>
      <c r="E44" s="26" t="s">
        <v>568</v>
      </c>
      <c r="F44" s="21" t="s">
        <v>27</v>
      </c>
      <c r="G44" s="24">
        <v>144</v>
      </c>
      <c r="H44" s="88">
        <v>6272.73</v>
      </c>
      <c r="I44" s="56">
        <f t="shared" si="8"/>
        <v>6900.0029999999997</v>
      </c>
      <c r="J44" s="88">
        <f t="shared" si="1"/>
        <v>903273.11999999988</v>
      </c>
      <c r="K44" s="84">
        <f t="shared" si="2"/>
        <v>993600.43199999991</v>
      </c>
      <c r="L44" s="43"/>
    </row>
    <row r="45" spans="1:12" s="44" customFormat="1">
      <c r="A45" s="41"/>
      <c r="B45" s="57">
        <v>2026</v>
      </c>
      <c r="C45" s="34" t="s">
        <v>541</v>
      </c>
      <c r="D45" s="167" t="s">
        <v>48</v>
      </c>
      <c r="E45" s="26" t="s">
        <v>568</v>
      </c>
      <c r="F45" s="21" t="s">
        <v>27</v>
      </c>
      <c r="G45" s="24">
        <v>120</v>
      </c>
      <c r="H45" s="88">
        <v>6272.73</v>
      </c>
      <c r="I45" s="56">
        <f t="shared" si="8"/>
        <v>6900.0029999999997</v>
      </c>
      <c r="J45" s="88">
        <f t="shared" si="1"/>
        <v>752727.6</v>
      </c>
      <c r="K45" s="84">
        <f t="shared" si="2"/>
        <v>828000.36</v>
      </c>
      <c r="L45" s="43"/>
    </row>
    <row r="46" spans="1:12" s="44" customFormat="1">
      <c r="A46" s="41"/>
      <c r="B46" s="57">
        <v>2026</v>
      </c>
      <c r="C46" s="34" t="s">
        <v>541</v>
      </c>
      <c r="D46" s="167" t="s">
        <v>48</v>
      </c>
      <c r="E46" s="35" t="s">
        <v>569</v>
      </c>
      <c r="F46" s="36" t="s">
        <v>27</v>
      </c>
      <c r="G46" s="24">
        <v>15</v>
      </c>
      <c r="H46" s="88">
        <v>4272.7299999999996</v>
      </c>
      <c r="I46" s="56">
        <f t="shared" si="8"/>
        <v>4700.0029999999997</v>
      </c>
      <c r="J46" s="88">
        <f t="shared" si="1"/>
        <v>64090.95</v>
      </c>
      <c r="K46" s="84">
        <f t="shared" si="2"/>
        <v>70500.044999999998</v>
      </c>
      <c r="L46" s="43"/>
    </row>
    <row r="47" spans="1:12" s="44" customFormat="1">
      <c r="A47" s="41"/>
      <c r="B47" s="57">
        <v>76</v>
      </c>
      <c r="C47" s="34" t="s">
        <v>542</v>
      </c>
      <c r="D47" s="167" t="s">
        <v>17</v>
      </c>
      <c r="E47" s="35" t="s">
        <v>633</v>
      </c>
      <c r="F47" s="36" t="s">
        <v>19</v>
      </c>
      <c r="G47" s="37">
        <v>10</v>
      </c>
      <c r="H47" s="88">
        <v>295100</v>
      </c>
      <c r="I47" s="56">
        <f t="shared" si="8"/>
        <v>324610</v>
      </c>
      <c r="J47" s="88">
        <f t="shared" si="1"/>
        <v>2951000</v>
      </c>
      <c r="K47" s="84">
        <f t="shared" si="2"/>
        <v>3246100</v>
      </c>
      <c r="L47" s="43"/>
    </row>
    <row r="48" spans="1:12" s="44" customFormat="1">
      <c r="A48" s="41"/>
      <c r="B48" s="57">
        <f t="shared" ref="B48:D50" si="9">B47</f>
        <v>76</v>
      </c>
      <c r="C48" s="34" t="str">
        <f t="shared" si="9"/>
        <v>06/03</v>
      </c>
      <c r="D48" s="167" t="str">
        <f t="shared" si="9"/>
        <v>mỹ hưng</v>
      </c>
      <c r="E48" s="35" t="s">
        <v>634</v>
      </c>
      <c r="F48" s="36" t="s">
        <v>19</v>
      </c>
      <c r="G48" s="37">
        <v>15</v>
      </c>
      <c r="H48" s="88">
        <v>212000</v>
      </c>
      <c r="I48" s="56">
        <f t="shared" si="8"/>
        <v>233200.00000000003</v>
      </c>
      <c r="J48" s="88">
        <f t="shared" si="1"/>
        <v>3180000</v>
      </c>
      <c r="K48" s="84">
        <f t="shared" si="2"/>
        <v>3498000.0000000005</v>
      </c>
      <c r="L48" s="43"/>
    </row>
    <row r="49" spans="1:12" s="44" customFormat="1">
      <c r="A49" s="41"/>
      <c r="B49" s="57">
        <f t="shared" si="9"/>
        <v>76</v>
      </c>
      <c r="C49" s="34" t="str">
        <f t="shared" si="9"/>
        <v>06/03</v>
      </c>
      <c r="D49" s="167" t="str">
        <f t="shared" si="9"/>
        <v>mỹ hưng</v>
      </c>
      <c r="E49" s="35" t="s">
        <v>368</v>
      </c>
      <c r="F49" s="36" t="s">
        <v>19</v>
      </c>
      <c r="G49" s="37">
        <v>4</v>
      </c>
      <c r="H49" s="88">
        <v>127491</v>
      </c>
      <c r="I49" s="56">
        <f t="shared" si="8"/>
        <v>140240.1</v>
      </c>
      <c r="J49" s="88">
        <f t="shared" si="1"/>
        <v>509964</v>
      </c>
      <c r="K49" s="84">
        <f t="shared" si="2"/>
        <v>560960.4</v>
      </c>
      <c r="L49" s="43"/>
    </row>
    <row r="50" spans="1:12" s="44" customFormat="1">
      <c r="A50" s="41"/>
      <c r="B50" s="57">
        <f t="shared" si="9"/>
        <v>76</v>
      </c>
      <c r="C50" s="34" t="str">
        <f t="shared" si="9"/>
        <v>06/03</v>
      </c>
      <c r="D50" s="167" t="str">
        <f t="shared" si="9"/>
        <v>mỹ hưng</v>
      </c>
      <c r="E50" s="35" t="s">
        <v>365</v>
      </c>
      <c r="F50" s="36" t="s">
        <v>19</v>
      </c>
      <c r="G50" s="37">
        <v>11</v>
      </c>
      <c r="H50" s="88">
        <v>381400</v>
      </c>
      <c r="I50" s="56">
        <f t="shared" si="8"/>
        <v>419540.00000000006</v>
      </c>
      <c r="J50" s="88">
        <f t="shared" si="1"/>
        <v>4195400</v>
      </c>
      <c r="K50" s="84">
        <f t="shared" si="2"/>
        <v>4614940.0000000009</v>
      </c>
      <c r="L50" s="43"/>
    </row>
    <row r="51" spans="1:12" s="44" customFormat="1">
      <c r="A51" s="41"/>
      <c r="B51" s="57">
        <v>2314</v>
      </c>
      <c r="C51" s="34" t="s">
        <v>542</v>
      </c>
      <c r="D51" s="167" t="s">
        <v>199</v>
      </c>
      <c r="E51" s="26" t="s">
        <v>399</v>
      </c>
      <c r="F51" s="21" t="s">
        <v>188</v>
      </c>
      <c r="G51" s="24">
        <v>500</v>
      </c>
      <c r="H51" s="88">
        <v>6580</v>
      </c>
      <c r="I51" s="56">
        <f t="shared" si="8"/>
        <v>7238.0000000000009</v>
      </c>
      <c r="J51" s="88">
        <f t="shared" si="1"/>
        <v>3290000</v>
      </c>
      <c r="K51" s="84">
        <f t="shared" si="2"/>
        <v>3619000.0000000005</v>
      </c>
      <c r="L51" s="43"/>
    </row>
    <row r="52" spans="1:12" s="44" customFormat="1">
      <c r="A52" s="41"/>
      <c r="B52" s="57">
        <f t="shared" ref="B52:D55" si="10">B51</f>
        <v>2314</v>
      </c>
      <c r="C52" s="34" t="str">
        <f t="shared" si="10"/>
        <v>06/03</v>
      </c>
      <c r="D52" s="167" t="str">
        <f t="shared" si="10"/>
        <v>tiến phát</v>
      </c>
      <c r="E52" s="26" t="s">
        <v>677</v>
      </c>
      <c r="F52" s="21" t="s">
        <v>188</v>
      </c>
      <c r="G52" s="24">
        <v>150</v>
      </c>
      <c r="H52" s="88">
        <v>21364</v>
      </c>
      <c r="I52" s="56">
        <f t="shared" si="8"/>
        <v>23500.400000000001</v>
      </c>
      <c r="J52" s="88">
        <f t="shared" si="1"/>
        <v>3204600</v>
      </c>
      <c r="K52" s="84">
        <f t="shared" si="2"/>
        <v>3525060</v>
      </c>
      <c r="L52" s="43"/>
    </row>
    <row r="53" spans="1:12" s="44" customFormat="1">
      <c r="A53" s="41"/>
      <c r="B53" s="57">
        <f t="shared" si="10"/>
        <v>2314</v>
      </c>
      <c r="C53" s="34" t="str">
        <f t="shared" si="10"/>
        <v>06/03</v>
      </c>
      <c r="D53" s="167" t="str">
        <f t="shared" si="10"/>
        <v>tiến phát</v>
      </c>
      <c r="E53" s="35" t="s">
        <v>678</v>
      </c>
      <c r="F53" s="36" t="s">
        <v>188</v>
      </c>
      <c r="G53" s="37">
        <v>1000</v>
      </c>
      <c r="H53" s="88">
        <v>2803</v>
      </c>
      <c r="I53" s="56">
        <f t="shared" si="8"/>
        <v>3083.3</v>
      </c>
      <c r="J53" s="88">
        <f t="shared" si="1"/>
        <v>2803000</v>
      </c>
      <c r="K53" s="84">
        <f t="shared" si="2"/>
        <v>3083300</v>
      </c>
      <c r="L53" s="43"/>
    </row>
    <row r="54" spans="1:12" s="44" customFormat="1">
      <c r="A54" s="41"/>
      <c r="B54" s="57">
        <f t="shared" si="10"/>
        <v>2314</v>
      </c>
      <c r="C54" s="34" t="str">
        <f t="shared" si="10"/>
        <v>06/03</v>
      </c>
      <c r="D54" s="167" t="str">
        <f t="shared" si="10"/>
        <v>tiến phát</v>
      </c>
      <c r="E54" s="35" t="s">
        <v>679</v>
      </c>
      <c r="F54" s="36" t="s">
        <v>188</v>
      </c>
      <c r="G54" s="37">
        <v>1000</v>
      </c>
      <c r="H54" s="88">
        <v>2649</v>
      </c>
      <c r="I54" s="56">
        <f t="shared" si="8"/>
        <v>2913.9</v>
      </c>
      <c r="J54" s="88">
        <f t="shared" si="1"/>
        <v>2649000</v>
      </c>
      <c r="K54" s="84">
        <f t="shared" si="2"/>
        <v>2913900</v>
      </c>
      <c r="L54" s="43"/>
    </row>
    <row r="55" spans="1:12" s="44" customFormat="1">
      <c r="A55" s="41"/>
      <c r="B55" s="57">
        <f t="shared" si="10"/>
        <v>2314</v>
      </c>
      <c r="C55" s="34" t="str">
        <f t="shared" si="10"/>
        <v>06/03</v>
      </c>
      <c r="D55" s="167" t="str">
        <f t="shared" si="10"/>
        <v>tiến phát</v>
      </c>
      <c r="E55" s="35" t="s">
        <v>397</v>
      </c>
      <c r="F55" s="36" t="s">
        <v>188</v>
      </c>
      <c r="G55" s="37">
        <v>200</v>
      </c>
      <c r="H55" s="88">
        <v>26320</v>
      </c>
      <c r="I55" s="56">
        <f t="shared" si="8"/>
        <v>28952.000000000004</v>
      </c>
      <c r="J55" s="88">
        <f t="shared" si="1"/>
        <v>5264000</v>
      </c>
      <c r="K55" s="84">
        <f t="shared" si="2"/>
        <v>5790400.0000000009</v>
      </c>
      <c r="L55" s="43"/>
    </row>
    <row r="56" spans="1:12" s="44" customFormat="1">
      <c r="A56" s="41"/>
      <c r="B56" s="170">
        <v>3774</v>
      </c>
      <c r="C56" s="34" t="s">
        <v>552</v>
      </c>
      <c r="D56" s="167" t="s">
        <v>179</v>
      </c>
      <c r="E56" s="35" t="s">
        <v>180</v>
      </c>
      <c r="F56" s="36" t="s">
        <v>181</v>
      </c>
      <c r="G56" s="24">
        <v>150</v>
      </c>
      <c r="H56" s="88">
        <v>39545.4545</v>
      </c>
      <c r="I56" s="56">
        <f t="shared" si="8"/>
        <v>43499.999950000005</v>
      </c>
      <c r="J56" s="88">
        <f t="shared" si="1"/>
        <v>5931818.1749999998</v>
      </c>
      <c r="K56" s="84">
        <f t="shared" si="2"/>
        <v>6524999.9925000006</v>
      </c>
      <c r="L56" s="172"/>
    </row>
    <row r="57" spans="1:12" s="44" customFormat="1">
      <c r="A57" s="41"/>
      <c r="B57" s="57">
        <v>2335</v>
      </c>
      <c r="C57" s="34" t="s">
        <v>552</v>
      </c>
      <c r="D57" s="167" t="s">
        <v>199</v>
      </c>
      <c r="E57" s="35" t="s">
        <v>672</v>
      </c>
      <c r="F57" s="36" t="s">
        <v>188</v>
      </c>
      <c r="G57" s="37">
        <v>7000</v>
      </c>
      <c r="H57" s="88">
        <v>598</v>
      </c>
      <c r="I57" s="56">
        <f t="shared" si="8"/>
        <v>657.80000000000007</v>
      </c>
      <c r="J57" s="88">
        <f t="shared" si="1"/>
        <v>4186000</v>
      </c>
      <c r="K57" s="84">
        <f t="shared" si="2"/>
        <v>4604600.0000000009</v>
      </c>
      <c r="L57" s="43"/>
    </row>
    <row r="58" spans="1:12" s="44" customFormat="1">
      <c r="A58" s="41"/>
      <c r="B58" s="57">
        <f t="shared" ref="B58:D61" si="11">B57</f>
        <v>2335</v>
      </c>
      <c r="C58" s="34" t="str">
        <f t="shared" si="11"/>
        <v>07/03</v>
      </c>
      <c r="D58" s="167" t="str">
        <f t="shared" si="11"/>
        <v>tiến phát</v>
      </c>
      <c r="E58" s="35" t="s">
        <v>673</v>
      </c>
      <c r="F58" s="36" t="s">
        <v>188</v>
      </c>
      <c r="G58" s="37">
        <v>2000</v>
      </c>
      <c r="H58" s="88">
        <v>1581</v>
      </c>
      <c r="I58" s="56">
        <f t="shared" si="8"/>
        <v>1739.1000000000001</v>
      </c>
      <c r="J58" s="88">
        <f t="shared" si="1"/>
        <v>3162000</v>
      </c>
      <c r="K58" s="84">
        <f t="shared" si="2"/>
        <v>3478200.0000000005</v>
      </c>
      <c r="L58" s="162"/>
    </row>
    <row r="59" spans="1:12" s="44" customFormat="1">
      <c r="A59" s="41"/>
      <c r="B59" s="57">
        <f t="shared" si="11"/>
        <v>2335</v>
      </c>
      <c r="C59" s="34" t="str">
        <f t="shared" si="11"/>
        <v>07/03</v>
      </c>
      <c r="D59" s="167" t="str">
        <f t="shared" si="11"/>
        <v>tiến phát</v>
      </c>
      <c r="E59" s="35" t="s">
        <v>674</v>
      </c>
      <c r="F59" s="36" t="s">
        <v>188</v>
      </c>
      <c r="G59" s="37">
        <v>1000</v>
      </c>
      <c r="H59" s="88">
        <v>2051</v>
      </c>
      <c r="I59" s="56">
        <f t="shared" si="8"/>
        <v>2256.1000000000004</v>
      </c>
      <c r="J59" s="88">
        <f t="shared" si="1"/>
        <v>2051000</v>
      </c>
      <c r="K59" s="84">
        <f t="shared" si="2"/>
        <v>2256100.0000000005</v>
      </c>
      <c r="L59" s="43"/>
    </row>
    <row r="60" spans="1:12" s="44" customFormat="1">
      <c r="A60" s="41"/>
      <c r="B60" s="57">
        <f t="shared" si="11"/>
        <v>2335</v>
      </c>
      <c r="C60" s="34" t="str">
        <f t="shared" si="11"/>
        <v>07/03</v>
      </c>
      <c r="D60" s="167" t="str">
        <f t="shared" si="11"/>
        <v>tiến phát</v>
      </c>
      <c r="E60" s="35" t="s">
        <v>675</v>
      </c>
      <c r="F60" s="36" t="s">
        <v>188</v>
      </c>
      <c r="G60" s="37">
        <v>1000</v>
      </c>
      <c r="H60" s="88">
        <v>3162</v>
      </c>
      <c r="I60" s="56">
        <f t="shared" si="8"/>
        <v>3478.2000000000003</v>
      </c>
      <c r="J60" s="88">
        <f t="shared" si="1"/>
        <v>3162000</v>
      </c>
      <c r="K60" s="84">
        <f t="shared" si="2"/>
        <v>3478200.0000000005</v>
      </c>
      <c r="L60" s="43"/>
    </row>
    <row r="61" spans="1:12" s="44" customFormat="1">
      <c r="A61" s="41"/>
      <c r="B61" s="57">
        <f t="shared" si="11"/>
        <v>2335</v>
      </c>
      <c r="C61" s="34" t="str">
        <f t="shared" si="11"/>
        <v>07/03</v>
      </c>
      <c r="D61" s="167" t="str">
        <f t="shared" si="11"/>
        <v>tiến phát</v>
      </c>
      <c r="E61" s="26" t="s">
        <v>676</v>
      </c>
      <c r="F61" s="21" t="s">
        <v>188</v>
      </c>
      <c r="G61" s="24">
        <v>700</v>
      </c>
      <c r="H61" s="88">
        <v>6836</v>
      </c>
      <c r="I61" s="56">
        <f t="shared" si="8"/>
        <v>7519.6</v>
      </c>
      <c r="J61" s="88">
        <f t="shared" si="1"/>
        <v>4785200</v>
      </c>
      <c r="K61" s="84">
        <f t="shared" si="2"/>
        <v>5263720</v>
      </c>
      <c r="L61" s="43"/>
    </row>
    <row r="62" spans="1:12" s="44" customFormat="1">
      <c r="A62" s="41"/>
      <c r="B62" s="57">
        <v>302</v>
      </c>
      <c r="C62" s="34" t="s">
        <v>570</v>
      </c>
      <c r="D62" s="167" t="s">
        <v>91</v>
      </c>
      <c r="E62" s="35" t="s">
        <v>516</v>
      </c>
      <c r="F62" s="36" t="s">
        <v>93</v>
      </c>
      <c r="G62" s="24">
        <v>200</v>
      </c>
      <c r="H62" s="88">
        <v>44545</v>
      </c>
      <c r="I62" s="56">
        <f t="shared" si="8"/>
        <v>48999.500000000007</v>
      </c>
      <c r="J62" s="88">
        <f t="shared" si="1"/>
        <v>8909000</v>
      </c>
      <c r="K62" s="84">
        <f t="shared" si="2"/>
        <v>9799900.0000000019</v>
      </c>
      <c r="L62" s="43"/>
    </row>
    <row r="63" spans="1:12" s="44" customFormat="1">
      <c r="A63" s="41"/>
      <c r="B63" s="57">
        <v>2108</v>
      </c>
      <c r="C63" s="34" t="s">
        <v>570</v>
      </c>
      <c r="D63" s="167" t="s">
        <v>48</v>
      </c>
      <c r="E63" s="35" t="s">
        <v>571</v>
      </c>
      <c r="F63" s="36" t="s">
        <v>27</v>
      </c>
      <c r="G63" s="37">
        <v>108</v>
      </c>
      <c r="H63" s="88">
        <v>3454.55</v>
      </c>
      <c r="I63" s="56">
        <f t="shared" si="8"/>
        <v>3800.0050000000006</v>
      </c>
      <c r="J63" s="88">
        <f t="shared" si="1"/>
        <v>373091.4</v>
      </c>
      <c r="K63" s="84">
        <f t="shared" si="2"/>
        <v>410400.54000000004</v>
      </c>
      <c r="L63" s="43"/>
    </row>
    <row r="64" spans="1:12" s="44" customFormat="1">
      <c r="A64" s="41"/>
      <c r="B64" s="57">
        <v>2108</v>
      </c>
      <c r="C64" s="34" t="s">
        <v>570</v>
      </c>
      <c r="D64" s="167" t="s">
        <v>48</v>
      </c>
      <c r="E64" s="35" t="s">
        <v>572</v>
      </c>
      <c r="F64" s="36" t="s">
        <v>27</v>
      </c>
      <c r="G64" s="24">
        <v>72</v>
      </c>
      <c r="H64" s="88">
        <v>2545.44</v>
      </c>
      <c r="I64" s="56">
        <f t="shared" si="8"/>
        <v>2799.9840000000004</v>
      </c>
      <c r="J64" s="88">
        <f t="shared" si="1"/>
        <v>183271.67999999999</v>
      </c>
      <c r="K64" s="84">
        <f t="shared" si="2"/>
        <v>201598.84800000003</v>
      </c>
      <c r="L64" s="43"/>
    </row>
    <row r="65" spans="1:12" s="44" customFormat="1">
      <c r="A65" s="41"/>
      <c r="B65" s="57">
        <v>2108</v>
      </c>
      <c r="C65" s="34" t="s">
        <v>570</v>
      </c>
      <c r="D65" s="167" t="s">
        <v>48</v>
      </c>
      <c r="E65" s="35" t="s">
        <v>580</v>
      </c>
      <c r="F65" s="36" t="s">
        <v>27</v>
      </c>
      <c r="G65" s="37">
        <v>72</v>
      </c>
      <c r="H65" s="88">
        <v>4000</v>
      </c>
      <c r="I65" s="56">
        <f t="shared" si="8"/>
        <v>4400</v>
      </c>
      <c r="J65" s="88">
        <f t="shared" si="1"/>
        <v>288000</v>
      </c>
      <c r="K65" s="84">
        <f t="shared" si="2"/>
        <v>316800</v>
      </c>
      <c r="L65" s="43"/>
    </row>
    <row r="66" spans="1:12" s="44" customFormat="1">
      <c r="A66" s="41"/>
      <c r="B66" s="57">
        <v>2108</v>
      </c>
      <c r="C66" s="34" t="s">
        <v>570</v>
      </c>
      <c r="D66" s="167" t="s">
        <v>48</v>
      </c>
      <c r="E66" s="35" t="s">
        <v>573</v>
      </c>
      <c r="F66" s="36" t="s">
        <v>27</v>
      </c>
      <c r="G66" s="24">
        <v>18</v>
      </c>
      <c r="H66" s="88">
        <v>14727.28</v>
      </c>
      <c r="I66" s="56">
        <f t="shared" si="8"/>
        <v>16200.008000000002</v>
      </c>
      <c r="J66" s="88">
        <f t="shared" si="1"/>
        <v>265091.04000000004</v>
      </c>
      <c r="K66" s="84">
        <f t="shared" si="2"/>
        <v>291600.14400000003</v>
      </c>
      <c r="L66" s="43"/>
    </row>
    <row r="67" spans="1:12" s="44" customFormat="1">
      <c r="A67" s="41"/>
      <c r="B67" s="57">
        <v>2108</v>
      </c>
      <c r="C67" s="34" t="s">
        <v>570</v>
      </c>
      <c r="D67" s="167" t="s">
        <v>48</v>
      </c>
      <c r="E67" s="35" t="s">
        <v>574</v>
      </c>
      <c r="F67" s="36" t="s">
        <v>27</v>
      </c>
      <c r="G67" s="24">
        <v>60</v>
      </c>
      <c r="H67" s="88">
        <v>2772.73</v>
      </c>
      <c r="I67" s="56">
        <f t="shared" si="8"/>
        <v>3050.0030000000002</v>
      </c>
      <c r="J67" s="88">
        <f t="shared" si="1"/>
        <v>166363.79999999999</v>
      </c>
      <c r="K67" s="84">
        <f t="shared" si="2"/>
        <v>183000.18000000002</v>
      </c>
      <c r="L67" s="43"/>
    </row>
    <row r="68" spans="1:12" s="44" customFormat="1">
      <c r="A68" s="41"/>
      <c r="B68" s="57">
        <v>2108</v>
      </c>
      <c r="C68" s="34" t="s">
        <v>570</v>
      </c>
      <c r="D68" s="167" t="s">
        <v>48</v>
      </c>
      <c r="E68" s="26" t="s">
        <v>575</v>
      </c>
      <c r="F68" s="36" t="s">
        <v>27</v>
      </c>
      <c r="G68" s="24">
        <v>24</v>
      </c>
      <c r="H68" s="88">
        <v>1727.25</v>
      </c>
      <c r="I68" s="56">
        <f t="shared" si="8"/>
        <v>1899.9750000000001</v>
      </c>
      <c r="J68" s="88">
        <f t="shared" si="1"/>
        <v>41454</v>
      </c>
      <c r="K68" s="84">
        <f t="shared" si="2"/>
        <v>45599.4</v>
      </c>
      <c r="L68" s="43"/>
    </row>
    <row r="69" spans="1:12" s="44" customFormat="1">
      <c r="A69" s="41"/>
      <c r="B69" s="57">
        <v>2108</v>
      </c>
      <c r="C69" s="34" t="s">
        <v>570</v>
      </c>
      <c r="D69" s="167" t="s">
        <v>48</v>
      </c>
      <c r="E69" s="26" t="s">
        <v>568</v>
      </c>
      <c r="F69" s="21" t="s">
        <v>27</v>
      </c>
      <c r="G69" s="24">
        <v>150</v>
      </c>
      <c r="H69" s="88">
        <v>6272.73</v>
      </c>
      <c r="I69" s="56">
        <f t="shared" si="8"/>
        <v>6900.0029999999997</v>
      </c>
      <c r="J69" s="88">
        <f t="shared" si="1"/>
        <v>940909.49999999988</v>
      </c>
      <c r="K69" s="84">
        <f t="shared" si="2"/>
        <v>1035000.45</v>
      </c>
      <c r="L69" s="43"/>
    </row>
    <row r="70" spans="1:12" s="44" customFormat="1">
      <c r="A70" s="41"/>
      <c r="B70" s="57">
        <v>2108</v>
      </c>
      <c r="C70" s="34" t="s">
        <v>570</v>
      </c>
      <c r="D70" s="167" t="s">
        <v>48</v>
      </c>
      <c r="E70" s="26" t="s">
        <v>576</v>
      </c>
      <c r="F70" s="21" t="s">
        <v>27</v>
      </c>
      <c r="G70" s="24">
        <v>80</v>
      </c>
      <c r="H70" s="88">
        <v>9545.4500000000007</v>
      </c>
      <c r="I70" s="56">
        <f t="shared" si="8"/>
        <v>10499.995000000001</v>
      </c>
      <c r="J70" s="88">
        <f t="shared" si="1"/>
        <v>763636</v>
      </c>
      <c r="K70" s="84">
        <f t="shared" si="2"/>
        <v>839999.60000000009</v>
      </c>
      <c r="L70" s="43"/>
    </row>
    <row r="71" spans="1:12" s="44" customFormat="1">
      <c r="A71" s="41"/>
      <c r="B71" s="57">
        <v>2108</v>
      </c>
      <c r="C71" s="34" t="s">
        <v>570</v>
      </c>
      <c r="D71" s="167" t="s">
        <v>48</v>
      </c>
      <c r="E71" s="26" t="s">
        <v>577</v>
      </c>
      <c r="F71" s="21" t="s">
        <v>27</v>
      </c>
      <c r="G71" s="24">
        <v>110</v>
      </c>
      <c r="H71" s="88">
        <v>8004.55</v>
      </c>
      <c r="I71" s="56">
        <f t="shared" si="8"/>
        <v>8805.005000000001</v>
      </c>
      <c r="J71" s="88">
        <f t="shared" si="1"/>
        <v>880500.5</v>
      </c>
      <c r="K71" s="84">
        <f t="shared" si="2"/>
        <v>968550.55000000016</v>
      </c>
      <c r="L71" s="43"/>
    </row>
    <row r="72" spans="1:12" s="44" customFormat="1">
      <c r="A72" s="41"/>
      <c r="B72" s="57">
        <v>2109</v>
      </c>
      <c r="C72" s="34" t="s">
        <v>570</v>
      </c>
      <c r="D72" s="167" t="s">
        <v>48</v>
      </c>
      <c r="E72" s="35" t="s">
        <v>578</v>
      </c>
      <c r="F72" s="36" t="s">
        <v>27</v>
      </c>
      <c r="G72" s="24">
        <v>192</v>
      </c>
      <c r="H72" s="88">
        <v>5818.18</v>
      </c>
      <c r="I72" s="56">
        <f t="shared" si="8"/>
        <v>6399.9980000000005</v>
      </c>
      <c r="J72" s="88">
        <f t="shared" si="1"/>
        <v>1117090.56</v>
      </c>
      <c r="K72" s="84">
        <f t="shared" si="2"/>
        <v>1228799.6160000002</v>
      </c>
      <c r="L72" s="43"/>
    </row>
    <row r="73" spans="1:12" s="44" customFormat="1">
      <c r="A73" s="41"/>
      <c r="B73" s="57">
        <v>2109</v>
      </c>
      <c r="C73" s="34" t="str">
        <f>$C$33</f>
        <v>04/03</v>
      </c>
      <c r="D73" s="167" t="s">
        <v>48</v>
      </c>
      <c r="E73" s="35" t="s">
        <v>579</v>
      </c>
      <c r="F73" s="36" t="s">
        <v>27</v>
      </c>
      <c r="G73" s="24">
        <v>150</v>
      </c>
      <c r="H73" s="88">
        <v>2545.4499999999998</v>
      </c>
      <c r="I73" s="56">
        <f t="shared" si="8"/>
        <v>2799.9949999999999</v>
      </c>
      <c r="J73" s="88">
        <f t="shared" si="1"/>
        <v>381817.5</v>
      </c>
      <c r="K73" s="84">
        <f t="shared" si="2"/>
        <v>419999.25</v>
      </c>
      <c r="L73" s="43"/>
    </row>
    <row r="74" spans="1:12" s="44" customFormat="1">
      <c r="A74" s="41"/>
      <c r="B74" s="57">
        <v>2109</v>
      </c>
      <c r="C74" s="34" t="str">
        <f>$C$33</f>
        <v>04/03</v>
      </c>
      <c r="D74" s="167" t="s">
        <v>48</v>
      </c>
      <c r="E74" s="35" t="s">
        <v>581</v>
      </c>
      <c r="F74" s="36" t="s">
        <v>27</v>
      </c>
      <c r="G74" s="24">
        <v>144</v>
      </c>
      <c r="H74" s="88">
        <v>2909.09</v>
      </c>
      <c r="I74" s="56">
        <f t="shared" si="8"/>
        <v>3199.9990000000003</v>
      </c>
      <c r="J74" s="88">
        <f t="shared" si="1"/>
        <v>418908.96</v>
      </c>
      <c r="K74" s="84">
        <f t="shared" si="2"/>
        <v>460799.85600000003</v>
      </c>
      <c r="L74" s="43"/>
    </row>
    <row r="75" spans="1:12" s="44" customFormat="1">
      <c r="A75" s="41"/>
      <c r="B75" s="57">
        <v>2109</v>
      </c>
      <c r="C75" s="34" t="str">
        <f>$C$33</f>
        <v>04/03</v>
      </c>
      <c r="D75" s="167" t="s">
        <v>48</v>
      </c>
      <c r="E75" s="35" t="s">
        <v>582</v>
      </c>
      <c r="F75" s="36" t="s">
        <v>27</v>
      </c>
      <c r="G75" s="24">
        <v>75</v>
      </c>
      <c r="H75" s="88">
        <v>4954.55</v>
      </c>
      <c r="I75" s="56">
        <f t="shared" ref="I75:I106" si="12">H75*1.1</f>
        <v>5450.005000000001</v>
      </c>
      <c r="J75" s="88">
        <f t="shared" ref="J75:J138" si="13">H75*G75</f>
        <v>371591.25</v>
      </c>
      <c r="K75" s="84">
        <f t="shared" ref="K75:K138" si="14">I75*G75</f>
        <v>408750.37500000006</v>
      </c>
      <c r="L75" s="43"/>
    </row>
    <row r="76" spans="1:12" s="44" customFormat="1">
      <c r="A76" s="41"/>
      <c r="B76" s="57">
        <v>2109</v>
      </c>
      <c r="C76" s="34" t="str">
        <f>$C$33</f>
        <v>04/03</v>
      </c>
      <c r="D76" s="167" t="s">
        <v>48</v>
      </c>
      <c r="E76" s="35" t="s">
        <v>583</v>
      </c>
      <c r="F76" s="36" t="s">
        <v>27</v>
      </c>
      <c r="G76" s="24">
        <v>12</v>
      </c>
      <c r="H76" s="88">
        <v>7454.58</v>
      </c>
      <c r="I76" s="56">
        <f t="shared" si="12"/>
        <v>8200.0380000000005</v>
      </c>
      <c r="J76" s="88">
        <f t="shared" si="13"/>
        <v>89454.959999999992</v>
      </c>
      <c r="K76" s="84">
        <f t="shared" si="14"/>
        <v>98400.456000000006</v>
      </c>
      <c r="L76" s="43"/>
    </row>
    <row r="77" spans="1:12" s="44" customFormat="1">
      <c r="A77" s="41"/>
      <c r="B77" s="57">
        <v>109</v>
      </c>
      <c r="C77" s="34" t="s">
        <v>584</v>
      </c>
      <c r="D77" s="167" t="s">
        <v>238</v>
      </c>
      <c r="E77" s="112" t="s">
        <v>585</v>
      </c>
      <c r="F77" s="113" t="s">
        <v>93</v>
      </c>
      <c r="G77" s="176">
        <v>55</v>
      </c>
      <c r="H77" s="117">
        <v>55454</v>
      </c>
      <c r="I77" s="116">
        <f t="shared" si="12"/>
        <v>60999.4</v>
      </c>
      <c r="J77" s="117">
        <f t="shared" si="13"/>
        <v>3049970</v>
      </c>
      <c r="K77" s="118">
        <f t="shared" si="14"/>
        <v>3354967</v>
      </c>
      <c r="L77" s="43"/>
    </row>
    <row r="78" spans="1:12" s="44" customFormat="1">
      <c r="A78" s="41"/>
      <c r="B78" s="57">
        <f t="shared" ref="B78:D79" si="15">B77</f>
        <v>109</v>
      </c>
      <c r="C78" s="34" t="str">
        <f t="shared" si="15"/>
        <v>10/03</v>
      </c>
      <c r="D78" s="167" t="str">
        <f t="shared" si="15"/>
        <v>kim hoàn vũ</v>
      </c>
      <c r="E78" s="35" t="s">
        <v>586</v>
      </c>
      <c r="F78" s="36" t="s">
        <v>93</v>
      </c>
      <c r="G78" s="24">
        <v>20</v>
      </c>
      <c r="H78" s="88">
        <v>41818</v>
      </c>
      <c r="I78" s="56">
        <f t="shared" si="12"/>
        <v>45999.8</v>
      </c>
      <c r="J78" s="88">
        <f t="shared" si="13"/>
        <v>836360</v>
      </c>
      <c r="K78" s="84">
        <f t="shared" si="14"/>
        <v>919996</v>
      </c>
      <c r="L78" s="43"/>
    </row>
    <row r="79" spans="1:12" s="44" customFormat="1">
      <c r="A79" s="41"/>
      <c r="B79" s="57">
        <f t="shared" si="15"/>
        <v>109</v>
      </c>
      <c r="C79" s="34" t="str">
        <f t="shared" si="15"/>
        <v>10/03</v>
      </c>
      <c r="D79" s="167" t="str">
        <f t="shared" si="15"/>
        <v>kim hoàn vũ</v>
      </c>
      <c r="E79" s="35" t="s">
        <v>241</v>
      </c>
      <c r="F79" s="36" t="s">
        <v>93</v>
      </c>
      <c r="G79" s="24">
        <v>5</v>
      </c>
      <c r="H79" s="88">
        <v>110909</v>
      </c>
      <c r="I79" s="56">
        <f t="shared" si="12"/>
        <v>121999.90000000001</v>
      </c>
      <c r="J79" s="88">
        <f t="shared" si="13"/>
        <v>554545</v>
      </c>
      <c r="K79" s="84">
        <f t="shared" si="14"/>
        <v>609999.5</v>
      </c>
      <c r="L79" s="43"/>
    </row>
    <row r="80" spans="1:12" s="44" customFormat="1">
      <c r="A80" s="41"/>
      <c r="B80" s="57">
        <v>4250</v>
      </c>
      <c r="C80" s="34" t="s">
        <v>584</v>
      </c>
      <c r="D80" s="167" t="s">
        <v>31</v>
      </c>
      <c r="E80" s="35" t="s">
        <v>587</v>
      </c>
      <c r="F80" s="36" t="s">
        <v>19</v>
      </c>
      <c r="G80" s="24">
        <v>3</v>
      </c>
      <c r="H80" s="88">
        <v>232800</v>
      </c>
      <c r="I80" s="56">
        <f t="shared" si="12"/>
        <v>256080.00000000003</v>
      </c>
      <c r="J80" s="88">
        <f t="shared" si="13"/>
        <v>698400</v>
      </c>
      <c r="K80" s="84">
        <f t="shared" si="14"/>
        <v>768240.00000000012</v>
      </c>
      <c r="L80" s="43"/>
    </row>
    <row r="81" spans="1:12" s="44" customFormat="1">
      <c r="A81" s="41"/>
      <c r="B81" s="57">
        <v>3989</v>
      </c>
      <c r="C81" s="34" t="s">
        <v>584</v>
      </c>
      <c r="D81" s="167" t="s">
        <v>296</v>
      </c>
      <c r="E81" s="35" t="s">
        <v>297</v>
      </c>
      <c r="F81" s="36" t="s">
        <v>105</v>
      </c>
      <c r="G81" s="24">
        <v>12</v>
      </c>
      <c r="H81" s="88">
        <v>30909</v>
      </c>
      <c r="I81" s="56">
        <f t="shared" si="12"/>
        <v>33999.9</v>
      </c>
      <c r="J81" s="88">
        <f t="shared" si="13"/>
        <v>370908</v>
      </c>
      <c r="K81" s="84">
        <f t="shared" si="14"/>
        <v>407998.80000000005</v>
      </c>
      <c r="L81" s="43"/>
    </row>
    <row r="82" spans="1:12" s="44" customFormat="1">
      <c r="A82" s="41"/>
      <c r="B82" s="57">
        <f t="shared" ref="B82:D84" si="16">B81</f>
        <v>3989</v>
      </c>
      <c r="C82" s="34" t="str">
        <f t="shared" si="16"/>
        <v>10/03</v>
      </c>
      <c r="D82" s="167" t="str">
        <f t="shared" si="16"/>
        <v>việt hen</v>
      </c>
      <c r="E82" s="35" t="s">
        <v>316</v>
      </c>
      <c r="F82" s="36" t="s">
        <v>105</v>
      </c>
      <c r="G82" s="24">
        <v>10</v>
      </c>
      <c r="H82" s="88">
        <v>30909</v>
      </c>
      <c r="I82" s="56">
        <f t="shared" si="12"/>
        <v>33999.9</v>
      </c>
      <c r="J82" s="88">
        <f t="shared" si="13"/>
        <v>309090</v>
      </c>
      <c r="K82" s="84">
        <f t="shared" si="14"/>
        <v>339999</v>
      </c>
      <c r="L82" s="43"/>
    </row>
    <row r="83" spans="1:12" s="44" customFormat="1">
      <c r="A83" s="41"/>
      <c r="B83" s="57">
        <f t="shared" si="16"/>
        <v>3989</v>
      </c>
      <c r="C83" s="34" t="str">
        <f t="shared" si="16"/>
        <v>10/03</v>
      </c>
      <c r="D83" s="167" t="str">
        <f t="shared" si="16"/>
        <v>việt hen</v>
      </c>
      <c r="E83" s="35" t="s">
        <v>588</v>
      </c>
      <c r="F83" s="36" t="s">
        <v>105</v>
      </c>
      <c r="G83" s="24">
        <v>2</v>
      </c>
      <c r="H83" s="88">
        <v>30909</v>
      </c>
      <c r="I83" s="56">
        <f t="shared" si="12"/>
        <v>33999.9</v>
      </c>
      <c r="J83" s="88">
        <f t="shared" si="13"/>
        <v>61818</v>
      </c>
      <c r="K83" s="84">
        <f t="shared" si="14"/>
        <v>67999.8</v>
      </c>
      <c r="L83" s="43"/>
    </row>
    <row r="84" spans="1:12" s="44" customFormat="1">
      <c r="A84" s="41"/>
      <c r="B84" s="57">
        <f t="shared" si="16"/>
        <v>3989</v>
      </c>
      <c r="C84" s="34" t="str">
        <f t="shared" si="16"/>
        <v>10/03</v>
      </c>
      <c r="D84" s="167" t="str">
        <f t="shared" si="16"/>
        <v>việt hen</v>
      </c>
      <c r="E84" s="35" t="s">
        <v>588</v>
      </c>
      <c r="F84" s="36" t="s">
        <v>105</v>
      </c>
      <c r="G84" s="24">
        <v>8</v>
      </c>
      <c r="H84" s="88"/>
      <c r="I84" s="56">
        <f t="shared" si="12"/>
        <v>0</v>
      </c>
      <c r="J84" s="88">
        <f t="shared" si="13"/>
        <v>0</v>
      </c>
      <c r="K84" s="84">
        <f t="shared" si="14"/>
        <v>0</v>
      </c>
      <c r="L84" s="43"/>
    </row>
    <row r="85" spans="1:12" s="44" customFormat="1">
      <c r="A85" s="41"/>
      <c r="B85" s="57">
        <v>7668</v>
      </c>
      <c r="C85" s="34" t="s">
        <v>584</v>
      </c>
      <c r="D85" s="167" t="s">
        <v>25</v>
      </c>
      <c r="E85" s="26" t="s">
        <v>29</v>
      </c>
      <c r="F85" s="21" t="s">
        <v>27</v>
      </c>
      <c r="G85" s="24">
        <v>720</v>
      </c>
      <c r="H85" s="88">
        <v>5850</v>
      </c>
      <c r="I85" s="56">
        <f t="shared" si="12"/>
        <v>6435.0000000000009</v>
      </c>
      <c r="J85" s="88">
        <f t="shared" si="13"/>
        <v>4212000</v>
      </c>
      <c r="K85" s="84">
        <f t="shared" si="14"/>
        <v>4633200.0000000009</v>
      </c>
      <c r="L85" s="43"/>
    </row>
    <row r="86" spans="1:12" s="44" customFormat="1">
      <c r="A86" s="41"/>
      <c r="B86" s="57">
        <f t="shared" ref="B86:D88" si="17">B85</f>
        <v>7668</v>
      </c>
      <c r="C86" s="34" t="str">
        <f t="shared" si="17"/>
        <v>10/03</v>
      </c>
      <c r="D86" s="167" t="str">
        <f t="shared" si="17"/>
        <v>thu nguyệt</v>
      </c>
      <c r="E86" s="26" t="s">
        <v>260</v>
      </c>
      <c r="F86" s="21" t="s">
        <v>27</v>
      </c>
      <c r="G86" s="24">
        <v>360</v>
      </c>
      <c r="H86" s="88">
        <v>5850</v>
      </c>
      <c r="I86" s="56">
        <f t="shared" si="12"/>
        <v>6435.0000000000009</v>
      </c>
      <c r="J86" s="88">
        <f t="shared" si="13"/>
        <v>2106000</v>
      </c>
      <c r="K86" s="84">
        <f t="shared" si="14"/>
        <v>2316600.0000000005</v>
      </c>
      <c r="L86" s="43"/>
    </row>
    <row r="87" spans="1:12" s="44" customFormat="1">
      <c r="A87" s="41"/>
      <c r="B87" s="57">
        <f t="shared" si="17"/>
        <v>7668</v>
      </c>
      <c r="C87" s="34" t="str">
        <f t="shared" si="17"/>
        <v>10/03</v>
      </c>
      <c r="D87" s="167" t="str">
        <f t="shared" si="17"/>
        <v>thu nguyệt</v>
      </c>
      <c r="E87" s="26" t="s">
        <v>607</v>
      </c>
      <c r="F87" s="21" t="s">
        <v>27</v>
      </c>
      <c r="G87" s="24">
        <v>120</v>
      </c>
      <c r="H87" s="88">
        <v>4900</v>
      </c>
      <c r="I87" s="56">
        <f t="shared" si="12"/>
        <v>5390</v>
      </c>
      <c r="J87" s="88">
        <f t="shared" si="13"/>
        <v>588000</v>
      </c>
      <c r="K87" s="84">
        <f t="shared" si="14"/>
        <v>646800</v>
      </c>
      <c r="L87" s="43"/>
    </row>
    <row r="88" spans="1:12" s="44" customFormat="1">
      <c r="A88" s="41"/>
      <c r="B88" s="57">
        <f t="shared" si="17"/>
        <v>7668</v>
      </c>
      <c r="C88" s="34" t="str">
        <f t="shared" si="17"/>
        <v>10/03</v>
      </c>
      <c r="D88" s="167" t="str">
        <f t="shared" si="17"/>
        <v>thu nguyệt</v>
      </c>
      <c r="E88" s="26" t="s">
        <v>26</v>
      </c>
      <c r="F88" s="21" t="s">
        <v>27</v>
      </c>
      <c r="G88" s="24">
        <v>40</v>
      </c>
      <c r="H88" s="88">
        <v>97500</v>
      </c>
      <c r="I88" s="56">
        <f t="shared" si="12"/>
        <v>107250.00000000001</v>
      </c>
      <c r="J88" s="88">
        <f t="shared" si="13"/>
        <v>3900000</v>
      </c>
      <c r="K88" s="84">
        <f t="shared" si="14"/>
        <v>4290000.0000000009</v>
      </c>
      <c r="L88" s="43"/>
    </row>
    <row r="89" spans="1:12" s="44" customFormat="1">
      <c r="A89" s="41"/>
      <c r="B89" s="57">
        <v>1273</v>
      </c>
      <c r="C89" s="34" t="s">
        <v>589</v>
      </c>
      <c r="D89" s="167" t="s">
        <v>111</v>
      </c>
      <c r="E89" s="26" t="s">
        <v>112</v>
      </c>
      <c r="F89" s="21" t="s">
        <v>40</v>
      </c>
      <c r="G89" s="24">
        <v>50</v>
      </c>
      <c r="H89" s="88">
        <v>25000</v>
      </c>
      <c r="I89" s="56">
        <f t="shared" si="12"/>
        <v>27500.000000000004</v>
      </c>
      <c r="J89" s="88">
        <f t="shared" si="13"/>
        <v>1250000</v>
      </c>
      <c r="K89" s="84">
        <f t="shared" si="14"/>
        <v>1375000.0000000002</v>
      </c>
      <c r="L89" s="43"/>
    </row>
    <row r="90" spans="1:12" s="44" customFormat="1">
      <c r="A90" s="41"/>
      <c r="B90" s="57">
        <v>22580</v>
      </c>
      <c r="C90" s="34" t="s">
        <v>589</v>
      </c>
      <c r="D90" s="167" t="s">
        <v>74</v>
      </c>
      <c r="E90" s="26" t="s">
        <v>291</v>
      </c>
      <c r="F90" s="21" t="s">
        <v>71</v>
      </c>
      <c r="G90" s="24">
        <v>114.1649</v>
      </c>
      <c r="H90" s="88">
        <v>17200</v>
      </c>
      <c r="I90" s="56">
        <f t="shared" si="12"/>
        <v>18920</v>
      </c>
      <c r="J90" s="88">
        <f t="shared" si="13"/>
        <v>1963636.28</v>
      </c>
      <c r="K90" s="84">
        <f t="shared" si="14"/>
        <v>2159999.9080000003</v>
      </c>
      <c r="L90" s="43"/>
    </row>
    <row r="91" spans="1:12" s="44" customFormat="1">
      <c r="A91" s="41"/>
      <c r="B91" s="57">
        <v>42050</v>
      </c>
      <c r="C91" s="34" t="s">
        <v>589</v>
      </c>
      <c r="D91" s="167" t="s">
        <v>233</v>
      </c>
      <c r="E91" s="26" t="s">
        <v>590</v>
      </c>
      <c r="F91" s="21" t="s">
        <v>36</v>
      </c>
      <c r="G91" s="24">
        <v>5</v>
      </c>
      <c r="H91" s="88">
        <v>89091</v>
      </c>
      <c r="I91" s="56">
        <f t="shared" si="12"/>
        <v>98000.1</v>
      </c>
      <c r="J91" s="88">
        <f t="shared" si="13"/>
        <v>445455</v>
      </c>
      <c r="K91" s="84">
        <f t="shared" si="14"/>
        <v>490000.5</v>
      </c>
      <c r="L91" s="43"/>
    </row>
    <row r="92" spans="1:12" s="44" customFormat="1">
      <c r="A92" s="41"/>
      <c r="B92" s="57">
        <v>784</v>
      </c>
      <c r="C92" s="34" t="s">
        <v>594</v>
      </c>
      <c r="D92" s="167" t="s">
        <v>76</v>
      </c>
      <c r="E92" s="174" t="s">
        <v>82</v>
      </c>
      <c r="F92" s="175" t="s">
        <v>83</v>
      </c>
      <c r="G92" s="176">
        <v>1200</v>
      </c>
      <c r="H92" s="117">
        <v>1489</v>
      </c>
      <c r="I92" s="116">
        <f t="shared" si="12"/>
        <v>1637.9</v>
      </c>
      <c r="J92" s="117">
        <f t="shared" si="13"/>
        <v>1786800</v>
      </c>
      <c r="K92" s="118">
        <f t="shared" si="14"/>
        <v>1965480</v>
      </c>
      <c r="L92" s="43"/>
    </row>
    <row r="93" spans="1:12" s="44" customFormat="1">
      <c r="A93" s="41"/>
      <c r="B93" s="57">
        <v>782</v>
      </c>
      <c r="C93" s="34" t="s">
        <v>594</v>
      </c>
      <c r="D93" s="167" t="s">
        <v>135</v>
      </c>
      <c r="E93" s="26" t="s">
        <v>595</v>
      </c>
      <c r="F93" s="21" t="s">
        <v>27</v>
      </c>
      <c r="G93" s="24">
        <v>40</v>
      </c>
      <c r="H93" s="88">
        <v>15454.545</v>
      </c>
      <c r="I93" s="56">
        <f t="shared" si="12"/>
        <v>16999.999500000002</v>
      </c>
      <c r="J93" s="88">
        <f t="shared" si="13"/>
        <v>618181.80000000005</v>
      </c>
      <c r="K93" s="84">
        <f t="shared" si="14"/>
        <v>679999.9800000001</v>
      </c>
      <c r="L93" s="43"/>
    </row>
    <row r="94" spans="1:12" s="44" customFormat="1">
      <c r="A94" s="41"/>
      <c r="B94" s="57">
        <v>422</v>
      </c>
      <c r="C94" s="34" t="s">
        <v>596</v>
      </c>
      <c r="D94" s="167" t="s">
        <v>99</v>
      </c>
      <c r="E94" s="26" t="s">
        <v>112</v>
      </c>
      <c r="F94" s="21" t="s">
        <v>27</v>
      </c>
      <c r="G94" s="24">
        <v>500</v>
      </c>
      <c r="H94" s="88">
        <v>2454</v>
      </c>
      <c r="I94" s="56">
        <f t="shared" si="12"/>
        <v>2699.4</v>
      </c>
      <c r="J94" s="88">
        <f t="shared" si="13"/>
        <v>1227000</v>
      </c>
      <c r="K94" s="84">
        <f t="shared" si="14"/>
        <v>1349700</v>
      </c>
      <c r="L94" s="43"/>
    </row>
    <row r="95" spans="1:12" s="44" customFormat="1">
      <c r="A95" s="41"/>
      <c r="B95" s="57">
        <v>422</v>
      </c>
      <c r="C95" s="34" t="s">
        <v>596</v>
      </c>
      <c r="D95" s="167" t="s">
        <v>99</v>
      </c>
      <c r="E95" s="26" t="s">
        <v>597</v>
      </c>
      <c r="F95" s="21" t="s">
        <v>87</v>
      </c>
      <c r="G95" s="24">
        <v>50</v>
      </c>
      <c r="H95" s="88">
        <v>13182</v>
      </c>
      <c r="I95" s="56">
        <f t="shared" si="12"/>
        <v>14500.2</v>
      </c>
      <c r="J95" s="88">
        <f t="shared" si="13"/>
        <v>659100</v>
      </c>
      <c r="K95" s="84">
        <f t="shared" si="14"/>
        <v>725010</v>
      </c>
      <c r="L95" s="43"/>
    </row>
    <row r="96" spans="1:12" s="44" customFormat="1">
      <c r="A96" s="41"/>
      <c r="B96" s="57">
        <v>2477</v>
      </c>
      <c r="C96" s="34" t="s">
        <v>639</v>
      </c>
      <c r="D96" s="167" t="s">
        <v>48</v>
      </c>
      <c r="E96" s="35" t="s">
        <v>640</v>
      </c>
      <c r="F96" s="36" t="s">
        <v>27</v>
      </c>
      <c r="G96" s="37">
        <v>71</v>
      </c>
      <c r="H96" s="88">
        <v>2090.92</v>
      </c>
      <c r="I96" s="56">
        <f t="shared" si="12"/>
        <v>2300.0120000000002</v>
      </c>
      <c r="J96" s="88">
        <f t="shared" si="13"/>
        <v>148455.32</v>
      </c>
      <c r="K96" s="84">
        <f t="shared" si="14"/>
        <v>163300.85200000001</v>
      </c>
      <c r="L96" s="43"/>
    </row>
    <row r="97" spans="1:12" s="44" customFormat="1">
      <c r="A97" s="41"/>
      <c r="B97" s="57">
        <v>2477</v>
      </c>
      <c r="C97" s="34" t="s">
        <v>639</v>
      </c>
      <c r="D97" s="167" t="s">
        <v>48</v>
      </c>
      <c r="E97" s="35" t="s">
        <v>641</v>
      </c>
      <c r="F97" s="36" t="s">
        <v>27</v>
      </c>
      <c r="G97" s="37">
        <v>10</v>
      </c>
      <c r="H97" s="88">
        <v>14318.2</v>
      </c>
      <c r="I97" s="56">
        <f t="shared" si="12"/>
        <v>15750.020000000002</v>
      </c>
      <c r="J97" s="88">
        <f t="shared" si="13"/>
        <v>143182</v>
      </c>
      <c r="K97" s="84">
        <f t="shared" si="14"/>
        <v>157500.20000000001</v>
      </c>
      <c r="L97" s="43"/>
    </row>
    <row r="98" spans="1:12" s="44" customFormat="1">
      <c r="A98" s="41"/>
      <c r="B98" s="57">
        <v>2477</v>
      </c>
      <c r="C98" s="34" t="s">
        <v>639</v>
      </c>
      <c r="D98" s="167" t="s">
        <v>48</v>
      </c>
      <c r="E98" s="35" t="s">
        <v>642</v>
      </c>
      <c r="F98" s="36" t="s">
        <v>27</v>
      </c>
      <c r="G98" s="37">
        <v>200</v>
      </c>
      <c r="H98" s="88">
        <v>1454.55</v>
      </c>
      <c r="I98" s="56">
        <f t="shared" si="12"/>
        <v>1600.0050000000001</v>
      </c>
      <c r="J98" s="88">
        <f t="shared" si="13"/>
        <v>290910</v>
      </c>
      <c r="K98" s="84">
        <f t="shared" si="14"/>
        <v>320001</v>
      </c>
      <c r="L98" s="43"/>
    </row>
    <row r="99" spans="1:12" s="44" customFormat="1">
      <c r="A99" s="41"/>
      <c r="B99" s="57">
        <v>6564</v>
      </c>
      <c r="C99" s="34" t="s">
        <v>600</v>
      </c>
      <c r="D99" s="167" t="s">
        <v>69</v>
      </c>
      <c r="E99" s="26" t="s">
        <v>601</v>
      </c>
      <c r="F99" s="36" t="s">
        <v>71</v>
      </c>
      <c r="G99" s="24">
        <v>52.9</v>
      </c>
      <c r="H99" s="88">
        <v>17735.008999999998</v>
      </c>
      <c r="I99" s="56">
        <f t="shared" si="12"/>
        <v>19508.509900000001</v>
      </c>
      <c r="J99" s="88">
        <f t="shared" si="13"/>
        <v>938181.97609999985</v>
      </c>
      <c r="K99" s="84">
        <f t="shared" si="14"/>
        <v>1032000.17371</v>
      </c>
      <c r="L99" s="43"/>
    </row>
    <row r="100" spans="1:12" s="44" customFormat="1">
      <c r="A100" s="41"/>
      <c r="B100" s="57">
        <f t="shared" ref="B100:D105" si="18">B99</f>
        <v>6564</v>
      </c>
      <c r="C100" s="34" t="str">
        <f t="shared" si="18"/>
        <v>17/03</v>
      </c>
      <c r="D100" s="167" t="str">
        <f t="shared" si="18"/>
        <v>hoàng kim phát</v>
      </c>
      <c r="E100" s="26" t="s">
        <v>72</v>
      </c>
      <c r="F100" s="36" t="s">
        <v>71</v>
      </c>
      <c r="G100" s="24">
        <v>223.5</v>
      </c>
      <c r="H100" s="88">
        <v>17490.34</v>
      </c>
      <c r="I100" s="56">
        <f t="shared" si="12"/>
        <v>19239.374000000003</v>
      </c>
      <c r="J100" s="88">
        <f t="shared" si="13"/>
        <v>3909090.99</v>
      </c>
      <c r="K100" s="84">
        <f t="shared" si="14"/>
        <v>4300000.0890000006</v>
      </c>
      <c r="L100" s="43"/>
    </row>
    <row r="101" spans="1:12" s="44" customFormat="1">
      <c r="A101" s="41"/>
      <c r="B101" s="57">
        <f t="shared" si="18"/>
        <v>6564</v>
      </c>
      <c r="C101" s="34" t="str">
        <f t="shared" si="18"/>
        <v>17/03</v>
      </c>
      <c r="D101" s="167" t="str">
        <f t="shared" si="18"/>
        <v>hoàng kim phát</v>
      </c>
      <c r="E101" s="26" t="s">
        <v>602</v>
      </c>
      <c r="F101" s="36" t="s">
        <v>71</v>
      </c>
      <c r="G101" s="24">
        <v>55.9</v>
      </c>
      <c r="H101" s="88">
        <v>17482.522000000001</v>
      </c>
      <c r="I101" s="56">
        <f t="shared" si="12"/>
        <v>19230.774200000003</v>
      </c>
      <c r="J101" s="88">
        <f t="shared" si="13"/>
        <v>977272.97979999997</v>
      </c>
      <c r="K101" s="84">
        <f t="shared" si="14"/>
        <v>1075000.2777800001</v>
      </c>
      <c r="L101" s="43"/>
    </row>
    <row r="102" spans="1:12" s="44" customFormat="1">
      <c r="A102" s="41"/>
      <c r="B102" s="57">
        <f t="shared" si="18"/>
        <v>6564</v>
      </c>
      <c r="C102" s="34" t="str">
        <f t="shared" si="18"/>
        <v>17/03</v>
      </c>
      <c r="D102" s="167" t="str">
        <f t="shared" si="18"/>
        <v>hoàng kim phát</v>
      </c>
      <c r="E102" s="26" t="s">
        <v>604</v>
      </c>
      <c r="F102" s="36" t="s">
        <v>71</v>
      </c>
      <c r="G102" s="24">
        <v>60.5</v>
      </c>
      <c r="H102" s="88">
        <v>17670.925999999999</v>
      </c>
      <c r="I102" s="56">
        <f t="shared" si="12"/>
        <v>19438.018599999999</v>
      </c>
      <c r="J102" s="88">
        <f t="shared" si="13"/>
        <v>1069091.023</v>
      </c>
      <c r="K102" s="84">
        <f t="shared" si="14"/>
        <v>1176000.1253</v>
      </c>
      <c r="L102" s="43"/>
    </row>
    <row r="103" spans="1:12" s="44" customFormat="1">
      <c r="A103" s="41"/>
      <c r="B103" s="57">
        <f t="shared" si="18"/>
        <v>6564</v>
      </c>
      <c r="C103" s="34" t="str">
        <f t="shared" si="18"/>
        <v>17/03</v>
      </c>
      <c r="D103" s="167" t="str">
        <f t="shared" si="18"/>
        <v>hoàng kim phát</v>
      </c>
      <c r="E103" s="26" t="s">
        <v>605</v>
      </c>
      <c r="F103" s="36" t="s">
        <v>71</v>
      </c>
      <c r="G103" s="24">
        <v>255.4</v>
      </c>
      <c r="H103" s="88">
        <v>17441.449000000001</v>
      </c>
      <c r="I103" s="56">
        <f t="shared" si="12"/>
        <v>19185.593900000003</v>
      </c>
      <c r="J103" s="88">
        <f t="shared" si="13"/>
        <v>4454546.0745999999</v>
      </c>
      <c r="K103" s="84">
        <f t="shared" si="14"/>
        <v>4900000.6820600014</v>
      </c>
      <c r="L103" s="43"/>
    </row>
    <row r="104" spans="1:12" s="44" customFormat="1">
      <c r="A104" s="41"/>
      <c r="B104" s="57">
        <f t="shared" si="18"/>
        <v>6564</v>
      </c>
      <c r="C104" s="34" t="str">
        <f t="shared" si="18"/>
        <v>17/03</v>
      </c>
      <c r="D104" s="167" t="str">
        <f t="shared" si="18"/>
        <v>hoàng kim phát</v>
      </c>
      <c r="E104" s="26" t="s">
        <v>603</v>
      </c>
      <c r="F104" s="36" t="s">
        <v>71</v>
      </c>
      <c r="G104" s="24">
        <v>63.9</v>
      </c>
      <c r="H104" s="88">
        <v>17427.793000000001</v>
      </c>
      <c r="I104" s="56">
        <f t="shared" si="12"/>
        <v>19170.572300000003</v>
      </c>
      <c r="J104" s="88">
        <f t="shared" si="13"/>
        <v>1113635.9727</v>
      </c>
      <c r="K104" s="84">
        <f t="shared" si="14"/>
        <v>1224999.5699700003</v>
      </c>
      <c r="L104" s="43"/>
    </row>
    <row r="105" spans="1:12" s="44" customFormat="1">
      <c r="A105" s="41"/>
      <c r="B105" s="57">
        <f t="shared" si="18"/>
        <v>6564</v>
      </c>
      <c r="C105" s="34" t="str">
        <f t="shared" si="18"/>
        <v>17/03</v>
      </c>
      <c r="D105" s="167" t="str">
        <f t="shared" si="18"/>
        <v>hoàng kim phát</v>
      </c>
      <c r="E105" s="174" t="s">
        <v>606</v>
      </c>
      <c r="F105" s="113" t="s">
        <v>71</v>
      </c>
      <c r="G105" s="176">
        <v>20.2</v>
      </c>
      <c r="H105" s="117">
        <v>17506.733</v>
      </c>
      <c r="I105" s="116">
        <f t="shared" si="12"/>
        <v>19257.406300000002</v>
      </c>
      <c r="J105" s="117">
        <f t="shared" si="13"/>
        <v>353636.00659999996</v>
      </c>
      <c r="K105" s="118">
        <f t="shared" si="14"/>
        <v>388999.60726000002</v>
      </c>
      <c r="L105" s="43"/>
    </row>
    <row r="106" spans="1:12" s="44" customFormat="1">
      <c r="A106" s="41"/>
      <c r="B106" s="57">
        <v>244</v>
      </c>
      <c r="C106" s="34" t="s">
        <v>600</v>
      </c>
      <c r="D106" s="167" t="s">
        <v>101</v>
      </c>
      <c r="E106" s="174" t="s">
        <v>104</v>
      </c>
      <c r="F106" s="175" t="s">
        <v>105</v>
      </c>
      <c r="G106" s="176">
        <v>24</v>
      </c>
      <c r="H106" s="117">
        <v>21428</v>
      </c>
      <c r="I106" s="116">
        <f t="shared" si="12"/>
        <v>23570.800000000003</v>
      </c>
      <c r="J106" s="117">
        <f t="shared" si="13"/>
        <v>514272</v>
      </c>
      <c r="K106" s="118">
        <f t="shared" si="14"/>
        <v>565699.20000000007</v>
      </c>
      <c r="L106" s="43"/>
    </row>
    <row r="107" spans="1:12">
      <c r="A107" s="41"/>
      <c r="B107" s="57">
        <f t="shared" ref="B107:D114" si="19">B106</f>
        <v>244</v>
      </c>
      <c r="C107" s="34" t="str">
        <f t="shared" si="19"/>
        <v>17/03</v>
      </c>
      <c r="D107" s="167" t="str">
        <f t="shared" si="19"/>
        <v>phạm anh</v>
      </c>
      <c r="E107" s="26" t="s">
        <v>318</v>
      </c>
      <c r="F107" s="21" t="s">
        <v>105</v>
      </c>
      <c r="G107" s="24">
        <v>24</v>
      </c>
      <c r="H107" s="88">
        <v>18254</v>
      </c>
      <c r="I107" s="56">
        <f t="shared" ref="I107:I138" si="20">H107*1.1</f>
        <v>20079.400000000001</v>
      </c>
      <c r="J107" s="88">
        <f t="shared" si="13"/>
        <v>438096</v>
      </c>
      <c r="K107" s="84">
        <f t="shared" si="14"/>
        <v>481905.60000000003</v>
      </c>
    </row>
    <row r="108" spans="1:12">
      <c r="A108" s="41"/>
      <c r="B108" s="57">
        <f t="shared" si="19"/>
        <v>244</v>
      </c>
      <c r="C108" s="34" t="str">
        <f t="shared" si="19"/>
        <v>17/03</v>
      </c>
      <c r="D108" s="167" t="str">
        <f t="shared" si="19"/>
        <v>phạm anh</v>
      </c>
      <c r="E108" s="26" t="s">
        <v>102</v>
      </c>
      <c r="F108" s="21" t="s">
        <v>103</v>
      </c>
      <c r="G108" s="24">
        <v>6</v>
      </c>
      <c r="H108" s="88">
        <v>68253</v>
      </c>
      <c r="I108" s="56">
        <f t="shared" si="20"/>
        <v>75078.3</v>
      </c>
      <c r="J108" s="88">
        <f t="shared" si="13"/>
        <v>409518</v>
      </c>
      <c r="K108" s="84">
        <f t="shared" si="14"/>
        <v>450469.80000000005</v>
      </c>
    </row>
    <row r="109" spans="1:12">
      <c r="A109" s="41"/>
      <c r="B109" s="57">
        <f t="shared" si="19"/>
        <v>244</v>
      </c>
      <c r="C109" s="34" t="str">
        <f t="shared" si="19"/>
        <v>17/03</v>
      </c>
      <c r="D109" s="167" t="str">
        <f t="shared" si="19"/>
        <v>phạm anh</v>
      </c>
      <c r="E109" s="26" t="s">
        <v>117</v>
      </c>
      <c r="F109" s="21" t="s">
        <v>103</v>
      </c>
      <c r="G109" s="24">
        <v>9</v>
      </c>
      <c r="H109" s="88">
        <v>68253</v>
      </c>
      <c r="I109" s="56">
        <f t="shared" si="20"/>
        <v>75078.3</v>
      </c>
      <c r="J109" s="88">
        <f t="shared" si="13"/>
        <v>614277</v>
      </c>
      <c r="K109" s="84">
        <f t="shared" si="14"/>
        <v>675704.70000000007</v>
      </c>
    </row>
    <row r="110" spans="1:12">
      <c r="A110" s="41"/>
      <c r="B110" s="57">
        <f t="shared" si="19"/>
        <v>244</v>
      </c>
      <c r="C110" s="34" t="str">
        <f t="shared" si="19"/>
        <v>17/03</v>
      </c>
      <c r="D110" s="167" t="str">
        <f t="shared" si="19"/>
        <v>phạm anh</v>
      </c>
      <c r="E110" s="26" t="s">
        <v>608</v>
      </c>
      <c r="F110" s="21" t="s">
        <v>103</v>
      </c>
      <c r="G110" s="24">
        <v>6</v>
      </c>
      <c r="H110" s="88">
        <v>68253</v>
      </c>
      <c r="I110" s="56">
        <f t="shared" si="20"/>
        <v>75078.3</v>
      </c>
      <c r="J110" s="88">
        <f t="shared" si="13"/>
        <v>409518</v>
      </c>
      <c r="K110" s="84">
        <f t="shared" si="14"/>
        <v>450469.80000000005</v>
      </c>
    </row>
    <row r="111" spans="1:12">
      <c r="A111" s="41"/>
      <c r="B111" s="57">
        <f t="shared" si="19"/>
        <v>244</v>
      </c>
      <c r="C111" s="34" t="str">
        <f t="shared" si="19"/>
        <v>17/03</v>
      </c>
      <c r="D111" s="167" t="str">
        <f t="shared" si="19"/>
        <v>phạm anh</v>
      </c>
      <c r="E111" s="174" t="s">
        <v>609</v>
      </c>
      <c r="F111" s="175" t="s">
        <v>103</v>
      </c>
      <c r="G111" s="176">
        <v>6</v>
      </c>
      <c r="H111" s="117">
        <v>68253</v>
      </c>
      <c r="I111" s="116">
        <f t="shared" si="20"/>
        <v>75078.3</v>
      </c>
      <c r="J111" s="117">
        <f t="shared" si="13"/>
        <v>409518</v>
      </c>
      <c r="K111" s="118">
        <f t="shared" si="14"/>
        <v>450469.80000000005</v>
      </c>
    </row>
    <row r="112" spans="1:12">
      <c r="A112" s="41"/>
      <c r="B112" s="57">
        <f t="shared" si="19"/>
        <v>244</v>
      </c>
      <c r="C112" s="34" t="str">
        <f t="shared" si="19"/>
        <v>17/03</v>
      </c>
      <c r="D112" s="167" t="str">
        <f t="shared" si="19"/>
        <v>phạm anh</v>
      </c>
      <c r="E112" s="174" t="s">
        <v>107</v>
      </c>
      <c r="F112" s="175" t="s">
        <v>105</v>
      </c>
      <c r="G112" s="176">
        <v>27</v>
      </c>
      <c r="H112" s="117"/>
      <c r="I112" s="116">
        <f t="shared" si="20"/>
        <v>0</v>
      </c>
      <c r="J112" s="117">
        <f t="shared" si="13"/>
        <v>0</v>
      </c>
      <c r="K112" s="118">
        <f t="shared" si="14"/>
        <v>0</v>
      </c>
    </row>
    <row r="113" spans="1:11">
      <c r="A113" s="41"/>
      <c r="B113" s="57">
        <f t="shared" si="19"/>
        <v>244</v>
      </c>
      <c r="C113" s="34" t="str">
        <f t="shared" si="19"/>
        <v>17/03</v>
      </c>
      <c r="D113" s="167" t="str">
        <f t="shared" si="19"/>
        <v>phạm anh</v>
      </c>
      <c r="E113" s="26" t="s">
        <v>104</v>
      </c>
      <c r="F113" s="21" t="s">
        <v>105</v>
      </c>
      <c r="G113" s="24">
        <v>6</v>
      </c>
      <c r="H113" s="88"/>
      <c r="I113" s="56">
        <f t="shared" si="20"/>
        <v>0</v>
      </c>
      <c r="J113" s="88">
        <f t="shared" si="13"/>
        <v>0</v>
      </c>
      <c r="K113" s="84">
        <f t="shared" si="14"/>
        <v>0</v>
      </c>
    </row>
    <row r="114" spans="1:11">
      <c r="A114" s="41"/>
      <c r="B114" s="57">
        <f t="shared" si="19"/>
        <v>244</v>
      </c>
      <c r="C114" s="34" t="str">
        <f t="shared" si="19"/>
        <v>17/03</v>
      </c>
      <c r="D114" s="167" t="str">
        <f t="shared" si="19"/>
        <v>phạm anh</v>
      </c>
      <c r="E114" s="26" t="s">
        <v>318</v>
      </c>
      <c r="F114" s="21" t="s">
        <v>105</v>
      </c>
      <c r="G114" s="24">
        <v>4</v>
      </c>
      <c r="H114" s="88"/>
      <c r="I114" s="56">
        <f t="shared" si="20"/>
        <v>0</v>
      </c>
      <c r="J114" s="88">
        <f t="shared" si="13"/>
        <v>0</v>
      </c>
      <c r="K114" s="84">
        <f t="shared" si="14"/>
        <v>0</v>
      </c>
    </row>
    <row r="115" spans="1:11">
      <c r="A115" s="41"/>
      <c r="B115" s="57">
        <v>1692</v>
      </c>
      <c r="C115" s="34" t="s">
        <v>635</v>
      </c>
      <c r="D115" s="167" t="s">
        <v>111</v>
      </c>
      <c r="E115" s="35" t="s">
        <v>112</v>
      </c>
      <c r="F115" s="36" t="s">
        <v>40</v>
      </c>
      <c r="G115" s="37">
        <v>100</v>
      </c>
      <c r="H115" s="88">
        <v>24364</v>
      </c>
      <c r="I115" s="56">
        <f t="shared" si="20"/>
        <v>26800.400000000001</v>
      </c>
      <c r="J115" s="88">
        <f t="shared" si="13"/>
        <v>2436400</v>
      </c>
      <c r="K115" s="84">
        <f t="shared" si="14"/>
        <v>2680040</v>
      </c>
    </row>
    <row r="116" spans="1:11">
      <c r="A116" s="41"/>
      <c r="B116" s="57">
        <v>7948</v>
      </c>
      <c r="C116" s="34" t="s">
        <v>635</v>
      </c>
      <c r="D116" s="167" t="s">
        <v>25</v>
      </c>
      <c r="E116" s="35" t="s">
        <v>26</v>
      </c>
      <c r="F116" s="36" t="s">
        <v>27</v>
      </c>
      <c r="G116" s="37">
        <v>40</v>
      </c>
      <c r="H116" s="88">
        <v>97500</v>
      </c>
      <c r="I116" s="56">
        <f t="shared" si="20"/>
        <v>107250.00000000001</v>
      </c>
      <c r="J116" s="88">
        <f t="shared" si="13"/>
        <v>3900000</v>
      </c>
      <c r="K116" s="84">
        <f t="shared" si="14"/>
        <v>4290000.0000000009</v>
      </c>
    </row>
    <row r="117" spans="1:11">
      <c r="A117" s="41"/>
      <c r="B117" s="57">
        <v>7950</v>
      </c>
      <c r="C117" s="34" t="s">
        <v>635</v>
      </c>
      <c r="D117" s="167" t="s">
        <v>25</v>
      </c>
      <c r="E117" s="35" t="s">
        <v>29</v>
      </c>
      <c r="F117" s="36" t="s">
        <v>27</v>
      </c>
      <c r="G117" s="37">
        <v>360</v>
      </c>
      <c r="H117" s="88">
        <v>6050</v>
      </c>
      <c r="I117" s="56">
        <f t="shared" si="20"/>
        <v>6655.0000000000009</v>
      </c>
      <c r="J117" s="88">
        <f t="shared" si="13"/>
        <v>2178000</v>
      </c>
      <c r="K117" s="84">
        <f t="shared" si="14"/>
        <v>2395800.0000000005</v>
      </c>
    </row>
    <row r="118" spans="1:11">
      <c r="A118" s="41"/>
      <c r="B118" s="57">
        <v>7950</v>
      </c>
      <c r="C118" s="34" t="s">
        <v>635</v>
      </c>
      <c r="D118" s="167" t="s">
        <v>25</v>
      </c>
      <c r="E118" s="35" t="s">
        <v>28</v>
      </c>
      <c r="F118" s="36" t="s">
        <v>27</v>
      </c>
      <c r="G118" s="37">
        <v>120</v>
      </c>
      <c r="H118" s="88">
        <v>5050</v>
      </c>
      <c r="I118" s="56">
        <f t="shared" si="20"/>
        <v>5555</v>
      </c>
      <c r="J118" s="88">
        <f t="shared" si="13"/>
        <v>606000</v>
      </c>
      <c r="K118" s="84">
        <f t="shared" si="14"/>
        <v>666600</v>
      </c>
    </row>
    <row r="119" spans="1:11">
      <c r="A119" s="41"/>
      <c r="B119" s="57">
        <v>7950</v>
      </c>
      <c r="C119" s="34" t="s">
        <v>635</v>
      </c>
      <c r="D119" s="167" t="s">
        <v>25</v>
      </c>
      <c r="E119" s="35" t="s">
        <v>690</v>
      </c>
      <c r="F119" s="36" t="s">
        <v>27</v>
      </c>
      <c r="G119" s="37">
        <v>10</v>
      </c>
      <c r="H119" s="88">
        <v>7400</v>
      </c>
      <c r="I119" s="56">
        <f t="shared" si="20"/>
        <v>8140.0000000000009</v>
      </c>
      <c r="J119" s="88">
        <f t="shared" si="13"/>
        <v>74000</v>
      </c>
      <c r="K119" s="84">
        <f t="shared" si="14"/>
        <v>81400.000000000015</v>
      </c>
    </row>
    <row r="120" spans="1:11">
      <c r="A120" s="41"/>
      <c r="B120" s="57">
        <v>895</v>
      </c>
      <c r="C120" s="34" t="s">
        <v>312</v>
      </c>
      <c r="D120" s="167" t="s">
        <v>598</v>
      </c>
      <c r="E120" s="26" t="s">
        <v>599</v>
      </c>
      <c r="F120" s="21" t="s">
        <v>36</v>
      </c>
      <c r="G120" s="37">
        <v>20</v>
      </c>
      <c r="H120" s="88">
        <v>42727</v>
      </c>
      <c r="I120" s="56">
        <f t="shared" si="20"/>
        <v>46999.700000000004</v>
      </c>
      <c r="J120" s="88">
        <f t="shared" si="13"/>
        <v>854540</v>
      </c>
      <c r="K120" s="84">
        <f t="shared" si="14"/>
        <v>939994.00000000012</v>
      </c>
    </row>
    <row r="121" spans="1:11">
      <c r="A121" s="41"/>
      <c r="B121" s="57">
        <v>839</v>
      </c>
      <c r="C121" s="34" t="s">
        <v>612</v>
      </c>
      <c r="D121" s="167" t="s">
        <v>76</v>
      </c>
      <c r="E121" s="26" t="s">
        <v>613</v>
      </c>
      <c r="F121" s="21" t="s">
        <v>79</v>
      </c>
      <c r="G121" s="24">
        <v>100</v>
      </c>
      <c r="H121" s="88">
        <v>15818</v>
      </c>
      <c r="I121" s="56">
        <f t="shared" si="20"/>
        <v>17399.800000000003</v>
      </c>
      <c r="J121" s="88">
        <f t="shared" si="13"/>
        <v>1581800</v>
      </c>
      <c r="K121" s="84">
        <f t="shared" si="14"/>
        <v>1739980.0000000002</v>
      </c>
    </row>
    <row r="122" spans="1:11">
      <c r="A122" s="41"/>
      <c r="B122" s="57">
        <f t="shared" ref="B122:D124" si="21">B121</f>
        <v>839</v>
      </c>
      <c r="C122" s="34" t="str">
        <f t="shared" si="21"/>
        <v>21/03</v>
      </c>
      <c r="D122" s="167" t="str">
        <f t="shared" si="21"/>
        <v>nguyễn phương</v>
      </c>
      <c r="E122" s="35" t="s">
        <v>174</v>
      </c>
      <c r="F122" s="21" t="s">
        <v>79</v>
      </c>
      <c r="G122" s="24">
        <v>20</v>
      </c>
      <c r="H122" s="88">
        <v>24518</v>
      </c>
      <c r="I122" s="56">
        <f t="shared" si="20"/>
        <v>26969.800000000003</v>
      </c>
      <c r="J122" s="88">
        <f t="shared" si="13"/>
        <v>490360</v>
      </c>
      <c r="K122" s="84">
        <f t="shared" si="14"/>
        <v>539396</v>
      </c>
    </row>
    <row r="123" spans="1:11">
      <c r="A123" s="41"/>
      <c r="B123" s="57">
        <f t="shared" si="21"/>
        <v>839</v>
      </c>
      <c r="C123" s="34" t="str">
        <f t="shared" si="21"/>
        <v>21/03</v>
      </c>
      <c r="D123" s="167" t="str">
        <f t="shared" si="21"/>
        <v>nguyễn phương</v>
      </c>
      <c r="E123" s="26" t="s">
        <v>614</v>
      </c>
      <c r="F123" s="21" t="s">
        <v>79</v>
      </c>
      <c r="G123" s="24">
        <v>20</v>
      </c>
      <c r="H123" s="88">
        <v>31636</v>
      </c>
      <c r="I123" s="56">
        <f t="shared" si="20"/>
        <v>34799.600000000006</v>
      </c>
      <c r="J123" s="88">
        <f t="shared" si="13"/>
        <v>632720</v>
      </c>
      <c r="K123" s="84">
        <f t="shared" si="14"/>
        <v>695992.00000000012</v>
      </c>
    </row>
    <row r="124" spans="1:11">
      <c r="A124" s="41"/>
      <c r="B124" s="57">
        <f t="shared" si="21"/>
        <v>839</v>
      </c>
      <c r="C124" s="34" t="str">
        <f t="shared" si="21"/>
        <v>21/03</v>
      </c>
      <c r="D124" s="167" t="str">
        <f t="shared" si="21"/>
        <v>nguyễn phương</v>
      </c>
      <c r="E124" s="26" t="s">
        <v>615</v>
      </c>
      <c r="F124" s="21" t="s">
        <v>79</v>
      </c>
      <c r="G124" s="24">
        <v>20</v>
      </c>
      <c r="H124" s="88">
        <v>41127</v>
      </c>
      <c r="I124" s="56">
        <f t="shared" si="20"/>
        <v>45239.700000000004</v>
      </c>
      <c r="J124" s="88">
        <f t="shared" si="13"/>
        <v>822540</v>
      </c>
      <c r="K124" s="84">
        <f t="shared" si="14"/>
        <v>904794.00000000012</v>
      </c>
    </row>
    <row r="125" spans="1:11">
      <c r="A125" s="41"/>
      <c r="B125" s="57">
        <v>1333</v>
      </c>
      <c r="C125" s="38" t="s">
        <v>612</v>
      </c>
      <c r="D125" s="167" t="s">
        <v>183</v>
      </c>
      <c r="E125" s="39" t="s">
        <v>194</v>
      </c>
      <c r="F125" s="36" t="s">
        <v>181</v>
      </c>
      <c r="G125" s="36">
        <v>50</v>
      </c>
      <c r="H125" s="88">
        <v>52272.73</v>
      </c>
      <c r="I125" s="56">
        <f t="shared" si="20"/>
        <v>57500.003000000012</v>
      </c>
      <c r="J125" s="88">
        <f t="shared" si="13"/>
        <v>2613636.5</v>
      </c>
      <c r="K125" s="84">
        <f t="shared" si="14"/>
        <v>2875000.1500000004</v>
      </c>
    </row>
    <row r="126" spans="1:11">
      <c r="A126" s="41"/>
      <c r="B126" s="57">
        <f t="shared" ref="B126:B144" si="22">B125</f>
        <v>1333</v>
      </c>
      <c r="C126" s="40" t="str">
        <f t="shared" ref="C126:C144" si="23">C125</f>
        <v>21/03</v>
      </c>
      <c r="D126" s="167" t="str">
        <f t="shared" ref="D126:D144" si="24">D125</f>
        <v>thanh thuận</v>
      </c>
      <c r="E126" s="39" t="s">
        <v>282</v>
      </c>
      <c r="F126" s="36" t="s">
        <v>181</v>
      </c>
      <c r="G126" s="36">
        <v>10</v>
      </c>
      <c r="H126" s="88">
        <v>45454.55</v>
      </c>
      <c r="I126" s="56">
        <f t="shared" si="20"/>
        <v>50000.005000000005</v>
      </c>
      <c r="J126" s="88">
        <f t="shared" si="13"/>
        <v>454545.5</v>
      </c>
      <c r="K126" s="84">
        <f t="shared" si="14"/>
        <v>500000.05000000005</v>
      </c>
    </row>
    <row r="127" spans="1:11">
      <c r="A127" s="41"/>
      <c r="B127" s="57">
        <f t="shared" si="22"/>
        <v>1333</v>
      </c>
      <c r="C127" s="40" t="str">
        <f t="shared" si="23"/>
        <v>21/03</v>
      </c>
      <c r="D127" s="167" t="str">
        <f t="shared" si="24"/>
        <v>thanh thuận</v>
      </c>
      <c r="E127" s="35" t="s">
        <v>192</v>
      </c>
      <c r="F127" s="36" t="s">
        <v>181</v>
      </c>
      <c r="G127" s="36">
        <v>20</v>
      </c>
      <c r="H127" s="88">
        <v>46363.64</v>
      </c>
      <c r="I127" s="56">
        <f t="shared" si="20"/>
        <v>51000.004000000001</v>
      </c>
      <c r="J127" s="88">
        <f t="shared" si="13"/>
        <v>927272.8</v>
      </c>
      <c r="K127" s="84">
        <f t="shared" si="14"/>
        <v>1020000.0800000001</v>
      </c>
    </row>
    <row r="128" spans="1:11">
      <c r="A128" s="41"/>
      <c r="B128" s="57">
        <f t="shared" si="22"/>
        <v>1333</v>
      </c>
      <c r="C128" s="40" t="str">
        <f t="shared" si="23"/>
        <v>21/03</v>
      </c>
      <c r="D128" s="167" t="str">
        <f t="shared" si="24"/>
        <v>thanh thuận</v>
      </c>
      <c r="E128" s="35" t="s">
        <v>621</v>
      </c>
      <c r="F128" s="36" t="s">
        <v>181</v>
      </c>
      <c r="G128" s="36">
        <v>20</v>
      </c>
      <c r="H128" s="88">
        <v>47272.73</v>
      </c>
      <c r="I128" s="56">
        <f t="shared" si="20"/>
        <v>52000.003000000004</v>
      </c>
      <c r="J128" s="88">
        <f t="shared" si="13"/>
        <v>945454.60000000009</v>
      </c>
      <c r="K128" s="84">
        <f t="shared" si="14"/>
        <v>1040000.06</v>
      </c>
    </row>
    <row r="129" spans="1:11">
      <c r="A129" s="41"/>
      <c r="B129" s="57">
        <f t="shared" si="22"/>
        <v>1333</v>
      </c>
      <c r="C129" s="40" t="str">
        <f t="shared" si="23"/>
        <v>21/03</v>
      </c>
      <c r="D129" s="167" t="str">
        <f t="shared" si="24"/>
        <v>thanh thuận</v>
      </c>
      <c r="E129" s="39" t="s">
        <v>282</v>
      </c>
      <c r="F129" s="36" t="s">
        <v>181</v>
      </c>
      <c r="G129" s="36">
        <v>10</v>
      </c>
      <c r="H129" s="88">
        <v>45454.55</v>
      </c>
      <c r="I129" s="56">
        <f t="shared" si="20"/>
        <v>50000.005000000005</v>
      </c>
      <c r="J129" s="88">
        <f t="shared" si="13"/>
        <v>454545.5</v>
      </c>
      <c r="K129" s="84">
        <f t="shared" si="14"/>
        <v>500000.05000000005</v>
      </c>
    </row>
    <row r="130" spans="1:11">
      <c r="A130" s="41"/>
      <c r="B130" s="57">
        <f t="shared" si="22"/>
        <v>1333</v>
      </c>
      <c r="C130" s="40" t="str">
        <f t="shared" si="23"/>
        <v>21/03</v>
      </c>
      <c r="D130" s="167" t="str">
        <f t="shared" si="24"/>
        <v>thanh thuận</v>
      </c>
      <c r="E130" s="35" t="s">
        <v>279</v>
      </c>
      <c r="F130" s="36" t="s">
        <v>142</v>
      </c>
      <c r="G130" s="36">
        <v>25</v>
      </c>
      <c r="H130" s="88">
        <v>20072.73</v>
      </c>
      <c r="I130" s="56">
        <f t="shared" si="20"/>
        <v>22080.003000000001</v>
      </c>
      <c r="J130" s="88">
        <f t="shared" si="13"/>
        <v>501818.25</v>
      </c>
      <c r="K130" s="84">
        <f t="shared" si="14"/>
        <v>552000.07500000007</v>
      </c>
    </row>
    <row r="131" spans="1:11">
      <c r="A131" s="41"/>
      <c r="B131" s="57">
        <f t="shared" si="22"/>
        <v>1333</v>
      </c>
      <c r="C131" s="40" t="str">
        <f t="shared" si="23"/>
        <v>21/03</v>
      </c>
      <c r="D131" s="167" t="str">
        <f t="shared" si="24"/>
        <v>thanh thuận</v>
      </c>
      <c r="E131" s="35" t="s">
        <v>622</v>
      </c>
      <c r="F131" s="36" t="s">
        <v>142</v>
      </c>
      <c r="G131" s="36">
        <v>20</v>
      </c>
      <c r="H131" s="88">
        <v>5000</v>
      </c>
      <c r="I131" s="56">
        <f t="shared" si="20"/>
        <v>5500</v>
      </c>
      <c r="J131" s="88">
        <f t="shared" si="13"/>
        <v>100000</v>
      </c>
      <c r="K131" s="84">
        <f t="shared" si="14"/>
        <v>110000</v>
      </c>
    </row>
    <row r="132" spans="1:11">
      <c r="A132" s="41"/>
      <c r="B132" s="57">
        <f t="shared" si="22"/>
        <v>1333</v>
      </c>
      <c r="C132" s="40" t="str">
        <f t="shared" si="23"/>
        <v>21/03</v>
      </c>
      <c r="D132" s="167" t="str">
        <f t="shared" si="24"/>
        <v>thanh thuận</v>
      </c>
      <c r="E132" s="35" t="s">
        <v>198</v>
      </c>
      <c r="F132" s="36" t="s">
        <v>83</v>
      </c>
      <c r="G132" s="36">
        <v>150</v>
      </c>
      <c r="H132" s="88">
        <v>5436.36</v>
      </c>
      <c r="I132" s="56">
        <f t="shared" si="20"/>
        <v>5979.9960000000001</v>
      </c>
      <c r="J132" s="88">
        <f t="shared" si="13"/>
        <v>815454</v>
      </c>
      <c r="K132" s="84">
        <f t="shared" si="14"/>
        <v>896999.4</v>
      </c>
    </row>
    <row r="133" spans="1:11">
      <c r="A133" s="41"/>
      <c r="B133" s="57">
        <f t="shared" si="22"/>
        <v>1333</v>
      </c>
      <c r="C133" s="40" t="str">
        <f t="shared" si="23"/>
        <v>21/03</v>
      </c>
      <c r="D133" s="167" t="str">
        <f t="shared" si="24"/>
        <v>thanh thuận</v>
      </c>
      <c r="E133" s="35" t="s">
        <v>632</v>
      </c>
      <c r="F133" s="36" t="s">
        <v>623</v>
      </c>
      <c r="G133" s="36">
        <v>90</v>
      </c>
      <c r="H133" s="88">
        <v>4336.3599999999997</v>
      </c>
      <c r="I133" s="56">
        <f t="shared" si="20"/>
        <v>4769.9960000000001</v>
      </c>
      <c r="J133" s="88">
        <f t="shared" si="13"/>
        <v>390272.39999999997</v>
      </c>
      <c r="K133" s="84">
        <f t="shared" si="14"/>
        <v>429299.64</v>
      </c>
    </row>
    <row r="134" spans="1:11">
      <c r="A134" s="41"/>
      <c r="B134" s="57">
        <f t="shared" si="22"/>
        <v>1333</v>
      </c>
      <c r="C134" s="40" t="str">
        <f t="shared" si="23"/>
        <v>21/03</v>
      </c>
      <c r="D134" s="167" t="str">
        <f t="shared" si="24"/>
        <v>thanh thuận</v>
      </c>
      <c r="E134" s="35" t="s">
        <v>127</v>
      </c>
      <c r="F134" s="36" t="s">
        <v>83</v>
      </c>
      <c r="G134" s="36">
        <v>400</v>
      </c>
      <c r="H134" s="88">
        <v>1923.64</v>
      </c>
      <c r="I134" s="56">
        <f t="shared" si="20"/>
        <v>2116.0040000000004</v>
      </c>
      <c r="J134" s="88">
        <f t="shared" si="13"/>
        <v>769456</v>
      </c>
      <c r="K134" s="84">
        <f t="shared" si="14"/>
        <v>846401.60000000009</v>
      </c>
    </row>
    <row r="135" spans="1:11">
      <c r="A135" s="41"/>
      <c r="B135" s="57">
        <f t="shared" si="22"/>
        <v>1333</v>
      </c>
      <c r="C135" s="40" t="str">
        <f t="shared" si="23"/>
        <v>21/03</v>
      </c>
      <c r="D135" s="167" t="str">
        <f t="shared" si="24"/>
        <v>thanh thuận</v>
      </c>
      <c r="E135" s="35" t="s">
        <v>388</v>
      </c>
      <c r="F135" s="36" t="s">
        <v>83</v>
      </c>
      <c r="G135" s="36">
        <v>20</v>
      </c>
      <c r="H135" s="88">
        <v>1505.45</v>
      </c>
      <c r="I135" s="56">
        <f t="shared" si="20"/>
        <v>1655.9950000000001</v>
      </c>
      <c r="J135" s="88">
        <f t="shared" si="13"/>
        <v>30109</v>
      </c>
      <c r="K135" s="84">
        <f t="shared" si="14"/>
        <v>33119.9</v>
      </c>
    </row>
    <row r="136" spans="1:11">
      <c r="A136" s="41"/>
      <c r="B136" s="57">
        <f t="shared" si="22"/>
        <v>1333</v>
      </c>
      <c r="C136" s="40" t="str">
        <f t="shared" si="23"/>
        <v>21/03</v>
      </c>
      <c r="D136" s="167" t="str">
        <f t="shared" si="24"/>
        <v>thanh thuận</v>
      </c>
      <c r="E136" s="35" t="s">
        <v>624</v>
      </c>
      <c r="F136" s="36" t="s">
        <v>36</v>
      </c>
      <c r="G136" s="36">
        <v>63</v>
      </c>
      <c r="H136" s="88">
        <v>10636.36</v>
      </c>
      <c r="I136" s="56">
        <f t="shared" si="20"/>
        <v>11699.996000000001</v>
      </c>
      <c r="J136" s="88">
        <f t="shared" si="13"/>
        <v>670090.68000000005</v>
      </c>
      <c r="K136" s="84">
        <f t="shared" si="14"/>
        <v>737099.74800000002</v>
      </c>
    </row>
    <row r="137" spans="1:11">
      <c r="A137" s="41"/>
      <c r="B137" s="57">
        <f t="shared" si="22"/>
        <v>1333</v>
      </c>
      <c r="C137" s="40" t="str">
        <f t="shared" si="23"/>
        <v>21/03</v>
      </c>
      <c r="D137" s="167" t="str">
        <f t="shared" si="24"/>
        <v>thanh thuận</v>
      </c>
      <c r="E137" s="35" t="s">
        <v>625</v>
      </c>
      <c r="F137" s="36" t="s">
        <v>142</v>
      </c>
      <c r="G137" s="36">
        <v>25</v>
      </c>
      <c r="H137" s="88">
        <v>20945.45</v>
      </c>
      <c r="I137" s="56">
        <f t="shared" si="20"/>
        <v>23039.995000000003</v>
      </c>
      <c r="J137" s="88">
        <f t="shared" si="13"/>
        <v>523636.25</v>
      </c>
      <c r="K137" s="84">
        <f t="shared" si="14"/>
        <v>575999.87500000012</v>
      </c>
    </row>
    <row r="138" spans="1:11">
      <c r="A138" s="41"/>
      <c r="B138" s="57">
        <f t="shared" si="22"/>
        <v>1333</v>
      </c>
      <c r="C138" s="40" t="str">
        <f t="shared" si="23"/>
        <v>21/03</v>
      </c>
      <c r="D138" s="167" t="str">
        <f t="shared" si="24"/>
        <v>thanh thuận</v>
      </c>
      <c r="E138" s="35" t="s">
        <v>272</v>
      </c>
      <c r="F138" s="36" t="s">
        <v>181</v>
      </c>
      <c r="G138" s="36">
        <v>30</v>
      </c>
      <c r="H138" s="88">
        <v>59272.73</v>
      </c>
      <c r="I138" s="56">
        <f t="shared" si="20"/>
        <v>65200.003000000012</v>
      </c>
      <c r="J138" s="88">
        <f t="shared" si="13"/>
        <v>1778181.9000000001</v>
      </c>
      <c r="K138" s="84">
        <f t="shared" si="14"/>
        <v>1956000.0900000003</v>
      </c>
    </row>
    <row r="139" spans="1:11">
      <c r="A139" s="41"/>
      <c r="B139" s="57">
        <f t="shared" si="22"/>
        <v>1333</v>
      </c>
      <c r="C139" s="40" t="str">
        <f t="shared" si="23"/>
        <v>21/03</v>
      </c>
      <c r="D139" s="167" t="str">
        <f t="shared" si="24"/>
        <v>thanh thuận</v>
      </c>
      <c r="E139" s="26" t="s">
        <v>280</v>
      </c>
      <c r="F139" s="21" t="s">
        <v>142</v>
      </c>
      <c r="G139" s="36">
        <v>200</v>
      </c>
      <c r="H139" s="88">
        <v>2000</v>
      </c>
      <c r="I139" s="56">
        <f t="shared" ref="I139:I170" si="25">H139*1.1</f>
        <v>2200</v>
      </c>
      <c r="J139" s="88">
        <f t="shared" ref="J139:J202" si="26">H139*G139</f>
        <v>400000</v>
      </c>
      <c r="K139" s="84">
        <f t="shared" ref="K139:K202" si="27">I139*G139</f>
        <v>440000</v>
      </c>
    </row>
    <row r="140" spans="1:11">
      <c r="A140" s="41"/>
      <c r="B140" s="57">
        <f t="shared" si="22"/>
        <v>1333</v>
      </c>
      <c r="C140" s="40" t="str">
        <f t="shared" si="23"/>
        <v>21/03</v>
      </c>
      <c r="D140" s="167" t="str">
        <f t="shared" si="24"/>
        <v>thanh thuận</v>
      </c>
      <c r="E140" s="26" t="s">
        <v>373</v>
      </c>
      <c r="F140" s="21" t="s">
        <v>142</v>
      </c>
      <c r="G140" s="36">
        <v>100</v>
      </c>
      <c r="H140" s="88">
        <v>4818.18</v>
      </c>
      <c r="I140" s="56">
        <f t="shared" si="25"/>
        <v>5299.9980000000005</v>
      </c>
      <c r="J140" s="88">
        <f t="shared" si="26"/>
        <v>481818</v>
      </c>
      <c r="K140" s="84">
        <f t="shared" si="27"/>
        <v>529999.80000000005</v>
      </c>
    </row>
    <row r="141" spans="1:11">
      <c r="A141" s="41"/>
      <c r="B141" s="57">
        <f t="shared" si="22"/>
        <v>1333</v>
      </c>
      <c r="C141" s="40" t="str">
        <f t="shared" si="23"/>
        <v>21/03</v>
      </c>
      <c r="D141" s="167" t="str">
        <f t="shared" si="24"/>
        <v>thanh thuận</v>
      </c>
      <c r="E141" s="26" t="s">
        <v>281</v>
      </c>
      <c r="F141" s="21" t="s">
        <v>142</v>
      </c>
      <c r="G141" s="36">
        <v>50</v>
      </c>
      <c r="H141" s="88">
        <v>4000</v>
      </c>
      <c r="I141" s="56">
        <f t="shared" si="25"/>
        <v>4400</v>
      </c>
      <c r="J141" s="88">
        <f t="shared" si="26"/>
        <v>200000</v>
      </c>
      <c r="K141" s="84">
        <f t="shared" si="27"/>
        <v>220000</v>
      </c>
    </row>
    <row r="142" spans="1:11">
      <c r="A142" s="41"/>
      <c r="B142" s="57">
        <f t="shared" si="22"/>
        <v>1333</v>
      </c>
      <c r="C142" s="40" t="str">
        <f t="shared" si="23"/>
        <v>21/03</v>
      </c>
      <c r="D142" s="167" t="str">
        <f t="shared" si="24"/>
        <v>thanh thuận</v>
      </c>
      <c r="E142" s="35" t="s">
        <v>192</v>
      </c>
      <c r="F142" s="36" t="s">
        <v>181</v>
      </c>
      <c r="G142" s="36">
        <v>40</v>
      </c>
      <c r="H142" s="88">
        <v>46363.64</v>
      </c>
      <c r="I142" s="56">
        <f t="shared" si="25"/>
        <v>51000.004000000001</v>
      </c>
      <c r="J142" s="88">
        <f t="shared" si="26"/>
        <v>1854545.6</v>
      </c>
      <c r="K142" s="84">
        <f t="shared" si="27"/>
        <v>2040000.1600000001</v>
      </c>
    </row>
    <row r="143" spans="1:11">
      <c r="A143" s="41"/>
      <c r="B143" s="57">
        <f t="shared" si="22"/>
        <v>1333</v>
      </c>
      <c r="C143" s="40" t="str">
        <f t="shared" si="23"/>
        <v>21/03</v>
      </c>
      <c r="D143" s="167" t="str">
        <f t="shared" si="24"/>
        <v>thanh thuận</v>
      </c>
      <c r="E143" s="35" t="s">
        <v>626</v>
      </c>
      <c r="F143" s="36" t="s">
        <v>181</v>
      </c>
      <c r="G143" s="36">
        <v>1</v>
      </c>
      <c r="H143" s="88">
        <v>96363.64</v>
      </c>
      <c r="I143" s="56">
        <f t="shared" si="25"/>
        <v>106000.004</v>
      </c>
      <c r="J143" s="88">
        <f t="shared" si="26"/>
        <v>96363.64</v>
      </c>
      <c r="K143" s="84">
        <f t="shared" si="27"/>
        <v>106000.004</v>
      </c>
    </row>
    <row r="144" spans="1:11">
      <c r="A144" s="41"/>
      <c r="B144" s="57">
        <f t="shared" si="22"/>
        <v>1333</v>
      </c>
      <c r="C144" s="40" t="str">
        <f t="shared" si="23"/>
        <v>21/03</v>
      </c>
      <c r="D144" s="167" t="str">
        <f t="shared" si="24"/>
        <v>thanh thuận</v>
      </c>
      <c r="E144" s="35" t="s">
        <v>122</v>
      </c>
      <c r="F144" s="36" t="s">
        <v>83</v>
      </c>
      <c r="G144" s="36">
        <v>100</v>
      </c>
      <c r="H144" s="88">
        <v>5436.36</v>
      </c>
      <c r="I144" s="56">
        <f t="shared" si="25"/>
        <v>5979.9960000000001</v>
      </c>
      <c r="J144" s="88">
        <f t="shared" si="26"/>
        <v>543636</v>
      </c>
      <c r="K144" s="84">
        <f t="shared" si="27"/>
        <v>597999.6</v>
      </c>
    </row>
    <row r="145" spans="1:11">
      <c r="A145" s="41"/>
      <c r="B145" s="57">
        <v>5199</v>
      </c>
      <c r="C145" s="34" t="s">
        <v>616</v>
      </c>
      <c r="D145" s="167" t="s">
        <v>617</v>
      </c>
      <c r="E145" s="26" t="s">
        <v>618</v>
      </c>
      <c r="F145" s="21" t="s">
        <v>181</v>
      </c>
      <c r="G145" s="24">
        <v>96</v>
      </c>
      <c r="H145" s="88">
        <v>45928</v>
      </c>
      <c r="I145" s="56">
        <f t="shared" si="25"/>
        <v>50520.800000000003</v>
      </c>
      <c r="J145" s="88">
        <f t="shared" si="26"/>
        <v>4409088</v>
      </c>
      <c r="K145" s="84">
        <f t="shared" si="27"/>
        <v>4849996.8000000007</v>
      </c>
    </row>
    <row r="146" spans="1:11">
      <c r="A146" s="41"/>
      <c r="B146" s="57">
        <v>1335</v>
      </c>
      <c r="C146" s="34" t="s">
        <v>616</v>
      </c>
      <c r="D146" s="167" t="s">
        <v>183</v>
      </c>
      <c r="E146" s="35" t="s">
        <v>197</v>
      </c>
      <c r="F146" s="36" t="s">
        <v>83</v>
      </c>
      <c r="G146" s="37">
        <v>125</v>
      </c>
      <c r="H146" s="88">
        <v>4265.45</v>
      </c>
      <c r="I146" s="56">
        <f t="shared" si="25"/>
        <v>4691.9949999999999</v>
      </c>
      <c r="J146" s="88">
        <f t="shared" si="26"/>
        <v>533181.25</v>
      </c>
      <c r="K146" s="84">
        <f t="shared" si="27"/>
        <v>586499.375</v>
      </c>
    </row>
    <row r="147" spans="1:11">
      <c r="A147" s="41"/>
      <c r="B147" s="57">
        <f t="shared" ref="B147:B166" si="28">B146</f>
        <v>1335</v>
      </c>
      <c r="C147" s="34" t="str">
        <f t="shared" ref="C147:C166" si="29">C146</f>
        <v>22/03</v>
      </c>
      <c r="D147" s="167" t="str">
        <f t="shared" ref="D147:D166" si="30">D146</f>
        <v>thanh thuận</v>
      </c>
      <c r="E147" s="35" t="s">
        <v>659</v>
      </c>
      <c r="F147" s="36" t="s">
        <v>83</v>
      </c>
      <c r="G147" s="37">
        <v>100</v>
      </c>
      <c r="H147" s="88">
        <v>2425.4499999999998</v>
      </c>
      <c r="I147" s="56">
        <f t="shared" si="25"/>
        <v>2667.9949999999999</v>
      </c>
      <c r="J147" s="88">
        <f t="shared" si="26"/>
        <v>242544.99999999997</v>
      </c>
      <c r="K147" s="84">
        <f t="shared" si="27"/>
        <v>266799.5</v>
      </c>
    </row>
    <row r="148" spans="1:11">
      <c r="A148" s="41"/>
      <c r="B148" s="57">
        <f t="shared" si="28"/>
        <v>1335</v>
      </c>
      <c r="C148" s="34" t="str">
        <f t="shared" si="29"/>
        <v>22/03</v>
      </c>
      <c r="D148" s="167" t="str">
        <f t="shared" si="30"/>
        <v>thanh thuận</v>
      </c>
      <c r="E148" s="112" t="s">
        <v>121</v>
      </c>
      <c r="F148" s="113" t="s">
        <v>83</v>
      </c>
      <c r="G148" s="173">
        <v>400</v>
      </c>
      <c r="H148" s="117">
        <v>4265.45</v>
      </c>
      <c r="I148" s="116">
        <f t="shared" si="25"/>
        <v>4691.9949999999999</v>
      </c>
      <c r="J148" s="117">
        <f t="shared" si="26"/>
        <v>1706180</v>
      </c>
      <c r="K148" s="118">
        <f t="shared" si="27"/>
        <v>1876798</v>
      </c>
    </row>
    <row r="149" spans="1:11">
      <c r="A149" s="41"/>
      <c r="B149" s="57">
        <f t="shared" si="28"/>
        <v>1335</v>
      </c>
      <c r="C149" s="34" t="str">
        <f t="shared" si="29"/>
        <v>22/03</v>
      </c>
      <c r="D149" s="167" t="str">
        <f t="shared" si="30"/>
        <v>thanh thuận</v>
      </c>
      <c r="E149" s="35" t="s">
        <v>122</v>
      </c>
      <c r="F149" s="36" t="s">
        <v>83</v>
      </c>
      <c r="G149" s="37">
        <v>180</v>
      </c>
      <c r="H149" s="88">
        <v>5436.36</v>
      </c>
      <c r="I149" s="56">
        <f t="shared" si="25"/>
        <v>5979.9960000000001</v>
      </c>
      <c r="J149" s="88">
        <f t="shared" si="26"/>
        <v>978544.79999999993</v>
      </c>
      <c r="K149" s="84">
        <f t="shared" si="27"/>
        <v>1076399.28</v>
      </c>
    </row>
    <row r="150" spans="1:11">
      <c r="A150" s="41"/>
      <c r="B150" s="57">
        <f t="shared" si="28"/>
        <v>1335</v>
      </c>
      <c r="C150" s="34" t="str">
        <f t="shared" si="29"/>
        <v>22/03</v>
      </c>
      <c r="D150" s="167" t="str">
        <f t="shared" si="30"/>
        <v>thanh thuận</v>
      </c>
      <c r="E150" s="35" t="s">
        <v>660</v>
      </c>
      <c r="F150" s="36" t="s">
        <v>83</v>
      </c>
      <c r="G150" s="37">
        <v>80</v>
      </c>
      <c r="H150" s="88">
        <v>3010.91</v>
      </c>
      <c r="I150" s="56">
        <f t="shared" si="25"/>
        <v>3312.0010000000002</v>
      </c>
      <c r="J150" s="88">
        <f t="shared" si="26"/>
        <v>240872.8</v>
      </c>
      <c r="K150" s="84">
        <f t="shared" si="27"/>
        <v>264960.08</v>
      </c>
    </row>
    <row r="151" spans="1:11">
      <c r="A151" s="41"/>
      <c r="B151" s="57">
        <f t="shared" si="28"/>
        <v>1335</v>
      </c>
      <c r="C151" s="34" t="str">
        <f t="shared" si="29"/>
        <v>22/03</v>
      </c>
      <c r="D151" s="167" t="str">
        <f t="shared" si="30"/>
        <v>thanh thuận</v>
      </c>
      <c r="E151" s="35" t="s">
        <v>270</v>
      </c>
      <c r="F151" s="36" t="s">
        <v>181</v>
      </c>
      <c r="G151" s="37">
        <v>5</v>
      </c>
      <c r="H151" s="88">
        <v>120000</v>
      </c>
      <c r="I151" s="56">
        <f t="shared" si="25"/>
        <v>132000</v>
      </c>
      <c r="J151" s="88">
        <f t="shared" si="26"/>
        <v>600000</v>
      </c>
      <c r="K151" s="84">
        <f t="shared" si="27"/>
        <v>660000</v>
      </c>
    </row>
    <row r="152" spans="1:11">
      <c r="A152" s="41"/>
      <c r="B152" s="57">
        <f t="shared" si="28"/>
        <v>1335</v>
      </c>
      <c r="C152" s="34" t="str">
        <f t="shared" si="29"/>
        <v>22/03</v>
      </c>
      <c r="D152" s="167" t="str">
        <f t="shared" si="30"/>
        <v>thanh thuận</v>
      </c>
      <c r="E152" s="35" t="s">
        <v>661</v>
      </c>
      <c r="F152" s="36" t="s">
        <v>132</v>
      </c>
      <c r="G152" s="37">
        <v>20</v>
      </c>
      <c r="H152" s="88">
        <v>8363.64</v>
      </c>
      <c r="I152" s="56">
        <f t="shared" si="25"/>
        <v>9200.0040000000008</v>
      </c>
      <c r="J152" s="88">
        <f t="shared" si="26"/>
        <v>167272.79999999999</v>
      </c>
      <c r="K152" s="84">
        <f t="shared" si="27"/>
        <v>184000.08000000002</v>
      </c>
    </row>
    <row r="153" spans="1:11">
      <c r="A153" s="41"/>
      <c r="B153" s="57">
        <f t="shared" si="28"/>
        <v>1335</v>
      </c>
      <c r="C153" s="34" t="str">
        <f t="shared" si="29"/>
        <v>22/03</v>
      </c>
      <c r="D153" s="167" t="str">
        <f t="shared" si="30"/>
        <v>thanh thuận</v>
      </c>
      <c r="E153" s="35" t="s">
        <v>193</v>
      </c>
      <c r="F153" s="36" t="s">
        <v>181</v>
      </c>
      <c r="G153" s="37">
        <v>50</v>
      </c>
      <c r="H153" s="88">
        <v>46545.45</v>
      </c>
      <c r="I153" s="56">
        <f t="shared" si="25"/>
        <v>51199.995000000003</v>
      </c>
      <c r="J153" s="88">
        <f t="shared" si="26"/>
        <v>2327272.5</v>
      </c>
      <c r="K153" s="84">
        <f t="shared" si="27"/>
        <v>2559999.75</v>
      </c>
    </row>
    <row r="154" spans="1:11">
      <c r="A154" s="41"/>
      <c r="B154" s="57">
        <f t="shared" si="28"/>
        <v>1335</v>
      </c>
      <c r="C154" s="34" t="str">
        <f t="shared" si="29"/>
        <v>22/03</v>
      </c>
      <c r="D154" s="167" t="str">
        <f t="shared" si="30"/>
        <v>thanh thuận</v>
      </c>
      <c r="E154" s="35" t="s">
        <v>662</v>
      </c>
      <c r="F154" s="36" t="s">
        <v>142</v>
      </c>
      <c r="G154" s="37">
        <v>50</v>
      </c>
      <c r="H154" s="88">
        <v>9654.5400000000009</v>
      </c>
      <c r="I154" s="56">
        <f t="shared" si="25"/>
        <v>10619.994000000002</v>
      </c>
      <c r="J154" s="88">
        <f t="shared" si="26"/>
        <v>482727.00000000006</v>
      </c>
      <c r="K154" s="84">
        <f t="shared" si="27"/>
        <v>530999.70000000007</v>
      </c>
    </row>
    <row r="155" spans="1:11">
      <c r="A155" s="41"/>
      <c r="B155" s="57">
        <f t="shared" si="28"/>
        <v>1335</v>
      </c>
      <c r="C155" s="34" t="str">
        <f t="shared" si="29"/>
        <v>22/03</v>
      </c>
      <c r="D155" s="167" t="str">
        <f t="shared" si="30"/>
        <v>thanh thuận</v>
      </c>
      <c r="E155" s="35" t="s">
        <v>192</v>
      </c>
      <c r="F155" s="36" t="s">
        <v>181</v>
      </c>
      <c r="G155" s="37">
        <v>30</v>
      </c>
      <c r="H155" s="88">
        <v>46363.644999999997</v>
      </c>
      <c r="I155" s="56">
        <f t="shared" si="25"/>
        <v>51000.0095</v>
      </c>
      <c r="J155" s="88">
        <f t="shared" si="26"/>
        <v>1390909.3499999999</v>
      </c>
      <c r="K155" s="84">
        <f t="shared" si="27"/>
        <v>1530000.2849999999</v>
      </c>
    </row>
    <row r="156" spans="1:11">
      <c r="A156" s="41"/>
      <c r="B156" s="57">
        <f t="shared" si="28"/>
        <v>1335</v>
      </c>
      <c r="C156" s="34" t="str">
        <f t="shared" si="29"/>
        <v>22/03</v>
      </c>
      <c r="D156" s="167" t="str">
        <f t="shared" si="30"/>
        <v>thanh thuận</v>
      </c>
      <c r="E156" s="35" t="s">
        <v>663</v>
      </c>
      <c r="F156" s="36" t="s">
        <v>132</v>
      </c>
      <c r="G156" s="37">
        <v>20</v>
      </c>
      <c r="H156" s="88">
        <v>8636.36</v>
      </c>
      <c r="I156" s="56">
        <f t="shared" si="25"/>
        <v>9499.996000000001</v>
      </c>
      <c r="J156" s="88">
        <f t="shared" si="26"/>
        <v>172727.2</v>
      </c>
      <c r="K156" s="84">
        <f t="shared" si="27"/>
        <v>189999.92</v>
      </c>
    </row>
    <row r="157" spans="1:11">
      <c r="A157" s="41"/>
      <c r="B157" s="57">
        <f t="shared" si="28"/>
        <v>1335</v>
      </c>
      <c r="C157" s="34" t="str">
        <f t="shared" si="29"/>
        <v>22/03</v>
      </c>
      <c r="D157" s="167" t="str">
        <f t="shared" si="30"/>
        <v>thanh thuận</v>
      </c>
      <c r="E157" s="35" t="s">
        <v>193</v>
      </c>
      <c r="F157" s="36" t="s">
        <v>181</v>
      </c>
      <c r="G157" s="37">
        <v>30</v>
      </c>
      <c r="H157" s="88">
        <v>46545.45</v>
      </c>
      <c r="I157" s="56">
        <f t="shared" si="25"/>
        <v>51199.995000000003</v>
      </c>
      <c r="J157" s="88">
        <f t="shared" si="26"/>
        <v>1396363.5</v>
      </c>
      <c r="K157" s="84">
        <f t="shared" si="27"/>
        <v>1535999.85</v>
      </c>
    </row>
    <row r="158" spans="1:11">
      <c r="A158" s="41"/>
      <c r="B158" s="57">
        <f t="shared" si="28"/>
        <v>1335</v>
      </c>
      <c r="C158" s="34" t="str">
        <f t="shared" si="29"/>
        <v>22/03</v>
      </c>
      <c r="D158" s="167" t="str">
        <f t="shared" si="30"/>
        <v>thanh thuận</v>
      </c>
      <c r="E158" s="35" t="s">
        <v>270</v>
      </c>
      <c r="F158" s="36" t="s">
        <v>181</v>
      </c>
      <c r="G158" s="37">
        <v>5</v>
      </c>
      <c r="H158" s="88">
        <v>120454</v>
      </c>
      <c r="I158" s="56">
        <f t="shared" si="25"/>
        <v>132499.40000000002</v>
      </c>
      <c r="J158" s="88">
        <f t="shared" si="26"/>
        <v>602270</v>
      </c>
      <c r="K158" s="84">
        <f t="shared" si="27"/>
        <v>662497.00000000012</v>
      </c>
    </row>
    <row r="159" spans="1:11">
      <c r="A159" s="41"/>
      <c r="B159" s="57">
        <f t="shared" si="28"/>
        <v>1335</v>
      </c>
      <c r="C159" s="34" t="str">
        <f t="shared" si="29"/>
        <v>22/03</v>
      </c>
      <c r="D159" s="167" t="str">
        <f t="shared" si="30"/>
        <v>thanh thuận</v>
      </c>
      <c r="E159" s="112" t="s">
        <v>664</v>
      </c>
      <c r="F159" s="113" t="s">
        <v>181</v>
      </c>
      <c r="G159" s="173">
        <v>5</v>
      </c>
      <c r="H159" s="117">
        <v>129090.91</v>
      </c>
      <c r="I159" s="116">
        <f t="shared" si="25"/>
        <v>142000.00100000002</v>
      </c>
      <c r="J159" s="117">
        <f t="shared" si="26"/>
        <v>645454.55000000005</v>
      </c>
      <c r="K159" s="118">
        <f t="shared" si="27"/>
        <v>710000.00500000012</v>
      </c>
    </row>
    <row r="160" spans="1:11">
      <c r="A160" s="41"/>
      <c r="B160" s="57">
        <f t="shared" si="28"/>
        <v>1335</v>
      </c>
      <c r="C160" s="34" t="str">
        <f t="shared" si="29"/>
        <v>22/03</v>
      </c>
      <c r="D160" s="167" t="str">
        <f t="shared" si="30"/>
        <v>thanh thuận</v>
      </c>
      <c r="E160" s="35" t="s">
        <v>665</v>
      </c>
      <c r="F160" s="36" t="s">
        <v>181</v>
      </c>
      <c r="G160" s="37">
        <v>50</v>
      </c>
      <c r="H160" s="88">
        <v>46363.64</v>
      </c>
      <c r="I160" s="56">
        <f t="shared" si="25"/>
        <v>51000.004000000001</v>
      </c>
      <c r="J160" s="88">
        <f t="shared" si="26"/>
        <v>2318182</v>
      </c>
      <c r="K160" s="84">
        <f t="shared" si="27"/>
        <v>2550000.2000000002</v>
      </c>
    </row>
    <row r="161" spans="1:12">
      <c r="A161" s="41"/>
      <c r="B161" s="57">
        <f t="shared" si="28"/>
        <v>1335</v>
      </c>
      <c r="C161" s="34" t="str">
        <f t="shared" si="29"/>
        <v>22/03</v>
      </c>
      <c r="D161" s="167" t="str">
        <f t="shared" si="30"/>
        <v>thanh thuận</v>
      </c>
      <c r="E161" s="35" t="s">
        <v>666</v>
      </c>
      <c r="F161" s="36" t="s">
        <v>105</v>
      </c>
      <c r="G161" s="37">
        <v>24</v>
      </c>
      <c r="H161" s="88">
        <v>11454.54</v>
      </c>
      <c r="I161" s="56">
        <f t="shared" si="25"/>
        <v>12599.994000000002</v>
      </c>
      <c r="J161" s="88">
        <f t="shared" si="26"/>
        <v>274908.96000000002</v>
      </c>
      <c r="K161" s="84">
        <f t="shared" si="27"/>
        <v>302399.85600000003</v>
      </c>
    </row>
    <row r="162" spans="1:12">
      <c r="A162" s="41"/>
      <c r="B162" s="57">
        <f t="shared" si="28"/>
        <v>1335</v>
      </c>
      <c r="C162" s="34" t="str">
        <f t="shared" si="29"/>
        <v>22/03</v>
      </c>
      <c r="D162" s="167" t="str">
        <f t="shared" si="30"/>
        <v>thanh thuận</v>
      </c>
      <c r="E162" s="35" t="s">
        <v>632</v>
      </c>
      <c r="F162" s="36" t="s">
        <v>105</v>
      </c>
      <c r="G162" s="37">
        <v>150</v>
      </c>
      <c r="H162" s="88">
        <v>4336.3599999999997</v>
      </c>
      <c r="I162" s="56">
        <f t="shared" si="25"/>
        <v>4769.9960000000001</v>
      </c>
      <c r="J162" s="88">
        <f t="shared" si="26"/>
        <v>650454</v>
      </c>
      <c r="K162" s="84">
        <f t="shared" si="27"/>
        <v>715499.4</v>
      </c>
    </row>
    <row r="163" spans="1:12">
      <c r="A163" s="41"/>
      <c r="B163" s="57">
        <f t="shared" si="28"/>
        <v>1335</v>
      </c>
      <c r="C163" s="34" t="str">
        <f t="shared" si="29"/>
        <v>22/03</v>
      </c>
      <c r="D163" s="167" t="str">
        <f t="shared" si="30"/>
        <v>thanh thuận</v>
      </c>
      <c r="E163" s="35" t="s">
        <v>121</v>
      </c>
      <c r="F163" s="36" t="s">
        <v>83</v>
      </c>
      <c r="G163" s="37">
        <v>200</v>
      </c>
      <c r="H163" s="88">
        <v>4265.45</v>
      </c>
      <c r="I163" s="56">
        <f t="shared" si="25"/>
        <v>4691.9949999999999</v>
      </c>
      <c r="J163" s="88">
        <f t="shared" si="26"/>
        <v>853090</v>
      </c>
      <c r="K163" s="84">
        <f t="shared" si="27"/>
        <v>938399</v>
      </c>
      <c r="L163" s="43" t="s">
        <v>701</v>
      </c>
    </row>
    <row r="164" spans="1:12">
      <c r="A164" s="41"/>
      <c r="B164" s="57">
        <f t="shared" si="28"/>
        <v>1335</v>
      </c>
      <c r="C164" s="34" t="str">
        <f t="shared" si="29"/>
        <v>22/03</v>
      </c>
      <c r="D164" s="167" t="str">
        <f t="shared" si="30"/>
        <v>thanh thuận</v>
      </c>
      <c r="E164" s="35" t="s">
        <v>127</v>
      </c>
      <c r="F164" s="36" t="s">
        <v>83</v>
      </c>
      <c r="G164" s="37">
        <v>800</v>
      </c>
      <c r="H164" s="88">
        <v>1923.64</v>
      </c>
      <c r="I164" s="56">
        <f t="shared" si="25"/>
        <v>2116.0040000000004</v>
      </c>
      <c r="J164" s="88">
        <f t="shared" si="26"/>
        <v>1538912</v>
      </c>
      <c r="K164" s="84">
        <f t="shared" si="27"/>
        <v>1692803.2000000002</v>
      </c>
    </row>
    <row r="165" spans="1:12">
      <c r="A165" s="41"/>
      <c r="B165" s="57">
        <f t="shared" si="28"/>
        <v>1335</v>
      </c>
      <c r="C165" s="34" t="str">
        <f t="shared" si="29"/>
        <v>22/03</v>
      </c>
      <c r="D165" s="167" t="str">
        <f t="shared" si="30"/>
        <v>thanh thuận</v>
      </c>
      <c r="E165" s="35" t="s">
        <v>667</v>
      </c>
      <c r="F165" s="36" t="s">
        <v>83</v>
      </c>
      <c r="G165" s="37">
        <v>10</v>
      </c>
      <c r="H165" s="88">
        <v>5018.1899999999996</v>
      </c>
      <c r="I165" s="56">
        <f t="shared" si="25"/>
        <v>5520.009</v>
      </c>
      <c r="J165" s="88">
        <f t="shared" si="26"/>
        <v>50181.899999999994</v>
      </c>
      <c r="K165" s="84">
        <f t="shared" si="27"/>
        <v>55200.09</v>
      </c>
    </row>
    <row r="166" spans="1:12">
      <c r="A166" s="41"/>
      <c r="B166" s="57">
        <f t="shared" si="28"/>
        <v>1335</v>
      </c>
      <c r="C166" s="34" t="str">
        <f t="shared" si="29"/>
        <v>22/03</v>
      </c>
      <c r="D166" s="167" t="str">
        <f t="shared" si="30"/>
        <v>thanh thuận</v>
      </c>
      <c r="E166" s="35" t="s">
        <v>668</v>
      </c>
      <c r="F166" s="36" t="s">
        <v>132</v>
      </c>
      <c r="G166" s="37">
        <v>40</v>
      </c>
      <c r="H166" s="88">
        <v>7276.36</v>
      </c>
      <c r="I166" s="56">
        <f t="shared" si="25"/>
        <v>8003.9960000000001</v>
      </c>
      <c r="J166" s="88">
        <f t="shared" si="26"/>
        <v>291054.39999999997</v>
      </c>
      <c r="K166" s="84">
        <f t="shared" si="27"/>
        <v>320159.84000000003</v>
      </c>
    </row>
    <row r="167" spans="1:12">
      <c r="A167" s="41"/>
      <c r="B167" s="57">
        <v>946</v>
      </c>
      <c r="C167" s="34" t="s">
        <v>173</v>
      </c>
      <c r="D167" s="167" t="s">
        <v>229</v>
      </c>
      <c r="E167" s="26" t="s">
        <v>610</v>
      </c>
      <c r="F167" s="21" t="s">
        <v>36</v>
      </c>
      <c r="G167" s="24">
        <v>5</v>
      </c>
      <c r="H167" s="88">
        <v>160000</v>
      </c>
      <c r="I167" s="56">
        <f t="shared" si="25"/>
        <v>176000</v>
      </c>
      <c r="J167" s="88">
        <f t="shared" si="26"/>
        <v>800000</v>
      </c>
      <c r="K167" s="84">
        <f t="shared" si="27"/>
        <v>880000</v>
      </c>
    </row>
    <row r="168" spans="1:12">
      <c r="A168" s="41"/>
      <c r="B168" s="57">
        <f t="shared" ref="B168:D170" si="31">B167</f>
        <v>946</v>
      </c>
      <c r="C168" s="34" t="str">
        <f t="shared" si="31"/>
        <v>23/01</v>
      </c>
      <c r="D168" s="167" t="str">
        <f t="shared" si="31"/>
        <v>xnk bình tây</v>
      </c>
      <c r="E168" s="26" t="s">
        <v>610</v>
      </c>
      <c r="F168" s="21" t="s">
        <v>36</v>
      </c>
      <c r="G168" s="24">
        <v>5</v>
      </c>
      <c r="H168" s="88">
        <v>160000</v>
      </c>
      <c r="I168" s="56">
        <f t="shared" si="25"/>
        <v>176000</v>
      </c>
      <c r="J168" s="88">
        <f t="shared" si="26"/>
        <v>800000</v>
      </c>
      <c r="K168" s="84">
        <f t="shared" si="27"/>
        <v>880000</v>
      </c>
    </row>
    <row r="169" spans="1:12">
      <c r="A169" s="41"/>
      <c r="B169" s="57">
        <f t="shared" si="31"/>
        <v>946</v>
      </c>
      <c r="C169" s="34" t="str">
        <f t="shared" si="31"/>
        <v>23/01</v>
      </c>
      <c r="D169" s="167" t="str">
        <f t="shared" si="31"/>
        <v>xnk bình tây</v>
      </c>
      <c r="E169" s="26" t="s">
        <v>334</v>
      </c>
      <c r="F169" s="21" t="s">
        <v>36</v>
      </c>
      <c r="G169" s="24">
        <v>10</v>
      </c>
      <c r="H169" s="88">
        <v>195455</v>
      </c>
      <c r="I169" s="56">
        <f t="shared" si="25"/>
        <v>215000.50000000003</v>
      </c>
      <c r="J169" s="88">
        <f t="shared" si="26"/>
        <v>1954550</v>
      </c>
      <c r="K169" s="84">
        <f t="shared" si="27"/>
        <v>2150005.0000000005</v>
      </c>
    </row>
    <row r="170" spans="1:12">
      <c r="A170" s="41"/>
      <c r="B170" s="57">
        <f t="shared" si="31"/>
        <v>946</v>
      </c>
      <c r="C170" s="34" t="str">
        <f t="shared" si="31"/>
        <v>23/01</v>
      </c>
      <c r="D170" s="167" t="str">
        <f t="shared" si="31"/>
        <v>xnk bình tây</v>
      </c>
      <c r="E170" s="26" t="s">
        <v>611</v>
      </c>
      <c r="F170" s="21" t="s">
        <v>36</v>
      </c>
      <c r="G170" s="24">
        <v>2</v>
      </c>
      <c r="H170" s="88">
        <v>60909</v>
      </c>
      <c r="I170" s="56">
        <f t="shared" si="25"/>
        <v>66999.900000000009</v>
      </c>
      <c r="J170" s="88">
        <f t="shared" si="26"/>
        <v>121818</v>
      </c>
      <c r="K170" s="84">
        <f t="shared" si="27"/>
        <v>133999.80000000002</v>
      </c>
    </row>
    <row r="171" spans="1:12">
      <c r="A171" s="41"/>
      <c r="B171" s="57">
        <v>3420</v>
      </c>
      <c r="C171" s="34" t="s">
        <v>619</v>
      </c>
      <c r="D171" s="167" t="s">
        <v>42</v>
      </c>
      <c r="E171" s="35" t="s">
        <v>620</v>
      </c>
      <c r="F171" s="36" t="s">
        <v>44</v>
      </c>
      <c r="G171" s="36">
        <v>100</v>
      </c>
      <c r="H171" s="88">
        <v>3909</v>
      </c>
      <c r="I171" s="56">
        <f t="shared" ref="I171:I188" si="32">H171*1.1</f>
        <v>4299.9000000000005</v>
      </c>
      <c r="J171" s="88">
        <f t="shared" si="26"/>
        <v>390900</v>
      </c>
      <c r="K171" s="84">
        <f t="shared" si="27"/>
        <v>429990.00000000006</v>
      </c>
    </row>
    <row r="172" spans="1:12">
      <c r="A172" s="41"/>
      <c r="B172" s="57">
        <v>23217</v>
      </c>
      <c r="C172" s="34" t="s">
        <v>627</v>
      </c>
      <c r="D172" s="167" t="s">
        <v>74</v>
      </c>
      <c r="E172" s="35" t="s">
        <v>628</v>
      </c>
      <c r="F172" s="36" t="s">
        <v>71</v>
      </c>
      <c r="G172" s="37">
        <v>34.883719999999997</v>
      </c>
      <c r="H172" s="88">
        <v>17200</v>
      </c>
      <c r="I172" s="56">
        <f t="shared" si="32"/>
        <v>18920</v>
      </c>
      <c r="J172" s="88">
        <f t="shared" si="26"/>
        <v>599999.98399999994</v>
      </c>
      <c r="K172" s="84">
        <f t="shared" si="27"/>
        <v>659999.98239999998</v>
      </c>
    </row>
    <row r="173" spans="1:12">
      <c r="A173" s="41"/>
      <c r="B173" s="57">
        <v>23217</v>
      </c>
      <c r="C173" s="34" t="s">
        <v>627</v>
      </c>
      <c r="D173" s="167" t="s">
        <v>74</v>
      </c>
      <c r="E173" s="35" t="s">
        <v>291</v>
      </c>
      <c r="F173" s="36" t="s">
        <v>71</v>
      </c>
      <c r="G173" s="37">
        <v>114.1649</v>
      </c>
      <c r="H173" s="88">
        <v>17200</v>
      </c>
      <c r="I173" s="56">
        <f t="shared" si="32"/>
        <v>18920</v>
      </c>
      <c r="J173" s="88">
        <f t="shared" si="26"/>
        <v>1963636.28</v>
      </c>
      <c r="K173" s="84">
        <f t="shared" si="27"/>
        <v>2159999.9080000003</v>
      </c>
    </row>
    <row r="174" spans="1:12">
      <c r="A174" s="41"/>
      <c r="B174" s="57">
        <v>53291</v>
      </c>
      <c r="C174" s="34" t="s">
        <v>629</v>
      </c>
      <c r="D174" s="167" t="s">
        <v>156</v>
      </c>
      <c r="E174" s="35" t="s">
        <v>161</v>
      </c>
      <c r="F174" s="36" t="s">
        <v>87</v>
      </c>
      <c r="G174" s="37">
        <v>12</v>
      </c>
      <c r="H174" s="88">
        <v>39091</v>
      </c>
      <c r="I174" s="56">
        <f t="shared" si="32"/>
        <v>43000.100000000006</v>
      </c>
      <c r="J174" s="88">
        <f t="shared" si="26"/>
        <v>469092</v>
      </c>
      <c r="K174" s="84">
        <f t="shared" si="27"/>
        <v>516001.20000000007</v>
      </c>
    </row>
    <row r="175" spans="1:12">
      <c r="A175" s="41"/>
      <c r="B175" s="57">
        <v>53291</v>
      </c>
      <c r="C175" s="34" t="s">
        <v>629</v>
      </c>
      <c r="D175" s="167" t="s">
        <v>156</v>
      </c>
      <c r="E175" s="35" t="s">
        <v>630</v>
      </c>
      <c r="F175" s="36" t="s">
        <v>87</v>
      </c>
      <c r="G175" s="37">
        <v>12</v>
      </c>
      <c r="H175" s="88">
        <v>39091</v>
      </c>
      <c r="I175" s="56">
        <f t="shared" si="32"/>
        <v>43000.100000000006</v>
      </c>
      <c r="J175" s="88">
        <f t="shared" si="26"/>
        <v>469092</v>
      </c>
      <c r="K175" s="84">
        <f t="shared" si="27"/>
        <v>516001.20000000007</v>
      </c>
    </row>
    <row r="176" spans="1:12">
      <c r="A176" s="41"/>
      <c r="B176" s="57">
        <v>7648</v>
      </c>
      <c r="C176" s="34" t="s">
        <v>629</v>
      </c>
      <c r="D176" s="167" t="s">
        <v>246</v>
      </c>
      <c r="E176" s="35" t="s">
        <v>631</v>
      </c>
      <c r="F176" s="36" t="s">
        <v>27</v>
      </c>
      <c r="G176" s="37">
        <v>30</v>
      </c>
      <c r="H176" s="88">
        <v>56000</v>
      </c>
      <c r="I176" s="56">
        <f t="shared" si="32"/>
        <v>61600.000000000007</v>
      </c>
      <c r="J176" s="88">
        <f t="shared" si="26"/>
        <v>1680000</v>
      </c>
      <c r="K176" s="84">
        <f t="shared" si="27"/>
        <v>1848000.0000000002</v>
      </c>
    </row>
    <row r="177" spans="1:11">
      <c r="A177" s="41"/>
      <c r="B177" s="57">
        <v>385</v>
      </c>
      <c r="C177" s="34" t="s">
        <v>629</v>
      </c>
      <c r="D177" s="167" t="s">
        <v>91</v>
      </c>
      <c r="E177" s="35" t="s">
        <v>516</v>
      </c>
      <c r="F177" s="36" t="s">
        <v>93</v>
      </c>
      <c r="G177" s="37">
        <v>150</v>
      </c>
      <c r="H177" s="88">
        <v>44545</v>
      </c>
      <c r="I177" s="56">
        <f t="shared" si="32"/>
        <v>48999.500000000007</v>
      </c>
      <c r="J177" s="88">
        <f t="shared" si="26"/>
        <v>6681750</v>
      </c>
      <c r="K177" s="84">
        <f t="shared" si="27"/>
        <v>7349925.0000000009</v>
      </c>
    </row>
    <row r="178" spans="1:11">
      <c r="A178" s="41"/>
      <c r="B178" s="57">
        <v>385</v>
      </c>
      <c r="C178" s="34" t="s">
        <v>629</v>
      </c>
      <c r="D178" s="167" t="s">
        <v>91</v>
      </c>
      <c r="E178" s="35" t="s">
        <v>644</v>
      </c>
      <c r="F178" s="36" t="s">
        <v>93</v>
      </c>
      <c r="G178" s="37">
        <v>100</v>
      </c>
      <c r="H178" s="88">
        <v>39091</v>
      </c>
      <c r="I178" s="56">
        <f t="shared" si="32"/>
        <v>43000.100000000006</v>
      </c>
      <c r="J178" s="88">
        <f t="shared" si="26"/>
        <v>3909100</v>
      </c>
      <c r="K178" s="84">
        <f t="shared" si="27"/>
        <v>4300010.0000000009</v>
      </c>
    </row>
    <row r="179" spans="1:11">
      <c r="A179" s="41"/>
      <c r="B179" s="57">
        <v>2057</v>
      </c>
      <c r="C179" s="34" t="s">
        <v>636</v>
      </c>
      <c r="D179" s="167" t="s">
        <v>111</v>
      </c>
      <c r="E179" s="35" t="s">
        <v>112</v>
      </c>
      <c r="F179" s="36" t="s">
        <v>40</v>
      </c>
      <c r="G179" s="37">
        <v>10</v>
      </c>
      <c r="H179" s="88">
        <v>24091</v>
      </c>
      <c r="I179" s="56">
        <f t="shared" si="32"/>
        <v>26500.100000000002</v>
      </c>
      <c r="J179" s="88">
        <f t="shared" si="26"/>
        <v>240910</v>
      </c>
      <c r="K179" s="84">
        <f t="shared" si="27"/>
        <v>265001</v>
      </c>
    </row>
    <row r="180" spans="1:11">
      <c r="A180" s="41"/>
      <c r="B180" s="57">
        <f t="shared" ref="B180:D181" si="33">B179</f>
        <v>2057</v>
      </c>
      <c r="C180" s="34" t="str">
        <f t="shared" si="33"/>
        <v>26/03</v>
      </c>
      <c r="D180" s="167" t="str">
        <f t="shared" si="33"/>
        <v>tuấn lộc ph</v>
      </c>
      <c r="E180" s="35" t="s">
        <v>637</v>
      </c>
      <c r="F180" s="36" t="s">
        <v>264</v>
      </c>
      <c r="G180" s="37">
        <v>10</v>
      </c>
      <c r="H180" s="88">
        <v>8455</v>
      </c>
      <c r="I180" s="56">
        <f t="shared" si="32"/>
        <v>9300.5</v>
      </c>
      <c r="J180" s="88">
        <f t="shared" si="26"/>
        <v>84550</v>
      </c>
      <c r="K180" s="84">
        <f t="shared" si="27"/>
        <v>93005</v>
      </c>
    </row>
    <row r="181" spans="1:11">
      <c r="A181" s="41"/>
      <c r="B181" s="57">
        <f t="shared" si="33"/>
        <v>2057</v>
      </c>
      <c r="C181" s="34" t="str">
        <f t="shared" si="33"/>
        <v>26/03</v>
      </c>
      <c r="D181" s="167" t="str">
        <f t="shared" si="33"/>
        <v>tuấn lộc ph</v>
      </c>
      <c r="E181" s="35" t="s">
        <v>638</v>
      </c>
      <c r="F181" s="36" t="s">
        <v>264</v>
      </c>
      <c r="G181" s="37">
        <v>5</v>
      </c>
      <c r="H181" s="88">
        <v>10909</v>
      </c>
      <c r="I181" s="56">
        <f t="shared" si="32"/>
        <v>11999.900000000001</v>
      </c>
      <c r="J181" s="88">
        <f t="shared" si="26"/>
        <v>54545</v>
      </c>
      <c r="K181" s="84">
        <f t="shared" si="27"/>
        <v>59999.500000000007</v>
      </c>
    </row>
    <row r="182" spans="1:11">
      <c r="A182" s="41"/>
      <c r="B182" s="57">
        <v>893</v>
      </c>
      <c r="C182" s="34" t="s">
        <v>636</v>
      </c>
      <c r="D182" s="167" t="s">
        <v>76</v>
      </c>
      <c r="E182" s="112" t="s">
        <v>613</v>
      </c>
      <c r="F182" s="113" t="s">
        <v>79</v>
      </c>
      <c r="G182" s="173">
        <v>350</v>
      </c>
      <c r="H182" s="117">
        <v>15818</v>
      </c>
      <c r="I182" s="116">
        <f t="shared" si="32"/>
        <v>17399.800000000003</v>
      </c>
      <c r="J182" s="117">
        <f t="shared" si="26"/>
        <v>5536300</v>
      </c>
      <c r="K182" s="118">
        <f t="shared" si="27"/>
        <v>6089930.0000000009</v>
      </c>
    </row>
    <row r="183" spans="1:11">
      <c r="A183" s="41"/>
      <c r="B183" s="57">
        <f t="shared" ref="B183:D186" si="34">B182</f>
        <v>893</v>
      </c>
      <c r="C183" s="34" t="str">
        <f t="shared" si="34"/>
        <v>26/03</v>
      </c>
      <c r="D183" s="167" t="str">
        <f t="shared" si="34"/>
        <v>nguyễn phương</v>
      </c>
      <c r="E183" s="112" t="s">
        <v>174</v>
      </c>
      <c r="F183" s="113" t="s">
        <v>79</v>
      </c>
      <c r="G183" s="173">
        <v>140</v>
      </c>
      <c r="H183" s="117">
        <v>24518</v>
      </c>
      <c r="I183" s="116">
        <f t="shared" si="32"/>
        <v>26969.800000000003</v>
      </c>
      <c r="J183" s="117">
        <f t="shared" si="26"/>
        <v>3432520</v>
      </c>
      <c r="K183" s="118">
        <f t="shared" si="27"/>
        <v>3775772.0000000005</v>
      </c>
    </row>
    <row r="184" spans="1:11">
      <c r="A184" s="41"/>
      <c r="B184" s="57">
        <f t="shared" si="34"/>
        <v>893</v>
      </c>
      <c r="C184" s="34" t="str">
        <f t="shared" si="34"/>
        <v>26/03</v>
      </c>
      <c r="D184" s="167" t="str">
        <f t="shared" si="34"/>
        <v>nguyễn phương</v>
      </c>
      <c r="E184" s="35" t="s">
        <v>614</v>
      </c>
      <c r="F184" s="36" t="s">
        <v>79</v>
      </c>
      <c r="G184" s="37">
        <v>20</v>
      </c>
      <c r="H184" s="88">
        <v>31636</v>
      </c>
      <c r="I184" s="56">
        <f t="shared" si="32"/>
        <v>34799.600000000006</v>
      </c>
      <c r="J184" s="88">
        <f t="shared" si="26"/>
        <v>632720</v>
      </c>
      <c r="K184" s="84">
        <f t="shared" si="27"/>
        <v>695992.00000000012</v>
      </c>
    </row>
    <row r="185" spans="1:11">
      <c r="A185" s="41"/>
      <c r="B185" s="57">
        <f t="shared" si="34"/>
        <v>893</v>
      </c>
      <c r="C185" s="34" t="str">
        <f t="shared" si="34"/>
        <v>26/03</v>
      </c>
      <c r="D185" s="167" t="str">
        <f t="shared" si="34"/>
        <v>nguyễn phương</v>
      </c>
      <c r="E185" s="35" t="s">
        <v>643</v>
      </c>
      <c r="F185" s="36" t="s">
        <v>79</v>
      </c>
      <c r="G185" s="37">
        <v>3000</v>
      </c>
      <c r="H185" s="88">
        <v>923</v>
      </c>
      <c r="I185" s="56">
        <f t="shared" si="32"/>
        <v>1015.3000000000001</v>
      </c>
      <c r="J185" s="88">
        <f t="shared" si="26"/>
        <v>2769000</v>
      </c>
      <c r="K185" s="84">
        <f t="shared" si="27"/>
        <v>3045900</v>
      </c>
    </row>
    <row r="186" spans="1:11">
      <c r="A186" s="41"/>
      <c r="B186" s="57">
        <f t="shared" si="34"/>
        <v>893</v>
      </c>
      <c r="C186" s="34" t="str">
        <f t="shared" si="34"/>
        <v>26/03</v>
      </c>
      <c r="D186" s="167" t="str">
        <f t="shared" si="34"/>
        <v>nguyễn phương</v>
      </c>
      <c r="E186" s="35" t="s">
        <v>643</v>
      </c>
      <c r="F186" s="36" t="s">
        <v>79</v>
      </c>
      <c r="G186" s="37">
        <v>3000</v>
      </c>
      <c r="H186" s="88">
        <v>923</v>
      </c>
      <c r="I186" s="56">
        <f t="shared" si="32"/>
        <v>1015.3000000000001</v>
      </c>
      <c r="J186" s="88">
        <f t="shared" si="26"/>
        <v>2769000</v>
      </c>
      <c r="K186" s="84">
        <f t="shared" si="27"/>
        <v>3045900</v>
      </c>
    </row>
    <row r="187" spans="1:11">
      <c r="A187" s="41"/>
      <c r="B187" s="57">
        <v>1366</v>
      </c>
      <c r="C187" s="34" t="s">
        <v>669</v>
      </c>
      <c r="D187" s="167" t="s">
        <v>183</v>
      </c>
      <c r="E187" s="35" t="s">
        <v>670</v>
      </c>
      <c r="F187" s="36" t="s">
        <v>181</v>
      </c>
      <c r="G187" s="37">
        <v>45</v>
      </c>
      <c r="H187" s="88">
        <v>64142</v>
      </c>
      <c r="I187" s="56">
        <f t="shared" si="32"/>
        <v>70556.200000000012</v>
      </c>
      <c r="J187" s="88">
        <f t="shared" si="26"/>
        <v>2886390</v>
      </c>
      <c r="K187" s="84">
        <f t="shared" si="27"/>
        <v>3175029.0000000005</v>
      </c>
    </row>
    <row r="188" spans="1:11">
      <c r="A188" s="41"/>
      <c r="B188" s="57">
        <v>1366</v>
      </c>
      <c r="C188" s="34" t="s">
        <v>669</v>
      </c>
      <c r="D188" s="167" t="s">
        <v>183</v>
      </c>
      <c r="E188" s="35" t="s">
        <v>671</v>
      </c>
      <c r="F188" s="36" t="s">
        <v>181</v>
      </c>
      <c r="G188" s="37">
        <v>15</v>
      </c>
      <c r="H188" s="88">
        <v>46364</v>
      </c>
      <c r="I188" s="56">
        <f t="shared" si="32"/>
        <v>51000.4</v>
      </c>
      <c r="J188" s="88">
        <f t="shared" si="26"/>
        <v>695460</v>
      </c>
      <c r="K188" s="84">
        <f t="shared" si="27"/>
        <v>765006</v>
      </c>
    </row>
    <row r="189" spans="1:11">
      <c r="A189" s="41"/>
      <c r="B189" s="57">
        <v>69777</v>
      </c>
      <c r="C189" s="34" t="s">
        <v>645</v>
      </c>
      <c r="D189" s="167" t="s">
        <v>265</v>
      </c>
      <c r="E189" s="35" t="s">
        <v>266</v>
      </c>
      <c r="F189" s="36" t="s">
        <v>87</v>
      </c>
      <c r="G189" s="37">
        <v>84</v>
      </c>
      <c r="H189" s="88">
        <v>15200</v>
      </c>
      <c r="I189" s="56"/>
      <c r="J189" s="88">
        <f t="shared" si="26"/>
        <v>1276800</v>
      </c>
      <c r="K189" s="84">
        <f t="shared" si="27"/>
        <v>0</v>
      </c>
    </row>
    <row r="190" spans="1:11">
      <c r="A190" s="41"/>
      <c r="B190" s="57">
        <v>69775</v>
      </c>
      <c r="C190" s="34" t="s">
        <v>645</v>
      </c>
      <c r="D190" s="167" t="s">
        <v>265</v>
      </c>
      <c r="E190" s="35" t="s">
        <v>266</v>
      </c>
      <c r="F190" s="36" t="s">
        <v>87</v>
      </c>
      <c r="G190" s="37">
        <v>36</v>
      </c>
      <c r="H190" s="88">
        <v>15200</v>
      </c>
      <c r="I190" s="56"/>
      <c r="J190" s="88">
        <f t="shared" si="26"/>
        <v>547200</v>
      </c>
      <c r="K190" s="84">
        <f t="shared" si="27"/>
        <v>0</v>
      </c>
    </row>
    <row r="191" spans="1:11">
      <c r="A191" s="41"/>
      <c r="B191" s="57">
        <f t="shared" ref="B191:D194" si="35">B190</f>
        <v>69775</v>
      </c>
      <c r="C191" s="34" t="str">
        <f t="shared" si="35"/>
        <v>29/03</v>
      </c>
      <c r="D191" s="167" t="str">
        <f t="shared" si="35"/>
        <v>chấn long</v>
      </c>
      <c r="E191" s="35" t="s">
        <v>646</v>
      </c>
      <c r="F191" s="36" t="s">
        <v>66</v>
      </c>
      <c r="G191" s="37">
        <v>80</v>
      </c>
      <c r="H191" s="88">
        <v>12100</v>
      </c>
      <c r="I191" s="56"/>
      <c r="J191" s="88">
        <f t="shared" si="26"/>
        <v>968000</v>
      </c>
      <c r="K191" s="84">
        <f t="shared" si="27"/>
        <v>0</v>
      </c>
    </row>
    <row r="192" spans="1:11">
      <c r="A192" s="41"/>
      <c r="B192" s="57">
        <f t="shared" si="35"/>
        <v>69775</v>
      </c>
      <c r="C192" s="34" t="str">
        <f t="shared" si="35"/>
        <v>29/03</v>
      </c>
      <c r="D192" s="167" t="str">
        <f t="shared" si="35"/>
        <v>chấn long</v>
      </c>
      <c r="E192" s="35" t="s">
        <v>647</v>
      </c>
      <c r="F192" s="36" t="s">
        <v>66</v>
      </c>
      <c r="G192" s="37">
        <v>40</v>
      </c>
      <c r="H192" s="88">
        <v>23100</v>
      </c>
      <c r="I192" s="56"/>
      <c r="J192" s="88">
        <f t="shared" si="26"/>
        <v>924000</v>
      </c>
      <c r="K192" s="84">
        <f t="shared" si="27"/>
        <v>0</v>
      </c>
    </row>
    <row r="193" spans="1:11">
      <c r="A193" s="41"/>
      <c r="B193" s="57">
        <f t="shared" si="35"/>
        <v>69775</v>
      </c>
      <c r="C193" s="34" t="str">
        <f t="shared" si="35"/>
        <v>29/03</v>
      </c>
      <c r="D193" s="167" t="str">
        <f t="shared" si="35"/>
        <v>chấn long</v>
      </c>
      <c r="E193" s="35" t="s">
        <v>414</v>
      </c>
      <c r="F193" s="36" t="s">
        <v>36</v>
      </c>
      <c r="G193" s="37">
        <v>10</v>
      </c>
      <c r="H193" s="88">
        <v>45200</v>
      </c>
      <c r="I193" s="56">
        <v>0</v>
      </c>
      <c r="J193" s="88">
        <f t="shared" si="26"/>
        <v>452000</v>
      </c>
      <c r="K193" s="84">
        <f t="shared" si="27"/>
        <v>0</v>
      </c>
    </row>
    <row r="194" spans="1:11">
      <c r="A194" s="41"/>
      <c r="B194" s="57">
        <f t="shared" si="35"/>
        <v>69775</v>
      </c>
      <c r="C194" s="34" t="str">
        <f t="shared" si="35"/>
        <v>29/03</v>
      </c>
      <c r="D194" s="167" t="str">
        <f t="shared" si="35"/>
        <v>chấn long</v>
      </c>
      <c r="E194" s="35" t="s">
        <v>267</v>
      </c>
      <c r="F194" s="36" t="s">
        <v>36</v>
      </c>
      <c r="G194" s="37">
        <v>24</v>
      </c>
      <c r="H194" s="88">
        <v>34100</v>
      </c>
      <c r="I194" s="56">
        <v>0</v>
      </c>
      <c r="J194" s="88">
        <f t="shared" si="26"/>
        <v>818400</v>
      </c>
      <c r="K194" s="84">
        <f t="shared" si="27"/>
        <v>0</v>
      </c>
    </row>
    <row r="195" spans="1:11">
      <c r="A195" s="41"/>
      <c r="B195" s="57">
        <v>192</v>
      </c>
      <c r="C195" s="34" t="s">
        <v>645</v>
      </c>
      <c r="D195" s="167" t="s">
        <v>648</v>
      </c>
      <c r="E195" s="35" t="s">
        <v>649</v>
      </c>
      <c r="F195" s="36" t="s">
        <v>181</v>
      </c>
      <c r="G195" s="37">
        <v>50</v>
      </c>
      <c r="H195" s="88">
        <v>40910</v>
      </c>
      <c r="I195" s="56">
        <f t="shared" ref="I195:I226" si="36">H195*1.1</f>
        <v>45001</v>
      </c>
      <c r="J195" s="88">
        <f t="shared" si="26"/>
        <v>2045500</v>
      </c>
      <c r="K195" s="84">
        <f t="shared" si="27"/>
        <v>2250050</v>
      </c>
    </row>
    <row r="196" spans="1:11">
      <c r="A196" s="41"/>
      <c r="B196" s="57">
        <v>10900</v>
      </c>
      <c r="C196" s="34" t="s">
        <v>645</v>
      </c>
      <c r="D196" s="167" t="s">
        <v>88</v>
      </c>
      <c r="E196" s="35" t="s">
        <v>308</v>
      </c>
      <c r="F196" s="36" t="s">
        <v>36</v>
      </c>
      <c r="G196" s="37">
        <v>13</v>
      </c>
      <c r="H196" s="88">
        <v>43636</v>
      </c>
      <c r="I196" s="56">
        <f t="shared" si="36"/>
        <v>47999.600000000006</v>
      </c>
      <c r="J196" s="88">
        <f t="shared" si="26"/>
        <v>567268</v>
      </c>
      <c r="K196" s="84">
        <f t="shared" si="27"/>
        <v>623994.80000000005</v>
      </c>
    </row>
    <row r="197" spans="1:11">
      <c r="A197" s="41"/>
      <c r="B197" s="57">
        <v>353</v>
      </c>
      <c r="C197" s="34" t="s">
        <v>645</v>
      </c>
      <c r="D197" s="167" t="s">
        <v>306</v>
      </c>
      <c r="E197" s="35" t="s">
        <v>307</v>
      </c>
      <c r="F197" s="36" t="s">
        <v>36</v>
      </c>
      <c r="G197" s="37">
        <v>10</v>
      </c>
      <c r="H197" s="88">
        <v>45455</v>
      </c>
      <c r="I197" s="56">
        <f t="shared" si="36"/>
        <v>50000.500000000007</v>
      </c>
      <c r="J197" s="88">
        <f t="shared" si="26"/>
        <v>454550</v>
      </c>
      <c r="K197" s="84">
        <f t="shared" si="27"/>
        <v>500005.00000000006</v>
      </c>
    </row>
    <row r="198" spans="1:11">
      <c r="A198" s="41"/>
      <c r="B198" s="57">
        <v>3879</v>
      </c>
      <c r="C198" s="34" t="s">
        <v>645</v>
      </c>
      <c r="D198" s="167" t="s">
        <v>179</v>
      </c>
      <c r="E198" s="35" t="s">
        <v>180</v>
      </c>
      <c r="F198" s="36" t="s">
        <v>181</v>
      </c>
      <c r="G198" s="37">
        <v>150</v>
      </c>
      <c r="H198" s="88">
        <v>39545.4545</v>
      </c>
      <c r="I198" s="56">
        <f t="shared" si="36"/>
        <v>43499.999950000005</v>
      </c>
      <c r="J198" s="88">
        <f t="shared" si="26"/>
        <v>5931818.1749999998</v>
      </c>
      <c r="K198" s="84">
        <f t="shared" si="27"/>
        <v>6524999.9925000006</v>
      </c>
    </row>
    <row r="199" spans="1:11">
      <c r="A199" s="41"/>
      <c r="B199" s="57">
        <v>6040</v>
      </c>
      <c r="C199" s="34" t="s">
        <v>657</v>
      </c>
      <c r="D199" s="167" t="s">
        <v>31</v>
      </c>
      <c r="E199" s="35" t="s">
        <v>658</v>
      </c>
      <c r="F199" s="36" t="s">
        <v>19</v>
      </c>
      <c r="G199" s="37">
        <v>1</v>
      </c>
      <c r="H199" s="88">
        <v>228000</v>
      </c>
      <c r="I199" s="56">
        <f t="shared" si="36"/>
        <v>250800.00000000003</v>
      </c>
      <c r="J199" s="88">
        <f t="shared" si="26"/>
        <v>228000</v>
      </c>
      <c r="K199" s="84">
        <f t="shared" si="27"/>
        <v>250800.00000000003</v>
      </c>
    </row>
    <row r="200" spans="1:11">
      <c r="A200" s="41"/>
      <c r="B200" s="57">
        <f t="shared" ref="B200:D203" si="37">B199</f>
        <v>6040</v>
      </c>
      <c r="C200" s="34" t="str">
        <f t="shared" si="37"/>
        <v>30/03</v>
      </c>
      <c r="D200" s="167" t="str">
        <f t="shared" si="37"/>
        <v>liên sơn</v>
      </c>
      <c r="E200" s="35" t="s">
        <v>32</v>
      </c>
      <c r="F200" s="36" t="s">
        <v>19</v>
      </c>
      <c r="G200" s="37">
        <v>2</v>
      </c>
      <c r="H200" s="88">
        <v>228000</v>
      </c>
      <c r="I200" s="56">
        <f t="shared" si="36"/>
        <v>250800.00000000003</v>
      </c>
      <c r="J200" s="88">
        <f t="shared" si="26"/>
        <v>456000</v>
      </c>
      <c r="K200" s="84">
        <f t="shared" si="27"/>
        <v>501600.00000000006</v>
      </c>
    </row>
    <row r="201" spans="1:11">
      <c r="A201" s="41"/>
      <c r="B201" s="57">
        <f t="shared" si="37"/>
        <v>6040</v>
      </c>
      <c r="C201" s="34" t="str">
        <f t="shared" si="37"/>
        <v>30/03</v>
      </c>
      <c r="D201" s="167" t="str">
        <f t="shared" si="37"/>
        <v>liên sơn</v>
      </c>
      <c r="E201" s="35" t="s">
        <v>150</v>
      </c>
      <c r="F201" s="36" t="s">
        <v>19</v>
      </c>
      <c r="G201" s="37">
        <v>4</v>
      </c>
      <c r="H201" s="88">
        <v>228000</v>
      </c>
      <c r="I201" s="56">
        <f t="shared" si="36"/>
        <v>250800.00000000003</v>
      </c>
      <c r="J201" s="88">
        <f t="shared" si="26"/>
        <v>912000</v>
      </c>
      <c r="K201" s="84">
        <f t="shared" si="27"/>
        <v>1003200.0000000001</v>
      </c>
    </row>
    <row r="202" spans="1:11">
      <c r="A202" s="41"/>
      <c r="B202" s="57">
        <f t="shared" si="37"/>
        <v>6040</v>
      </c>
      <c r="C202" s="34" t="str">
        <f t="shared" si="37"/>
        <v>30/03</v>
      </c>
      <c r="D202" s="167" t="str">
        <f t="shared" si="37"/>
        <v>liên sơn</v>
      </c>
      <c r="E202" s="35" t="s">
        <v>151</v>
      </c>
      <c r="F202" s="36" t="s">
        <v>19</v>
      </c>
      <c r="G202" s="37">
        <v>2</v>
      </c>
      <c r="H202" s="88">
        <v>228000</v>
      </c>
      <c r="I202" s="56">
        <f t="shared" si="36"/>
        <v>250800.00000000003</v>
      </c>
      <c r="J202" s="88">
        <f t="shared" si="26"/>
        <v>456000</v>
      </c>
      <c r="K202" s="84">
        <f t="shared" si="27"/>
        <v>501600.00000000006</v>
      </c>
    </row>
    <row r="203" spans="1:11">
      <c r="A203" s="41"/>
      <c r="B203" s="57">
        <f t="shared" si="37"/>
        <v>6040</v>
      </c>
      <c r="C203" s="34" t="str">
        <f t="shared" si="37"/>
        <v>30/03</v>
      </c>
      <c r="D203" s="167" t="str">
        <f t="shared" si="37"/>
        <v>liên sơn</v>
      </c>
      <c r="E203" s="35" t="s">
        <v>309</v>
      </c>
      <c r="F203" s="36" t="s">
        <v>19</v>
      </c>
      <c r="G203" s="37">
        <v>29</v>
      </c>
      <c r="H203" s="88">
        <v>228000</v>
      </c>
      <c r="I203" s="56">
        <f t="shared" si="36"/>
        <v>250800.00000000003</v>
      </c>
      <c r="J203" s="88">
        <f t="shared" ref="J203:J266" si="38">H203*G203</f>
        <v>6612000</v>
      </c>
      <c r="K203" s="84">
        <f t="shared" ref="K203:K266" si="39">I203*G203</f>
        <v>7273200.0000000009</v>
      </c>
    </row>
    <row r="204" spans="1:11">
      <c r="A204" s="41"/>
      <c r="B204" s="57">
        <v>6077</v>
      </c>
      <c r="C204" s="34" t="s">
        <v>651</v>
      </c>
      <c r="D204" s="167" t="s">
        <v>84</v>
      </c>
      <c r="E204" s="35" t="s">
        <v>652</v>
      </c>
      <c r="F204" s="36" t="s">
        <v>36</v>
      </c>
      <c r="G204" s="37">
        <v>60</v>
      </c>
      <c r="H204" s="88">
        <v>27000</v>
      </c>
      <c r="I204" s="56">
        <f t="shared" si="36"/>
        <v>29700.000000000004</v>
      </c>
      <c r="J204" s="88">
        <f t="shared" si="38"/>
        <v>1620000</v>
      </c>
      <c r="K204" s="84">
        <f t="shared" si="39"/>
        <v>1782000.0000000002</v>
      </c>
    </row>
    <row r="205" spans="1:11">
      <c r="A205" s="41"/>
      <c r="B205" s="57">
        <f t="shared" ref="B205:D207" si="40">B204</f>
        <v>6077</v>
      </c>
      <c r="C205" s="34" t="str">
        <f t="shared" si="40"/>
        <v>31/03</v>
      </c>
      <c r="D205" s="167" t="str">
        <f t="shared" si="40"/>
        <v>hảo vọng</v>
      </c>
      <c r="E205" s="35" t="s">
        <v>653</v>
      </c>
      <c r="F205" s="36" t="s">
        <v>36</v>
      </c>
      <c r="G205" s="37">
        <v>20</v>
      </c>
      <c r="H205" s="88">
        <v>27000</v>
      </c>
      <c r="I205" s="56">
        <f t="shared" si="36"/>
        <v>29700.000000000004</v>
      </c>
      <c r="J205" s="88">
        <f t="shared" si="38"/>
        <v>540000</v>
      </c>
      <c r="K205" s="84">
        <f t="shared" si="39"/>
        <v>594000.00000000012</v>
      </c>
    </row>
    <row r="206" spans="1:11">
      <c r="A206" s="41"/>
      <c r="B206" s="57">
        <f t="shared" si="40"/>
        <v>6077</v>
      </c>
      <c r="C206" s="34" t="str">
        <f t="shared" si="40"/>
        <v>31/03</v>
      </c>
      <c r="D206" s="167" t="str">
        <f t="shared" si="40"/>
        <v>hảo vọng</v>
      </c>
      <c r="E206" s="35" t="s">
        <v>654</v>
      </c>
      <c r="F206" s="36" t="s">
        <v>36</v>
      </c>
      <c r="G206" s="37">
        <v>30</v>
      </c>
      <c r="H206" s="88">
        <v>5090.8999999999996</v>
      </c>
      <c r="I206" s="56">
        <f t="shared" si="36"/>
        <v>5599.99</v>
      </c>
      <c r="J206" s="88">
        <f t="shared" si="38"/>
        <v>152727</v>
      </c>
      <c r="K206" s="84">
        <f t="shared" si="39"/>
        <v>167999.69999999998</v>
      </c>
    </row>
    <row r="207" spans="1:11">
      <c r="A207" s="41"/>
      <c r="B207" s="57">
        <f t="shared" si="40"/>
        <v>6077</v>
      </c>
      <c r="C207" s="34" t="str">
        <f t="shared" si="40"/>
        <v>31/03</v>
      </c>
      <c r="D207" s="167" t="str">
        <f t="shared" si="40"/>
        <v>hảo vọng</v>
      </c>
      <c r="E207" s="35" t="s">
        <v>655</v>
      </c>
      <c r="F207" s="36" t="s">
        <v>656</v>
      </c>
      <c r="G207" s="37">
        <v>80</v>
      </c>
      <c r="H207" s="88">
        <v>9613.64</v>
      </c>
      <c r="I207" s="56">
        <f t="shared" si="36"/>
        <v>10575.004000000001</v>
      </c>
      <c r="J207" s="88">
        <f t="shared" si="38"/>
        <v>769091.2</v>
      </c>
      <c r="K207" s="84">
        <f t="shared" si="39"/>
        <v>846000.32000000007</v>
      </c>
    </row>
    <row r="208" spans="1:11">
      <c r="A208" s="41"/>
      <c r="B208" s="57">
        <v>419</v>
      </c>
      <c r="C208" s="34" t="s">
        <v>651</v>
      </c>
      <c r="D208" s="167" t="s">
        <v>91</v>
      </c>
      <c r="E208" s="35" t="s">
        <v>644</v>
      </c>
      <c r="F208" s="36" t="s">
        <v>93</v>
      </c>
      <c r="G208" s="37">
        <v>200</v>
      </c>
      <c r="H208" s="88">
        <v>39091</v>
      </c>
      <c r="I208" s="56">
        <f t="shared" si="36"/>
        <v>43000.100000000006</v>
      </c>
      <c r="J208" s="88">
        <f t="shared" si="38"/>
        <v>7818200</v>
      </c>
      <c r="K208" s="84">
        <f t="shared" si="39"/>
        <v>8600020.0000000019</v>
      </c>
    </row>
    <row r="209" spans="1:11">
      <c r="A209" s="41"/>
      <c r="B209" s="57">
        <v>419</v>
      </c>
      <c r="C209" s="34" t="s">
        <v>651</v>
      </c>
      <c r="D209" s="167" t="s">
        <v>91</v>
      </c>
      <c r="E209" s="35" t="s">
        <v>516</v>
      </c>
      <c r="F209" s="36" t="s">
        <v>93</v>
      </c>
      <c r="G209" s="37">
        <v>50</v>
      </c>
      <c r="H209" s="88">
        <v>44545</v>
      </c>
      <c r="I209" s="56">
        <f t="shared" si="36"/>
        <v>48999.500000000007</v>
      </c>
      <c r="J209" s="88">
        <f t="shared" si="38"/>
        <v>2227250</v>
      </c>
      <c r="K209" s="84">
        <f t="shared" si="39"/>
        <v>2449975.0000000005</v>
      </c>
    </row>
    <row r="210" spans="1:11">
      <c r="A210" s="41"/>
      <c r="B210" s="57">
        <v>4063</v>
      </c>
      <c r="C210" s="34" t="s">
        <v>651</v>
      </c>
      <c r="D210" s="167" t="s">
        <v>680</v>
      </c>
      <c r="E210" s="35" t="s">
        <v>681</v>
      </c>
      <c r="F210" s="36" t="s">
        <v>435</v>
      </c>
      <c r="G210" s="37">
        <v>500</v>
      </c>
      <c r="H210" s="88">
        <v>1848</v>
      </c>
      <c r="I210" s="56">
        <f t="shared" si="36"/>
        <v>2032.8000000000002</v>
      </c>
      <c r="J210" s="88">
        <f t="shared" si="38"/>
        <v>924000</v>
      </c>
      <c r="K210" s="84">
        <f t="shared" si="39"/>
        <v>1016400.0000000001</v>
      </c>
    </row>
    <row r="211" spans="1:11">
      <c r="A211" s="41"/>
      <c r="B211" s="57">
        <f t="shared" ref="B211:D218" si="41">B210</f>
        <v>4063</v>
      </c>
      <c r="C211" s="34" t="str">
        <f t="shared" si="41"/>
        <v>31/03</v>
      </c>
      <c r="D211" s="167" t="str">
        <f t="shared" si="41"/>
        <v>ptvh</v>
      </c>
      <c r="E211" s="35" t="s">
        <v>682</v>
      </c>
      <c r="F211" s="36" t="s">
        <v>142</v>
      </c>
      <c r="G211" s="37">
        <v>500</v>
      </c>
      <c r="H211" s="88">
        <v>5715</v>
      </c>
      <c r="I211" s="56">
        <f t="shared" si="36"/>
        <v>6286.5000000000009</v>
      </c>
      <c r="J211" s="88">
        <f t="shared" si="38"/>
        <v>2857500</v>
      </c>
      <c r="K211" s="84">
        <f t="shared" si="39"/>
        <v>3143250.0000000005</v>
      </c>
    </row>
    <row r="212" spans="1:11">
      <c r="A212" s="41"/>
      <c r="B212" s="57">
        <f t="shared" si="41"/>
        <v>4063</v>
      </c>
      <c r="C212" s="34" t="str">
        <f t="shared" si="41"/>
        <v>31/03</v>
      </c>
      <c r="D212" s="167" t="str">
        <f t="shared" si="41"/>
        <v>ptvh</v>
      </c>
      <c r="E212" s="35" t="s">
        <v>683</v>
      </c>
      <c r="F212" s="36" t="s">
        <v>142</v>
      </c>
      <c r="G212" s="37">
        <v>600</v>
      </c>
      <c r="H212" s="88">
        <v>3499</v>
      </c>
      <c r="I212" s="56">
        <f t="shared" si="36"/>
        <v>3848.9</v>
      </c>
      <c r="J212" s="88">
        <f t="shared" si="38"/>
        <v>2099400</v>
      </c>
      <c r="K212" s="84">
        <f t="shared" si="39"/>
        <v>2309340</v>
      </c>
    </row>
    <row r="213" spans="1:11">
      <c r="A213" s="41"/>
      <c r="B213" s="57">
        <f t="shared" si="41"/>
        <v>4063</v>
      </c>
      <c r="C213" s="34" t="str">
        <f t="shared" si="41"/>
        <v>31/03</v>
      </c>
      <c r="D213" s="167" t="str">
        <f t="shared" si="41"/>
        <v>ptvh</v>
      </c>
      <c r="E213" s="35" t="s">
        <v>684</v>
      </c>
      <c r="F213" s="36" t="s">
        <v>142</v>
      </c>
      <c r="G213" s="37">
        <v>400</v>
      </c>
      <c r="H213" s="88">
        <v>4787</v>
      </c>
      <c r="I213" s="56">
        <f t="shared" si="36"/>
        <v>5265.7000000000007</v>
      </c>
      <c r="J213" s="88">
        <f t="shared" si="38"/>
        <v>1914800</v>
      </c>
      <c r="K213" s="84">
        <f t="shared" si="39"/>
        <v>2106280.0000000005</v>
      </c>
    </row>
    <row r="214" spans="1:11">
      <c r="A214" s="41"/>
      <c r="B214" s="57">
        <f t="shared" si="41"/>
        <v>4063</v>
      </c>
      <c r="C214" s="34" t="str">
        <f t="shared" si="41"/>
        <v>31/03</v>
      </c>
      <c r="D214" s="167" t="str">
        <f t="shared" si="41"/>
        <v>ptvh</v>
      </c>
      <c r="E214" s="35" t="s">
        <v>685</v>
      </c>
      <c r="F214" s="36" t="s">
        <v>142</v>
      </c>
      <c r="G214" s="37">
        <v>100</v>
      </c>
      <c r="H214" s="88">
        <v>4446</v>
      </c>
      <c r="I214" s="56">
        <f t="shared" si="36"/>
        <v>4890.6000000000004</v>
      </c>
      <c r="J214" s="88">
        <f t="shared" si="38"/>
        <v>444600</v>
      </c>
      <c r="K214" s="84">
        <f t="shared" si="39"/>
        <v>489060.00000000006</v>
      </c>
    </row>
    <row r="215" spans="1:11">
      <c r="A215" s="41"/>
      <c r="B215" s="57">
        <f t="shared" si="41"/>
        <v>4063</v>
      </c>
      <c r="C215" s="34" t="str">
        <f t="shared" si="41"/>
        <v>31/03</v>
      </c>
      <c r="D215" s="167" t="str">
        <f t="shared" si="41"/>
        <v>ptvh</v>
      </c>
      <c r="E215" s="35" t="s">
        <v>686</v>
      </c>
      <c r="F215" s="36" t="s">
        <v>142</v>
      </c>
      <c r="G215" s="37">
        <v>700</v>
      </c>
      <c r="H215" s="88">
        <v>5733</v>
      </c>
      <c r="I215" s="56">
        <f t="shared" si="36"/>
        <v>6306.3</v>
      </c>
      <c r="J215" s="88">
        <f t="shared" si="38"/>
        <v>4013100</v>
      </c>
      <c r="K215" s="84">
        <f t="shared" si="39"/>
        <v>4414410</v>
      </c>
    </row>
    <row r="216" spans="1:11">
      <c r="A216" s="41"/>
      <c r="B216" s="57">
        <f t="shared" si="41"/>
        <v>4063</v>
      </c>
      <c r="C216" s="34" t="str">
        <f t="shared" si="41"/>
        <v>31/03</v>
      </c>
      <c r="D216" s="167" t="str">
        <f t="shared" si="41"/>
        <v>ptvh</v>
      </c>
      <c r="E216" s="35" t="s">
        <v>687</v>
      </c>
      <c r="F216" s="36" t="s">
        <v>142</v>
      </c>
      <c r="G216" s="37">
        <v>100</v>
      </c>
      <c r="H216" s="88">
        <v>8646</v>
      </c>
      <c r="I216" s="56">
        <f t="shared" si="36"/>
        <v>9510.6</v>
      </c>
      <c r="J216" s="88">
        <f t="shared" si="38"/>
        <v>864600</v>
      </c>
      <c r="K216" s="84">
        <f t="shared" si="39"/>
        <v>951060</v>
      </c>
    </row>
    <row r="217" spans="1:11">
      <c r="A217" s="41"/>
      <c r="B217" s="57">
        <f t="shared" si="41"/>
        <v>4063</v>
      </c>
      <c r="C217" s="34" t="str">
        <f t="shared" si="41"/>
        <v>31/03</v>
      </c>
      <c r="D217" s="167" t="str">
        <f t="shared" si="41"/>
        <v>ptvh</v>
      </c>
      <c r="E217" s="112" t="s">
        <v>688</v>
      </c>
      <c r="F217" s="113" t="s">
        <v>142</v>
      </c>
      <c r="G217" s="173">
        <v>900</v>
      </c>
      <c r="H217" s="117">
        <v>3027</v>
      </c>
      <c r="I217" s="116">
        <f t="shared" si="36"/>
        <v>3329.7000000000003</v>
      </c>
      <c r="J217" s="117">
        <f t="shared" si="38"/>
        <v>2724300</v>
      </c>
      <c r="K217" s="118">
        <f t="shared" si="39"/>
        <v>2996730.0000000005</v>
      </c>
    </row>
    <row r="218" spans="1:11">
      <c r="A218" s="41"/>
      <c r="B218" s="57">
        <f t="shared" si="41"/>
        <v>4063</v>
      </c>
      <c r="C218" s="34" t="str">
        <f t="shared" si="41"/>
        <v>31/03</v>
      </c>
      <c r="D218" s="167" t="str">
        <f t="shared" si="41"/>
        <v>ptvh</v>
      </c>
      <c r="E218" s="35" t="s">
        <v>689</v>
      </c>
      <c r="F218" s="36" t="s">
        <v>142</v>
      </c>
      <c r="G218" s="37">
        <v>300</v>
      </c>
      <c r="H218" s="88">
        <v>4379</v>
      </c>
      <c r="I218" s="56">
        <f t="shared" si="36"/>
        <v>4816.9000000000005</v>
      </c>
      <c r="J218" s="88">
        <f t="shared" si="38"/>
        <v>1313700</v>
      </c>
      <c r="K218" s="84">
        <f t="shared" si="39"/>
        <v>1445070.0000000002</v>
      </c>
    </row>
    <row r="219" spans="1:11">
      <c r="A219" s="41"/>
      <c r="B219" s="57"/>
      <c r="C219" s="34"/>
      <c r="D219" s="167"/>
      <c r="E219" s="35"/>
      <c r="F219" s="36"/>
      <c r="G219" s="37"/>
      <c r="H219" s="88"/>
      <c r="I219" s="56">
        <f t="shared" si="36"/>
        <v>0</v>
      </c>
      <c r="J219" s="88">
        <f t="shared" si="38"/>
        <v>0</v>
      </c>
      <c r="K219" s="84">
        <f t="shared" si="39"/>
        <v>0</v>
      </c>
    </row>
    <row r="220" spans="1:11">
      <c r="A220" s="41"/>
      <c r="B220" s="57"/>
      <c r="C220" s="34"/>
      <c r="D220" s="167"/>
      <c r="E220" s="35"/>
      <c r="F220" s="36"/>
      <c r="G220" s="37"/>
      <c r="H220" s="88"/>
      <c r="I220" s="56">
        <f t="shared" si="36"/>
        <v>0</v>
      </c>
      <c r="J220" s="88">
        <f t="shared" si="38"/>
        <v>0</v>
      </c>
      <c r="K220" s="84">
        <f t="shared" si="39"/>
        <v>0</v>
      </c>
    </row>
    <row r="221" spans="1:11">
      <c r="A221" s="41"/>
      <c r="B221" s="57"/>
      <c r="C221" s="41"/>
      <c r="D221" s="167"/>
      <c r="E221" s="35"/>
      <c r="F221" s="36"/>
      <c r="G221" s="37"/>
      <c r="H221" s="88"/>
      <c r="I221" s="56">
        <f t="shared" si="36"/>
        <v>0</v>
      </c>
      <c r="J221" s="88">
        <f t="shared" si="38"/>
        <v>0</v>
      </c>
      <c r="K221" s="84">
        <f t="shared" si="39"/>
        <v>0</v>
      </c>
    </row>
    <row r="222" spans="1:11">
      <c r="A222" s="41"/>
      <c r="B222" s="57"/>
      <c r="C222" s="34"/>
      <c r="D222" s="167"/>
      <c r="E222" s="35"/>
      <c r="F222" s="36"/>
      <c r="G222" s="37"/>
      <c r="H222" s="88"/>
      <c r="I222" s="56">
        <f t="shared" si="36"/>
        <v>0</v>
      </c>
      <c r="J222" s="88">
        <f t="shared" si="38"/>
        <v>0</v>
      </c>
      <c r="K222" s="84">
        <f t="shared" si="39"/>
        <v>0</v>
      </c>
    </row>
    <row r="223" spans="1:11">
      <c r="A223" s="41"/>
      <c r="B223" s="57"/>
      <c r="C223" s="34"/>
      <c r="D223" s="167"/>
      <c r="E223" s="35"/>
      <c r="F223" s="36"/>
      <c r="G223" s="37"/>
      <c r="H223" s="88"/>
      <c r="I223" s="56">
        <f t="shared" si="36"/>
        <v>0</v>
      </c>
      <c r="J223" s="88">
        <f t="shared" si="38"/>
        <v>0</v>
      </c>
      <c r="K223" s="84">
        <f t="shared" si="39"/>
        <v>0</v>
      </c>
    </row>
    <row r="224" spans="1:11">
      <c r="A224" s="41"/>
      <c r="B224" s="57"/>
      <c r="C224" s="34"/>
      <c r="D224" s="167"/>
      <c r="E224" s="35"/>
      <c r="F224" s="36"/>
      <c r="G224" s="37"/>
      <c r="H224" s="88"/>
      <c r="I224" s="56">
        <f t="shared" si="36"/>
        <v>0</v>
      </c>
      <c r="J224" s="88">
        <f t="shared" si="38"/>
        <v>0</v>
      </c>
      <c r="K224" s="84">
        <f t="shared" si="39"/>
        <v>0</v>
      </c>
    </row>
    <row r="225" spans="1:11">
      <c r="A225" s="41"/>
      <c r="B225" s="57"/>
      <c r="C225" s="34"/>
      <c r="D225" s="167"/>
      <c r="E225" s="35"/>
      <c r="F225" s="36"/>
      <c r="G225" s="37"/>
      <c r="H225" s="88"/>
      <c r="I225" s="56">
        <f t="shared" si="36"/>
        <v>0</v>
      </c>
      <c r="J225" s="88">
        <f t="shared" si="38"/>
        <v>0</v>
      </c>
      <c r="K225" s="84">
        <f t="shared" si="39"/>
        <v>0</v>
      </c>
    </row>
    <row r="226" spans="1:11">
      <c r="A226" s="41"/>
      <c r="B226" s="57"/>
      <c r="C226" s="34"/>
      <c r="D226" s="167"/>
      <c r="E226" s="35"/>
      <c r="F226" s="36"/>
      <c r="G226" s="37"/>
      <c r="H226" s="88"/>
      <c r="I226" s="56">
        <f t="shared" si="36"/>
        <v>0</v>
      </c>
      <c r="J226" s="88">
        <f t="shared" si="38"/>
        <v>0</v>
      </c>
      <c r="K226" s="84">
        <f t="shared" si="39"/>
        <v>0</v>
      </c>
    </row>
    <row r="227" spans="1:11">
      <c r="A227" s="41"/>
      <c r="B227" s="57"/>
      <c r="C227" s="34"/>
      <c r="D227" s="167"/>
      <c r="E227" s="35"/>
      <c r="F227" s="36"/>
      <c r="G227" s="37"/>
      <c r="H227" s="88"/>
      <c r="I227" s="56">
        <f t="shared" ref="I227:I258" si="42">H227*1.1</f>
        <v>0</v>
      </c>
      <c r="J227" s="88">
        <f t="shared" si="38"/>
        <v>0</v>
      </c>
      <c r="K227" s="84">
        <f t="shared" si="39"/>
        <v>0</v>
      </c>
    </row>
    <row r="228" spans="1:11">
      <c r="A228" s="41"/>
      <c r="B228" s="57"/>
      <c r="C228" s="34"/>
      <c r="D228" s="167"/>
      <c r="E228" s="35"/>
      <c r="F228" s="36"/>
      <c r="G228" s="37"/>
      <c r="H228" s="88"/>
      <c r="I228" s="56">
        <f t="shared" si="42"/>
        <v>0</v>
      </c>
      <c r="J228" s="88">
        <f t="shared" si="38"/>
        <v>0</v>
      </c>
      <c r="K228" s="84">
        <f t="shared" si="39"/>
        <v>0</v>
      </c>
    </row>
    <row r="229" spans="1:11">
      <c r="A229" s="41"/>
      <c r="B229" s="57"/>
      <c r="C229" s="34"/>
      <c r="D229" s="167"/>
      <c r="E229" s="35"/>
      <c r="F229" s="36"/>
      <c r="G229" s="37"/>
      <c r="H229" s="88"/>
      <c r="I229" s="56">
        <f t="shared" si="42"/>
        <v>0</v>
      </c>
      <c r="J229" s="88">
        <f t="shared" si="38"/>
        <v>0</v>
      </c>
      <c r="K229" s="84">
        <f t="shared" si="39"/>
        <v>0</v>
      </c>
    </row>
    <row r="230" spans="1:11">
      <c r="A230" s="41"/>
      <c r="B230" s="57"/>
      <c r="C230" s="34"/>
      <c r="D230" s="167"/>
      <c r="E230" s="35"/>
      <c r="F230" s="36"/>
      <c r="G230" s="37"/>
      <c r="H230" s="88"/>
      <c r="I230" s="56">
        <f t="shared" si="42"/>
        <v>0</v>
      </c>
      <c r="J230" s="88">
        <f t="shared" si="38"/>
        <v>0</v>
      </c>
      <c r="K230" s="84">
        <f t="shared" si="39"/>
        <v>0</v>
      </c>
    </row>
    <row r="231" spans="1:11">
      <c r="A231" s="41"/>
      <c r="B231" s="57"/>
      <c r="C231" s="34"/>
      <c r="D231" s="167"/>
      <c r="E231" s="35"/>
      <c r="F231" s="36"/>
      <c r="G231" s="37"/>
      <c r="H231" s="88"/>
      <c r="I231" s="56">
        <f t="shared" si="42"/>
        <v>0</v>
      </c>
      <c r="J231" s="88">
        <f t="shared" si="38"/>
        <v>0</v>
      </c>
      <c r="K231" s="84">
        <f t="shared" si="39"/>
        <v>0</v>
      </c>
    </row>
    <row r="232" spans="1:11">
      <c r="A232" s="41"/>
      <c r="B232" s="57"/>
      <c r="C232" s="34"/>
      <c r="D232" s="167"/>
      <c r="E232" s="35"/>
      <c r="F232" s="36"/>
      <c r="G232" s="37"/>
      <c r="H232" s="88"/>
      <c r="I232" s="56">
        <f t="shared" si="42"/>
        <v>0</v>
      </c>
      <c r="J232" s="88">
        <f t="shared" si="38"/>
        <v>0</v>
      </c>
      <c r="K232" s="84">
        <f t="shared" si="39"/>
        <v>0</v>
      </c>
    </row>
    <row r="233" spans="1:11">
      <c r="A233" s="41"/>
      <c r="B233" s="57"/>
      <c r="C233" s="34"/>
      <c r="D233" s="167"/>
      <c r="E233" s="35"/>
      <c r="F233" s="36"/>
      <c r="G233" s="37"/>
      <c r="H233" s="88"/>
      <c r="I233" s="56">
        <f t="shared" si="42"/>
        <v>0</v>
      </c>
      <c r="J233" s="88">
        <f t="shared" si="38"/>
        <v>0</v>
      </c>
      <c r="K233" s="84">
        <f t="shared" si="39"/>
        <v>0</v>
      </c>
    </row>
    <row r="234" spans="1:11">
      <c r="A234" s="41"/>
      <c r="B234" s="57"/>
      <c r="C234" s="34"/>
      <c r="D234" s="167"/>
      <c r="E234" s="35"/>
      <c r="F234" s="36"/>
      <c r="G234" s="37"/>
      <c r="H234" s="88"/>
      <c r="I234" s="56">
        <f t="shared" si="42"/>
        <v>0</v>
      </c>
      <c r="J234" s="88">
        <f t="shared" si="38"/>
        <v>0</v>
      </c>
      <c r="K234" s="84">
        <f t="shared" si="39"/>
        <v>0</v>
      </c>
    </row>
    <row r="235" spans="1:11">
      <c r="A235" s="41"/>
      <c r="B235" s="57"/>
      <c r="C235" s="34"/>
      <c r="D235" s="167"/>
      <c r="E235" s="35"/>
      <c r="F235" s="36"/>
      <c r="G235" s="37"/>
      <c r="H235" s="88"/>
      <c r="I235" s="56">
        <f t="shared" si="42"/>
        <v>0</v>
      </c>
      <c r="J235" s="88">
        <f t="shared" si="38"/>
        <v>0</v>
      </c>
      <c r="K235" s="84">
        <f t="shared" si="39"/>
        <v>0</v>
      </c>
    </row>
    <row r="236" spans="1:11">
      <c r="A236" s="41"/>
      <c r="B236" s="57"/>
      <c r="C236" s="34"/>
      <c r="D236" s="167"/>
      <c r="E236" s="35"/>
      <c r="F236" s="36"/>
      <c r="G236" s="37"/>
      <c r="H236" s="88"/>
      <c r="I236" s="56">
        <f t="shared" si="42"/>
        <v>0</v>
      </c>
      <c r="J236" s="88">
        <f t="shared" si="38"/>
        <v>0</v>
      </c>
      <c r="K236" s="84">
        <f t="shared" si="39"/>
        <v>0</v>
      </c>
    </row>
    <row r="237" spans="1:11">
      <c r="A237" s="41"/>
      <c r="B237" s="57"/>
      <c r="C237" s="34"/>
      <c r="D237" s="167"/>
      <c r="E237" s="35"/>
      <c r="F237" s="36"/>
      <c r="G237" s="37"/>
      <c r="H237" s="88"/>
      <c r="I237" s="56">
        <f t="shared" si="42"/>
        <v>0</v>
      </c>
      <c r="J237" s="88">
        <f t="shared" si="38"/>
        <v>0</v>
      </c>
      <c r="K237" s="84">
        <f t="shared" si="39"/>
        <v>0</v>
      </c>
    </row>
    <row r="238" spans="1:11">
      <c r="A238" s="41"/>
      <c r="B238" s="57"/>
      <c r="C238" s="34"/>
      <c r="D238" s="167"/>
      <c r="E238" s="35"/>
      <c r="F238" s="36"/>
      <c r="G238" s="37"/>
      <c r="H238" s="88"/>
      <c r="I238" s="56">
        <f t="shared" si="42"/>
        <v>0</v>
      </c>
      <c r="J238" s="88">
        <f t="shared" si="38"/>
        <v>0</v>
      </c>
      <c r="K238" s="84">
        <f t="shared" si="39"/>
        <v>0</v>
      </c>
    </row>
    <row r="239" spans="1:11">
      <c r="A239" s="41"/>
      <c r="B239" s="57"/>
      <c r="C239" s="34"/>
      <c r="D239" s="167"/>
      <c r="E239" s="35"/>
      <c r="F239" s="36"/>
      <c r="G239" s="37"/>
      <c r="H239" s="88"/>
      <c r="I239" s="56">
        <f t="shared" si="42"/>
        <v>0</v>
      </c>
      <c r="J239" s="88">
        <f t="shared" si="38"/>
        <v>0</v>
      </c>
      <c r="K239" s="84">
        <f t="shared" si="39"/>
        <v>0</v>
      </c>
    </row>
    <row r="240" spans="1:11">
      <c r="A240" s="41"/>
      <c r="B240" s="57"/>
      <c r="C240" s="34"/>
      <c r="D240" s="167"/>
      <c r="E240" s="35"/>
      <c r="F240" s="36"/>
      <c r="G240" s="37"/>
      <c r="H240" s="88"/>
      <c r="I240" s="56">
        <f t="shared" si="42"/>
        <v>0</v>
      </c>
      <c r="J240" s="88">
        <f t="shared" si="38"/>
        <v>0</v>
      </c>
      <c r="K240" s="84">
        <f t="shared" si="39"/>
        <v>0</v>
      </c>
    </row>
    <row r="241" spans="1:11">
      <c r="A241" s="41"/>
      <c r="B241" s="57"/>
      <c r="C241" s="34"/>
      <c r="D241" s="167"/>
      <c r="E241" s="35"/>
      <c r="F241" s="36"/>
      <c r="G241" s="37"/>
      <c r="H241" s="88"/>
      <c r="I241" s="56">
        <f t="shared" si="42"/>
        <v>0</v>
      </c>
      <c r="J241" s="88">
        <f t="shared" si="38"/>
        <v>0</v>
      </c>
      <c r="K241" s="84">
        <f t="shared" si="39"/>
        <v>0</v>
      </c>
    </row>
    <row r="242" spans="1:11">
      <c r="A242" s="41"/>
      <c r="B242" s="57"/>
      <c r="C242" s="34"/>
      <c r="D242" s="167"/>
      <c r="E242" s="35"/>
      <c r="F242" s="36"/>
      <c r="G242" s="37"/>
      <c r="H242" s="88"/>
      <c r="I242" s="56">
        <f t="shared" si="42"/>
        <v>0</v>
      </c>
      <c r="J242" s="88">
        <f t="shared" si="38"/>
        <v>0</v>
      </c>
      <c r="K242" s="84">
        <f t="shared" si="39"/>
        <v>0</v>
      </c>
    </row>
    <row r="243" spans="1:11">
      <c r="A243" s="41"/>
      <c r="B243" s="57"/>
      <c r="C243" s="34"/>
      <c r="D243" s="167"/>
      <c r="E243" s="35"/>
      <c r="F243" s="36"/>
      <c r="G243" s="37"/>
      <c r="H243" s="88"/>
      <c r="I243" s="56">
        <f t="shared" si="42"/>
        <v>0</v>
      </c>
      <c r="J243" s="88">
        <f t="shared" si="38"/>
        <v>0</v>
      </c>
      <c r="K243" s="84">
        <f t="shared" si="39"/>
        <v>0</v>
      </c>
    </row>
    <row r="244" spans="1:11">
      <c r="A244" s="41"/>
      <c r="B244" s="57"/>
      <c r="C244" s="34"/>
      <c r="D244" s="167"/>
      <c r="E244" s="35"/>
      <c r="F244" s="36"/>
      <c r="G244" s="37"/>
      <c r="H244" s="88"/>
      <c r="I244" s="56">
        <f t="shared" si="42"/>
        <v>0</v>
      </c>
      <c r="J244" s="88">
        <f t="shared" si="38"/>
        <v>0</v>
      </c>
      <c r="K244" s="84">
        <f t="shared" si="39"/>
        <v>0</v>
      </c>
    </row>
    <row r="245" spans="1:11">
      <c r="A245" s="41"/>
      <c r="B245" s="57"/>
      <c r="C245" s="34"/>
      <c r="D245" s="167"/>
      <c r="E245" s="35"/>
      <c r="F245" s="36"/>
      <c r="G245" s="37"/>
      <c r="H245" s="88"/>
      <c r="I245" s="56">
        <f t="shared" si="42"/>
        <v>0</v>
      </c>
      <c r="J245" s="88">
        <f t="shared" si="38"/>
        <v>0</v>
      </c>
      <c r="K245" s="84">
        <f t="shared" si="39"/>
        <v>0</v>
      </c>
    </row>
    <row r="246" spans="1:11">
      <c r="A246" s="41"/>
      <c r="B246" s="57"/>
      <c r="C246" s="34"/>
      <c r="D246" s="167"/>
      <c r="E246" s="35"/>
      <c r="F246" s="36"/>
      <c r="G246" s="37"/>
      <c r="H246" s="88"/>
      <c r="I246" s="56">
        <f t="shared" si="42"/>
        <v>0</v>
      </c>
      <c r="J246" s="88">
        <f t="shared" si="38"/>
        <v>0</v>
      </c>
      <c r="K246" s="84">
        <f t="shared" si="39"/>
        <v>0</v>
      </c>
    </row>
    <row r="247" spans="1:11">
      <c r="A247" s="41"/>
      <c r="B247" s="57"/>
      <c r="C247" s="34"/>
      <c r="D247" s="167"/>
      <c r="E247" s="35"/>
      <c r="F247" s="36"/>
      <c r="G247" s="37"/>
      <c r="H247" s="88"/>
      <c r="I247" s="56">
        <f t="shared" si="42"/>
        <v>0</v>
      </c>
      <c r="J247" s="88">
        <f t="shared" si="38"/>
        <v>0</v>
      </c>
      <c r="K247" s="84">
        <f t="shared" si="39"/>
        <v>0</v>
      </c>
    </row>
    <row r="248" spans="1:11">
      <c r="A248" s="41"/>
      <c r="B248" s="57"/>
      <c r="C248" s="34"/>
      <c r="D248" s="167"/>
      <c r="E248" s="35"/>
      <c r="F248" s="36"/>
      <c r="G248" s="37"/>
      <c r="H248" s="88"/>
      <c r="I248" s="56">
        <f t="shared" si="42"/>
        <v>0</v>
      </c>
      <c r="J248" s="88">
        <f t="shared" si="38"/>
        <v>0</v>
      </c>
      <c r="K248" s="84">
        <f t="shared" si="39"/>
        <v>0</v>
      </c>
    </row>
    <row r="249" spans="1:11">
      <c r="A249" s="41"/>
      <c r="B249" s="57"/>
      <c r="C249" s="34"/>
      <c r="D249" s="167"/>
      <c r="E249" s="35"/>
      <c r="F249" s="36"/>
      <c r="G249" s="37"/>
      <c r="H249" s="88"/>
      <c r="I249" s="56">
        <f t="shared" si="42"/>
        <v>0</v>
      </c>
      <c r="J249" s="88">
        <f t="shared" si="38"/>
        <v>0</v>
      </c>
      <c r="K249" s="84">
        <f t="shared" si="39"/>
        <v>0</v>
      </c>
    </row>
    <row r="250" spans="1:11">
      <c r="A250" s="41"/>
      <c r="B250" s="57"/>
      <c r="C250" s="34"/>
      <c r="D250" s="167"/>
      <c r="E250" s="35"/>
      <c r="F250" s="36"/>
      <c r="G250" s="37"/>
      <c r="H250" s="88"/>
      <c r="I250" s="56">
        <f t="shared" si="42"/>
        <v>0</v>
      </c>
      <c r="J250" s="88">
        <f t="shared" si="38"/>
        <v>0</v>
      </c>
      <c r="K250" s="84">
        <f t="shared" si="39"/>
        <v>0</v>
      </c>
    </row>
    <row r="251" spans="1:11">
      <c r="A251" s="41"/>
      <c r="B251" s="57"/>
      <c r="C251" s="34"/>
      <c r="D251" s="167"/>
      <c r="E251" s="35"/>
      <c r="F251" s="36"/>
      <c r="G251" s="37"/>
      <c r="H251" s="88"/>
      <c r="I251" s="56">
        <f t="shared" si="42"/>
        <v>0</v>
      </c>
      <c r="J251" s="88">
        <f t="shared" si="38"/>
        <v>0</v>
      </c>
      <c r="K251" s="84">
        <f t="shared" si="39"/>
        <v>0</v>
      </c>
    </row>
    <row r="252" spans="1:11">
      <c r="A252" s="41"/>
      <c r="B252" s="57"/>
      <c r="C252" s="34"/>
      <c r="D252" s="167"/>
      <c r="E252" s="35"/>
      <c r="F252" s="36"/>
      <c r="G252" s="37"/>
      <c r="H252" s="88"/>
      <c r="I252" s="56">
        <f t="shared" si="42"/>
        <v>0</v>
      </c>
      <c r="J252" s="88">
        <f t="shared" si="38"/>
        <v>0</v>
      </c>
      <c r="K252" s="84">
        <f t="shared" si="39"/>
        <v>0</v>
      </c>
    </row>
    <row r="253" spans="1:11">
      <c r="A253" s="41"/>
      <c r="B253" s="57"/>
      <c r="C253" s="34"/>
      <c r="D253" s="167"/>
      <c r="E253" s="35"/>
      <c r="F253" s="36"/>
      <c r="G253" s="37"/>
      <c r="H253" s="88"/>
      <c r="I253" s="56">
        <f t="shared" si="42"/>
        <v>0</v>
      </c>
      <c r="J253" s="88">
        <f t="shared" si="38"/>
        <v>0</v>
      </c>
      <c r="K253" s="84">
        <f t="shared" si="39"/>
        <v>0</v>
      </c>
    </row>
    <row r="254" spans="1:11">
      <c r="A254" s="41"/>
      <c r="B254" s="57"/>
      <c r="C254" s="34"/>
      <c r="D254" s="167"/>
      <c r="E254" s="35"/>
      <c r="F254" s="36"/>
      <c r="G254" s="37"/>
      <c r="H254" s="88"/>
      <c r="I254" s="56">
        <f t="shared" si="42"/>
        <v>0</v>
      </c>
      <c r="J254" s="88">
        <f t="shared" si="38"/>
        <v>0</v>
      </c>
      <c r="K254" s="84">
        <f t="shared" si="39"/>
        <v>0</v>
      </c>
    </row>
    <row r="255" spans="1:11">
      <c r="A255" s="41"/>
      <c r="B255" s="57"/>
      <c r="C255" s="34"/>
      <c r="D255" s="167"/>
      <c r="E255" s="35"/>
      <c r="F255" s="36"/>
      <c r="G255" s="37"/>
      <c r="H255" s="88"/>
      <c r="I255" s="56">
        <f t="shared" si="42"/>
        <v>0</v>
      </c>
      <c r="J255" s="88">
        <f t="shared" si="38"/>
        <v>0</v>
      </c>
      <c r="K255" s="84">
        <f t="shared" si="39"/>
        <v>0</v>
      </c>
    </row>
    <row r="256" spans="1:11">
      <c r="A256" s="41"/>
      <c r="B256" s="57"/>
      <c r="C256" s="34"/>
      <c r="D256" s="167"/>
      <c r="E256" s="35"/>
      <c r="F256" s="36"/>
      <c r="G256" s="37"/>
      <c r="H256" s="88"/>
      <c r="I256" s="56">
        <f t="shared" si="42"/>
        <v>0</v>
      </c>
      <c r="J256" s="88">
        <f t="shared" si="38"/>
        <v>0</v>
      </c>
      <c r="K256" s="84">
        <f t="shared" si="39"/>
        <v>0</v>
      </c>
    </row>
    <row r="257" spans="1:11">
      <c r="A257" s="41"/>
      <c r="B257" s="57"/>
      <c r="C257" s="34"/>
      <c r="D257" s="167"/>
      <c r="E257" s="35"/>
      <c r="F257" s="36"/>
      <c r="G257" s="37"/>
      <c r="H257" s="88"/>
      <c r="I257" s="56">
        <f t="shared" si="42"/>
        <v>0</v>
      </c>
      <c r="J257" s="88">
        <f t="shared" si="38"/>
        <v>0</v>
      </c>
      <c r="K257" s="84">
        <f t="shared" si="39"/>
        <v>0</v>
      </c>
    </row>
    <row r="258" spans="1:11">
      <c r="A258" s="41"/>
      <c r="B258" s="57"/>
      <c r="C258" s="34"/>
      <c r="D258" s="167"/>
      <c r="E258" s="35"/>
      <c r="F258" s="36"/>
      <c r="G258" s="37"/>
      <c r="H258" s="88"/>
      <c r="I258" s="56">
        <f t="shared" si="42"/>
        <v>0</v>
      </c>
      <c r="J258" s="88">
        <f t="shared" si="38"/>
        <v>0</v>
      </c>
      <c r="K258" s="84">
        <f t="shared" si="39"/>
        <v>0</v>
      </c>
    </row>
    <row r="259" spans="1:11">
      <c r="A259" s="41"/>
      <c r="B259" s="57"/>
      <c r="C259" s="34"/>
      <c r="D259" s="167"/>
      <c r="E259" s="35"/>
      <c r="F259" s="36"/>
      <c r="G259" s="37"/>
      <c r="H259" s="88"/>
      <c r="I259" s="56">
        <f t="shared" ref="I259:I290" si="43">H259*1.1</f>
        <v>0</v>
      </c>
      <c r="J259" s="88">
        <f t="shared" si="38"/>
        <v>0</v>
      </c>
      <c r="K259" s="84">
        <f t="shared" si="39"/>
        <v>0</v>
      </c>
    </row>
    <row r="260" spans="1:11">
      <c r="A260" s="41"/>
      <c r="B260" s="57"/>
      <c r="C260" s="34"/>
      <c r="D260" s="167"/>
      <c r="E260" s="35"/>
      <c r="F260" s="36"/>
      <c r="G260" s="37"/>
      <c r="H260" s="88"/>
      <c r="I260" s="56">
        <f t="shared" si="43"/>
        <v>0</v>
      </c>
      <c r="J260" s="88">
        <f t="shared" si="38"/>
        <v>0</v>
      </c>
      <c r="K260" s="84">
        <f t="shared" si="39"/>
        <v>0</v>
      </c>
    </row>
    <row r="261" spans="1:11">
      <c r="A261" s="41"/>
      <c r="B261" s="57"/>
      <c r="C261" s="34"/>
      <c r="D261" s="167"/>
      <c r="E261" s="35"/>
      <c r="F261" s="36"/>
      <c r="G261" s="37"/>
      <c r="H261" s="88"/>
      <c r="I261" s="56">
        <f t="shared" si="43"/>
        <v>0</v>
      </c>
      <c r="J261" s="88">
        <f t="shared" si="38"/>
        <v>0</v>
      </c>
      <c r="K261" s="84">
        <f t="shared" si="39"/>
        <v>0</v>
      </c>
    </row>
    <row r="262" spans="1:11">
      <c r="A262" s="41"/>
      <c r="B262" s="57"/>
      <c r="C262" s="34"/>
      <c r="D262" s="167"/>
      <c r="E262" s="35"/>
      <c r="F262" s="36"/>
      <c r="G262" s="37"/>
      <c r="H262" s="88"/>
      <c r="I262" s="56">
        <f t="shared" si="43"/>
        <v>0</v>
      </c>
      <c r="J262" s="88">
        <f t="shared" si="38"/>
        <v>0</v>
      </c>
      <c r="K262" s="84">
        <f t="shared" si="39"/>
        <v>0</v>
      </c>
    </row>
    <row r="263" spans="1:11">
      <c r="A263" s="41"/>
      <c r="B263" s="57"/>
      <c r="C263" s="34"/>
      <c r="D263" s="167"/>
      <c r="E263" s="35"/>
      <c r="F263" s="36"/>
      <c r="G263" s="37"/>
      <c r="H263" s="88"/>
      <c r="I263" s="56">
        <f t="shared" si="43"/>
        <v>0</v>
      </c>
      <c r="J263" s="88">
        <f t="shared" si="38"/>
        <v>0</v>
      </c>
      <c r="K263" s="84">
        <f t="shared" si="39"/>
        <v>0</v>
      </c>
    </row>
    <row r="264" spans="1:11">
      <c r="A264" s="41"/>
      <c r="B264" s="57"/>
      <c r="C264" s="34"/>
      <c r="D264" s="167"/>
      <c r="E264" s="35"/>
      <c r="F264" s="36"/>
      <c r="G264" s="37"/>
      <c r="H264" s="88"/>
      <c r="I264" s="56">
        <f t="shared" si="43"/>
        <v>0</v>
      </c>
      <c r="J264" s="88">
        <f t="shared" si="38"/>
        <v>0</v>
      </c>
      <c r="K264" s="84">
        <f t="shared" si="39"/>
        <v>0</v>
      </c>
    </row>
    <row r="265" spans="1:11">
      <c r="A265" s="41"/>
      <c r="B265" s="57"/>
      <c r="C265" s="34"/>
      <c r="D265" s="167"/>
      <c r="E265" s="35"/>
      <c r="F265" s="36"/>
      <c r="G265" s="37"/>
      <c r="H265" s="88"/>
      <c r="I265" s="56">
        <f t="shared" si="43"/>
        <v>0</v>
      </c>
      <c r="J265" s="88">
        <f t="shared" si="38"/>
        <v>0</v>
      </c>
      <c r="K265" s="84">
        <f t="shared" si="39"/>
        <v>0</v>
      </c>
    </row>
    <row r="266" spans="1:11">
      <c r="A266" s="41"/>
      <c r="B266" s="57"/>
      <c r="C266" s="34"/>
      <c r="D266" s="167"/>
      <c r="E266" s="35"/>
      <c r="F266" s="36"/>
      <c r="G266" s="37"/>
      <c r="H266" s="88"/>
      <c r="I266" s="56">
        <f t="shared" si="43"/>
        <v>0</v>
      </c>
      <c r="J266" s="88">
        <f t="shared" si="38"/>
        <v>0</v>
      </c>
      <c r="K266" s="84">
        <f t="shared" si="39"/>
        <v>0</v>
      </c>
    </row>
    <row r="267" spans="1:11">
      <c r="A267" s="41"/>
      <c r="B267" s="57"/>
      <c r="C267" s="34"/>
      <c r="D267" s="167"/>
      <c r="E267" s="35"/>
      <c r="F267" s="36"/>
      <c r="G267" s="37"/>
      <c r="H267" s="88"/>
      <c r="I267" s="56">
        <f t="shared" si="43"/>
        <v>0</v>
      </c>
      <c r="J267" s="88">
        <f t="shared" ref="J267:J326" si="44">H267*G267</f>
        <v>0</v>
      </c>
      <c r="K267" s="84">
        <f t="shared" ref="K267:K326" si="45">I267*G267</f>
        <v>0</v>
      </c>
    </row>
    <row r="268" spans="1:11">
      <c r="A268" s="41"/>
      <c r="B268" s="57"/>
      <c r="C268" s="34"/>
      <c r="D268" s="167"/>
      <c r="E268" s="35"/>
      <c r="F268" s="36"/>
      <c r="G268" s="37"/>
      <c r="H268" s="88"/>
      <c r="I268" s="56">
        <f t="shared" si="43"/>
        <v>0</v>
      </c>
      <c r="J268" s="88">
        <f t="shared" si="44"/>
        <v>0</v>
      </c>
      <c r="K268" s="84">
        <f t="shared" si="45"/>
        <v>0</v>
      </c>
    </row>
    <row r="269" spans="1:11">
      <c r="A269" s="41"/>
      <c r="B269" s="57"/>
      <c r="C269" s="34"/>
      <c r="D269" s="167"/>
      <c r="E269" s="35"/>
      <c r="F269" s="36"/>
      <c r="G269" s="37"/>
      <c r="H269" s="88"/>
      <c r="I269" s="56">
        <f t="shared" si="43"/>
        <v>0</v>
      </c>
      <c r="J269" s="88">
        <f t="shared" si="44"/>
        <v>0</v>
      </c>
      <c r="K269" s="84">
        <f t="shared" si="45"/>
        <v>0</v>
      </c>
    </row>
    <row r="270" spans="1:11">
      <c r="A270" s="41"/>
      <c r="B270" s="57"/>
      <c r="C270" s="34"/>
      <c r="D270" s="167"/>
      <c r="E270" s="35"/>
      <c r="F270" s="36"/>
      <c r="G270" s="37"/>
      <c r="H270" s="88"/>
      <c r="I270" s="56">
        <f t="shared" si="43"/>
        <v>0</v>
      </c>
      <c r="J270" s="88">
        <f t="shared" si="44"/>
        <v>0</v>
      </c>
      <c r="K270" s="84">
        <f t="shared" si="45"/>
        <v>0</v>
      </c>
    </row>
    <row r="271" spans="1:11">
      <c r="A271" s="41"/>
      <c r="B271" s="57"/>
      <c r="C271" s="34"/>
      <c r="D271" s="167"/>
      <c r="E271" s="35"/>
      <c r="F271" s="36"/>
      <c r="G271" s="37"/>
      <c r="H271" s="88"/>
      <c r="I271" s="56">
        <f t="shared" si="43"/>
        <v>0</v>
      </c>
      <c r="J271" s="88">
        <f t="shared" si="44"/>
        <v>0</v>
      </c>
      <c r="K271" s="84">
        <f t="shared" si="45"/>
        <v>0</v>
      </c>
    </row>
    <row r="272" spans="1:11">
      <c r="A272" s="41"/>
      <c r="B272" s="57"/>
      <c r="C272" s="34"/>
      <c r="D272" s="167"/>
      <c r="E272" s="35"/>
      <c r="F272" s="36"/>
      <c r="G272" s="37"/>
      <c r="H272" s="88"/>
      <c r="I272" s="56">
        <f t="shared" si="43"/>
        <v>0</v>
      </c>
      <c r="J272" s="88">
        <f t="shared" si="44"/>
        <v>0</v>
      </c>
      <c r="K272" s="84">
        <f t="shared" si="45"/>
        <v>0</v>
      </c>
    </row>
    <row r="273" spans="1:11">
      <c r="A273" s="41"/>
      <c r="B273" s="57"/>
      <c r="C273" s="34"/>
      <c r="D273" s="167"/>
      <c r="E273" s="35"/>
      <c r="F273" s="36"/>
      <c r="G273" s="37"/>
      <c r="H273" s="88"/>
      <c r="I273" s="56">
        <f t="shared" si="43"/>
        <v>0</v>
      </c>
      <c r="J273" s="88">
        <f t="shared" si="44"/>
        <v>0</v>
      </c>
      <c r="K273" s="84">
        <f t="shared" si="45"/>
        <v>0</v>
      </c>
    </row>
    <row r="274" spans="1:11">
      <c r="A274" s="41"/>
      <c r="B274" s="57"/>
      <c r="C274" s="34"/>
      <c r="D274" s="167"/>
      <c r="E274" s="35"/>
      <c r="F274" s="36"/>
      <c r="G274" s="37"/>
      <c r="H274" s="88"/>
      <c r="I274" s="56">
        <f t="shared" si="43"/>
        <v>0</v>
      </c>
      <c r="J274" s="88">
        <f t="shared" si="44"/>
        <v>0</v>
      </c>
      <c r="K274" s="84">
        <f t="shared" si="45"/>
        <v>0</v>
      </c>
    </row>
    <row r="275" spans="1:11">
      <c r="A275" s="41"/>
      <c r="B275" s="57"/>
      <c r="C275" s="34"/>
      <c r="D275" s="167"/>
      <c r="E275" s="35"/>
      <c r="F275" s="36"/>
      <c r="G275" s="37"/>
      <c r="H275" s="88"/>
      <c r="I275" s="56">
        <f t="shared" si="43"/>
        <v>0</v>
      </c>
      <c r="J275" s="88">
        <f t="shared" si="44"/>
        <v>0</v>
      </c>
      <c r="K275" s="84">
        <f t="shared" si="45"/>
        <v>0</v>
      </c>
    </row>
    <row r="276" spans="1:11">
      <c r="A276" s="41"/>
      <c r="B276" s="57"/>
      <c r="C276" s="34"/>
      <c r="D276" s="167"/>
      <c r="E276" s="35"/>
      <c r="F276" s="36"/>
      <c r="G276" s="37"/>
      <c r="H276" s="88"/>
      <c r="I276" s="56">
        <f t="shared" si="43"/>
        <v>0</v>
      </c>
      <c r="J276" s="88">
        <f t="shared" si="44"/>
        <v>0</v>
      </c>
      <c r="K276" s="84">
        <f t="shared" si="45"/>
        <v>0</v>
      </c>
    </row>
    <row r="277" spans="1:11">
      <c r="A277" s="41"/>
      <c r="B277" s="57"/>
      <c r="C277" s="34"/>
      <c r="D277" s="167"/>
      <c r="E277" s="35"/>
      <c r="F277" s="36"/>
      <c r="G277" s="37"/>
      <c r="H277" s="88"/>
      <c r="I277" s="56">
        <f t="shared" si="43"/>
        <v>0</v>
      </c>
      <c r="J277" s="88">
        <f t="shared" si="44"/>
        <v>0</v>
      </c>
      <c r="K277" s="84">
        <f t="shared" si="45"/>
        <v>0</v>
      </c>
    </row>
    <row r="278" spans="1:11">
      <c r="A278" s="41"/>
      <c r="B278" s="57"/>
      <c r="C278" s="34"/>
      <c r="D278" s="167"/>
      <c r="E278" s="35"/>
      <c r="F278" s="36"/>
      <c r="G278" s="37"/>
      <c r="H278" s="88"/>
      <c r="I278" s="56">
        <f t="shared" si="43"/>
        <v>0</v>
      </c>
      <c r="J278" s="88">
        <f t="shared" si="44"/>
        <v>0</v>
      </c>
      <c r="K278" s="84">
        <f t="shared" si="45"/>
        <v>0</v>
      </c>
    </row>
    <row r="279" spans="1:11">
      <c r="A279" s="41"/>
      <c r="B279" s="57"/>
      <c r="C279" s="34"/>
      <c r="D279" s="167"/>
      <c r="E279" s="35"/>
      <c r="F279" s="36"/>
      <c r="G279" s="37"/>
      <c r="H279" s="88"/>
      <c r="I279" s="56">
        <f t="shared" si="43"/>
        <v>0</v>
      </c>
      <c r="J279" s="88">
        <f t="shared" si="44"/>
        <v>0</v>
      </c>
      <c r="K279" s="84">
        <f t="shared" si="45"/>
        <v>0</v>
      </c>
    </row>
    <row r="280" spans="1:11">
      <c r="A280" s="41"/>
      <c r="B280" s="57"/>
      <c r="C280" s="34"/>
      <c r="D280" s="167"/>
      <c r="E280" s="35"/>
      <c r="F280" s="36"/>
      <c r="G280" s="37"/>
      <c r="H280" s="88"/>
      <c r="I280" s="56">
        <f t="shared" si="43"/>
        <v>0</v>
      </c>
      <c r="J280" s="88">
        <f t="shared" si="44"/>
        <v>0</v>
      </c>
      <c r="K280" s="84">
        <f t="shared" si="45"/>
        <v>0</v>
      </c>
    </row>
    <row r="281" spans="1:11">
      <c r="A281" s="41"/>
      <c r="B281" s="57"/>
      <c r="C281" s="34"/>
      <c r="D281" s="167"/>
      <c r="E281" s="35"/>
      <c r="F281" s="36"/>
      <c r="G281" s="37"/>
      <c r="H281" s="88"/>
      <c r="I281" s="56">
        <f t="shared" si="43"/>
        <v>0</v>
      </c>
      <c r="J281" s="88">
        <f t="shared" si="44"/>
        <v>0</v>
      </c>
      <c r="K281" s="84">
        <f t="shared" si="45"/>
        <v>0</v>
      </c>
    </row>
    <row r="282" spans="1:11">
      <c r="A282" s="41"/>
      <c r="B282" s="57"/>
      <c r="C282" s="34"/>
      <c r="D282" s="167"/>
      <c r="E282" s="35"/>
      <c r="F282" s="36"/>
      <c r="G282" s="37"/>
      <c r="H282" s="88"/>
      <c r="I282" s="56">
        <f t="shared" si="43"/>
        <v>0</v>
      </c>
      <c r="J282" s="88">
        <f t="shared" si="44"/>
        <v>0</v>
      </c>
      <c r="K282" s="84">
        <f t="shared" si="45"/>
        <v>0</v>
      </c>
    </row>
    <row r="283" spans="1:11">
      <c r="A283" s="41"/>
      <c r="B283" s="57"/>
      <c r="C283" s="34"/>
      <c r="D283" s="167"/>
      <c r="E283" s="35"/>
      <c r="F283" s="36"/>
      <c r="G283" s="37"/>
      <c r="H283" s="88"/>
      <c r="I283" s="56">
        <f t="shared" si="43"/>
        <v>0</v>
      </c>
      <c r="J283" s="88">
        <f t="shared" si="44"/>
        <v>0</v>
      </c>
      <c r="K283" s="84">
        <f t="shared" si="45"/>
        <v>0</v>
      </c>
    </row>
    <row r="284" spans="1:11">
      <c r="A284" s="41"/>
      <c r="B284" s="57"/>
      <c r="C284" s="34"/>
      <c r="D284" s="167"/>
      <c r="E284" s="35"/>
      <c r="F284" s="36"/>
      <c r="G284" s="37"/>
      <c r="H284" s="88"/>
      <c r="I284" s="56">
        <f t="shared" si="43"/>
        <v>0</v>
      </c>
      <c r="J284" s="88">
        <f t="shared" si="44"/>
        <v>0</v>
      </c>
      <c r="K284" s="84">
        <f t="shared" si="45"/>
        <v>0</v>
      </c>
    </row>
    <row r="285" spans="1:11">
      <c r="A285" s="41"/>
      <c r="B285" s="57"/>
      <c r="C285" s="34"/>
      <c r="D285" s="167"/>
      <c r="E285" s="35"/>
      <c r="F285" s="36"/>
      <c r="G285" s="37"/>
      <c r="H285" s="88"/>
      <c r="I285" s="56">
        <f t="shared" si="43"/>
        <v>0</v>
      </c>
      <c r="J285" s="88">
        <f t="shared" si="44"/>
        <v>0</v>
      </c>
      <c r="K285" s="84">
        <f t="shared" si="45"/>
        <v>0</v>
      </c>
    </row>
    <row r="286" spans="1:11">
      <c r="A286" s="41"/>
      <c r="B286" s="57"/>
      <c r="C286" s="34"/>
      <c r="D286" s="167"/>
      <c r="E286" s="35"/>
      <c r="F286" s="36"/>
      <c r="G286" s="37"/>
      <c r="H286" s="88"/>
      <c r="I286" s="56">
        <f t="shared" si="43"/>
        <v>0</v>
      </c>
      <c r="J286" s="88">
        <f t="shared" si="44"/>
        <v>0</v>
      </c>
      <c r="K286" s="84">
        <f t="shared" si="45"/>
        <v>0</v>
      </c>
    </row>
    <row r="287" spans="1:11">
      <c r="A287" s="41"/>
      <c r="B287" s="57"/>
      <c r="C287" s="34"/>
      <c r="D287" s="167"/>
      <c r="E287" s="35"/>
      <c r="F287" s="36"/>
      <c r="G287" s="37"/>
      <c r="H287" s="88"/>
      <c r="I287" s="56">
        <f t="shared" si="43"/>
        <v>0</v>
      </c>
      <c r="J287" s="88">
        <f t="shared" si="44"/>
        <v>0</v>
      </c>
      <c r="K287" s="84">
        <f t="shared" si="45"/>
        <v>0</v>
      </c>
    </row>
    <row r="288" spans="1:11">
      <c r="A288" s="41"/>
      <c r="B288" s="57"/>
      <c r="C288" s="34"/>
      <c r="D288" s="167"/>
      <c r="E288" s="35"/>
      <c r="F288" s="36"/>
      <c r="G288" s="37"/>
      <c r="H288" s="88"/>
      <c r="I288" s="56">
        <f t="shared" si="43"/>
        <v>0</v>
      </c>
      <c r="J288" s="88">
        <f t="shared" si="44"/>
        <v>0</v>
      </c>
      <c r="K288" s="84">
        <f t="shared" si="45"/>
        <v>0</v>
      </c>
    </row>
    <row r="289" spans="1:11">
      <c r="A289" s="41"/>
      <c r="B289" s="57"/>
      <c r="C289" s="34"/>
      <c r="D289" s="167"/>
      <c r="E289" s="35"/>
      <c r="F289" s="36"/>
      <c r="G289" s="37"/>
      <c r="H289" s="88"/>
      <c r="I289" s="56">
        <f t="shared" si="43"/>
        <v>0</v>
      </c>
      <c r="J289" s="88">
        <f t="shared" si="44"/>
        <v>0</v>
      </c>
      <c r="K289" s="84">
        <f t="shared" si="45"/>
        <v>0</v>
      </c>
    </row>
    <row r="290" spans="1:11">
      <c r="A290" s="41"/>
      <c r="B290" s="57"/>
      <c r="C290" s="34"/>
      <c r="D290" s="167"/>
      <c r="E290" s="35"/>
      <c r="F290" s="36"/>
      <c r="G290" s="37"/>
      <c r="H290" s="88"/>
      <c r="I290" s="56">
        <f t="shared" si="43"/>
        <v>0</v>
      </c>
      <c r="J290" s="88">
        <f t="shared" si="44"/>
        <v>0</v>
      </c>
      <c r="K290" s="84">
        <f t="shared" si="45"/>
        <v>0</v>
      </c>
    </row>
    <row r="291" spans="1:11">
      <c r="A291" s="41"/>
      <c r="B291" s="57"/>
      <c r="C291" s="34"/>
      <c r="D291" s="167"/>
      <c r="E291" s="35"/>
      <c r="F291" s="36"/>
      <c r="G291" s="37"/>
      <c r="H291" s="88"/>
      <c r="I291" s="56">
        <f t="shared" ref="I291:I322" si="46">H291*1.1</f>
        <v>0</v>
      </c>
      <c r="J291" s="88">
        <f t="shared" si="44"/>
        <v>0</v>
      </c>
      <c r="K291" s="84">
        <f t="shared" si="45"/>
        <v>0</v>
      </c>
    </row>
    <row r="292" spans="1:11">
      <c r="A292" s="41"/>
      <c r="B292" s="57"/>
      <c r="C292" s="34"/>
      <c r="D292" s="167"/>
      <c r="E292" s="35"/>
      <c r="F292" s="36"/>
      <c r="G292" s="37"/>
      <c r="H292" s="88"/>
      <c r="I292" s="56">
        <f t="shared" si="46"/>
        <v>0</v>
      </c>
      <c r="J292" s="88">
        <f t="shared" si="44"/>
        <v>0</v>
      </c>
      <c r="K292" s="84">
        <f t="shared" si="45"/>
        <v>0</v>
      </c>
    </row>
    <row r="293" spans="1:11">
      <c r="A293" s="41"/>
      <c r="B293" s="57"/>
      <c r="C293" s="34"/>
      <c r="D293" s="167"/>
      <c r="E293" s="35"/>
      <c r="F293" s="36"/>
      <c r="G293" s="37"/>
      <c r="H293" s="88"/>
      <c r="I293" s="56">
        <f t="shared" si="46"/>
        <v>0</v>
      </c>
      <c r="J293" s="88">
        <f t="shared" si="44"/>
        <v>0</v>
      </c>
      <c r="K293" s="84">
        <f t="shared" si="45"/>
        <v>0</v>
      </c>
    </row>
    <row r="294" spans="1:11">
      <c r="A294" s="41"/>
      <c r="B294" s="57"/>
      <c r="C294" s="34"/>
      <c r="D294" s="167"/>
      <c r="E294" s="35"/>
      <c r="F294" s="36"/>
      <c r="G294" s="37"/>
      <c r="H294" s="88"/>
      <c r="I294" s="56">
        <f t="shared" si="46"/>
        <v>0</v>
      </c>
      <c r="J294" s="88">
        <f t="shared" si="44"/>
        <v>0</v>
      </c>
      <c r="K294" s="84">
        <f t="shared" si="45"/>
        <v>0</v>
      </c>
    </row>
    <row r="295" spans="1:11">
      <c r="A295" s="41"/>
      <c r="B295" s="57"/>
      <c r="C295" s="34"/>
      <c r="D295" s="167"/>
      <c r="E295" s="35"/>
      <c r="F295" s="36"/>
      <c r="G295" s="37"/>
      <c r="H295" s="88"/>
      <c r="I295" s="56">
        <f t="shared" si="46"/>
        <v>0</v>
      </c>
      <c r="J295" s="88">
        <f t="shared" si="44"/>
        <v>0</v>
      </c>
      <c r="K295" s="84">
        <f t="shared" si="45"/>
        <v>0</v>
      </c>
    </row>
    <row r="296" spans="1:11">
      <c r="A296" s="41"/>
      <c r="B296" s="57"/>
      <c r="C296" s="34"/>
      <c r="D296" s="167"/>
      <c r="E296" s="35"/>
      <c r="F296" s="36"/>
      <c r="G296" s="37"/>
      <c r="H296" s="88"/>
      <c r="I296" s="56">
        <f t="shared" si="46"/>
        <v>0</v>
      </c>
      <c r="J296" s="88">
        <f t="shared" si="44"/>
        <v>0</v>
      </c>
      <c r="K296" s="84">
        <f t="shared" si="45"/>
        <v>0</v>
      </c>
    </row>
    <row r="297" spans="1:11">
      <c r="A297" s="41"/>
      <c r="B297" s="57"/>
      <c r="C297" s="34"/>
      <c r="D297" s="167"/>
      <c r="E297" s="35"/>
      <c r="F297" s="36"/>
      <c r="G297" s="37"/>
      <c r="H297" s="88"/>
      <c r="I297" s="56">
        <f t="shared" si="46"/>
        <v>0</v>
      </c>
      <c r="J297" s="88">
        <f t="shared" si="44"/>
        <v>0</v>
      </c>
      <c r="K297" s="84">
        <f t="shared" si="45"/>
        <v>0</v>
      </c>
    </row>
    <row r="298" spans="1:11">
      <c r="A298" s="41"/>
      <c r="B298" s="57"/>
      <c r="C298" s="34"/>
      <c r="D298" s="167"/>
      <c r="E298" s="35"/>
      <c r="F298" s="36"/>
      <c r="G298" s="37"/>
      <c r="H298" s="88"/>
      <c r="I298" s="56">
        <f t="shared" si="46"/>
        <v>0</v>
      </c>
      <c r="J298" s="88">
        <f t="shared" si="44"/>
        <v>0</v>
      </c>
      <c r="K298" s="84">
        <f t="shared" si="45"/>
        <v>0</v>
      </c>
    </row>
    <row r="299" spans="1:11">
      <c r="A299" s="41"/>
      <c r="B299" s="57"/>
      <c r="C299" s="34"/>
      <c r="D299" s="167"/>
      <c r="E299" s="35"/>
      <c r="F299" s="36"/>
      <c r="G299" s="37"/>
      <c r="H299" s="88"/>
      <c r="I299" s="56">
        <f t="shared" si="46"/>
        <v>0</v>
      </c>
      <c r="J299" s="88">
        <f t="shared" si="44"/>
        <v>0</v>
      </c>
      <c r="K299" s="84">
        <f t="shared" si="45"/>
        <v>0</v>
      </c>
    </row>
    <row r="300" spans="1:11">
      <c r="A300" s="41"/>
      <c r="B300" s="57"/>
      <c r="C300" s="34"/>
      <c r="D300" s="167"/>
      <c r="E300" s="35"/>
      <c r="F300" s="36"/>
      <c r="G300" s="37"/>
      <c r="H300" s="88"/>
      <c r="I300" s="56">
        <f t="shared" si="46"/>
        <v>0</v>
      </c>
      <c r="J300" s="88">
        <f t="shared" si="44"/>
        <v>0</v>
      </c>
      <c r="K300" s="84">
        <f t="shared" si="45"/>
        <v>0</v>
      </c>
    </row>
    <row r="301" spans="1:11">
      <c r="A301" s="41"/>
      <c r="B301" s="57"/>
      <c r="C301" s="34"/>
      <c r="D301" s="167"/>
      <c r="E301" s="35"/>
      <c r="F301" s="36"/>
      <c r="G301" s="37"/>
      <c r="H301" s="88"/>
      <c r="I301" s="56">
        <f t="shared" si="46"/>
        <v>0</v>
      </c>
      <c r="J301" s="88">
        <f t="shared" si="44"/>
        <v>0</v>
      </c>
      <c r="K301" s="84">
        <f t="shared" si="45"/>
        <v>0</v>
      </c>
    </row>
    <row r="302" spans="1:11">
      <c r="A302" s="41"/>
      <c r="B302" s="57"/>
      <c r="C302" s="34"/>
      <c r="D302" s="167"/>
      <c r="E302" s="35"/>
      <c r="F302" s="36"/>
      <c r="G302" s="37"/>
      <c r="H302" s="88"/>
      <c r="I302" s="56">
        <f t="shared" si="46"/>
        <v>0</v>
      </c>
      <c r="J302" s="88">
        <f t="shared" si="44"/>
        <v>0</v>
      </c>
      <c r="K302" s="84">
        <f t="shared" si="45"/>
        <v>0</v>
      </c>
    </row>
    <row r="303" spans="1:11">
      <c r="A303" s="41"/>
      <c r="B303" s="57"/>
      <c r="C303" s="34"/>
      <c r="D303" s="167"/>
      <c r="E303" s="35"/>
      <c r="F303" s="36"/>
      <c r="G303" s="37"/>
      <c r="H303" s="88"/>
      <c r="I303" s="56">
        <f t="shared" si="46"/>
        <v>0</v>
      </c>
      <c r="J303" s="88">
        <f t="shared" si="44"/>
        <v>0</v>
      </c>
      <c r="K303" s="84">
        <f t="shared" si="45"/>
        <v>0</v>
      </c>
    </row>
    <row r="304" spans="1:11">
      <c r="A304" s="41"/>
      <c r="B304" s="57"/>
      <c r="C304" s="34"/>
      <c r="D304" s="167"/>
      <c r="E304" s="35"/>
      <c r="F304" s="36"/>
      <c r="G304" s="37"/>
      <c r="H304" s="88"/>
      <c r="I304" s="56">
        <f t="shared" si="46"/>
        <v>0</v>
      </c>
      <c r="J304" s="88">
        <f t="shared" si="44"/>
        <v>0</v>
      </c>
      <c r="K304" s="84">
        <f t="shared" si="45"/>
        <v>0</v>
      </c>
    </row>
    <row r="305" spans="1:11">
      <c r="A305" s="41"/>
      <c r="B305" s="57"/>
      <c r="C305" s="34"/>
      <c r="D305" s="167"/>
      <c r="E305" s="35"/>
      <c r="F305" s="36"/>
      <c r="G305" s="37"/>
      <c r="H305" s="88"/>
      <c r="I305" s="56">
        <f t="shared" si="46"/>
        <v>0</v>
      </c>
      <c r="J305" s="88">
        <f t="shared" si="44"/>
        <v>0</v>
      </c>
      <c r="K305" s="84">
        <f t="shared" si="45"/>
        <v>0</v>
      </c>
    </row>
    <row r="306" spans="1:11">
      <c r="A306" s="41"/>
      <c r="B306" s="57"/>
      <c r="C306" s="34"/>
      <c r="D306" s="167"/>
      <c r="E306" s="35"/>
      <c r="F306" s="36"/>
      <c r="G306" s="37"/>
      <c r="H306" s="88"/>
      <c r="I306" s="56">
        <f t="shared" si="46"/>
        <v>0</v>
      </c>
      <c r="J306" s="88">
        <f t="shared" si="44"/>
        <v>0</v>
      </c>
      <c r="K306" s="84">
        <f t="shared" si="45"/>
        <v>0</v>
      </c>
    </row>
    <row r="307" spans="1:11">
      <c r="A307" s="41"/>
      <c r="B307" s="57"/>
      <c r="C307" s="34"/>
      <c r="D307" s="167"/>
      <c r="E307" s="35"/>
      <c r="F307" s="36"/>
      <c r="G307" s="37"/>
      <c r="H307" s="88"/>
      <c r="I307" s="56">
        <f t="shared" si="46"/>
        <v>0</v>
      </c>
      <c r="J307" s="88">
        <f t="shared" si="44"/>
        <v>0</v>
      </c>
      <c r="K307" s="84">
        <f t="shared" si="45"/>
        <v>0</v>
      </c>
    </row>
    <row r="308" spans="1:11">
      <c r="A308" s="41"/>
      <c r="B308" s="57"/>
      <c r="C308" s="34"/>
      <c r="D308" s="167"/>
      <c r="E308" s="35"/>
      <c r="F308" s="36"/>
      <c r="G308" s="37"/>
      <c r="H308" s="88"/>
      <c r="I308" s="56">
        <f t="shared" si="46"/>
        <v>0</v>
      </c>
      <c r="J308" s="88">
        <f t="shared" si="44"/>
        <v>0</v>
      </c>
      <c r="K308" s="84">
        <f t="shared" si="45"/>
        <v>0</v>
      </c>
    </row>
    <row r="309" spans="1:11">
      <c r="A309" s="41"/>
      <c r="B309" s="57"/>
      <c r="C309" s="34"/>
      <c r="D309" s="167"/>
      <c r="E309" s="35"/>
      <c r="F309" s="36"/>
      <c r="G309" s="37"/>
      <c r="H309" s="88"/>
      <c r="I309" s="56">
        <f t="shared" si="46"/>
        <v>0</v>
      </c>
      <c r="J309" s="88">
        <f t="shared" si="44"/>
        <v>0</v>
      </c>
      <c r="K309" s="84">
        <f t="shared" si="45"/>
        <v>0</v>
      </c>
    </row>
    <row r="310" spans="1:11">
      <c r="A310" s="41"/>
      <c r="B310" s="57"/>
      <c r="C310" s="34"/>
      <c r="D310" s="167"/>
      <c r="E310" s="35"/>
      <c r="F310" s="36"/>
      <c r="G310" s="37"/>
      <c r="H310" s="88"/>
      <c r="I310" s="56">
        <f t="shared" si="46"/>
        <v>0</v>
      </c>
      <c r="J310" s="88">
        <f t="shared" si="44"/>
        <v>0</v>
      </c>
      <c r="K310" s="84">
        <f t="shared" si="45"/>
        <v>0</v>
      </c>
    </row>
    <row r="311" spans="1:11">
      <c r="A311" s="41"/>
      <c r="B311" s="57"/>
      <c r="C311" s="34"/>
      <c r="D311" s="167"/>
      <c r="E311" s="35"/>
      <c r="F311" s="36"/>
      <c r="G311" s="37"/>
      <c r="H311" s="88"/>
      <c r="I311" s="56">
        <f t="shared" si="46"/>
        <v>0</v>
      </c>
      <c r="J311" s="88">
        <f t="shared" si="44"/>
        <v>0</v>
      </c>
      <c r="K311" s="84">
        <f t="shared" si="45"/>
        <v>0</v>
      </c>
    </row>
    <row r="312" spans="1:11">
      <c r="A312" s="41"/>
      <c r="B312" s="57"/>
      <c r="C312" s="34"/>
      <c r="D312" s="167"/>
      <c r="E312" s="35"/>
      <c r="F312" s="36"/>
      <c r="G312" s="37"/>
      <c r="H312" s="88"/>
      <c r="I312" s="56">
        <f t="shared" si="46"/>
        <v>0</v>
      </c>
      <c r="J312" s="88">
        <f t="shared" si="44"/>
        <v>0</v>
      </c>
      <c r="K312" s="84">
        <f t="shared" si="45"/>
        <v>0</v>
      </c>
    </row>
    <row r="313" spans="1:11">
      <c r="A313" s="41"/>
      <c r="B313" s="57"/>
      <c r="C313" s="34"/>
      <c r="D313" s="167"/>
      <c r="E313" s="35"/>
      <c r="F313" s="36"/>
      <c r="G313" s="37"/>
      <c r="H313" s="88"/>
      <c r="I313" s="56">
        <f t="shared" si="46"/>
        <v>0</v>
      </c>
      <c r="J313" s="88">
        <f t="shared" si="44"/>
        <v>0</v>
      </c>
      <c r="K313" s="84">
        <f t="shared" si="45"/>
        <v>0</v>
      </c>
    </row>
    <row r="314" spans="1:11">
      <c r="A314" s="41"/>
      <c r="B314" s="57"/>
      <c r="C314" s="34"/>
      <c r="D314" s="167"/>
      <c r="E314" s="35"/>
      <c r="F314" s="36"/>
      <c r="G314" s="37"/>
      <c r="H314" s="88"/>
      <c r="I314" s="56">
        <f t="shared" si="46"/>
        <v>0</v>
      </c>
      <c r="J314" s="88">
        <f t="shared" si="44"/>
        <v>0</v>
      </c>
      <c r="K314" s="84">
        <f t="shared" si="45"/>
        <v>0</v>
      </c>
    </row>
    <row r="315" spans="1:11">
      <c r="A315" s="41"/>
      <c r="B315" s="57"/>
      <c r="C315" s="34"/>
      <c r="D315" s="167"/>
      <c r="E315" s="35"/>
      <c r="F315" s="36"/>
      <c r="G315" s="37"/>
      <c r="H315" s="88"/>
      <c r="I315" s="56">
        <f t="shared" si="46"/>
        <v>0</v>
      </c>
      <c r="J315" s="88">
        <f t="shared" si="44"/>
        <v>0</v>
      </c>
      <c r="K315" s="84">
        <f t="shared" si="45"/>
        <v>0</v>
      </c>
    </row>
    <row r="316" spans="1:11">
      <c r="A316" s="73"/>
      <c r="B316" s="171"/>
      <c r="C316" s="75"/>
      <c r="D316" s="168"/>
      <c r="E316" s="76"/>
      <c r="F316" s="77"/>
      <c r="G316" s="78"/>
      <c r="H316" s="89"/>
      <c r="I316" s="56">
        <f t="shared" si="46"/>
        <v>0</v>
      </c>
      <c r="J316" s="88">
        <f t="shared" si="44"/>
        <v>0</v>
      </c>
      <c r="K316" s="84">
        <f t="shared" si="45"/>
        <v>0</v>
      </c>
    </row>
    <row r="317" spans="1:11">
      <c r="A317" s="41"/>
      <c r="B317" s="57"/>
      <c r="C317" s="41"/>
      <c r="D317" s="167"/>
      <c r="E317" s="35"/>
      <c r="F317" s="37"/>
      <c r="G317" s="37"/>
      <c r="H317" s="90"/>
      <c r="I317" s="56">
        <f t="shared" si="46"/>
        <v>0</v>
      </c>
      <c r="J317" s="88">
        <f t="shared" si="44"/>
        <v>0</v>
      </c>
      <c r="K317" s="84">
        <f t="shared" si="45"/>
        <v>0</v>
      </c>
    </row>
    <row r="318" spans="1:11">
      <c r="A318" s="41"/>
      <c r="B318" s="57"/>
      <c r="C318" s="41"/>
      <c r="D318" s="167"/>
      <c r="E318" s="35"/>
      <c r="F318" s="37"/>
      <c r="G318" s="35"/>
      <c r="H318" s="88"/>
      <c r="I318" s="56">
        <f t="shared" si="46"/>
        <v>0</v>
      </c>
      <c r="J318" s="88">
        <f t="shared" si="44"/>
        <v>0</v>
      </c>
      <c r="K318" s="84">
        <f t="shared" si="45"/>
        <v>0</v>
      </c>
    </row>
    <row r="319" spans="1:11">
      <c r="A319" s="41"/>
      <c r="B319" s="57"/>
      <c r="C319" s="41"/>
      <c r="D319" s="167"/>
      <c r="E319" s="35"/>
      <c r="F319" s="37"/>
      <c r="G319" s="35"/>
      <c r="H319" s="88"/>
      <c r="I319" s="56">
        <f t="shared" si="46"/>
        <v>0</v>
      </c>
      <c r="J319" s="88">
        <f t="shared" si="44"/>
        <v>0</v>
      </c>
      <c r="K319" s="84">
        <f t="shared" si="45"/>
        <v>0</v>
      </c>
    </row>
    <row r="320" spans="1:11">
      <c r="A320" s="41"/>
      <c r="B320" s="57"/>
      <c r="C320" s="41"/>
      <c r="D320" s="167"/>
      <c r="E320" s="35"/>
      <c r="F320" s="37"/>
      <c r="G320" s="35"/>
      <c r="H320" s="88"/>
      <c r="I320" s="56">
        <f t="shared" si="46"/>
        <v>0</v>
      </c>
      <c r="J320" s="88">
        <f t="shared" si="44"/>
        <v>0</v>
      </c>
      <c r="K320" s="84">
        <f t="shared" si="45"/>
        <v>0</v>
      </c>
    </row>
    <row r="321" spans="1:11">
      <c r="A321" s="41"/>
      <c r="B321" s="57"/>
      <c r="C321" s="41"/>
      <c r="D321" s="167"/>
      <c r="E321" s="35"/>
      <c r="F321" s="37"/>
      <c r="G321" s="35"/>
      <c r="H321" s="91"/>
      <c r="I321" s="56">
        <f t="shared" si="46"/>
        <v>0</v>
      </c>
      <c r="J321" s="88">
        <f t="shared" si="44"/>
        <v>0</v>
      </c>
      <c r="K321" s="84">
        <f t="shared" si="45"/>
        <v>0</v>
      </c>
    </row>
    <row r="322" spans="1:11">
      <c r="A322" s="41"/>
      <c r="B322" s="57"/>
      <c r="C322" s="41"/>
      <c r="D322" s="167"/>
      <c r="E322" s="32"/>
      <c r="F322" s="41"/>
      <c r="G322" s="32"/>
      <c r="H322" s="92"/>
      <c r="I322" s="56">
        <f t="shared" si="46"/>
        <v>0</v>
      </c>
      <c r="J322" s="88">
        <f t="shared" si="44"/>
        <v>0</v>
      </c>
      <c r="K322" s="84">
        <f t="shared" si="45"/>
        <v>0</v>
      </c>
    </row>
    <row r="323" spans="1:11">
      <c r="A323" s="41"/>
      <c r="B323" s="57"/>
      <c r="C323" s="41"/>
      <c r="D323" s="167"/>
      <c r="E323" s="32"/>
      <c r="F323" s="41"/>
      <c r="G323" s="32"/>
      <c r="H323" s="92"/>
      <c r="I323" s="56">
        <f t="shared" ref="I323:I326" si="47">H323*1.1</f>
        <v>0</v>
      </c>
      <c r="J323" s="88">
        <f t="shared" si="44"/>
        <v>0</v>
      </c>
      <c r="K323" s="84">
        <f t="shared" si="45"/>
        <v>0</v>
      </c>
    </row>
    <row r="324" spans="1:11">
      <c r="A324" s="41"/>
      <c r="B324" s="57"/>
      <c r="C324" s="41"/>
      <c r="D324" s="167"/>
      <c r="E324" s="32"/>
      <c r="F324" s="41"/>
      <c r="G324" s="32"/>
      <c r="H324" s="93"/>
      <c r="I324" s="56">
        <f t="shared" si="47"/>
        <v>0</v>
      </c>
      <c r="J324" s="88">
        <f t="shared" si="44"/>
        <v>0</v>
      </c>
      <c r="K324" s="84">
        <f t="shared" si="45"/>
        <v>0</v>
      </c>
    </row>
    <row r="325" spans="1:11">
      <c r="A325" s="41"/>
      <c r="B325" s="57"/>
      <c r="C325" s="41"/>
      <c r="D325" s="167"/>
      <c r="E325" s="32"/>
      <c r="F325" s="41"/>
      <c r="G325" s="32"/>
      <c r="H325" s="93"/>
      <c r="I325" s="56">
        <f t="shared" si="47"/>
        <v>0</v>
      </c>
      <c r="J325" s="88">
        <f t="shared" si="44"/>
        <v>0</v>
      </c>
      <c r="K325" s="84">
        <f t="shared" si="45"/>
        <v>0</v>
      </c>
    </row>
    <row r="326" spans="1:11">
      <c r="A326" s="41"/>
      <c r="B326" s="57"/>
      <c r="C326" s="41"/>
      <c r="D326" s="167"/>
      <c r="E326" s="32"/>
      <c r="F326" s="41"/>
      <c r="G326" s="32"/>
      <c r="H326" s="93"/>
      <c r="I326" s="56">
        <f t="shared" si="47"/>
        <v>0</v>
      </c>
      <c r="J326" s="88">
        <f t="shared" si="44"/>
        <v>0</v>
      </c>
      <c r="K326" s="84">
        <f t="shared" si="45"/>
        <v>0</v>
      </c>
    </row>
    <row r="327" spans="1:11">
      <c r="D327" s="43"/>
    </row>
    <row r="328" spans="1:11">
      <c r="D328" s="43"/>
    </row>
    <row r="329" spans="1:11">
      <c r="D329" s="43"/>
    </row>
    <row r="330" spans="1:11">
      <c r="D330" s="43"/>
    </row>
    <row r="331" spans="1:11">
      <c r="D331" s="43"/>
    </row>
    <row r="332" spans="1:11">
      <c r="D332" s="43"/>
    </row>
  </sheetData>
  <autoFilter ref="A10:K10"/>
  <sortState ref="A11:K326">
    <sortCondition ref="C11:C326"/>
  </sortState>
  <mergeCells count="3">
    <mergeCell ref="A1:F2"/>
    <mergeCell ref="A3:F3"/>
    <mergeCell ref="A7:J8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45"/>
  <sheetViews>
    <sheetView topLeftCell="A22" workbookViewId="0">
      <selection activeCell="F11" sqref="F11:F41"/>
    </sheetView>
  </sheetViews>
  <sheetFormatPr defaultRowHeight="15.75"/>
  <cols>
    <col min="1" max="1" width="9.140625" style="4"/>
    <col min="2" max="2" width="9.140625" style="6"/>
    <col min="3" max="3" width="15.5703125" style="4" customWidth="1"/>
    <col min="4" max="4" width="18.28515625" style="7" customWidth="1"/>
    <col min="5" max="5" width="32.7109375" style="2" customWidth="1"/>
    <col min="6" max="6" width="10.28515625" style="4" customWidth="1"/>
    <col min="7" max="7" width="9.140625" style="2"/>
    <col min="8" max="8" width="12.28515625" style="2" customWidth="1"/>
    <col min="9" max="9" width="16.28515625" style="2" customWidth="1"/>
    <col min="10" max="10" width="9.140625" style="3"/>
    <col min="11" max="16384" width="9.140625" style="2"/>
  </cols>
  <sheetData>
    <row r="1" spans="1:11">
      <c r="A1" s="307" t="s">
        <v>0</v>
      </c>
      <c r="B1" s="307"/>
      <c r="C1" s="307"/>
      <c r="D1" s="307"/>
      <c r="E1" s="307"/>
      <c r="F1" s="307"/>
      <c r="G1" s="1"/>
    </row>
    <row r="2" spans="1:11">
      <c r="A2" s="307"/>
      <c r="B2" s="307"/>
      <c r="C2" s="307"/>
      <c r="D2" s="307"/>
      <c r="E2" s="307"/>
      <c r="F2" s="307"/>
      <c r="G2" s="1"/>
    </row>
    <row r="3" spans="1:11">
      <c r="A3" s="307" t="s">
        <v>1</v>
      </c>
      <c r="B3" s="307"/>
      <c r="C3" s="307"/>
      <c r="D3" s="307"/>
      <c r="E3" s="307"/>
      <c r="F3" s="307"/>
      <c r="G3" s="1"/>
    </row>
    <row r="4" spans="1:11">
      <c r="A4" s="307" t="s">
        <v>2</v>
      </c>
      <c r="B4" s="307"/>
      <c r="D4" s="5"/>
      <c r="E4" s="1"/>
      <c r="G4" s="1"/>
      <c r="H4" s="9"/>
    </row>
    <row r="5" spans="1:11">
      <c r="G5" s="8"/>
    </row>
    <row r="6" spans="1:11">
      <c r="G6" s="8"/>
    </row>
    <row r="7" spans="1:11">
      <c r="A7" s="308" t="s">
        <v>14</v>
      </c>
      <c r="B7" s="308"/>
      <c r="C7" s="308"/>
      <c r="D7" s="308"/>
      <c r="E7" s="308"/>
      <c r="F7" s="308"/>
      <c r="G7" s="308"/>
      <c r="H7" s="308"/>
      <c r="I7" s="308"/>
    </row>
    <row r="8" spans="1:11">
      <c r="A8" s="308"/>
      <c r="B8" s="308"/>
      <c r="C8" s="308"/>
      <c r="D8" s="308"/>
      <c r="E8" s="308"/>
      <c r="F8" s="308"/>
      <c r="G8" s="308"/>
      <c r="H8" s="308"/>
      <c r="I8" s="308"/>
    </row>
    <row r="10" spans="1:11">
      <c r="A10" s="27" t="s">
        <v>4</v>
      </c>
      <c r="B10" s="57" t="s">
        <v>5</v>
      </c>
      <c r="C10" s="27" t="s">
        <v>6</v>
      </c>
      <c r="D10" s="27" t="s">
        <v>15</v>
      </c>
      <c r="E10" s="27" t="s">
        <v>8</v>
      </c>
      <c r="F10" s="27" t="s">
        <v>9</v>
      </c>
      <c r="G10" s="11" t="s">
        <v>10</v>
      </c>
      <c r="H10" s="58" t="s">
        <v>11</v>
      </c>
      <c r="I10" s="27" t="s">
        <v>13</v>
      </c>
    </row>
    <row r="11" spans="1:11" s="3" customFormat="1">
      <c r="A11" s="12"/>
      <c r="B11" s="13">
        <v>184</v>
      </c>
      <c r="C11" s="14" t="s">
        <v>528</v>
      </c>
      <c r="D11" s="15" t="s">
        <v>408</v>
      </c>
      <c r="E11" s="59" t="s">
        <v>432</v>
      </c>
      <c r="F11" s="150" t="s">
        <v>181</v>
      </c>
      <c r="G11" s="60">
        <v>10</v>
      </c>
      <c r="H11" s="61">
        <v>62500</v>
      </c>
      <c r="I11" s="62">
        <f>H11*G11</f>
        <v>625000</v>
      </c>
      <c r="K11" s="2"/>
    </row>
    <row r="12" spans="1:11" s="3" customFormat="1">
      <c r="A12" s="12"/>
      <c r="B12" s="13">
        <f t="shared" ref="B12:D12" si="0">B11</f>
        <v>184</v>
      </c>
      <c r="C12" s="14" t="str">
        <f t="shared" si="0"/>
        <v>01/03</v>
      </c>
      <c r="D12" s="20" t="str">
        <f t="shared" si="0"/>
        <v>phú long</v>
      </c>
      <c r="E12" s="59" t="s">
        <v>411</v>
      </c>
      <c r="F12" s="150" t="s">
        <v>181</v>
      </c>
      <c r="G12" s="60">
        <v>2</v>
      </c>
      <c r="H12" s="61">
        <v>26500</v>
      </c>
      <c r="I12" s="62">
        <f t="shared" ref="I12:I75" si="1">H12*G12</f>
        <v>53000</v>
      </c>
      <c r="K12" s="2"/>
    </row>
    <row r="13" spans="1:11" s="3" customFormat="1">
      <c r="A13" s="12"/>
      <c r="B13" s="13">
        <f t="shared" ref="B13:B15" si="2">B12</f>
        <v>184</v>
      </c>
      <c r="C13" s="14" t="str">
        <f t="shared" ref="C13:C15" si="3">C12</f>
        <v>01/03</v>
      </c>
      <c r="D13" s="20" t="str">
        <f t="shared" ref="D13:D15" si="4">D12</f>
        <v>phú long</v>
      </c>
      <c r="E13" s="59" t="s">
        <v>437</v>
      </c>
      <c r="F13" s="150" t="s">
        <v>83</v>
      </c>
      <c r="G13" s="60">
        <v>20</v>
      </c>
      <c r="H13" s="61">
        <v>2400</v>
      </c>
      <c r="I13" s="62">
        <f t="shared" si="1"/>
        <v>48000</v>
      </c>
      <c r="K13" s="2"/>
    </row>
    <row r="14" spans="1:11" s="3" customFormat="1">
      <c r="A14" s="12"/>
      <c r="B14" s="13">
        <f t="shared" si="2"/>
        <v>184</v>
      </c>
      <c r="C14" s="14" t="str">
        <f t="shared" si="3"/>
        <v>01/03</v>
      </c>
      <c r="D14" s="20" t="str">
        <f t="shared" si="4"/>
        <v>phú long</v>
      </c>
      <c r="E14" s="59" t="s">
        <v>445</v>
      </c>
      <c r="F14" s="150" t="s">
        <v>36</v>
      </c>
      <c r="G14" s="60">
        <v>30</v>
      </c>
      <c r="H14" s="61">
        <v>1700</v>
      </c>
      <c r="I14" s="62">
        <f t="shared" si="1"/>
        <v>51000</v>
      </c>
      <c r="K14" s="2"/>
    </row>
    <row r="15" spans="1:11" s="3" customFormat="1">
      <c r="A15" s="12"/>
      <c r="B15" s="13">
        <f t="shared" si="2"/>
        <v>184</v>
      </c>
      <c r="C15" s="14" t="str">
        <f t="shared" si="3"/>
        <v>01/03</v>
      </c>
      <c r="D15" s="20" t="str">
        <f t="shared" si="4"/>
        <v>phú long</v>
      </c>
      <c r="E15" s="63" t="s">
        <v>437</v>
      </c>
      <c r="F15" s="151" t="s">
        <v>83</v>
      </c>
      <c r="G15" s="60">
        <v>5</v>
      </c>
      <c r="H15" s="61">
        <v>7000</v>
      </c>
      <c r="I15" s="62">
        <f t="shared" si="1"/>
        <v>35000</v>
      </c>
      <c r="K15" s="2"/>
    </row>
    <row r="16" spans="1:11" s="3" customFormat="1">
      <c r="A16" s="12"/>
      <c r="B16" s="22">
        <v>185</v>
      </c>
      <c r="C16" s="14" t="s">
        <v>528</v>
      </c>
      <c r="D16" s="20" t="s">
        <v>529</v>
      </c>
      <c r="E16" s="59" t="s">
        <v>530</v>
      </c>
      <c r="F16" s="150" t="s">
        <v>36</v>
      </c>
      <c r="G16" s="60">
        <v>10</v>
      </c>
      <c r="H16" s="61">
        <v>58000</v>
      </c>
      <c r="I16" s="62">
        <f t="shared" si="1"/>
        <v>580000</v>
      </c>
      <c r="K16" s="2"/>
    </row>
    <row r="17" spans="1:11" s="3" customFormat="1">
      <c r="A17" s="12"/>
      <c r="B17" s="22">
        <v>185</v>
      </c>
      <c r="C17" s="14" t="s">
        <v>528</v>
      </c>
      <c r="D17" s="20" t="s">
        <v>529</v>
      </c>
      <c r="E17" s="63" t="s">
        <v>531</v>
      </c>
      <c r="F17" s="151" t="s">
        <v>36</v>
      </c>
      <c r="G17" s="155">
        <v>1</v>
      </c>
      <c r="H17" s="156">
        <v>105000</v>
      </c>
      <c r="I17" s="62">
        <f t="shared" si="1"/>
        <v>105000</v>
      </c>
      <c r="K17" s="2"/>
    </row>
    <row r="18" spans="1:11" s="3" customFormat="1">
      <c r="A18" s="12"/>
      <c r="B18" s="13">
        <v>201</v>
      </c>
      <c r="C18" s="14" t="s">
        <v>541</v>
      </c>
      <c r="D18" s="20" t="s">
        <v>419</v>
      </c>
      <c r="E18" s="166" t="s">
        <v>536</v>
      </c>
      <c r="F18" s="198" t="s">
        <v>532</v>
      </c>
      <c r="G18" s="157">
        <v>6</v>
      </c>
      <c r="H18" s="158">
        <v>75000</v>
      </c>
      <c r="I18" s="62">
        <f t="shared" si="1"/>
        <v>450000</v>
      </c>
      <c r="K18" s="2"/>
    </row>
    <row r="19" spans="1:11" s="3" customFormat="1">
      <c r="A19" s="12"/>
      <c r="B19" s="13">
        <f t="shared" ref="B19:D19" si="5">B18</f>
        <v>201</v>
      </c>
      <c r="C19" s="14" t="str">
        <f t="shared" si="5"/>
        <v>05/03</v>
      </c>
      <c r="D19" s="20" t="str">
        <f t="shared" si="5"/>
        <v>hàn quốc</v>
      </c>
      <c r="E19" s="166" t="s">
        <v>537</v>
      </c>
      <c r="F19" s="198" t="s">
        <v>533</v>
      </c>
      <c r="G19" s="157">
        <v>4</v>
      </c>
      <c r="H19" s="158">
        <v>38000</v>
      </c>
      <c r="I19" s="62">
        <f t="shared" si="1"/>
        <v>152000</v>
      </c>
      <c r="K19" s="2"/>
    </row>
    <row r="20" spans="1:11" s="3" customFormat="1">
      <c r="A20" s="12"/>
      <c r="B20" s="13">
        <f t="shared" ref="B20:B22" si="6">B19</f>
        <v>201</v>
      </c>
      <c r="C20" s="14" t="str">
        <f t="shared" ref="C20:C22" si="7">C19</f>
        <v>05/03</v>
      </c>
      <c r="D20" s="20" t="str">
        <f t="shared" ref="D20:D22" si="8">D19</f>
        <v>hàn quốc</v>
      </c>
      <c r="E20" s="166" t="s">
        <v>538</v>
      </c>
      <c r="F20" s="198" t="s">
        <v>539</v>
      </c>
      <c r="G20" s="157">
        <v>24</v>
      </c>
      <c r="H20" s="158">
        <v>3500</v>
      </c>
      <c r="I20" s="62">
        <f t="shared" si="1"/>
        <v>84000</v>
      </c>
      <c r="K20" s="2"/>
    </row>
    <row r="21" spans="1:11" s="3" customFormat="1">
      <c r="A21" s="12"/>
      <c r="B21" s="13">
        <f t="shared" si="6"/>
        <v>201</v>
      </c>
      <c r="C21" s="14" t="str">
        <f t="shared" si="7"/>
        <v>05/03</v>
      </c>
      <c r="D21" s="20" t="str">
        <f t="shared" si="8"/>
        <v>hàn quốc</v>
      </c>
      <c r="E21" s="166" t="s">
        <v>540</v>
      </c>
      <c r="F21" s="198" t="s">
        <v>534</v>
      </c>
      <c r="G21" s="157">
        <v>10</v>
      </c>
      <c r="H21" s="158">
        <v>8000</v>
      </c>
      <c r="I21" s="62">
        <f t="shared" si="1"/>
        <v>80000</v>
      </c>
      <c r="K21" s="2"/>
    </row>
    <row r="22" spans="1:11" s="3" customFormat="1">
      <c r="A22" s="12"/>
      <c r="B22" s="13">
        <f t="shared" si="6"/>
        <v>201</v>
      </c>
      <c r="C22" s="14" t="str">
        <f t="shared" si="7"/>
        <v>05/03</v>
      </c>
      <c r="D22" s="20" t="str">
        <f t="shared" si="8"/>
        <v>hàn quốc</v>
      </c>
      <c r="E22" s="166" t="s">
        <v>540</v>
      </c>
      <c r="F22" s="198" t="s">
        <v>535</v>
      </c>
      <c r="G22" s="157">
        <v>10</v>
      </c>
      <c r="H22" s="158">
        <v>15000</v>
      </c>
      <c r="I22" s="62">
        <f t="shared" si="1"/>
        <v>150000</v>
      </c>
      <c r="K22" s="2"/>
    </row>
    <row r="23" spans="1:11" s="3" customFormat="1">
      <c r="A23" s="12"/>
      <c r="B23" s="13">
        <v>202</v>
      </c>
      <c r="C23" s="14" t="s">
        <v>541</v>
      </c>
      <c r="D23" s="20" t="s">
        <v>506</v>
      </c>
      <c r="E23" s="59" t="s">
        <v>411</v>
      </c>
      <c r="F23" s="150" t="s">
        <v>181</v>
      </c>
      <c r="G23" s="60">
        <v>50</v>
      </c>
      <c r="H23" s="61">
        <v>64000</v>
      </c>
      <c r="I23" s="62">
        <f t="shared" si="1"/>
        <v>3200000</v>
      </c>
      <c r="K23" s="2"/>
    </row>
    <row r="24" spans="1:11" s="3" customFormat="1">
      <c r="A24" s="12"/>
      <c r="B24" s="13">
        <v>203</v>
      </c>
      <c r="C24" s="14" t="s">
        <v>542</v>
      </c>
      <c r="D24" s="20" t="s">
        <v>543</v>
      </c>
      <c r="E24" s="166" t="s">
        <v>546</v>
      </c>
      <c r="F24" s="198" t="s">
        <v>533</v>
      </c>
      <c r="G24" s="157">
        <v>30</v>
      </c>
      <c r="H24" s="158">
        <v>2000</v>
      </c>
      <c r="I24" s="62">
        <f t="shared" si="1"/>
        <v>60000</v>
      </c>
      <c r="K24" s="2"/>
    </row>
    <row r="25" spans="1:11" s="3" customFormat="1">
      <c r="A25" s="12"/>
      <c r="B25" s="13">
        <f t="shared" ref="B25:D25" si="9">B24</f>
        <v>203</v>
      </c>
      <c r="C25" s="14" t="str">
        <f t="shared" si="9"/>
        <v>06/03</v>
      </c>
      <c r="D25" s="20" t="str">
        <f t="shared" si="9"/>
        <v>hiệp phú</v>
      </c>
      <c r="E25" s="166" t="s">
        <v>547</v>
      </c>
      <c r="F25" s="198" t="s">
        <v>544</v>
      </c>
      <c r="G25" s="157">
        <v>30</v>
      </c>
      <c r="H25" s="158">
        <v>2500</v>
      </c>
      <c r="I25" s="62">
        <f t="shared" si="1"/>
        <v>75000</v>
      </c>
      <c r="K25" s="2"/>
    </row>
    <row r="26" spans="1:11" s="3" customFormat="1">
      <c r="A26" s="12"/>
      <c r="B26" s="13">
        <f t="shared" ref="B26" si="10">B25</f>
        <v>203</v>
      </c>
      <c r="C26" s="14" t="str">
        <f t="shared" ref="C26" si="11">C25</f>
        <v>06/03</v>
      </c>
      <c r="D26" s="20" t="str">
        <f t="shared" ref="D26" si="12">D25</f>
        <v>hiệp phú</v>
      </c>
      <c r="E26" s="166" t="s">
        <v>548</v>
      </c>
      <c r="F26" s="198" t="s">
        <v>545</v>
      </c>
      <c r="G26" s="157">
        <v>100</v>
      </c>
      <c r="H26" s="158">
        <v>29000</v>
      </c>
      <c r="I26" s="62">
        <f t="shared" si="1"/>
        <v>2900000</v>
      </c>
      <c r="K26" s="2"/>
    </row>
    <row r="27" spans="1:11" s="3" customFormat="1">
      <c r="A27" s="12"/>
      <c r="B27" s="22">
        <v>205</v>
      </c>
      <c r="C27" s="14" t="s">
        <v>542</v>
      </c>
      <c r="D27" s="20" t="s">
        <v>549</v>
      </c>
      <c r="E27" s="166" t="s">
        <v>550</v>
      </c>
      <c r="F27" s="198" t="s">
        <v>533</v>
      </c>
      <c r="G27" s="157">
        <v>20</v>
      </c>
      <c r="H27" s="158">
        <v>41000</v>
      </c>
      <c r="I27" s="62">
        <f t="shared" si="1"/>
        <v>820000</v>
      </c>
      <c r="K27" s="2"/>
    </row>
    <row r="28" spans="1:11" s="3" customFormat="1">
      <c r="A28" s="12"/>
      <c r="B28" s="13">
        <v>206</v>
      </c>
      <c r="C28" s="14" t="s">
        <v>542</v>
      </c>
      <c r="D28" s="20" t="s">
        <v>551</v>
      </c>
      <c r="E28" s="138" t="s">
        <v>418</v>
      </c>
      <c r="F28" s="153" t="s">
        <v>27</v>
      </c>
      <c r="G28" s="64">
        <v>150</v>
      </c>
      <c r="H28" s="62">
        <v>2000</v>
      </c>
      <c r="I28" s="62">
        <f t="shared" si="1"/>
        <v>300000</v>
      </c>
      <c r="K28" s="2"/>
    </row>
    <row r="29" spans="1:11" s="3" customFormat="1">
      <c r="A29" s="12"/>
      <c r="B29" s="13">
        <v>206</v>
      </c>
      <c r="C29" s="14" t="s">
        <v>542</v>
      </c>
      <c r="D29" s="20" t="s">
        <v>551</v>
      </c>
      <c r="E29" s="138" t="s">
        <v>418</v>
      </c>
      <c r="F29" s="153" t="s">
        <v>27</v>
      </c>
      <c r="G29" s="64">
        <v>120</v>
      </c>
      <c r="H29" s="62">
        <v>1500</v>
      </c>
      <c r="I29" s="62">
        <f t="shared" si="1"/>
        <v>180000</v>
      </c>
      <c r="K29" s="2"/>
    </row>
    <row r="30" spans="1:11" s="3" customFormat="1">
      <c r="A30" s="12"/>
      <c r="B30" s="13">
        <v>207</v>
      </c>
      <c r="C30" s="14" t="s">
        <v>552</v>
      </c>
      <c r="D30" s="20" t="s">
        <v>420</v>
      </c>
      <c r="E30" s="138" t="s">
        <v>491</v>
      </c>
      <c r="F30" s="153" t="s">
        <v>27</v>
      </c>
      <c r="G30" s="64">
        <v>40</v>
      </c>
      <c r="H30" s="62">
        <v>152000</v>
      </c>
      <c r="I30" s="62">
        <f t="shared" si="1"/>
        <v>6080000</v>
      </c>
      <c r="K30" s="2"/>
    </row>
    <row r="31" spans="1:11" s="3" customFormat="1">
      <c r="A31" s="12"/>
      <c r="B31" s="13">
        <v>209</v>
      </c>
      <c r="C31" s="14" t="s">
        <v>552</v>
      </c>
      <c r="D31" s="20" t="s">
        <v>553</v>
      </c>
      <c r="E31" s="138" t="s">
        <v>411</v>
      </c>
      <c r="F31" s="153" t="s">
        <v>181</v>
      </c>
      <c r="G31" s="64">
        <v>10</v>
      </c>
      <c r="H31" s="62">
        <v>46636</v>
      </c>
      <c r="I31" s="62">
        <f t="shared" si="1"/>
        <v>466360</v>
      </c>
      <c r="K31" s="2"/>
    </row>
    <row r="32" spans="1:11" s="3" customFormat="1">
      <c r="A32" s="12"/>
      <c r="B32" s="13">
        <f t="shared" ref="B32:D32" si="13">B31</f>
        <v>209</v>
      </c>
      <c r="C32" s="14" t="str">
        <f t="shared" si="13"/>
        <v>07/03</v>
      </c>
      <c r="D32" s="20" t="str">
        <f t="shared" si="13"/>
        <v>thông đắc</v>
      </c>
      <c r="E32" s="138" t="s">
        <v>480</v>
      </c>
      <c r="F32" s="153" t="s">
        <v>19</v>
      </c>
      <c r="G32" s="64">
        <v>4</v>
      </c>
      <c r="H32" s="62">
        <v>260000</v>
      </c>
      <c r="I32" s="62">
        <f t="shared" si="1"/>
        <v>1040000</v>
      </c>
      <c r="K32" s="2"/>
    </row>
    <row r="33" spans="1:11" s="3" customFormat="1">
      <c r="A33" s="12"/>
      <c r="B33" s="13">
        <f t="shared" ref="B33" si="14">B32</f>
        <v>209</v>
      </c>
      <c r="C33" s="14" t="str">
        <f t="shared" ref="C33" si="15">C32</f>
        <v>07/03</v>
      </c>
      <c r="D33" s="20" t="str">
        <f t="shared" ref="D33" si="16">D32</f>
        <v>thông đắc</v>
      </c>
      <c r="E33" s="138" t="s">
        <v>480</v>
      </c>
      <c r="F33" s="153" t="s">
        <v>19</v>
      </c>
      <c r="G33" s="64">
        <v>1</v>
      </c>
      <c r="H33" s="62">
        <v>260000</v>
      </c>
      <c r="I33" s="62">
        <f t="shared" si="1"/>
        <v>260000</v>
      </c>
      <c r="K33" s="2"/>
    </row>
    <row r="34" spans="1:11" s="3" customFormat="1">
      <c r="A34" s="12"/>
      <c r="B34" s="13">
        <v>214</v>
      </c>
      <c r="C34" s="14" t="s">
        <v>738</v>
      </c>
      <c r="D34" s="20" t="s">
        <v>554</v>
      </c>
      <c r="E34" s="166" t="s">
        <v>557</v>
      </c>
      <c r="F34" s="198" t="s">
        <v>555</v>
      </c>
      <c r="G34" s="157">
        <v>5</v>
      </c>
      <c r="H34" s="158">
        <v>50000</v>
      </c>
      <c r="I34" s="62">
        <f t="shared" si="1"/>
        <v>250000</v>
      </c>
      <c r="K34" s="2"/>
    </row>
    <row r="35" spans="1:11" s="3" customFormat="1">
      <c r="A35" s="12"/>
      <c r="B35" s="13">
        <f t="shared" ref="B35:D35" si="17">B34</f>
        <v>214</v>
      </c>
      <c r="C35" s="14" t="str">
        <f t="shared" si="17"/>
        <v>09/03</v>
      </c>
      <c r="D35" s="20" t="str">
        <f t="shared" si="17"/>
        <v>tân hải 2</v>
      </c>
      <c r="E35" s="166" t="s">
        <v>558</v>
      </c>
      <c r="F35" s="198" t="s">
        <v>556</v>
      </c>
      <c r="G35" s="157">
        <v>10</v>
      </c>
      <c r="H35" s="158">
        <v>11800</v>
      </c>
      <c r="I35" s="62">
        <f t="shared" si="1"/>
        <v>118000</v>
      </c>
      <c r="K35" s="2"/>
    </row>
    <row r="36" spans="1:11" s="3" customFormat="1">
      <c r="A36" s="12"/>
      <c r="B36" s="13">
        <f t="shared" ref="B36:B41" si="18">B35</f>
        <v>214</v>
      </c>
      <c r="C36" s="14" t="str">
        <f t="shared" ref="C36:C41" si="19">C35</f>
        <v>09/03</v>
      </c>
      <c r="D36" s="20" t="str">
        <f t="shared" ref="D36:D41" si="20">D35</f>
        <v>tân hải 2</v>
      </c>
      <c r="E36" s="166" t="s">
        <v>558</v>
      </c>
      <c r="F36" s="198" t="s">
        <v>556</v>
      </c>
      <c r="G36" s="157">
        <v>10</v>
      </c>
      <c r="H36" s="158">
        <v>13000</v>
      </c>
      <c r="I36" s="62">
        <f t="shared" si="1"/>
        <v>130000</v>
      </c>
      <c r="K36" s="2"/>
    </row>
    <row r="37" spans="1:11" s="3" customFormat="1">
      <c r="A37" s="12"/>
      <c r="B37" s="13">
        <f t="shared" si="18"/>
        <v>214</v>
      </c>
      <c r="C37" s="14" t="str">
        <f t="shared" si="19"/>
        <v>09/03</v>
      </c>
      <c r="D37" s="20" t="str">
        <f t="shared" si="20"/>
        <v>tân hải 2</v>
      </c>
      <c r="E37" s="166" t="s">
        <v>559</v>
      </c>
      <c r="F37" s="198" t="s">
        <v>545</v>
      </c>
      <c r="G37" s="157">
        <v>2</v>
      </c>
      <c r="H37" s="158">
        <v>38000</v>
      </c>
      <c r="I37" s="62">
        <f t="shared" si="1"/>
        <v>76000</v>
      </c>
      <c r="K37" s="2"/>
    </row>
    <row r="38" spans="1:11" s="3" customFormat="1">
      <c r="A38" s="12"/>
      <c r="B38" s="13">
        <f t="shared" si="18"/>
        <v>214</v>
      </c>
      <c r="C38" s="14" t="str">
        <f t="shared" si="19"/>
        <v>09/03</v>
      </c>
      <c r="D38" s="20" t="str">
        <f t="shared" si="20"/>
        <v>tân hải 2</v>
      </c>
      <c r="E38" s="166" t="s">
        <v>560</v>
      </c>
      <c r="F38" s="198" t="s">
        <v>545</v>
      </c>
      <c r="G38" s="157">
        <v>1</v>
      </c>
      <c r="H38" s="158">
        <v>39000</v>
      </c>
      <c r="I38" s="62">
        <f t="shared" si="1"/>
        <v>39000</v>
      </c>
      <c r="K38" s="2"/>
    </row>
    <row r="39" spans="1:11" s="3" customFormat="1">
      <c r="A39" s="12"/>
      <c r="B39" s="13">
        <f t="shared" si="18"/>
        <v>214</v>
      </c>
      <c r="C39" s="14" t="str">
        <f t="shared" si="19"/>
        <v>09/03</v>
      </c>
      <c r="D39" s="20" t="str">
        <f t="shared" si="20"/>
        <v>tân hải 2</v>
      </c>
      <c r="E39" s="166" t="s">
        <v>561</v>
      </c>
      <c r="F39" s="198" t="s">
        <v>533</v>
      </c>
      <c r="G39" s="157">
        <v>12</v>
      </c>
      <c r="H39" s="158">
        <v>2800</v>
      </c>
      <c r="I39" s="62">
        <f t="shared" si="1"/>
        <v>33600</v>
      </c>
      <c r="K39" s="2"/>
    </row>
    <row r="40" spans="1:11" s="3" customFormat="1">
      <c r="A40" s="12"/>
      <c r="B40" s="13">
        <f t="shared" si="18"/>
        <v>214</v>
      </c>
      <c r="C40" s="14" t="str">
        <f t="shared" si="19"/>
        <v>09/03</v>
      </c>
      <c r="D40" s="20" t="str">
        <f t="shared" si="20"/>
        <v>tân hải 2</v>
      </c>
      <c r="E40" s="166" t="s">
        <v>562</v>
      </c>
      <c r="F40" s="198" t="s">
        <v>533</v>
      </c>
      <c r="G40" s="157">
        <v>10</v>
      </c>
      <c r="H40" s="158">
        <v>2400</v>
      </c>
      <c r="I40" s="62">
        <f t="shared" si="1"/>
        <v>24000</v>
      </c>
      <c r="K40" s="2"/>
    </row>
    <row r="41" spans="1:11" s="3" customFormat="1">
      <c r="A41" s="12"/>
      <c r="B41" s="13">
        <f t="shared" si="18"/>
        <v>214</v>
      </c>
      <c r="C41" s="14" t="str">
        <f t="shared" si="19"/>
        <v>09/03</v>
      </c>
      <c r="D41" s="20" t="str">
        <f t="shared" si="20"/>
        <v>tân hải 2</v>
      </c>
      <c r="E41" s="166" t="s">
        <v>563</v>
      </c>
      <c r="F41" s="198" t="s">
        <v>535</v>
      </c>
      <c r="G41" s="157">
        <v>4</v>
      </c>
      <c r="H41" s="158">
        <v>4400</v>
      </c>
      <c r="I41" s="62">
        <f t="shared" si="1"/>
        <v>17600</v>
      </c>
      <c r="K41" s="2"/>
    </row>
    <row r="42" spans="1:11" s="3" customFormat="1">
      <c r="A42" s="12"/>
      <c r="B42" s="13"/>
      <c r="C42" s="14"/>
      <c r="D42" s="20"/>
      <c r="E42" s="138"/>
      <c r="F42" s="138"/>
      <c r="G42" s="64"/>
      <c r="H42" s="62"/>
      <c r="I42" s="62">
        <f t="shared" si="1"/>
        <v>0</v>
      </c>
      <c r="K42" s="2"/>
    </row>
    <row r="43" spans="1:11" s="3" customFormat="1">
      <c r="A43" s="12"/>
      <c r="B43" s="13"/>
      <c r="C43" s="14"/>
      <c r="D43" s="20"/>
      <c r="E43" s="138"/>
      <c r="F43" s="138"/>
      <c r="G43" s="64"/>
      <c r="H43" s="62"/>
      <c r="I43" s="62">
        <f t="shared" si="1"/>
        <v>0</v>
      </c>
      <c r="K43" s="2"/>
    </row>
    <row r="44" spans="1:11" s="3" customFormat="1">
      <c r="A44" s="12"/>
      <c r="B44" s="13"/>
      <c r="C44" s="14"/>
      <c r="D44" s="20"/>
      <c r="E44" s="63"/>
      <c r="F44" s="64"/>
      <c r="G44" s="64"/>
      <c r="H44" s="62"/>
      <c r="I44" s="62">
        <f t="shared" si="1"/>
        <v>0</v>
      </c>
      <c r="K44" s="2"/>
    </row>
    <row r="45" spans="1:11" s="3" customFormat="1">
      <c r="A45" s="12"/>
      <c r="B45" s="13"/>
      <c r="C45" s="14"/>
      <c r="D45" s="20"/>
      <c r="E45" s="63"/>
      <c r="F45" s="64"/>
      <c r="G45" s="64"/>
      <c r="H45" s="62"/>
      <c r="I45" s="62">
        <f t="shared" si="1"/>
        <v>0</v>
      </c>
      <c r="K45" s="2"/>
    </row>
    <row r="46" spans="1:11" s="3" customFormat="1">
      <c r="A46" s="12"/>
      <c r="B46" s="13"/>
      <c r="C46" s="14"/>
      <c r="D46" s="20"/>
      <c r="E46" s="63"/>
      <c r="F46" s="64"/>
      <c r="G46" s="64"/>
      <c r="H46" s="62"/>
      <c r="I46" s="62">
        <f t="shared" si="1"/>
        <v>0</v>
      </c>
      <c r="K46" s="2"/>
    </row>
    <row r="47" spans="1:11" s="3" customFormat="1">
      <c r="A47" s="12"/>
      <c r="B47" s="13"/>
      <c r="C47" s="14"/>
      <c r="D47" s="20"/>
      <c r="E47" s="63"/>
      <c r="F47" s="64"/>
      <c r="G47" s="64"/>
      <c r="H47" s="62"/>
      <c r="I47" s="62">
        <f t="shared" si="1"/>
        <v>0</v>
      </c>
      <c r="K47" s="2"/>
    </row>
    <row r="48" spans="1:11" s="3" customFormat="1">
      <c r="A48" s="12"/>
      <c r="B48" s="13"/>
      <c r="C48" s="14"/>
      <c r="D48" s="20"/>
      <c r="E48" s="63"/>
      <c r="F48" s="64"/>
      <c r="G48" s="64"/>
      <c r="H48" s="62"/>
      <c r="I48" s="62">
        <f t="shared" si="1"/>
        <v>0</v>
      </c>
      <c r="K48" s="2"/>
    </row>
    <row r="49" spans="1:11" s="3" customFormat="1">
      <c r="A49" s="12"/>
      <c r="B49" s="13"/>
      <c r="C49" s="14"/>
      <c r="D49" s="20"/>
      <c r="E49" s="63"/>
      <c r="F49" s="64"/>
      <c r="G49" s="64"/>
      <c r="H49" s="62"/>
      <c r="I49" s="62">
        <f t="shared" si="1"/>
        <v>0</v>
      </c>
      <c r="K49" s="2"/>
    </row>
    <row r="50" spans="1:11" s="3" customFormat="1">
      <c r="A50" s="12"/>
      <c r="B50" s="13"/>
      <c r="C50" s="14"/>
      <c r="D50" s="20"/>
      <c r="E50" s="63"/>
      <c r="F50" s="64"/>
      <c r="G50" s="64"/>
      <c r="H50" s="62"/>
      <c r="I50" s="62">
        <f t="shared" si="1"/>
        <v>0</v>
      </c>
      <c r="K50" s="2"/>
    </row>
    <row r="51" spans="1:11" s="3" customFormat="1">
      <c r="A51" s="12"/>
      <c r="B51" s="13"/>
      <c r="C51" s="14"/>
      <c r="D51" s="20"/>
      <c r="E51" s="63"/>
      <c r="F51" s="64"/>
      <c r="G51" s="64"/>
      <c r="H51" s="62"/>
      <c r="I51" s="62">
        <f t="shared" si="1"/>
        <v>0</v>
      </c>
      <c r="K51" s="2"/>
    </row>
    <row r="52" spans="1:11" s="3" customFormat="1">
      <c r="A52" s="12"/>
      <c r="B52" s="13"/>
      <c r="C52" s="14"/>
      <c r="D52" s="20"/>
      <c r="E52" s="63"/>
      <c r="F52" s="64"/>
      <c r="G52" s="64"/>
      <c r="H52" s="62"/>
      <c r="I52" s="62">
        <f t="shared" si="1"/>
        <v>0</v>
      </c>
      <c r="K52" s="2"/>
    </row>
    <row r="53" spans="1:11" s="3" customFormat="1">
      <c r="A53" s="12"/>
      <c r="B53" s="13"/>
      <c r="C53" s="14"/>
      <c r="D53" s="20"/>
      <c r="E53" s="65"/>
      <c r="F53" s="66"/>
      <c r="G53" s="66"/>
      <c r="H53" s="67"/>
      <c r="I53" s="62">
        <f t="shared" si="1"/>
        <v>0</v>
      </c>
      <c r="K53" s="2"/>
    </row>
    <row r="54" spans="1:11" s="3" customFormat="1">
      <c r="A54" s="12"/>
      <c r="B54" s="13"/>
      <c r="C54" s="14"/>
      <c r="D54" s="20"/>
      <c r="E54" s="131"/>
      <c r="F54" s="132"/>
      <c r="G54" s="132"/>
      <c r="H54" s="62"/>
      <c r="I54" s="62">
        <f t="shared" si="1"/>
        <v>0</v>
      </c>
      <c r="K54" s="2"/>
    </row>
    <row r="55" spans="1:11" s="3" customFormat="1">
      <c r="A55" s="12"/>
      <c r="B55" s="13"/>
      <c r="C55" s="14"/>
      <c r="D55" s="20"/>
      <c r="E55" s="131"/>
      <c r="F55" s="132"/>
      <c r="G55" s="64"/>
      <c r="H55" s="62"/>
      <c r="I55" s="62">
        <f t="shared" si="1"/>
        <v>0</v>
      </c>
      <c r="K55" s="2"/>
    </row>
    <row r="56" spans="1:11" s="3" customFormat="1">
      <c r="A56" s="12"/>
      <c r="B56" s="13"/>
      <c r="C56" s="14"/>
      <c r="D56" s="20"/>
      <c r="E56" s="63"/>
      <c r="F56" s="64"/>
      <c r="G56" s="64"/>
      <c r="H56" s="62"/>
      <c r="I56" s="62">
        <f t="shared" si="1"/>
        <v>0</v>
      </c>
      <c r="K56" s="2"/>
    </row>
    <row r="57" spans="1:11" s="3" customFormat="1">
      <c r="A57" s="12"/>
      <c r="B57" s="13"/>
      <c r="C57" s="14"/>
      <c r="D57" s="20"/>
      <c r="E57" s="63"/>
      <c r="F57" s="64"/>
      <c r="G57" s="64"/>
      <c r="H57" s="62"/>
      <c r="I57" s="62">
        <f t="shared" si="1"/>
        <v>0</v>
      </c>
      <c r="K57" s="2"/>
    </row>
    <row r="58" spans="1:11" s="3" customFormat="1">
      <c r="A58" s="12"/>
      <c r="B58" s="13"/>
      <c r="C58" s="14"/>
      <c r="D58" s="20"/>
      <c r="E58" s="63"/>
      <c r="F58" s="64"/>
      <c r="G58" s="64"/>
      <c r="H58" s="62"/>
      <c r="I58" s="62">
        <f t="shared" si="1"/>
        <v>0</v>
      </c>
      <c r="K58" s="2"/>
    </row>
    <row r="59" spans="1:11" s="3" customFormat="1">
      <c r="A59" s="12"/>
      <c r="B59" s="25"/>
      <c r="C59" s="14"/>
      <c r="D59" s="20"/>
      <c r="E59" s="63"/>
      <c r="F59" s="64"/>
      <c r="G59" s="64"/>
      <c r="H59" s="62"/>
      <c r="I59" s="62">
        <f t="shared" si="1"/>
        <v>0</v>
      </c>
      <c r="K59" s="2"/>
    </row>
    <row r="60" spans="1:11" s="3" customFormat="1">
      <c r="A60" s="12"/>
      <c r="B60" s="13"/>
      <c r="C60" s="14"/>
      <c r="D60" s="20"/>
      <c r="E60" s="63"/>
      <c r="F60" s="64"/>
      <c r="G60" s="64"/>
      <c r="H60" s="62"/>
      <c r="I60" s="62">
        <f t="shared" si="1"/>
        <v>0</v>
      </c>
      <c r="K60" s="2"/>
    </row>
    <row r="61" spans="1:11" s="3" customFormat="1">
      <c r="A61" s="12"/>
      <c r="B61" s="13"/>
      <c r="C61" s="14"/>
      <c r="D61" s="20"/>
      <c r="E61" s="65"/>
      <c r="F61" s="66"/>
      <c r="G61" s="66"/>
      <c r="H61" s="67"/>
      <c r="I61" s="62">
        <f t="shared" si="1"/>
        <v>0</v>
      </c>
      <c r="K61" s="2"/>
    </row>
    <row r="62" spans="1:11" s="3" customFormat="1">
      <c r="A62" s="12"/>
      <c r="B62" s="13"/>
      <c r="C62" s="14"/>
      <c r="D62" s="20"/>
      <c r="E62" s="63"/>
      <c r="F62" s="64"/>
      <c r="G62" s="64"/>
      <c r="H62" s="62"/>
      <c r="I62" s="62">
        <f t="shared" si="1"/>
        <v>0</v>
      </c>
      <c r="K62" s="2"/>
    </row>
    <row r="63" spans="1:11" s="3" customFormat="1">
      <c r="A63" s="12"/>
      <c r="B63" s="13"/>
      <c r="C63" s="14"/>
      <c r="D63" s="20"/>
      <c r="E63" s="63"/>
      <c r="F63" s="64"/>
      <c r="G63" s="64"/>
      <c r="H63" s="62"/>
      <c r="I63" s="62">
        <f t="shared" si="1"/>
        <v>0</v>
      </c>
      <c r="K63" s="2"/>
    </row>
    <row r="64" spans="1:11" s="3" customFormat="1">
      <c r="A64" s="12"/>
      <c r="B64" s="13"/>
      <c r="C64" s="14"/>
      <c r="D64" s="20"/>
      <c r="E64" s="63"/>
      <c r="F64" s="64"/>
      <c r="G64" s="64"/>
      <c r="H64" s="62"/>
      <c r="I64" s="62">
        <f t="shared" si="1"/>
        <v>0</v>
      </c>
      <c r="K64" s="2"/>
    </row>
    <row r="65" spans="1:11" s="3" customFormat="1">
      <c r="A65" s="12"/>
      <c r="B65" s="13"/>
      <c r="C65" s="14"/>
      <c r="D65" s="20"/>
      <c r="E65" s="63"/>
      <c r="F65" s="64"/>
      <c r="G65" s="64"/>
      <c r="H65" s="62"/>
      <c r="I65" s="62">
        <f t="shared" si="1"/>
        <v>0</v>
      </c>
      <c r="K65" s="2"/>
    </row>
    <row r="66" spans="1:11" s="3" customFormat="1">
      <c r="A66" s="12"/>
      <c r="B66" s="13"/>
      <c r="C66" s="14"/>
      <c r="D66" s="20"/>
      <c r="E66" s="63"/>
      <c r="F66" s="64"/>
      <c r="G66" s="64"/>
      <c r="H66" s="62"/>
      <c r="I66" s="62">
        <f t="shared" si="1"/>
        <v>0</v>
      </c>
      <c r="K66" s="2"/>
    </row>
    <row r="67" spans="1:11" s="3" customFormat="1">
      <c r="A67" s="12"/>
      <c r="B67" s="13"/>
      <c r="C67" s="14"/>
      <c r="D67" s="20"/>
      <c r="E67" s="63"/>
      <c r="F67" s="64"/>
      <c r="G67" s="64"/>
      <c r="H67" s="62"/>
      <c r="I67" s="62">
        <f t="shared" si="1"/>
        <v>0</v>
      </c>
      <c r="K67" s="2"/>
    </row>
    <row r="68" spans="1:11" s="3" customFormat="1">
      <c r="A68" s="12"/>
      <c r="B68" s="13"/>
      <c r="C68" s="14"/>
      <c r="D68" s="20"/>
      <c r="E68" s="63"/>
      <c r="F68" s="64"/>
      <c r="G68" s="64"/>
      <c r="H68" s="62"/>
      <c r="I68" s="62">
        <f t="shared" si="1"/>
        <v>0</v>
      </c>
      <c r="K68" s="2"/>
    </row>
    <row r="69" spans="1:11" s="3" customFormat="1">
      <c r="A69" s="12"/>
      <c r="B69" s="13"/>
      <c r="C69" s="14"/>
      <c r="D69" s="20"/>
      <c r="E69" s="63"/>
      <c r="F69" s="64"/>
      <c r="G69" s="64"/>
      <c r="H69" s="62"/>
      <c r="I69" s="62">
        <f t="shared" si="1"/>
        <v>0</v>
      </c>
      <c r="K69" s="2"/>
    </row>
    <row r="70" spans="1:11" s="3" customFormat="1">
      <c r="A70" s="12"/>
      <c r="B70" s="13"/>
      <c r="C70" s="14"/>
      <c r="D70" s="20"/>
      <c r="E70" s="63"/>
      <c r="F70" s="64"/>
      <c r="G70" s="64"/>
      <c r="H70" s="62"/>
      <c r="I70" s="62">
        <f t="shared" si="1"/>
        <v>0</v>
      </c>
      <c r="K70" s="2"/>
    </row>
    <row r="71" spans="1:11" s="3" customFormat="1">
      <c r="A71" s="12"/>
      <c r="B71" s="13"/>
      <c r="C71" s="14"/>
      <c r="D71" s="20"/>
      <c r="E71" s="63"/>
      <c r="F71" s="64"/>
      <c r="G71" s="64"/>
      <c r="H71" s="62"/>
      <c r="I71" s="62">
        <f t="shared" si="1"/>
        <v>0</v>
      </c>
      <c r="K71" s="2"/>
    </row>
    <row r="72" spans="1:11" s="3" customFormat="1">
      <c r="A72" s="12"/>
      <c r="B72" s="13"/>
      <c r="C72" s="14"/>
      <c r="D72" s="20"/>
      <c r="E72" s="63"/>
      <c r="F72" s="64"/>
      <c r="G72" s="64"/>
      <c r="H72" s="62"/>
      <c r="I72" s="62">
        <f t="shared" si="1"/>
        <v>0</v>
      </c>
      <c r="K72" s="2"/>
    </row>
    <row r="73" spans="1:11" s="3" customFormat="1">
      <c r="A73" s="12"/>
      <c r="B73" s="13"/>
      <c r="C73" s="14"/>
      <c r="D73" s="20"/>
      <c r="E73" s="63"/>
      <c r="F73" s="64"/>
      <c r="G73" s="64"/>
      <c r="H73" s="62"/>
      <c r="I73" s="62">
        <f t="shared" si="1"/>
        <v>0</v>
      </c>
      <c r="K73" s="2"/>
    </row>
    <row r="74" spans="1:11" s="3" customFormat="1">
      <c r="A74" s="12"/>
      <c r="B74" s="13"/>
      <c r="C74" s="14"/>
      <c r="D74" s="20"/>
      <c r="E74" s="63"/>
      <c r="F74" s="64"/>
      <c r="G74" s="64"/>
      <c r="H74" s="62"/>
      <c r="I74" s="62">
        <f t="shared" si="1"/>
        <v>0</v>
      </c>
      <c r="K74" s="2"/>
    </row>
    <row r="75" spans="1:11" s="3" customFormat="1">
      <c r="A75" s="12"/>
      <c r="B75" s="13"/>
      <c r="C75" s="14"/>
      <c r="D75" s="20"/>
      <c r="E75" s="63"/>
      <c r="F75" s="64"/>
      <c r="G75" s="64"/>
      <c r="H75" s="62"/>
      <c r="I75" s="62">
        <f t="shared" si="1"/>
        <v>0</v>
      </c>
      <c r="K75" s="2"/>
    </row>
    <row r="76" spans="1:11" s="3" customFormat="1">
      <c r="A76" s="12"/>
      <c r="B76" s="13"/>
      <c r="C76" s="14"/>
      <c r="D76" s="20"/>
      <c r="E76" s="63"/>
      <c r="F76" s="64"/>
      <c r="G76" s="64"/>
      <c r="H76" s="62"/>
      <c r="I76" s="62">
        <f t="shared" ref="I76:I139" si="21">H76*G76</f>
        <v>0</v>
      </c>
      <c r="K76" s="2"/>
    </row>
    <row r="77" spans="1:11" s="3" customFormat="1">
      <c r="A77" s="12"/>
      <c r="B77" s="13"/>
      <c r="C77" s="14"/>
      <c r="D77" s="20"/>
      <c r="E77" s="63"/>
      <c r="F77" s="64"/>
      <c r="G77" s="64"/>
      <c r="H77" s="62"/>
      <c r="I77" s="62">
        <f t="shared" si="21"/>
        <v>0</v>
      </c>
      <c r="K77" s="2"/>
    </row>
    <row r="78" spans="1:11" s="3" customFormat="1">
      <c r="A78" s="12"/>
      <c r="B78" s="13"/>
      <c r="C78" s="14"/>
      <c r="D78" s="20"/>
      <c r="E78" s="63"/>
      <c r="F78" s="64"/>
      <c r="G78" s="64"/>
      <c r="H78" s="62"/>
      <c r="I78" s="62">
        <f t="shared" si="21"/>
        <v>0</v>
      </c>
      <c r="K78" s="2"/>
    </row>
    <row r="79" spans="1:11" s="3" customFormat="1">
      <c r="A79" s="12"/>
      <c r="B79" s="13"/>
      <c r="C79" s="14"/>
      <c r="D79" s="20"/>
      <c r="E79" s="63"/>
      <c r="F79" s="64"/>
      <c r="G79" s="64"/>
      <c r="H79" s="62"/>
      <c r="I79" s="62">
        <f t="shared" si="21"/>
        <v>0</v>
      </c>
      <c r="K79" s="2"/>
    </row>
    <row r="80" spans="1:11" s="3" customFormat="1">
      <c r="A80" s="12"/>
      <c r="B80" s="13"/>
      <c r="C80" s="14"/>
      <c r="D80" s="20"/>
      <c r="E80" s="63"/>
      <c r="F80" s="64"/>
      <c r="G80" s="64"/>
      <c r="H80" s="62"/>
      <c r="I80" s="62">
        <f t="shared" si="21"/>
        <v>0</v>
      </c>
      <c r="K80" s="2"/>
    </row>
    <row r="81" spans="1:11" s="3" customFormat="1">
      <c r="A81" s="12"/>
      <c r="B81" s="13"/>
      <c r="C81" s="14"/>
      <c r="D81" s="20"/>
      <c r="E81" s="63"/>
      <c r="F81" s="64"/>
      <c r="G81" s="64"/>
      <c r="H81" s="62"/>
      <c r="I81" s="62">
        <f t="shared" si="21"/>
        <v>0</v>
      </c>
      <c r="K81" s="2"/>
    </row>
    <row r="82" spans="1:11" s="3" customFormat="1">
      <c r="A82" s="12"/>
      <c r="B82" s="13"/>
      <c r="C82" s="14"/>
      <c r="D82" s="20"/>
      <c r="E82" s="63"/>
      <c r="F82" s="64"/>
      <c r="G82" s="64"/>
      <c r="H82" s="62"/>
      <c r="I82" s="62">
        <f t="shared" si="21"/>
        <v>0</v>
      </c>
      <c r="K82" s="2"/>
    </row>
    <row r="83" spans="1:11" s="3" customFormat="1">
      <c r="A83" s="12"/>
      <c r="B83" s="13"/>
      <c r="C83" s="14"/>
      <c r="D83" s="20"/>
      <c r="E83" s="63"/>
      <c r="F83" s="64"/>
      <c r="G83" s="64"/>
      <c r="H83" s="62"/>
      <c r="I83" s="62">
        <f t="shared" si="21"/>
        <v>0</v>
      </c>
      <c r="K83" s="2"/>
    </row>
    <row r="84" spans="1:11" s="3" customFormat="1">
      <c r="A84" s="12"/>
      <c r="B84" s="13"/>
      <c r="C84" s="14"/>
      <c r="D84" s="20"/>
      <c r="E84" s="131"/>
      <c r="F84" s="132"/>
      <c r="G84" s="152"/>
      <c r="H84" s="134"/>
      <c r="I84" s="62">
        <f t="shared" si="21"/>
        <v>0</v>
      </c>
      <c r="K84" s="2"/>
    </row>
    <row r="85" spans="1:11" s="3" customFormat="1">
      <c r="A85" s="27"/>
      <c r="B85" s="28"/>
      <c r="C85" s="29"/>
      <c r="D85" s="30"/>
      <c r="E85" s="144"/>
      <c r="F85" s="132"/>
      <c r="G85" s="152"/>
      <c r="H85" s="145"/>
      <c r="I85" s="62">
        <f t="shared" si="21"/>
        <v>0</v>
      </c>
      <c r="K85" s="2"/>
    </row>
    <row r="86" spans="1:11" s="3" customFormat="1">
      <c r="A86" s="12"/>
      <c r="B86" s="13"/>
      <c r="C86" s="31"/>
      <c r="D86" s="20"/>
      <c r="E86" s="131"/>
      <c r="F86" s="132"/>
      <c r="G86" s="152"/>
      <c r="H86" s="134"/>
      <c r="I86" s="62">
        <f t="shared" si="21"/>
        <v>0</v>
      </c>
      <c r="K86" s="2"/>
    </row>
    <row r="87" spans="1:11" s="3" customFormat="1">
      <c r="A87" s="12"/>
      <c r="B87" s="13"/>
      <c r="C87" s="14"/>
      <c r="D87" s="20"/>
      <c r="E87" s="131"/>
      <c r="F87" s="132"/>
      <c r="G87" s="152"/>
      <c r="H87" s="134"/>
      <c r="I87" s="62">
        <f t="shared" si="21"/>
        <v>0</v>
      </c>
      <c r="K87" s="2"/>
    </row>
    <row r="88" spans="1:11" s="3" customFormat="1">
      <c r="A88" s="12"/>
      <c r="B88" s="13"/>
      <c r="C88" s="14"/>
      <c r="D88" s="20"/>
      <c r="E88" s="131"/>
      <c r="F88" s="132"/>
      <c r="G88" s="152"/>
      <c r="H88" s="134"/>
      <c r="I88" s="62">
        <f t="shared" si="21"/>
        <v>0</v>
      </c>
      <c r="K88" s="2"/>
    </row>
    <row r="89" spans="1:11" s="3" customFormat="1">
      <c r="A89" s="12"/>
      <c r="B89" s="13"/>
      <c r="C89" s="14"/>
      <c r="D89" s="20"/>
      <c r="E89" s="131"/>
      <c r="F89" s="132"/>
      <c r="G89" s="152"/>
      <c r="H89" s="134"/>
      <c r="I89" s="62">
        <f t="shared" si="21"/>
        <v>0</v>
      </c>
      <c r="K89" s="2"/>
    </row>
    <row r="90" spans="1:11" s="3" customFormat="1">
      <c r="A90" s="12"/>
      <c r="B90" s="13"/>
      <c r="C90" s="14"/>
      <c r="D90" s="20"/>
      <c r="E90" s="131"/>
      <c r="F90" s="132"/>
      <c r="G90" s="152"/>
      <c r="H90" s="134"/>
      <c r="I90" s="62">
        <f t="shared" si="21"/>
        <v>0</v>
      </c>
      <c r="K90" s="2"/>
    </row>
    <row r="91" spans="1:11" s="3" customFormat="1">
      <c r="A91" s="12"/>
      <c r="B91" s="13"/>
      <c r="C91" s="14"/>
      <c r="D91" s="20"/>
      <c r="E91" s="131"/>
      <c r="F91" s="132"/>
      <c r="G91" s="152"/>
      <c r="H91" s="134"/>
      <c r="I91" s="62">
        <f t="shared" si="21"/>
        <v>0</v>
      </c>
      <c r="K91" s="2"/>
    </row>
    <row r="92" spans="1:11" s="3" customFormat="1">
      <c r="A92" s="12"/>
      <c r="B92" s="13"/>
      <c r="C92" s="14"/>
      <c r="D92" s="20"/>
      <c r="E92" s="131"/>
      <c r="F92" s="132"/>
      <c r="G92" s="152"/>
      <c r="H92" s="134"/>
      <c r="I92" s="62">
        <f t="shared" si="21"/>
        <v>0</v>
      </c>
      <c r="K92" s="2"/>
    </row>
    <row r="93" spans="1:11" s="3" customFormat="1">
      <c r="A93" s="12"/>
      <c r="B93" s="22"/>
      <c r="C93" s="14"/>
      <c r="D93" s="20"/>
      <c r="E93" s="131"/>
      <c r="F93" s="132"/>
      <c r="G93" s="152"/>
      <c r="H93" s="134"/>
      <c r="I93" s="62">
        <f t="shared" si="21"/>
        <v>0</v>
      </c>
      <c r="K93" s="2"/>
    </row>
    <row r="94" spans="1:11" s="3" customFormat="1">
      <c r="A94" s="12"/>
      <c r="B94" s="13"/>
      <c r="C94" s="14"/>
      <c r="D94" s="20"/>
      <c r="E94" s="131"/>
      <c r="F94" s="132"/>
      <c r="G94" s="152"/>
      <c r="H94" s="134"/>
      <c r="I94" s="62">
        <f t="shared" si="21"/>
        <v>0</v>
      </c>
      <c r="K94" s="2"/>
    </row>
    <row r="95" spans="1:11" s="3" customFormat="1">
      <c r="A95" s="12"/>
      <c r="B95" s="13"/>
      <c r="C95" s="14"/>
      <c r="D95" s="20"/>
      <c r="E95" s="131"/>
      <c r="F95" s="132"/>
      <c r="G95" s="152"/>
      <c r="H95" s="134"/>
      <c r="I95" s="62">
        <f t="shared" si="21"/>
        <v>0</v>
      </c>
      <c r="K95" s="2"/>
    </row>
    <row r="96" spans="1:11" s="3" customFormat="1">
      <c r="A96" s="12"/>
      <c r="B96" s="13"/>
      <c r="C96" s="14"/>
      <c r="D96" s="20"/>
      <c r="E96" s="131"/>
      <c r="F96" s="132"/>
      <c r="G96" s="152"/>
      <c r="H96" s="134"/>
      <c r="I96" s="62">
        <f t="shared" si="21"/>
        <v>0</v>
      </c>
      <c r="K96" s="2"/>
    </row>
    <row r="97" spans="1:11" s="3" customFormat="1">
      <c r="A97" s="12"/>
      <c r="B97" s="13"/>
      <c r="C97" s="14"/>
      <c r="D97" s="20"/>
      <c r="E97" s="131"/>
      <c r="F97" s="132"/>
      <c r="G97" s="152"/>
      <c r="H97" s="134"/>
      <c r="I97" s="62">
        <f t="shared" si="21"/>
        <v>0</v>
      </c>
      <c r="K97" s="2"/>
    </row>
    <row r="98" spans="1:11" s="3" customFormat="1">
      <c r="A98" s="12"/>
      <c r="B98" s="13"/>
      <c r="C98" s="14"/>
      <c r="D98" s="20"/>
      <c r="E98" s="131"/>
      <c r="F98" s="132"/>
      <c r="G98" s="152"/>
      <c r="H98" s="134"/>
      <c r="I98" s="62">
        <f t="shared" si="21"/>
        <v>0</v>
      </c>
      <c r="K98" s="2"/>
    </row>
    <row r="99" spans="1:11" s="3" customFormat="1">
      <c r="A99" s="12"/>
      <c r="B99" s="13"/>
      <c r="C99" s="14"/>
      <c r="D99" s="20"/>
      <c r="E99" s="63"/>
      <c r="F99" s="64"/>
      <c r="G99" s="152"/>
      <c r="H99" s="134"/>
      <c r="I99" s="62">
        <f t="shared" si="21"/>
        <v>0</v>
      </c>
      <c r="K99" s="2"/>
    </row>
    <row r="100" spans="1:11" s="3" customFormat="1">
      <c r="A100" s="12"/>
      <c r="B100" s="13"/>
      <c r="C100" s="14"/>
      <c r="D100" s="20"/>
      <c r="E100" s="63"/>
      <c r="F100" s="64"/>
      <c r="G100" s="152"/>
      <c r="H100" s="134"/>
      <c r="I100" s="62">
        <f t="shared" si="21"/>
        <v>0</v>
      </c>
      <c r="K100" s="2"/>
    </row>
    <row r="101" spans="1:11" s="3" customFormat="1">
      <c r="A101" s="12"/>
      <c r="B101" s="13"/>
      <c r="C101" s="14"/>
      <c r="D101" s="20"/>
      <c r="E101" s="131"/>
      <c r="F101" s="132"/>
      <c r="G101" s="152"/>
      <c r="H101" s="134"/>
      <c r="I101" s="62">
        <f t="shared" si="21"/>
        <v>0</v>
      </c>
      <c r="K101" s="2"/>
    </row>
    <row r="102" spans="1:11" s="3" customFormat="1">
      <c r="A102" s="12"/>
      <c r="B102" s="13"/>
      <c r="C102" s="14"/>
      <c r="D102" s="20"/>
      <c r="E102" s="131"/>
      <c r="F102" s="132"/>
      <c r="G102" s="152"/>
      <c r="H102" s="131"/>
      <c r="I102" s="62">
        <f t="shared" si="21"/>
        <v>0</v>
      </c>
      <c r="K102" s="2"/>
    </row>
    <row r="103" spans="1:11" s="3" customFormat="1">
      <c r="A103" s="12"/>
      <c r="B103" s="13"/>
      <c r="C103" s="14"/>
      <c r="D103" s="20"/>
      <c r="E103" s="131"/>
      <c r="F103" s="132"/>
      <c r="G103" s="152"/>
      <c r="H103" s="131"/>
      <c r="I103" s="62">
        <f t="shared" si="21"/>
        <v>0</v>
      </c>
      <c r="K103" s="2"/>
    </row>
    <row r="104" spans="1:11" s="3" customFormat="1">
      <c r="A104" s="12"/>
      <c r="B104" s="13"/>
      <c r="C104" s="14"/>
      <c r="D104" s="20"/>
      <c r="E104" s="63"/>
      <c r="F104" s="132"/>
      <c r="G104" s="152"/>
      <c r="H104" s="131"/>
      <c r="I104" s="62">
        <f t="shared" si="21"/>
        <v>0</v>
      </c>
      <c r="K104" s="2"/>
    </row>
    <row r="105" spans="1:11" s="3" customFormat="1">
      <c r="A105" s="12"/>
      <c r="B105" s="13"/>
      <c r="C105" s="14"/>
      <c r="D105" s="20"/>
      <c r="E105" s="131"/>
      <c r="F105" s="132"/>
      <c r="G105" s="132"/>
      <c r="H105" s="131"/>
      <c r="I105" s="62">
        <f t="shared" si="21"/>
        <v>0</v>
      </c>
      <c r="K105" s="2"/>
    </row>
    <row r="106" spans="1:11" s="3" customFormat="1">
      <c r="A106" s="12"/>
      <c r="B106" s="13"/>
      <c r="C106" s="14"/>
      <c r="D106" s="20"/>
      <c r="E106" s="131"/>
      <c r="F106" s="132"/>
      <c r="G106" s="131"/>
      <c r="H106" s="131"/>
      <c r="I106" s="62">
        <f t="shared" si="21"/>
        <v>0</v>
      </c>
      <c r="K106" s="2"/>
    </row>
    <row r="107" spans="1:11">
      <c r="A107" s="12"/>
      <c r="B107" s="13"/>
      <c r="C107" s="14"/>
      <c r="D107" s="20"/>
      <c r="E107" s="131"/>
      <c r="F107" s="132"/>
      <c r="G107" s="131"/>
      <c r="H107" s="131"/>
      <c r="I107" s="62">
        <f t="shared" si="21"/>
        <v>0</v>
      </c>
    </row>
    <row r="108" spans="1:11">
      <c r="A108" s="12"/>
      <c r="B108" s="13"/>
      <c r="C108" s="14"/>
      <c r="D108" s="20"/>
      <c r="E108" s="131"/>
      <c r="F108" s="132"/>
      <c r="G108" s="131"/>
      <c r="H108" s="131"/>
      <c r="I108" s="62">
        <f t="shared" si="21"/>
        <v>0</v>
      </c>
    </row>
    <row r="109" spans="1:11">
      <c r="A109" s="12"/>
      <c r="B109" s="13"/>
      <c r="C109" s="14"/>
      <c r="D109" s="20"/>
      <c r="E109" s="131"/>
      <c r="F109" s="132"/>
      <c r="G109" s="131"/>
      <c r="H109" s="131"/>
      <c r="I109" s="62">
        <f t="shared" si="21"/>
        <v>0</v>
      </c>
    </row>
    <row r="110" spans="1:11">
      <c r="A110" s="12"/>
      <c r="B110" s="13"/>
      <c r="C110" s="14"/>
      <c r="D110" s="20"/>
      <c r="E110" s="131"/>
      <c r="F110" s="132"/>
      <c r="G110" s="131"/>
      <c r="H110" s="131"/>
      <c r="I110" s="62">
        <f t="shared" si="21"/>
        <v>0</v>
      </c>
    </row>
    <row r="111" spans="1:11">
      <c r="A111" s="12"/>
      <c r="B111" s="13"/>
      <c r="C111" s="14"/>
      <c r="D111" s="20"/>
      <c r="E111" s="131"/>
      <c r="F111" s="132"/>
      <c r="G111" s="131"/>
      <c r="H111" s="131"/>
      <c r="I111" s="62">
        <f t="shared" si="21"/>
        <v>0</v>
      </c>
    </row>
    <row r="112" spans="1:11">
      <c r="A112" s="12"/>
      <c r="B112" s="13"/>
      <c r="C112" s="14"/>
      <c r="D112" s="20"/>
      <c r="E112" s="131"/>
      <c r="F112" s="132"/>
      <c r="G112" s="131"/>
      <c r="H112" s="131"/>
      <c r="I112" s="62">
        <f t="shared" si="21"/>
        <v>0</v>
      </c>
    </row>
    <row r="113" spans="1:9">
      <c r="A113" s="12"/>
      <c r="B113" s="13"/>
      <c r="C113" s="14"/>
      <c r="D113" s="20"/>
      <c r="E113" s="131"/>
      <c r="F113" s="132"/>
      <c r="G113" s="131"/>
      <c r="H113" s="131"/>
      <c r="I113" s="62">
        <f t="shared" si="21"/>
        <v>0</v>
      </c>
    </row>
    <row r="114" spans="1:9">
      <c r="A114" s="12"/>
      <c r="B114" s="13"/>
      <c r="C114" s="14"/>
      <c r="D114" s="20"/>
      <c r="E114" s="131"/>
      <c r="F114" s="132"/>
      <c r="G114" s="131"/>
      <c r="H114" s="131"/>
      <c r="I114" s="62">
        <f t="shared" si="21"/>
        <v>0</v>
      </c>
    </row>
    <row r="115" spans="1:9">
      <c r="A115" s="12"/>
      <c r="B115" s="13"/>
      <c r="C115" s="14"/>
      <c r="D115" s="20"/>
      <c r="E115" s="131"/>
      <c r="F115" s="132"/>
      <c r="G115" s="131"/>
      <c r="H115" s="131"/>
      <c r="I115" s="62">
        <f t="shared" si="21"/>
        <v>0</v>
      </c>
    </row>
    <row r="116" spans="1:9">
      <c r="A116" s="12"/>
      <c r="B116" s="13"/>
      <c r="C116" s="14"/>
      <c r="D116" s="20"/>
      <c r="E116" s="131"/>
      <c r="F116" s="132"/>
      <c r="G116" s="131"/>
      <c r="H116" s="131"/>
      <c r="I116" s="62">
        <f t="shared" si="21"/>
        <v>0</v>
      </c>
    </row>
    <row r="117" spans="1:9">
      <c r="A117" s="12"/>
      <c r="B117" s="13"/>
      <c r="C117" s="14"/>
      <c r="D117" s="20"/>
      <c r="E117" s="131"/>
      <c r="F117" s="132"/>
      <c r="G117" s="131"/>
      <c r="H117" s="131"/>
      <c r="I117" s="62">
        <f t="shared" si="21"/>
        <v>0</v>
      </c>
    </row>
    <row r="118" spans="1:9">
      <c r="A118" s="12"/>
      <c r="B118" s="13"/>
      <c r="C118" s="14"/>
      <c r="D118" s="20"/>
      <c r="E118" s="131"/>
      <c r="F118" s="132"/>
      <c r="G118" s="131"/>
      <c r="H118" s="131"/>
      <c r="I118" s="62">
        <f t="shared" si="21"/>
        <v>0</v>
      </c>
    </row>
    <row r="119" spans="1:9">
      <c r="A119" s="12"/>
      <c r="B119" s="13"/>
      <c r="C119" s="14"/>
      <c r="D119" s="20"/>
      <c r="E119" s="131"/>
      <c r="F119" s="132"/>
      <c r="G119" s="131"/>
      <c r="H119" s="131"/>
      <c r="I119" s="62">
        <f t="shared" si="21"/>
        <v>0</v>
      </c>
    </row>
    <row r="120" spans="1:9">
      <c r="A120" s="12"/>
      <c r="B120" s="13"/>
      <c r="C120" s="14"/>
      <c r="D120" s="20"/>
      <c r="E120" s="131"/>
      <c r="F120" s="132"/>
      <c r="G120" s="131"/>
      <c r="H120" s="131"/>
      <c r="I120" s="62">
        <f t="shared" si="21"/>
        <v>0</v>
      </c>
    </row>
    <row r="121" spans="1:9">
      <c r="A121" s="12"/>
      <c r="B121" s="13"/>
      <c r="C121" s="14"/>
      <c r="D121" s="20"/>
      <c r="E121" s="131"/>
      <c r="F121" s="132"/>
      <c r="G121" s="131"/>
      <c r="H121" s="131"/>
      <c r="I121" s="62">
        <f t="shared" si="21"/>
        <v>0</v>
      </c>
    </row>
    <row r="122" spans="1:9">
      <c r="A122" s="12"/>
      <c r="B122" s="13"/>
      <c r="C122" s="14"/>
      <c r="D122" s="20"/>
      <c r="E122" s="131"/>
      <c r="F122" s="132"/>
      <c r="G122" s="131"/>
      <c r="H122" s="131"/>
      <c r="I122" s="62">
        <f t="shared" si="21"/>
        <v>0</v>
      </c>
    </row>
    <row r="123" spans="1:9">
      <c r="A123" s="12"/>
      <c r="B123" s="13"/>
      <c r="C123" s="14"/>
      <c r="D123" s="20"/>
      <c r="E123" s="131"/>
      <c r="F123" s="132"/>
      <c r="G123" s="131"/>
      <c r="H123" s="131"/>
      <c r="I123" s="62">
        <f t="shared" si="21"/>
        <v>0</v>
      </c>
    </row>
    <row r="124" spans="1:9">
      <c r="A124" s="12"/>
      <c r="B124" s="13"/>
      <c r="C124" s="14"/>
      <c r="D124" s="20"/>
      <c r="E124" s="131"/>
      <c r="F124" s="132"/>
      <c r="G124" s="131"/>
      <c r="H124" s="131"/>
      <c r="I124" s="62">
        <f t="shared" si="21"/>
        <v>0</v>
      </c>
    </row>
    <row r="125" spans="1:9">
      <c r="A125" s="12"/>
      <c r="B125" s="13"/>
      <c r="C125" s="14"/>
      <c r="D125" s="20"/>
      <c r="E125" s="131"/>
      <c r="F125" s="132"/>
      <c r="G125" s="131"/>
      <c r="H125" s="131"/>
      <c r="I125" s="62">
        <f t="shared" si="21"/>
        <v>0</v>
      </c>
    </row>
    <row r="126" spans="1:9">
      <c r="A126" s="12"/>
      <c r="B126" s="13"/>
      <c r="C126" s="14"/>
      <c r="D126" s="20"/>
      <c r="E126" s="131"/>
      <c r="F126" s="132"/>
      <c r="G126" s="131"/>
      <c r="H126" s="131"/>
      <c r="I126" s="62">
        <f t="shared" si="21"/>
        <v>0</v>
      </c>
    </row>
    <row r="127" spans="1:9">
      <c r="A127" s="12"/>
      <c r="B127" s="13"/>
      <c r="C127" s="14"/>
      <c r="D127" s="20"/>
      <c r="E127" s="131"/>
      <c r="F127" s="132"/>
      <c r="G127" s="131"/>
      <c r="H127" s="131"/>
      <c r="I127" s="62">
        <f t="shared" si="21"/>
        <v>0</v>
      </c>
    </row>
    <row r="128" spans="1:9">
      <c r="A128" s="12"/>
      <c r="B128" s="13"/>
      <c r="C128" s="14"/>
      <c r="D128" s="20"/>
      <c r="E128" s="131"/>
      <c r="F128" s="132"/>
      <c r="G128" s="131"/>
      <c r="H128" s="131"/>
      <c r="I128" s="62">
        <f t="shared" si="21"/>
        <v>0</v>
      </c>
    </row>
    <row r="129" spans="1:9">
      <c r="A129" s="12"/>
      <c r="B129" s="13"/>
      <c r="C129" s="14"/>
      <c r="D129" s="20"/>
      <c r="E129" s="131"/>
      <c r="F129" s="132"/>
      <c r="G129" s="131"/>
      <c r="H129" s="131"/>
      <c r="I129" s="62">
        <f t="shared" si="21"/>
        <v>0</v>
      </c>
    </row>
    <row r="130" spans="1:9">
      <c r="A130" s="12"/>
      <c r="B130" s="13"/>
      <c r="C130" s="14"/>
      <c r="D130" s="20"/>
      <c r="E130" s="131"/>
      <c r="F130" s="132"/>
      <c r="G130" s="131"/>
      <c r="H130" s="131"/>
      <c r="I130" s="62">
        <f t="shared" si="21"/>
        <v>0</v>
      </c>
    </row>
    <row r="131" spans="1:9">
      <c r="A131" s="12"/>
      <c r="B131" s="13"/>
      <c r="C131" s="14"/>
      <c r="D131" s="20"/>
      <c r="E131" s="131"/>
      <c r="F131" s="132"/>
      <c r="G131" s="131"/>
      <c r="H131" s="131"/>
      <c r="I131" s="62">
        <f t="shared" si="21"/>
        <v>0</v>
      </c>
    </row>
    <row r="132" spans="1:9">
      <c r="A132" s="12"/>
      <c r="B132" s="13"/>
      <c r="C132" s="14"/>
      <c r="D132" s="20"/>
      <c r="E132" s="131"/>
      <c r="F132" s="132"/>
      <c r="G132" s="131"/>
      <c r="H132" s="131"/>
      <c r="I132" s="62">
        <f t="shared" si="21"/>
        <v>0</v>
      </c>
    </row>
    <row r="133" spans="1:9">
      <c r="A133" s="12"/>
      <c r="B133" s="13"/>
      <c r="C133" s="14"/>
      <c r="D133" s="20"/>
      <c r="E133" s="131"/>
      <c r="F133" s="132"/>
      <c r="G133" s="131"/>
      <c r="H133" s="131"/>
      <c r="I133" s="62">
        <f t="shared" si="21"/>
        <v>0</v>
      </c>
    </row>
    <row r="134" spans="1:9">
      <c r="A134" s="12"/>
      <c r="B134" s="13"/>
      <c r="C134" s="14"/>
      <c r="D134" s="20"/>
      <c r="E134" s="131"/>
      <c r="F134" s="132"/>
      <c r="G134" s="131"/>
      <c r="H134" s="131"/>
      <c r="I134" s="62">
        <f t="shared" si="21"/>
        <v>0</v>
      </c>
    </row>
    <row r="135" spans="1:9">
      <c r="A135" s="12"/>
      <c r="B135" s="13"/>
      <c r="C135" s="14"/>
      <c r="D135" s="20"/>
      <c r="E135" s="131"/>
      <c r="F135" s="132"/>
      <c r="G135" s="131"/>
      <c r="H135" s="131"/>
      <c r="I135" s="62">
        <f t="shared" si="21"/>
        <v>0</v>
      </c>
    </row>
    <row r="136" spans="1:9">
      <c r="A136" s="12"/>
      <c r="B136" s="13"/>
      <c r="C136" s="14"/>
      <c r="D136" s="20"/>
      <c r="E136" s="131"/>
      <c r="F136" s="132"/>
      <c r="G136" s="131"/>
      <c r="H136" s="131"/>
      <c r="I136" s="62">
        <f t="shared" si="21"/>
        <v>0</v>
      </c>
    </row>
    <row r="137" spans="1:9">
      <c r="A137" s="12"/>
      <c r="B137" s="13"/>
      <c r="C137" s="14"/>
      <c r="D137" s="20"/>
      <c r="E137" s="63"/>
      <c r="F137" s="64"/>
      <c r="G137" s="64"/>
      <c r="H137" s="62"/>
      <c r="I137" s="62">
        <f t="shared" si="21"/>
        <v>0</v>
      </c>
    </row>
    <row r="138" spans="1:9">
      <c r="A138" s="12"/>
      <c r="B138" s="13"/>
      <c r="C138" s="14"/>
      <c r="D138" s="20"/>
      <c r="E138" s="63"/>
      <c r="F138" s="64"/>
      <c r="G138" s="64"/>
      <c r="H138" s="62"/>
      <c r="I138" s="62">
        <f t="shared" si="21"/>
        <v>0</v>
      </c>
    </row>
    <row r="139" spans="1:9">
      <c r="A139" s="12"/>
      <c r="B139" s="13"/>
      <c r="C139" s="14"/>
      <c r="D139" s="20"/>
      <c r="E139" s="63"/>
      <c r="F139" s="64"/>
      <c r="G139" s="64"/>
      <c r="H139" s="62"/>
      <c r="I139" s="62">
        <f t="shared" si="21"/>
        <v>0</v>
      </c>
    </row>
    <row r="140" spans="1:9">
      <c r="A140" s="12"/>
      <c r="B140" s="13"/>
      <c r="C140" s="14"/>
      <c r="D140" s="20"/>
      <c r="E140" s="131"/>
      <c r="F140" s="132"/>
      <c r="G140" s="131"/>
      <c r="H140" s="131"/>
      <c r="I140" s="62">
        <f t="shared" ref="I140:I203" si="22">H140*G140</f>
        <v>0</v>
      </c>
    </row>
    <row r="141" spans="1:9">
      <c r="A141" s="12"/>
      <c r="B141" s="13"/>
      <c r="C141" s="14"/>
      <c r="D141" s="20"/>
      <c r="E141" s="131"/>
      <c r="F141" s="132"/>
      <c r="G141" s="131"/>
      <c r="H141" s="131"/>
      <c r="I141" s="62">
        <f t="shared" si="22"/>
        <v>0</v>
      </c>
    </row>
    <row r="142" spans="1:9">
      <c r="A142" s="12"/>
      <c r="B142" s="13"/>
      <c r="C142" s="14"/>
      <c r="D142" s="20"/>
      <c r="E142" s="131"/>
      <c r="F142" s="132"/>
      <c r="G142" s="131"/>
      <c r="H142" s="131"/>
      <c r="I142" s="62">
        <f t="shared" si="22"/>
        <v>0</v>
      </c>
    </row>
    <row r="143" spans="1:9">
      <c r="A143" s="12"/>
      <c r="B143" s="13"/>
      <c r="C143" s="14"/>
      <c r="D143" s="20"/>
      <c r="E143" s="131"/>
      <c r="F143" s="132"/>
      <c r="G143" s="131"/>
      <c r="H143" s="131"/>
      <c r="I143" s="62">
        <f t="shared" si="22"/>
        <v>0</v>
      </c>
    </row>
    <row r="144" spans="1:9">
      <c r="A144" s="12"/>
      <c r="B144" s="13"/>
      <c r="C144" s="14"/>
      <c r="D144" s="20"/>
      <c r="E144" s="131"/>
      <c r="F144" s="132"/>
      <c r="G144" s="131"/>
      <c r="H144" s="131"/>
      <c r="I144" s="62">
        <f t="shared" si="22"/>
        <v>0</v>
      </c>
    </row>
    <row r="145" spans="1:9">
      <c r="A145" s="12"/>
      <c r="B145" s="13"/>
      <c r="C145" s="14"/>
      <c r="D145" s="20"/>
      <c r="E145" s="131"/>
      <c r="F145" s="132"/>
      <c r="G145" s="131"/>
      <c r="H145" s="131"/>
      <c r="I145" s="62">
        <f t="shared" si="22"/>
        <v>0</v>
      </c>
    </row>
    <row r="146" spans="1:9">
      <c r="A146" s="12"/>
      <c r="B146" s="13"/>
      <c r="C146" s="14"/>
      <c r="D146" s="20"/>
      <c r="E146" s="131"/>
      <c r="F146" s="132"/>
      <c r="G146" s="131"/>
      <c r="H146" s="131"/>
      <c r="I146" s="62">
        <f t="shared" si="22"/>
        <v>0</v>
      </c>
    </row>
    <row r="147" spans="1:9">
      <c r="A147" s="12"/>
      <c r="B147" s="13"/>
      <c r="C147" s="14"/>
      <c r="D147" s="20"/>
      <c r="E147" s="131"/>
      <c r="F147" s="132"/>
      <c r="G147" s="131"/>
      <c r="H147" s="131"/>
      <c r="I147" s="62">
        <f t="shared" si="22"/>
        <v>0</v>
      </c>
    </row>
    <row r="148" spans="1:9">
      <c r="A148" s="12"/>
      <c r="B148" s="13"/>
      <c r="C148" s="14"/>
      <c r="D148" s="20"/>
      <c r="E148" s="131"/>
      <c r="F148" s="132"/>
      <c r="G148" s="131"/>
      <c r="H148" s="131"/>
      <c r="I148" s="62">
        <f t="shared" si="22"/>
        <v>0</v>
      </c>
    </row>
    <row r="149" spans="1:9">
      <c r="A149" s="12"/>
      <c r="B149" s="13"/>
      <c r="C149" s="14"/>
      <c r="D149" s="20"/>
      <c r="E149" s="131"/>
      <c r="F149" s="132"/>
      <c r="G149" s="131"/>
      <c r="H149" s="131"/>
      <c r="I149" s="62">
        <f t="shared" si="22"/>
        <v>0</v>
      </c>
    </row>
    <row r="150" spans="1:9">
      <c r="A150" s="12"/>
      <c r="B150" s="13"/>
      <c r="C150" s="14"/>
      <c r="D150" s="20"/>
      <c r="E150" s="131"/>
      <c r="F150" s="132"/>
      <c r="G150" s="131"/>
      <c r="H150" s="131"/>
      <c r="I150" s="62">
        <f t="shared" si="22"/>
        <v>0</v>
      </c>
    </row>
    <row r="151" spans="1:9">
      <c r="A151" s="12"/>
      <c r="B151" s="13"/>
      <c r="C151" s="14"/>
      <c r="D151" s="20"/>
      <c r="E151" s="131"/>
      <c r="F151" s="132"/>
      <c r="G151" s="131"/>
      <c r="H151" s="131"/>
      <c r="I151" s="62">
        <f t="shared" si="22"/>
        <v>0</v>
      </c>
    </row>
    <row r="152" spans="1:9">
      <c r="A152" s="12"/>
      <c r="B152" s="13"/>
      <c r="C152" s="14"/>
      <c r="D152" s="20"/>
      <c r="E152" s="131"/>
      <c r="F152" s="132"/>
      <c r="G152" s="131"/>
      <c r="H152" s="131"/>
      <c r="I152" s="62">
        <f t="shared" si="22"/>
        <v>0</v>
      </c>
    </row>
    <row r="153" spans="1:9">
      <c r="A153" s="12"/>
      <c r="B153" s="13"/>
      <c r="C153" s="14"/>
      <c r="D153" s="20"/>
      <c r="E153" s="131"/>
      <c r="F153" s="132"/>
      <c r="G153" s="131"/>
      <c r="H153" s="131"/>
      <c r="I153" s="62">
        <f t="shared" si="22"/>
        <v>0</v>
      </c>
    </row>
    <row r="154" spans="1:9">
      <c r="A154" s="12"/>
      <c r="B154" s="13"/>
      <c r="C154" s="14"/>
      <c r="D154" s="20"/>
      <c r="E154" s="131"/>
      <c r="F154" s="132"/>
      <c r="G154" s="131"/>
      <c r="H154" s="131"/>
      <c r="I154" s="62">
        <f t="shared" si="22"/>
        <v>0</v>
      </c>
    </row>
    <row r="155" spans="1:9">
      <c r="A155" s="12"/>
      <c r="B155" s="13"/>
      <c r="C155" s="14"/>
      <c r="D155" s="20"/>
      <c r="E155" s="131"/>
      <c r="F155" s="132"/>
      <c r="G155" s="131"/>
      <c r="H155" s="131"/>
      <c r="I155" s="62">
        <f t="shared" si="22"/>
        <v>0</v>
      </c>
    </row>
    <row r="156" spans="1:9">
      <c r="A156" s="12"/>
      <c r="B156" s="13"/>
      <c r="C156" s="14"/>
      <c r="D156" s="20"/>
      <c r="E156" s="131"/>
      <c r="F156" s="132"/>
      <c r="G156" s="131"/>
      <c r="H156" s="131"/>
      <c r="I156" s="62">
        <f t="shared" si="22"/>
        <v>0</v>
      </c>
    </row>
    <row r="157" spans="1:9">
      <c r="A157" s="12"/>
      <c r="B157" s="13"/>
      <c r="C157" s="14"/>
      <c r="D157" s="20"/>
      <c r="E157" s="131"/>
      <c r="F157" s="132"/>
      <c r="G157" s="131"/>
      <c r="H157" s="131"/>
      <c r="I157" s="62">
        <f t="shared" si="22"/>
        <v>0</v>
      </c>
    </row>
    <row r="158" spans="1:9">
      <c r="A158" s="12"/>
      <c r="B158" s="13"/>
      <c r="C158" s="14"/>
      <c r="D158" s="20"/>
      <c r="E158" s="131"/>
      <c r="F158" s="132"/>
      <c r="G158" s="131"/>
      <c r="H158" s="131"/>
      <c r="I158" s="62">
        <f t="shared" si="22"/>
        <v>0</v>
      </c>
    </row>
    <row r="159" spans="1:9">
      <c r="A159" s="12"/>
      <c r="B159" s="13"/>
      <c r="C159" s="14"/>
      <c r="D159" s="20"/>
      <c r="E159" s="131"/>
      <c r="F159" s="132"/>
      <c r="G159" s="131"/>
      <c r="H159" s="131"/>
      <c r="I159" s="62">
        <f t="shared" si="22"/>
        <v>0</v>
      </c>
    </row>
    <row r="160" spans="1:9">
      <c r="A160" s="12"/>
      <c r="B160" s="13"/>
      <c r="C160" s="14"/>
      <c r="D160" s="20"/>
      <c r="E160" s="131"/>
      <c r="F160" s="132"/>
      <c r="G160" s="131"/>
      <c r="H160" s="131"/>
      <c r="I160" s="62">
        <f t="shared" si="22"/>
        <v>0</v>
      </c>
    </row>
    <row r="161" spans="1:9">
      <c r="A161" s="12"/>
      <c r="B161" s="13"/>
      <c r="C161" s="14"/>
      <c r="D161" s="20"/>
      <c r="E161" s="131"/>
      <c r="F161" s="132"/>
      <c r="G161" s="131"/>
      <c r="H161" s="131"/>
      <c r="I161" s="62">
        <f t="shared" si="22"/>
        <v>0</v>
      </c>
    </row>
    <row r="162" spans="1:9">
      <c r="A162" s="12"/>
      <c r="B162" s="13"/>
      <c r="C162" s="14"/>
      <c r="D162" s="20"/>
      <c r="E162" s="131"/>
      <c r="F162" s="132"/>
      <c r="G162" s="131"/>
      <c r="H162" s="131"/>
      <c r="I162" s="62">
        <f t="shared" si="22"/>
        <v>0</v>
      </c>
    </row>
    <row r="163" spans="1:9">
      <c r="A163" s="12"/>
      <c r="B163" s="13"/>
      <c r="C163" s="14"/>
      <c r="D163" s="20"/>
      <c r="E163" s="131"/>
      <c r="F163" s="132"/>
      <c r="G163" s="131"/>
      <c r="H163" s="131"/>
      <c r="I163" s="62">
        <f t="shared" si="22"/>
        <v>0</v>
      </c>
    </row>
    <row r="164" spans="1:9">
      <c r="A164" s="12"/>
      <c r="B164" s="13"/>
      <c r="C164" s="14"/>
      <c r="D164" s="20"/>
      <c r="E164" s="131"/>
      <c r="F164" s="132"/>
      <c r="G164" s="131"/>
      <c r="H164" s="131"/>
      <c r="I164" s="62">
        <f t="shared" si="22"/>
        <v>0</v>
      </c>
    </row>
    <row r="165" spans="1:9">
      <c r="A165" s="12"/>
      <c r="B165" s="13"/>
      <c r="C165" s="14"/>
      <c r="D165" s="20"/>
      <c r="E165" s="131"/>
      <c r="F165" s="132"/>
      <c r="G165" s="131"/>
      <c r="H165" s="131"/>
      <c r="I165" s="62">
        <f t="shared" si="22"/>
        <v>0</v>
      </c>
    </row>
    <row r="166" spans="1:9">
      <c r="A166" s="12"/>
      <c r="B166" s="13"/>
      <c r="C166" s="14"/>
      <c r="D166" s="20"/>
      <c r="E166" s="131"/>
      <c r="F166" s="132"/>
      <c r="G166" s="131"/>
      <c r="H166" s="131"/>
      <c r="I166" s="62">
        <f t="shared" si="22"/>
        <v>0</v>
      </c>
    </row>
    <row r="167" spans="1:9">
      <c r="A167" s="12"/>
      <c r="B167" s="13"/>
      <c r="C167" s="14"/>
      <c r="D167" s="20"/>
      <c r="E167" s="131"/>
      <c r="F167" s="132"/>
      <c r="G167" s="131"/>
      <c r="H167" s="131"/>
      <c r="I167" s="62">
        <f t="shared" si="22"/>
        <v>0</v>
      </c>
    </row>
    <row r="168" spans="1:9">
      <c r="A168" s="12"/>
      <c r="B168" s="13"/>
      <c r="C168" s="14"/>
      <c r="D168" s="20"/>
      <c r="E168" s="131"/>
      <c r="F168" s="132"/>
      <c r="G168" s="131"/>
      <c r="H168" s="131"/>
      <c r="I168" s="62">
        <f t="shared" si="22"/>
        <v>0</v>
      </c>
    </row>
    <row r="169" spans="1:9">
      <c r="A169" s="12"/>
      <c r="B169" s="13"/>
      <c r="C169" s="14"/>
      <c r="D169" s="20"/>
      <c r="E169" s="131"/>
      <c r="F169" s="132"/>
      <c r="G169" s="131"/>
      <c r="H169" s="131"/>
      <c r="I169" s="62">
        <f t="shared" si="22"/>
        <v>0</v>
      </c>
    </row>
    <row r="170" spans="1:9">
      <c r="A170" s="12"/>
      <c r="B170" s="13"/>
      <c r="C170" s="14"/>
      <c r="D170" s="20"/>
      <c r="E170" s="131"/>
      <c r="F170" s="132"/>
      <c r="G170" s="131"/>
      <c r="H170" s="131"/>
      <c r="I170" s="62">
        <f t="shared" si="22"/>
        <v>0</v>
      </c>
    </row>
    <row r="171" spans="1:9">
      <c r="A171" s="12"/>
      <c r="B171" s="13"/>
      <c r="C171" s="14"/>
      <c r="D171" s="20"/>
      <c r="E171" s="131"/>
      <c r="F171" s="132"/>
      <c r="G171" s="131"/>
      <c r="H171" s="131"/>
      <c r="I171" s="62">
        <f t="shared" si="22"/>
        <v>0</v>
      </c>
    </row>
    <row r="172" spans="1:9">
      <c r="A172" s="12"/>
      <c r="B172" s="13"/>
      <c r="C172" s="14"/>
      <c r="D172" s="20"/>
      <c r="E172" s="131"/>
      <c r="F172" s="132"/>
      <c r="G172" s="131"/>
      <c r="H172" s="131"/>
      <c r="I172" s="62">
        <f t="shared" si="22"/>
        <v>0</v>
      </c>
    </row>
    <row r="173" spans="1:9">
      <c r="A173" s="12"/>
      <c r="B173" s="13"/>
      <c r="C173" s="14"/>
      <c r="D173" s="20"/>
      <c r="E173" s="131"/>
      <c r="F173" s="132"/>
      <c r="G173" s="131"/>
      <c r="H173" s="131"/>
      <c r="I173" s="62">
        <f t="shared" si="22"/>
        <v>0</v>
      </c>
    </row>
    <row r="174" spans="1:9">
      <c r="A174" s="12"/>
      <c r="B174" s="13"/>
      <c r="C174" s="14"/>
      <c r="D174" s="20"/>
      <c r="E174" s="131"/>
      <c r="F174" s="132"/>
      <c r="G174" s="131"/>
      <c r="H174" s="131"/>
      <c r="I174" s="62">
        <f t="shared" si="22"/>
        <v>0</v>
      </c>
    </row>
    <row r="175" spans="1:9">
      <c r="A175" s="12"/>
      <c r="B175" s="13"/>
      <c r="C175" s="14"/>
      <c r="D175" s="20"/>
      <c r="E175" s="131"/>
      <c r="F175" s="132"/>
      <c r="G175" s="131"/>
      <c r="H175" s="131"/>
      <c r="I175" s="62">
        <f t="shared" si="22"/>
        <v>0</v>
      </c>
    </row>
    <row r="176" spans="1:9">
      <c r="A176" s="12"/>
      <c r="B176" s="13"/>
      <c r="C176" s="14"/>
      <c r="D176" s="20"/>
      <c r="E176" s="131"/>
      <c r="F176" s="132"/>
      <c r="G176" s="131"/>
      <c r="H176" s="131"/>
      <c r="I176" s="62">
        <f t="shared" si="22"/>
        <v>0</v>
      </c>
    </row>
    <row r="177" spans="1:9">
      <c r="A177" s="12"/>
      <c r="B177" s="13"/>
      <c r="C177" s="14"/>
      <c r="D177" s="20"/>
      <c r="E177" s="131"/>
      <c r="F177" s="132"/>
      <c r="G177" s="131"/>
      <c r="H177" s="131"/>
      <c r="I177" s="62">
        <f t="shared" si="22"/>
        <v>0</v>
      </c>
    </row>
    <row r="178" spans="1:9">
      <c r="A178" s="12"/>
      <c r="B178" s="13"/>
      <c r="C178" s="14"/>
      <c r="D178" s="20"/>
      <c r="E178" s="131"/>
      <c r="F178" s="132"/>
      <c r="G178" s="131"/>
      <c r="H178" s="131"/>
      <c r="I178" s="62">
        <f t="shared" si="22"/>
        <v>0</v>
      </c>
    </row>
    <row r="179" spans="1:9">
      <c r="A179" s="12"/>
      <c r="B179" s="13"/>
      <c r="C179" s="14"/>
      <c r="D179" s="20"/>
      <c r="E179" s="131"/>
      <c r="F179" s="132"/>
      <c r="G179" s="131"/>
      <c r="H179" s="131"/>
      <c r="I179" s="62">
        <f t="shared" si="22"/>
        <v>0</v>
      </c>
    </row>
    <row r="180" spans="1:9">
      <c r="A180" s="12"/>
      <c r="B180" s="13"/>
      <c r="C180" s="14"/>
      <c r="D180" s="20"/>
      <c r="E180" s="131"/>
      <c r="F180" s="132"/>
      <c r="G180" s="131"/>
      <c r="H180" s="131"/>
      <c r="I180" s="62">
        <f t="shared" si="22"/>
        <v>0</v>
      </c>
    </row>
    <row r="181" spans="1:9">
      <c r="A181" s="12"/>
      <c r="E181" s="131"/>
      <c r="F181" s="132"/>
      <c r="G181" s="131"/>
      <c r="H181" s="131"/>
      <c r="I181" s="62">
        <f t="shared" si="22"/>
        <v>0</v>
      </c>
    </row>
    <row r="182" spans="1:9">
      <c r="A182" s="12"/>
      <c r="B182" s="13"/>
      <c r="C182" s="14"/>
      <c r="D182" s="20"/>
      <c r="E182" s="131"/>
      <c r="F182" s="132"/>
      <c r="G182" s="131"/>
      <c r="H182" s="159"/>
      <c r="I182" s="62">
        <f t="shared" si="22"/>
        <v>0</v>
      </c>
    </row>
    <row r="183" spans="1:9">
      <c r="A183" s="12"/>
      <c r="B183" s="13"/>
      <c r="C183" s="14"/>
      <c r="D183" s="20"/>
      <c r="E183" s="131"/>
      <c r="F183" s="132"/>
      <c r="G183" s="131"/>
      <c r="H183" s="131"/>
      <c r="I183" s="62">
        <f t="shared" si="22"/>
        <v>0</v>
      </c>
    </row>
    <row r="184" spans="1:9">
      <c r="A184" s="12"/>
      <c r="B184" s="13"/>
      <c r="C184" s="14"/>
      <c r="D184" s="20"/>
      <c r="E184" s="131"/>
      <c r="F184" s="132"/>
      <c r="G184" s="131"/>
      <c r="H184" s="131"/>
      <c r="I184" s="62">
        <f t="shared" si="22"/>
        <v>0</v>
      </c>
    </row>
    <row r="185" spans="1:9">
      <c r="A185" s="12"/>
      <c r="B185" s="13"/>
      <c r="C185" s="14"/>
      <c r="D185" s="20"/>
      <c r="E185" s="131"/>
      <c r="F185" s="132"/>
      <c r="G185" s="131"/>
      <c r="H185" s="131"/>
      <c r="I185" s="62">
        <f t="shared" si="22"/>
        <v>0</v>
      </c>
    </row>
    <row r="186" spans="1:9">
      <c r="A186" s="12"/>
      <c r="B186" s="13"/>
      <c r="C186" s="14"/>
      <c r="D186" s="20"/>
      <c r="E186" s="131"/>
      <c r="F186" s="132"/>
      <c r="G186" s="131"/>
      <c r="H186" s="131"/>
      <c r="I186" s="62">
        <f t="shared" si="22"/>
        <v>0</v>
      </c>
    </row>
    <row r="187" spans="1:9">
      <c r="A187" s="12"/>
      <c r="B187" s="13"/>
      <c r="C187" s="14"/>
      <c r="D187" s="20"/>
      <c r="E187" s="131"/>
      <c r="F187" s="132"/>
      <c r="G187" s="131"/>
      <c r="H187" s="131"/>
      <c r="I187" s="62">
        <f t="shared" si="22"/>
        <v>0</v>
      </c>
    </row>
    <row r="188" spans="1:9">
      <c r="A188" s="12"/>
      <c r="B188" s="13"/>
      <c r="C188" s="14"/>
      <c r="D188" s="20"/>
      <c r="E188" s="131"/>
      <c r="F188" s="132"/>
      <c r="G188" s="131"/>
      <c r="H188" s="131"/>
      <c r="I188" s="62">
        <f t="shared" si="22"/>
        <v>0</v>
      </c>
    </row>
    <row r="189" spans="1:9">
      <c r="A189" s="12"/>
      <c r="B189" s="13"/>
      <c r="C189" s="14"/>
      <c r="D189" s="20"/>
      <c r="E189" s="131"/>
      <c r="F189" s="132"/>
      <c r="G189" s="131"/>
      <c r="H189" s="131"/>
      <c r="I189" s="62">
        <f t="shared" si="22"/>
        <v>0</v>
      </c>
    </row>
    <row r="190" spans="1:9">
      <c r="A190" s="12"/>
      <c r="B190" s="13"/>
      <c r="C190" s="14"/>
      <c r="D190" s="20"/>
      <c r="E190" s="131"/>
      <c r="F190" s="132"/>
      <c r="G190" s="131"/>
      <c r="H190" s="131"/>
      <c r="I190" s="62">
        <f t="shared" si="22"/>
        <v>0</v>
      </c>
    </row>
    <row r="191" spans="1:9">
      <c r="A191" s="12"/>
      <c r="B191" s="13"/>
      <c r="C191" s="14"/>
      <c r="D191" s="20"/>
      <c r="E191" s="131"/>
      <c r="F191" s="132"/>
      <c r="G191" s="131"/>
      <c r="H191" s="131"/>
      <c r="I191" s="62">
        <f t="shared" si="22"/>
        <v>0</v>
      </c>
    </row>
    <row r="192" spans="1:9">
      <c r="A192" s="12"/>
      <c r="B192" s="13"/>
      <c r="C192" s="14"/>
      <c r="D192" s="20"/>
      <c r="E192" s="131"/>
      <c r="F192" s="132"/>
      <c r="G192" s="131"/>
      <c r="H192" s="131"/>
      <c r="I192" s="62">
        <f t="shared" si="22"/>
        <v>0</v>
      </c>
    </row>
    <row r="193" spans="1:9">
      <c r="A193" s="12"/>
      <c r="B193" s="13"/>
      <c r="C193" s="14"/>
      <c r="D193" s="20"/>
      <c r="E193" s="131"/>
      <c r="F193" s="132"/>
      <c r="G193" s="131"/>
      <c r="H193" s="131"/>
      <c r="I193" s="62">
        <f t="shared" si="22"/>
        <v>0</v>
      </c>
    </row>
    <row r="194" spans="1:9">
      <c r="A194" s="12"/>
      <c r="B194" s="13"/>
      <c r="C194" s="14"/>
      <c r="D194" s="20"/>
      <c r="E194" s="131"/>
      <c r="F194" s="132"/>
      <c r="G194" s="131"/>
      <c r="H194" s="131"/>
      <c r="I194" s="62">
        <f t="shared" si="22"/>
        <v>0</v>
      </c>
    </row>
    <row r="195" spans="1:9">
      <c r="A195" s="12"/>
      <c r="B195" s="13"/>
      <c r="C195" s="14"/>
      <c r="D195" s="20"/>
      <c r="E195" s="131"/>
      <c r="F195" s="132"/>
      <c r="G195" s="131"/>
      <c r="H195" s="131"/>
      <c r="I195" s="62">
        <f t="shared" si="22"/>
        <v>0</v>
      </c>
    </row>
    <row r="196" spans="1:9">
      <c r="A196" s="12"/>
      <c r="B196" s="13"/>
      <c r="C196" s="14"/>
      <c r="D196" s="20"/>
      <c r="E196" s="131"/>
      <c r="F196" s="132"/>
      <c r="G196" s="131"/>
      <c r="H196" s="131"/>
      <c r="I196" s="62">
        <f t="shared" si="22"/>
        <v>0</v>
      </c>
    </row>
    <row r="197" spans="1:9">
      <c r="A197" s="12"/>
      <c r="B197" s="13"/>
      <c r="C197" s="14"/>
      <c r="D197" s="20"/>
      <c r="E197" s="131"/>
      <c r="F197" s="132"/>
      <c r="G197" s="131"/>
      <c r="H197" s="131"/>
      <c r="I197" s="62">
        <f t="shared" si="22"/>
        <v>0</v>
      </c>
    </row>
    <row r="198" spans="1:9">
      <c r="A198" s="12"/>
      <c r="B198" s="13"/>
      <c r="C198" s="14"/>
      <c r="D198" s="20"/>
      <c r="E198" s="131"/>
      <c r="F198" s="132"/>
      <c r="G198" s="131"/>
      <c r="H198" s="131"/>
      <c r="I198" s="62">
        <f t="shared" si="22"/>
        <v>0</v>
      </c>
    </row>
    <row r="199" spans="1:9">
      <c r="A199" s="12"/>
      <c r="B199" s="13"/>
      <c r="C199" s="14"/>
      <c r="D199" s="20"/>
      <c r="E199" s="131"/>
      <c r="F199" s="132"/>
      <c r="G199" s="131"/>
      <c r="H199" s="131"/>
      <c r="I199" s="62">
        <f t="shared" si="22"/>
        <v>0</v>
      </c>
    </row>
    <row r="200" spans="1:9">
      <c r="A200" s="12"/>
      <c r="B200" s="13"/>
      <c r="C200" s="14"/>
      <c r="D200" s="20"/>
      <c r="E200" s="131"/>
      <c r="F200" s="132"/>
      <c r="G200" s="131"/>
      <c r="H200" s="131"/>
      <c r="I200" s="62">
        <f t="shared" si="22"/>
        <v>0</v>
      </c>
    </row>
    <row r="201" spans="1:9">
      <c r="A201" s="12"/>
      <c r="B201" s="13"/>
      <c r="C201" s="14"/>
      <c r="D201" s="20"/>
      <c r="E201" s="131"/>
      <c r="F201" s="132"/>
      <c r="G201" s="131"/>
      <c r="H201" s="131"/>
      <c r="I201" s="62">
        <f t="shared" si="22"/>
        <v>0</v>
      </c>
    </row>
    <row r="202" spans="1:9">
      <c r="A202" s="12"/>
      <c r="B202" s="13"/>
      <c r="C202" s="14"/>
      <c r="D202" s="20"/>
      <c r="E202" s="131"/>
      <c r="F202" s="132"/>
      <c r="G202" s="131"/>
      <c r="H202" s="131"/>
      <c r="I202" s="62">
        <f t="shared" si="22"/>
        <v>0</v>
      </c>
    </row>
    <row r="203" spans="1:9">
      <c r="A203" s="12"/>
      <c r="B203" s="13"/>
      <c r="C203" s="14"/>
      <c r="D203" s="20"/>
      <c r="E203" s="131"/>
      <c r="F203" s="132"/>
      <c r="G203" s="131"/>
      <c r="H203" s="131"/>
      <c r="I203" s="62">
        <f t="shared" si="22"/>
        <v>0</v>
      </c>
    </row>
    <row r="204" spans="1:9">
      <c r="A204" s="12"/>
      <c r="B204" s="13"/>
      <c r="C204" s="14"/>
      <c r="D204" s="20"/>
      <c r="E204" s="131"/>
      <c r="F204" s="132"/>
      <c r="G204" s="131"/>
      <c r="H204" s="131"/>
      <c r="I204" s="62">
        <f t="shared" ref="I204:I244" si="23">H204*G204</f>
        <v>0</v>
      </c>
    </row>
    <row r="205" spans="1:9">
      <c r="A205" s="12"/>
      <c r="B205" s="13"/>
      <c r="C205" s="14"/>
      <c r="D205" s="20"/>
      <c r="E205" s="131"/>
      <c r="F205" s="132"/>
      <c r="G205" s="131"/>
      <c r="H205" s="131"/>
      <c r="I205" s="62">
        <f t="shared" si="23"/>
        <v>0</v>
      </c>
    </row>
    <row r="206" spans="1:9">
      <c r="A206" s="12"/>
      <c r="B206" s="13"/>
      <c r="C206" s="14"/>
      <c r="D206" s="20"/>
      <c r="E206" s="131"/>
      <c r="F206" s="132"/>
      <c r="G206" s="131"/>
      <c r="H206" s="131"/>
      <c r="I206" s="62">
        <f t="shared" si="23"/>
        <v>0</v>
      </c>
    </row>
    <row r="207" spans="1:9">
      <c r="A207" s="12"/>
      <c r="B207" s="13"/>
      <c r="C207" s="14"/>
      <c r="D207" s="20"/>
      <c r="E207" s="131"/>
      <c r="F207" s="132"/>
      <c r="G207" s="131"/>
      <c r="H207" s="131"/>
      <c r="I207" s="62">
        <f t="shared" si="23"/>
        <v>0</v>
      </c>
    </row>
    <row r="208" spans="1:9">
      <c r="A208" s="12"/>
      <c r="B208" s="13"/>
      <c r="C208" s="14"/>
      <c r="D208" s="20"/>
      <c r="E208" s="131"/>
      <c r="F208" s="132"/>
      <c r="G208" s="131"/>
      <c r="H208" s="131"/>
      <c r="I208" s="62">
        <f t="shared" si="23"/>
        <v>0</v>
      </c>
    </row>
    <row r="209" spans="1:9">
      <c r="A209" s="12"/>
      <c r="B209" s="13"/>
      <c r="C209" s="14"/>
      <c r="D209" s="20"/>
      <c r="E209" s="131"/>
      <c r="F209" s="132"/>
      <c r="G209" s="131"/>
      <c r="H209" s="131"/>
      <c r="I209" s="62">
        <f t="shared" si="23"/>
        <v>0</v>
      </c>
    </row>
    <row r="210" spans="1:9">
      <c r="A210" s="12"/>
      <c r="B210" s="13"/>
      <c r="C210" s="14"/>
      <c r="D210" s="20"/>
      <c r="E210" s="131"/>
      <c r="F210" s="132"/>
      <c r="G210" s="131"/>
      <c r="H210" s="131"/>
      <c r="I210" s="62">
        <f t="shared" si="23"/>
        <v>0</v>
      </c>
    </row>
    <row r="211" spans="1:9">
      <c r="A211" s="12"/>
      <c r="B211" s="13"/>
      <c r="C211" s="14"/>
      <c r="D211" s="20"/>
      <c r="E211" s="131"/>
      <c r="F211" s="132"/>
      <c r="G211" s="131"/>
      <c r="H211" s="131"/>
      <c r="I211" s="62">
        <f t="shared" si="23"/>
        <v>0</v>
      </c>
    </row>
    <row r="212" spans="1:9">
      <c r="A212" s="12"/>
      <c r="B212" s="13"/>
      <c r="C212" s="14"/>
      <c r="D212" s="20"/>
      <c r="E212" s="131"/>
      <c r="F212" s="132"/>
      <c r="G212" s="131"/>
      <c r="H212" s="131"/>
      <c r="I212" s="62">
        <f t="shared" si="23"/>
        <v>0</v>
      </c>
    </row>
    <row r="213" spans="1:9">
      <c r="A213" s="12"/>
      <c r="B213" s="13"/>
      <c r="C213" s="14"/>
      <c r="D213" s="20"/>
      <c r="E213" s="131"/>
      <c r="F213" s="132"/>
      <c r="G213" s="131"/>
      <c r="H213" s="131"/>
      <c r="I213" s="62">
        <f t="shared" si="23"/>
        <v>0</v>
      </c>
    </row>
    <row r="214" spans="1:9">
      <c r="A214" s="12"/>
      <c r="B214" s="13"/>
      <c r="C214" s="14"/>
      <c r="D214" s="20"/>
      <c r="E214" s="131"/>
      <c r="F214" s="132"/>
      <c r="G214" s="131"/>
      <c r="H214" s="131"/>
      <c r="I214" s="62">
        <f t="shared" si="23"/>
        <v>0</v>
      </c>
    </row>
    <row r="215" spans="1:9">
      <c r="A215" s="12"/>
      <c r="B215" s="13"/>
      <c r="C215" s="14"/>
      <c r="D215" s="20"/>
      <c r="E215" s="131"/>
      <c r="F215" s="132"/>
      <c r="G215" s="131"/>
      <c r="H215" s="131"/>
      <c r="I215" s="62">
        <f t="shared" si="23"/>
        <v>0</v>
      </c>
    </row>
    <row r="216" spans="1:9">
      <c r="A216" s="12"/>
      <c r="B216" s="13"/>
      <c r="C216" s="14"/>
      <c r="D216" s="20"/>
      <c r="E216" s="131"/>
      <c r="F216" s="132"/>
      <c r="G216" s="131"/>
      <c r="H216" s="131"/>
      <c r="I216" s="62">
        <f t="shared" si="23"/>
        <v>0</v>
      </c>
    </row>
    <row r="217" spans="1:9">
      <c r="A217" s="12"/>
      <c r="B217" s="13"/>
      <c r="C217" s="14"/>
      <c r="D217" s="20"/>
      <c r="E217" s="131"/>
      <c r="F217" s="132"/>
      <c r="G217" s="131"/>
      <c r="H217" s="131"/>
      <c r="I217" s="62">
        <f t="shared" si="23"/>
        <v>0</v>
      </c>
    </row>
    <row r="218" spans="1:9">
      <c r="A218" s="12"/>
      <c r="B218" s="13"/>
      <c r="C218" s="14"/>
      <c r="D218" s="20"/>
      <c r="E218" s="131"/>
      <c r="F218" s="132"/>
      <c r="G218" s="131"/>
      <c r="H218" s="131"/>
      <c r="I218" s="62">
        <f t="shared" si="23"/>
        <v>0</v>
      </c>
    </row>
    <row r="219" spans="1:9">
      <c r="A219" s="12"/>
      <c r="B219" s="13"/>
      <c r="C219" s="14"/>
      <c r="D219" s="20"/>
      <c r="E219" s="131"/>
      <c r="F219" s="132"/>
      <c r="G219" s="131"/>
      <c r="H219" s="131"/>
      <c r="I219" s="62">
        <f t="shared" si="23"/>
        <v>0</v>
      </c>
    </row>
    <row r="220" spans="1:9">
      <c r="A220" s="12"/>
      <c r="B220" s="13"/>
      <c r="C220" s="14"/>
      <c r="D220" s="20"/>
      <c r="E220" s="131"/>
      <c r="F220" s="132"/>
      <c r="G220" s="131"/>
      <c r="H220" s="131"/>
      <c r="I220" s="62">
        <f t="shared" si="23"/>
        <v>0</v>
      </c>
    </row>
    <row r="221" spans="1:9">
      <c r="A221" s="12"/>
      <c r="B221" s="13"/>
      <c r="C221" s="14"/>
      <c r="D221" s="20"/>
      <c r="E221" s="131"/>
      <c r="F221" s="132"/>
      <c r="G221" s="131"/>
      <c r="H221" s="131"/>
      <c r="I221" s="62">
        <f t="shared" si="23"/>
        <v>0</v>
      </c>
    </row>
    <row r="222" spans="1:9">
      <c r="A222" s="12"/>
      <c r="B222" s="13"/>
      <c r="C222" s="14"/>
      <c r="D222" s="20"/>
      <c r="E222" s="131"/>
      <c r="F222" s="132"/>
      <c r="G222" s="131"/>
      <c r="H222" s="131"/>
      <c r="I222" s="62">
        <f t="shared" si="23"/>
        <v>0</v>
      </c>
    </row>
    <row r="223" spans="1:9">
      <c r="A223" s="12"/>
      <c r="B223" s="13"/>
      <c r="C223" s="14"/>
      <c r="D223" s="20"/>
      <c r="E223" s="131"/>
      <c r="F223" s="132"/>
      <c r="G223" s="131"/>
      <c r="H223" s="131"/>
      <c r="I223" s="62">
        <f t="shared" si="23"/>
        <v>0</v>
      </c>
    </row>
    <row r="224" spans="1:9">
      <c r="A224" s="12"/>
      <c r="B224" s="13"/>
      <c r="C224" s="14"/>
      <c r="D224" s="20"/>
      <c r="E224" s="131"/>
      <c r="F224" s="132"/>
      <c r="G224" s="131"/>
      <c r="H224" s="131"/>
      <c r="I224" s="62">
        <f t="shared" si="23"/>
        <v>0</v>
      </c>
    </row>
    <row r="225" spans="1:9">
      <c r="A225" s="12"/>
      <c r="B225" s="13"/>
      <c r="C225" s="14"/>
      <c r="D225" s="20"/>
      <c r="E225" s="131"/>
      <c r="F225" s="132"/>
      <c r="G225" s="131"/>
      <c r="H225" s="131"/>
      <c r="I225" s="62">
        <f t="shared" si="23"/>
        <v>0</v>
      </c>
    </row>
    <row r="226" spans="1:9">
      <c r="A226" s="12"/>
      <c r="B226" s="13"/>
      <c r="C226" s="14"/>
      <c r="D226" s="20"/>
      <c r="E226" s="131"/>
      <c r="F226" s="132"/>
      <c r="G226" s="131"/>
      <c r="H226" s="131"/>
      <c r="I226" s="62">
        <f t="shared" si="23"/>
        <v>0</v>
      </c>
    </row>
    <row r="227" spans="1:9">
      <c r="A227" s="12"/>
      <c r="B227" s="13"/>
      <c r="C227" s="14"/>
      <c r="D227" s="20"/>
      <c r="E227" s="131"/>
      <c r="F227" s="132"/>
      <c r="G227" s="131"/>
      <c r="H227" s="131"/>
      <c r="I227" s="62">
        <f t="shared" si="23"/>
        <v>0</v>
      </c>
    </row>
    <row r="228" spans="1:9">
      <c r="A228" s="12"/>
      <c r="B228" s="13"/>
      <c r="C228" s="14"/>
      <c r="D228" s="20"/>
      <c r="E228" s="131"/>
      <c r="F228" s="132"/>
      <c r="G228" s="131"/>
      <c r="H228" s="131"/>
      <c r="I228" s="62">
        <f t="shared" si="23"/>
        <v>0</v>
      </c>
    </row>
    <row r="229" spans="1:9">
      <c r="A229" s="12"/>
      <c r="B229" s="13"/>
      <c r="C229" s="14"/>
      <c r="D229" s="20"/>
      <c r="E229" s="131"/>
      <c r="F229" s="132"/>
      <c r="G229" s="131"/>
      <c r="H229" s="131"/>
      <c r="I229" s="62">
        <f t="shared" si="23"/>
        <v>0</v>
      </c>
    </row>
    <row r="230" spans="1:9">
      <c r="A230" s="12"/>
      <c r="B230" s="13"/>
      <c r="C230" s="14"/>
      <c r="D230" s="20"/>
      <c r="E230" s="131"/>
      <c r="F230" s="132"/>
      <c r="G230" s="131"/>
      <c r="H230" s="131"/>
      <c r="I230" s="62">
        <f t="shared" si="23"/>
        <v>0</v>
      </c>
    </row>
    <row r="231" spans="1:9">
      <c r="A231" s="12"/>
      <c r="B231" s="13"/>
      <c r="C231" s="14"/>
      <c r="D231" s="20"/>
      <c r="E231" s="131"/>
      <c r="F231" s="132"/>
      <c r="G231" s="131"/>
      <c r="H231" s="131"/>
      <c r="I231" s="62">
        <f t="shared" si="23"/>
        <v>0</v>
      </c>
    </row>
    <row r="232" spans="1:9">
      <c r="A232" s="12"/>
      <c r="B232" s="13"/>
      <c r="C232" s="14"/>
      <c r="D232" s="20"/>
      <c r="E232" s="131"/>
      <c r="F232" s="132"/>
      <c r="G232" s="131"/>
      <c r="H232" s="131"/>
      <c r="I232" s="62">
        <f t="shared" si="23"/>
        <v>0</v>
      </c>
    </row>
    <row r="233" spans="1:9">
      <c r="A233" s="12"/>
      <c r="B233" s="13"/>
      <c r="C233" s="14"/>
      <c r="D233" s="20"/>
      <c r="E233" s="131"/>
      <c r="F233" s="132"/>
      <c r="G233" s="131"/>
      <c r="H233" s="131"/>
      <c r="I233" s="62">
        <f t="shared" si="23"/>
        <v>0</v>
      </c>
    </row>
    <row r="234" spans="1:9">
      <c r="A234" s="12"/>
      <c r="B234" s="13"/>
      <c r="C234" s="14"/>
      <c r="D234" s="20"/>
      <c r="E234" s="131"/>
      <c r="F234" s="132"/>
      <c r="G234" s="131"/>
      <c r="H234" s="131"/>
      <c r="I234" s="62">
        <f t="shared" si="23"/>
        <v>0</v>
      </c>
    </row>
    <row r="235" spans="1:9">
      <c r="A235" s="12"/>
      <c r="B235" s="13"/>
      <c r="C235" s="12"/>
      <c r="D235" s="20"/>
      <c r="E235" s="131"/>
      <c r="F235" s="132"/>
      <c r="G235" s="131"/>
      <c r="H235" s="131"/>
      <c r="I235" s="62">
        <f t="shared" si="23"/>
        <v>0</v>
      </c>
    </row>
    <row r="236" spans="1:9">
      <c r="A236" s="12"/>
      <c r="B236" s="13"/>
      <c r="C236" s="12"/>
      <c r="D236" s="20"/>
      <c r="E236" s="131"/>
      <c r="F236" s="132"/>
      <c r="G236" s="131"/>
      <c r="H236" s="131"/>
      <c r="I236" s="62">
        <f t="shared" si="23"/>
        <v>0</v>
      </c>
    </row>
    <row r="237" spans="1:9">
      <c r="A237" s="12"/>
      <c r="B237" s="13"/>
      <c r="C237" s="12"/>
      <c r="D237" s="20"/>
      <c r="E237" s="131"/>
      <c r="F237" s="132"/>
      <c r="G237" s="131"/>
      <c r="H237" s="131"/>
      <c r="I237" s="62">
        <f t="shared" si="23"/>
        <v>0</v>
      </c>
    </row>
    <row r="238" spans="1:9">
      <c r="A238" s="12"/>
      <c r="B238" s="13"/>
      <c r="C238" s="12"/>
      <c r="D238" s="20"/>
      <c r="E238" s="131"/>
      <c r="F238" s="132"/>
      <c r="G238" s="131"/>
      <c r="H238" s="131"/>
      <c r="I238" s="62">
        <f t="shared" si="23"/>
        <v>0</v>
      </c>
    </row>
    <row r="239" spans="1:9">
      <c r="A239" s="12"/>
      <c r="B239" s="13"/>
      <c r="C239" s="12"/>
      <c r="D239" s="20"/>
      <c r="E239" s="131"/>
      <c r="F239" s="132"/>
      <c r="G239" s="131"/>
      <c r="H239" s="131"/>
      <c r="I239" s="62">
        <f t="shared" si="23"/>
        <v>0</v>
      </c>
    </row>
    <row r="240" spans="1:9">
      <c r="A240" s="12"/>
      <c r="B240" s="13"/>
      <c r="C240" s="12"/>
      <c r="D240" s="20"/>
      <c r="E240" s="131"/>
      <c r="F240" s="132"/>
      <c r="G240" s="131"/>
      <c r="H240" s="131"/>
      <c r="I240" s="62">
        <f t="shared" si="23"/>
        <v>0</v>
      </c>
    </row>
    <row r="241" spans="1:9">
      <c r="A241" s="12"/>
      <c r="B241" s="13"/>
      <c r="C241" s="12"/>
      <c r="D241" s="20"/>
      <c r="E241" s="131"/>
      <c r="F241" s="132"/>
      <c r="G241" s="131"/>
      <c r="H241" s="131"/>
      <c r="I241" s="62">
        <f t="shared" si="23"/>
        <v>0</v>
      </c>
    </row>
    <row r="242" spans="1:9">
      <c r="A242" s="12"/>
      <c r="B242" s="13"/>
      <c r="C242" s="12"/>
      <c r="D242" s="20"/>
      <c r="E242" s="131"/>
      <c r="F242" s="132"/>
      <c r="G242" s="131"/>
      <c r="H242" s="131"/>
      <c r="I242" s="62">
        <f t="shared" si="23"/>
        <v>0</v>
      </c>
    </row>
    <row r="243" spans="1:9">
      <c r="A243" s="12"/>
      <c r="B243" s="13"/>
      <c r="C243" s="12"/>
      <c r="D243" s="20"/>
      <c r="E243" s="131"/>
      <c r="F243" s="132"/>
      <c r="G243" s="131"/>
      <c r="H243" s="131"/>
      <c r="I243" s="62">
        <f t="shared" si="23"/>
        <v>0</v>
      </c>
    </row>
    <row r="244" spans="1:9">
      <c r="A244" s="12"/>
      <c r="B244" s="13"/>
      <c r="C244" s="12"/>
      <c r="D244" s="20"/>
      <c r="E244" s="131"/>
      <c r="F244" s="132"/>
      <c r="G244" s="131"/>
      <c r="H244" s="131"/>
      <c r="I244" s="62">
        <f t="shared" si="23"/>
        <v>0</v>
      </c>
    </row>
    <row r="245" spans="1:9">
      <c r="E245" s="160"/>
      <c r="F245" s="148"/>
      <c r="G245" s="160"/>
      <c r="H245" s="160"/>
      <c r="I245" s="160"/>
    </row>
  </sheetData>
  <mergeCells count="4">
    <mergeCell ref="A1:F2"/>
    <mergeCell ref="A3:F3"/>
    <mergeCell ref="A4:B4"/>
    <mergeCell ref="A7:I8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89"/>
  <sheetViews>
    <sheetView topLeftCell="A262" workbookViewId="0">
      <selection activeCell="E211" sqref="E211"/>
    </sheetView>
  </sheetViews>
  <sheetFormatPr defaultRowHeight="15.75"/>
  <cols>
    <col min="1" max="1" width="4.28515625" style="46" customWidth="1"/>
    <col min="2" max="2" width="10" style="6" customWidth="1"/>
    <col min="3" max="3" width="13.42578125" style="46" customWidth="1"/>
    <col min="4" max="4" width="18.85546875" style="49" customWidth="1"/>
    <col min="5" max="5" width="42" style="43" customWidth="1"/>
    <col min="6" max="6" width="9.140625" style="46"/>
    <col min="7" max="7" width="9.140625" style="43"/>
    <col min="8" max="8" width="12.28515625" style="43" customWidth="1"/>
    <col min="9" max="9" width="13.42578125" style="43" customWidth="1"/>
    <col min="10" max="10" width="14" style="43" customWidth="1"/>
    <col min="11" max="11" width="13.28515625" style="44" customWidth="1"/>
    <col min="12" max="16384" width="9.140625" style="43"/>
  </cols>
  <sheetData>
    <row r="1" spans="1:12">
      <c r="A1" s="304" t="s">
        <v>0</v>
      </c>
      <c r="B1" s="304"/>
      <c r="C1" s="304"/>
      <c r="D1" s="304"/>
      <c r="E1" s="304"/>
      <c r="F1" s="304"/>
      <c r="G1" s="85"/>
    </row>
    <row r="2" spans="1:12">
      <c r="A2" s="304"/>
      <c r="B2" s="304"/>
      <c r="C2" s="304"/>
      <c r="D2" s="304"/>
      <c r="E2" s="304"/>
      <c r="F2" s="304"/>
      <c r="G2" s="85"/>
    </row>
    <row r="3" spans="1:12">
      <c r="A3" s="304" t="s">
        <v>1</v>
      </c>
      <c r="B3" s="304"/>
      <c r="C3" s="304"/>
      <c r="D3" s="304"/>
      <c r="E3" s="304"/>
      <c r="F3" s="304"/>
      <c r="G3" s="85"/>
    </row>
    <row r="4" spans="1:12">
      <c r="A4" s="45" t="s">
        <v>2</v>
      </c>
      <c r="B4" s="45"/>
      <c r="D4" s="47"/>
      <c r="E4" s="85"/>
      <c r="G4" s="85"/>
      <c r="H4" s="48"/>
      <c r="I4" s="48"/>
    </row>
    <row r="5" spans="1:12">
      <c r="G5" s="50"/>
    </row>
    <row r="6" spans="1:12">
      <c r="G6" s="50"/>
      <c r="I6" s="51"/>
    </row>
    <row r="7" spans="1:12">
      <c r="A7" s="305" t="s">
        <v>3</v>
      </c>
      <c r="B7" s="305"/>
      <c r="C7" s="305"/>
      <c r="D7" s="305"/>
      <c r="E7" s="305"/>
      <c r="F7" s="305"/>
      <c r="G7" s="305"/>
      <c r="H7" s="305"/>
      <c r="I7" s="305"/>
      <c r="J7" s="305"/>
    </row>
    <row r="8" spans="1:12">
      <c r="A8" s="305"/>
      <c r="B8" s="305"/>
      <c r="C8" s="305"/>
      <c r="D8" s="305"/>
      <c r="E8" s="305"/>
      <c r="F8" s="305"/>
      <c r="G8" s="305"/>
      <c r="H8" s="305"/>
      <c r="I8" s="305"/>
      <c r="J8" s="305"/>
    </row>
    <row r="10" spans="1:12" ht="35.25" customHeight="1">
      <c r="A10" s="52" t="s">
        <v>4</v>
      </c>
      <c r="B10" s="212" t="s">
        <v>5</v>
      </c>
      <c r="C10" s="52" t="s">
        <v>6</v>
      </c>
      <c r="D10" s="52" t="s">
        <v>7</v>
      </c>
      <c r="E10" s="52" t="s">
        <v>8</v>
      </c>
      <c r="F10" s="52" t="s">
        <v>9</v>
      </c>
      <c r="G10" s="53" t="s">
        <v>10</v>
      </c>
      <c r="H10" s="86" t="s">
        <v>287</v>
      </c>
      <c r="I10" s="55" t="s">
        <v>12</v>
      </c>
      <c r="J10" s="83" t="s">
        <v>22</v>
      </c>
      <c r="K10" s="86" t="s">
        <v>23</v>
      </c>
    </row>
    <row r="11" spans="1:12" s="44" customFormat="1">
      <c r="A11" s="41"/>
      <c r="B11" s="22">
        <v>6108</v>
      </c>
      <c r="C11" s="34" t="s">
        <v>702</v>
      </c>
      <c r="D11" s="32" t="s">
        <v>84</v>
      </c>
      <c r="E11" s="194" t="s">
        <v>249</v>
      </c>
      <c r="F11" s="195" t="s">
        <v>36</v>
      </c>
      <c r="G11" s="195">
        <v>300</v>
      </c>
      <c r="H11" s="87">
        <v>16457.36</v>
      </c>
      <c r="I11" s="56">
        <f t="shared" ref="I11:I74" si="0">H11*1.1</f>
        <v>18103.096000000001</v>
      </c>
      <c r="J11" s="88">
        <f t="shared" ref="J11:J42" si="1">H11*G11</f>
        <v>4937208</v>
      </c>
      <c r="K11" s="84">
        <f t="shared" ref="K11:K74" si="2">I11*G11</f>
        <v>5430928.8000000007</v>
      </c>
      <c r="L11" s="43"/>
    </row>
    <row r="12" spans="1:12" s="44" customFormat="1">
      <c r="A12" s="41"/>
      <c r="B12" s="22">
        <f t="shared" ref="B12:D15" si="3">B11</f>
        <v>6108</v>
      </c>
      <c r="C12" s="34" t="str">
        <f t="shared" si="3"/>
        <v>01/04</v>
      </c>
      <c r="D12" s="32" t="str">
        <f t="shared" si="3"/>
        <v>hảo vọng</v>
      </c>
      <c r="E12" s="194" t="s">
        <v>805</v>
      </c>
      <c r="F12" s="195" t="s">
        <v>36</v>
      </c>
      <c r="G12" s="195">
        <v>200</v>
      </c>
      <c r="H12" s="87">
        <v>21349.48</v>
      </c>
      <c r="I12" s="56">
        <f t="shared" si="0"/>
        <v>23484.428</v>
      </c>
      <c r="J12" s="88">
        <f t="shared" si="1"/>
        <v>4269896</v>
      </c>
      <c r="K12" s="84">
        <f t="shared" si="2"/>
        <v>4696885.5999999996</v>
      </c>
      <c r="L12" s="43"/>
    </row>
    <row r="13" spans="1:12" s="44" customFormat="1">
      <c r="A13" s="41"/>
      <c r="B13" s="22">
        <f t="shared" si="3"/>
        <v>6108</v>
      </c>
      <c r="C13" s="34" t="str">
        <f t="shared" si="3"/>
        <v>01/04</v>
      </c>
      <c r="D13" s="32" t="str">
        <f t="shared" si="3"/>
        <v>hảo vọng</v>
      </c>
      <c r="E13" s="194" t="s">
        <v>86</v>
      </c>
      <c r="F13" s="195" t="s">
        <v>87</v>
      </c>
      <c r="G13" s="195">
        <v>1800</v>
      </c>
      <c r="H13" s="87">
        <v>1746.88</v>
      </c>
      <c r="I13" s="56">
        <f t="shared" si="0"/>
        <v>1921.5680000000002</v>
      </c>
      <c r="J13" s="88">
        <f t="shared" si="1"/>
        <v>3144384</v>
      </c>
      <c r="K13" s="84">
        <f t="shared" si="2"/>
        <v>3458822.4000000004</v>
      </c>
      <c r="L13" s="43"/>
    </row>
    <row r="14" spans="1:12" s="44" customFormat="1">
      <c r="A14" s="41"/>
      <c r="B14" s="22">
        <f t="shared" si="3"/>
        <v>6108</v>
      </c>
      <c r="C14" s="34" t="str">
        <f t="shared" si="3"/>
        <v>01/04</v>
      </c>
      <c r="D14" s="32" t="str">
        <f t="shared" si="3"/>
        <v>hảo vọng</v>
      </c>
      <c r="E14" s="194" t="s">
        <v>806</v>
      </c>
      <c r="F14" s="195" t="s">
        <v>36</v>
      </c>
      <c r="G14" s="195">
        <v>400</v>
      </c>
      <c r="H14" s="87">
        <v>10373.129999999999</v>
      </c>
      <c r="I14" s="56">
        <f t="shared" si="0"/>
        <v>11410.442999999999</v>
      </c>
      <c r="J14" s="88">
        <f t="shared" si="1"/>
        <v>4149251.9999999995</v>
      </c>
      <c r="K14" s="84">
        <f t="shared" si="2"/>
        <v>4564177.1999999993</v>
      </c>
      <c r="L14" s="43"/>
    </row>
    <row r="15" spans="1:12" s="44" customFormat="1">
      <c r="A15" s="41"/>
      <c r="B15" s="22">
        <f t="shared" si="3"/>
        <v>6108</v>
      </c>
      <c r="C15" s="34" t="str">
        <f t="shared" si="3"/>
        <v>01/04</v>
      </c>
      <c r="D15" s="32" t="str">
        <f t="shared" si="3"/>
        <v>hảo vọng</v>
      </c>
      <c r="E15" s="194" t="s">
        <v>808</v>
      </c>
      <c r="F15" s="36" t="s">
        <v>36</v>
      </c>
      <c r="G15" s="195">
        <v>1200</v>
      </c>
      <c r="H15" s="87">
        <v>803.4</v>
      </c>
      <c r="I15" s="56">
        <f t="shared" si="0"/>
        <v>883.74</v>
      </c>
      <c r="J15" s="88">
        <f t="shared" si="1"/>
        <v>964080</v>
      </c>
      <c r="K15" s="84">
        <f t="shared" si="2"/>
        <v>1060488</v>
      </c>
      <c r="L15" s="43"/>
    </row>
    <row r="16" spans="1:12" s="44" customFormat="1">
      <c r="A16" s="41"/>
      <c r="B16" s="22">
        <v>1387</v>
      </c>
      <c r="C16" s="34" t="s">
        <v>702</v>
      </c>
      <c r="D16" s="32" t="s">
        <v>183</v>
      </c>
      <c r="E16" s="194" t="s">
        <v>330</v>
      </c>
      <c r="F16" s="195" t="s">
        <v>83</v>
      </c>
      <c r="G16" s="196">
        <v>200</v>
      </c>
      <c r="H16" s="87">
        <v>2425.4499999999998</v>
      </c>
      <c r="I16" s="56">
        <f t="shared" si="0"/>
        <v>2667.9949999999999</v>
      </c>
      <c r="J16" s="88">
        <f t="shared" si="1"/>
        <v>485089.99999999994</v>
      </c>
      <c r="K16" s="84">
        <f t="shared" si="2"/>
        <v>533599</v>
      </c>
      <c r="L16" s="43"/>
    </row>
    <row r="17" spans="1:12" s="44" customFormat="1">
      <c r="A17" s="41"/>
      <c r="B17" s="22">
        <f t="shared" ref="B17:B29" si="4">B16</f>
        <v>1387</v>
      </c>
      <c r="C17" s="34" t="str">
        <f t="shared" ref="C17:C29" si="5">C16</f>
        <v>01/04</v>
      </c>
      <c r="D17" s="32" t="str">
        <f t="shared" ref="D17:D29" si="6">D16</f>
        <v>thanh thuận</v>
      </c>
      <c r="E17" s="194" t="s">
        <v>197</v>
      </c>
      <c r="F17" s="36" t="s">
        <v>83</v>
      </c>
      <c r="G17" s="37">
        <v>50</v>
      </c>
      <c r="H17" s="88">
        <v>4265.45</v>
      </c>
      <c r="I17" s="56">
        <f t="shared" si="0"/>
        <v>4691.9949999999999</v>
      </c>
      <c r="J17" s="88">
        <f t="shared" si="1"/>
        <v>213272.5</v>
      </c>
      <c r="K17" s="84">
        <f t="shared" si="2"/>
        <v>234599.75</v>
      </c>
      <c r="L17" s="43"/>
    </row>
    <row r="18" spans="1:12" s="44" customFormat="1">
      <c r="A18" s="41"/>
      <c r="B18" s="22">
        <f t="shared" si="4"/>
        <v>1387</v>
      </c>
      <c r="C18" s="34" t="str">
        <f t="shared" si="5"/>
        <v>01/04</v>
      </c>
      <c r="D18" s="32" t="str">
        <f t="shared" si="6"/>
        <v>thanh thuận</v>
      </c>
      <c r="E18" s="35" t="s">
        <v>121</v>
      </c>
      <c r="F18" s="36" t="s">
        <v>83</v>
      </c>
      <c r="G18" s="37">
        <v>150</v>
      </c>
      <c r="H18" s="88">
        <v>4265.45</v>
      </c>
      <c r="I18" s="56">
        <f t="shared" si="0"/>
        <v>4691.9949999999999</v>
      </c>
      <c r="J18" s="88">
        <f t="shared" si="1"/>
        <v>639817.5</v>
      </c>
      <c r="K18" s="84">
        <f t="shared" si="2"/>
        <v>703799.25</v>
      </c>
      <c r="L18" s="43"/>
    </row>
    <row r="19" spans="1:12" s="44" customFormat="1">
      <c r="A19" s="41"/>
      <c r="B19" s="22">
        <f t="shared" si="4"/>
        <v>1387</v>
      </c>
      <c r="C19" s="34" t="str">
        <f t="shared" si="5"/>
        <v>01/04</v>
      </c>
      <c r="D19" s="32" t="str">
        <f t="shared" si="6"/>
        <v>thanh thuận</v>
      </c>
      <c r="E19" s="194" t="s">
        <v>272</v>
      </c>
      <c r="F19" s="195" t="s">
        <v>181</v>
      </c>
      <c r="G19" s="196">
        <v>20</v>
      </c>
      <c r="H19" s="87">
        <v>58636.36</v>
      </c>
      <c r="I19" s="56">
        <f t="shared" si="0"/>
        <v>64499.996000000006</v>
      </c>
      <c r="J19" s="88">
        <f t="shared" si="1"/>
        <v>1172727.2</v>
      </c>
      <c r="K19" s="84">
        <f t="shared" si="2"/>
        <v>1289999.9200000002</v>
      </c>
      <c r="L19" s="43"/>
    </row>
    <row r="20" spans="1:12" s="44" customFormat="1">
      <c r="A20" s="41"/>
      <c r="B20" s="22">
        <f t="shared" si="4"/>
        <v>1387</v>
      </c>
      <c r="C20" s="34" t="str">
        <f t="shared" si="5"/>
        <v>01/04</v>
      </c>
      <c r="D20" s="32" t="str">
        <f t="shared" si="6"/>
        <v>thanh thuận</v>
      </c>
      <c r="E20" s="35" t="s">
        <v>122</v>
      </c>
      <c r="F20" s="36" t="s">
        <v>83</v>
      </c>
      <c r="G20" s="196">
        <v>160</v>
      </c>
      <c r="H20" s="87">
        <v>5436.36</v>
      </c>
      <c r="I20" s="56">
        <f t="shared" si="0"/>
        <v>5979.9960000000001</v>
      </c>
      <c r="J20" s="88">
        <f t="shared" si="1"/>
        <v>869817.6</v>
      </c>
      <c r="K20" s="84">
        <f t="shared" si="2"/>
        <v>956799.36</v>
      </c>
      <c r="L20" s="43"/>
    </row>
    <row r="21" spans="1:12" s="44" customFormat="1">
      <c r="A21" s="41"/>
      <c r="B21" s="22">
        <f t="shared" si="4"/>
        <v>1387</v>
      </c>
      <c r="C21" s="34" t="str">
        <f t="shared" si="5"/>
        <v>01/04</v>
      </c>
      <c r="D21" s="32" t="str">
        <f t="shared" si="6"/>
        <v>thanh thuận</v>
      </c>
      <c r="E21" s="35" t="s">
        <v>128</v>
      </c>
      <c r="F21" s="36" t="s">
        <v>83</v>
      </c>
      <c r="G21" s="196">
        <v>200</v>
      </c>
      <c r="H21" s="87">
        <v>1840</v>
      </c>
      <c r="I21" s="56">
        <f t="shared" si="0"/>
        <v>2024.0000000000002</v>
      </c>
      <c r="J21" s="88">
        <f t="shared" si="1"/>
        <v>368000</v>
      </c>
      <c r="K21" s="84">
        <f t="shared" si="2"/>
        <v>404800.00000000006</v>
      </c>
      <c r="L21" s="43"/>
    </row>
    <row r="22" spans="1:12" s="44" customFormat="1">
      <c r="A22" s="41"/>
      <c r="B22" s="22">
        <f t="shared" si="4"/>
        <v>1387</v>
      </c>
      <c r="C22" s="34" t="str">
        <f t="shared" si="5"/>
        <v>01/04</v>
      </c>
      <c r="D22" s="32" t="str">
        <f t="shared" si="6"/>
        <v>thanh thuận</v>
      </c>
      <c r="E22" s="35" t="s">
        <v>826</v>
      </c>
      <c r="F22" s="36" t="s">
        <v>36</v>
      </c>
      <c r="G22" s="196">
        <v>420</v>
      </c>
      <c r="H22" s="87">
        <v>3272.73</v>
      </c>
      <c r="I22" s="56">
        <f t="shared" si="0"/>
        <v>3600.0030000000002</v>
      </c>
      <c r="J22" s="88">
        <f t="shared" si="1"/>
        <v>1374546.6</v>
      </c>
      <c r="K22" s="84">
        <f t="shared" si="2"/>
        <v>1512001.26</v>
      </c>
      <c r="L22" s="43"/>
    </row>
    <row r="23" spans="1:12" s="44" customFormat="1">
      <c r="A23" s="41"/>
      <c r="B23" s="22">
        <f t="shared" si="4"/>
        <v>1387</v>
      </c>
      <c r="C23" s="34" t="str">
        <f t="shared" si="5"/>
        <v>01/04</v>
      </c>
      <c r="D23" s="32" t="str">
        <f t="shared" si="6"/>
        <v>thanh thuận</v>
      </c>
      <c r="E23" s="35" t="s">
        <v>192</v>
      </c>
      <c r="F23" s="36" t="s">
        <v>181</v>
      </c>
      <c r="G23" s="196">
        <v>40</v>
      </c>
      <c r="H23" s="87">
        <v>46363.64</v>
      </c>
      <c r="I23" s="56">
        <f t="shared" si="0"/>
        <v>51000.004000000001</v>
      </c>
      <c r="J23" s="88">
        <f t="shared" si="1"/>
        <v>1854545.6</v>
      </c>
      <c r="K23" s="84">
        <f t="shared" si="2"/>
        <v>2040000.1600000001</v>
      </c>
      <c r="L23" s="43"/>
    </row>
    <row r="24" spans="1:12" s="44" customFormat="1">
      <c r="A24" s="41"/>
      <c r="B24" s="22">
        <f t="shared" si="4"/>
        <v>1387</v>
      </c>
      <c r="C24" s="34" t="str">
        <f t="shared" si="5"/>
        <v>01/04</v>
      </c>
      <c r="D24" s="32" t="str">
        <f t="shared" si="6"/>
        <v>thanh thuận</v>
      </c>
      <c r="E24" s="35" t="s">
        <v>196</v>
      </c>
      <c r="F24" s="36" t="s">
        <v>142</v>
      </c>
      <c r="G24" s="37">
        <v>50</v>
      </c>
      <c r="H24" s="88">
        <v>11781.82</v>
      </c>
      <c r="I24" s="56">
        <f t="shared" si="0"/>
        <v>12960.002</v>
      </c>
      <c r="J24" s="88">
        <f t="shared" si="1"/>
        <v>589091</v>
      </c>
      <c r="K24" s="84">
        <f t="shared" si="2"/>
        <v>648000.1</v>
      </c>
      <c r="L24" s="43"/>
    </row>
    <row r="25" spans="1:12" s="44" customFormat="1">
      <c r="A25" s="41"/>
      <c r="B25" s="22">
        <f t="shared" si="4"/>
        <v>1387</v>
      </c>
      <c r="C25" s="34" t="str">
        <f t="shared" si="5"/>
        <v>01/04</v>
      </c>
      <c r="D25" s="32" t="str">
        <f t="shared" si="6"/>
        <v>thanh thuận</v>
      </c>
      <c r="E25" s="194" t="s">
        <v>127</v>
      </c>
      <c r="F25" s="195" t="s">
        <v>83</v>
      </c>
      <c r="G25" s="37">
        <v>80</v>
      </c>
      <c r="H25" s="88">
        <v>1923.64</v>
      </c>
      <c r="I25" s="56">
        <f t="shared" si="0"/>
        <v>2116.0040000000004</v>
      </c>
      <c r="J25" s="88">
        <f t="shared" si="1"/>
        <v>153891.20000000001</v>
      </c>
      <c r="K25" s="84">
        <f t="shared" si="2"/>
        <v>169280.32000000004</v>
      </c>
      <c r="L25" s="43"/>
    </row>
    <row r="26" spans="1:12" s="44" customFormat="1">
      <c r="A26" s="41"/>
      <c r="B26" s="22">
        <f t="shared" si="4"/>
        <v>1387</v>
      </c>
      <c r="C26" s="34" t="str">
        <f t="shared" si="5"/>
        <v>01/04</v>
      </c>
      <c r="D26" s="32" t="str">
        <f t="shared" si="6"/>
        <v>thanh thuận</v>
      </c>
      <c r="E26" s="35" t="s">
        <v>121</v>
      </c>
      <c r="F26" s="36" t="s">
        <v>83</v>
      </c>
      <c r="G26" s="37">
        <v>70</v>
      </c>
      <c r="H26" s="88">
        <v>4265.45</v>
      </c>
      <c r="I26" s="56">
        <f t="shared" si="0"/>
        <v>4691.9949999999999</v>
      </c>
      <c r="J26" s="88">
        <f t="shared" si="1"/>
        <v>298581.5</v>
      </c>
      <c r="K26" s="84">
        <f t="shared" si="2"/>
        <v>328439.64999999997</v>
      </c>
      <c r="L26" s="43"/>
    </row>
    <row r="27" spans="1:12" s="44" customFormat="1">
      <c r="A27" s="41"/>
      <c r="B27" s="22">
        <f t="shared" si="4"/>
        <v>1387</v>
      </c>
      <c r="C27" s="34" t="str">
        <f t="shared" si="5"/>
        <v>01/04</v>
      </c>
      <c r="D27" s="32" t="str">
        <f t="shared" si="6"/>
        <v>thanh thuận</v>
      </c>
      <c r="E27" s="35" t="s">
        <v>827</v>
      </c>
      <c r="F27" s="36" t="s">
        <v>142</v>
      </c>
      <c r="G27" s="37">
        <v>50</v>
      </c>
      <c r="H27" s="88">
        <v>9490.91</v>
      </c>
      <c r="I27" s="56">
        <f t="shared" si="0"/>
        <v>10440.001</v>
      </c>
      <c r="J27" s="88">
        <f t="shared" si="1"/>
        <v>474545.5</v>
      </c>
      <c r="K27" s="84">
        <f t="shared" si="2"/>
        <v>522000.05</v>
      </c>
      <c r="L27" s="43"/>
    </row>
    <row r="28" spans="1:12" s="44" customFormat="1">
      <c r="A28" s="41"/>
      <c r="B28" s="22">
        <f t="shared" si="4"/>
        <v>1387</v>
      </c>
      <c r="C28" s="34" t="str">
        <f t="shared" si="5"/>
        <v>01/04</v>
      </c>
      <c r="D28" s="32" t="str">
        <f t="shared" si="6"/>
        <v>thanh thuận</v>
      </c>
      <c r="E28" s="35" t="s">
        <v>279</v>
      </c>
      <c r="F28" s="36" t="s">
        <v>142</v>
      </c>
      <c r="G28" s="37">
        <v>40</v>
      </c>
      <c r="H28" s="88">
        <v>20072.73</v>
      </c>
      <c r="I28" s="56">
        <f t="shared" si="0"/>
        <v>22080.003000000001</v>
      </c>
      <c r="J28" s="88">
        <f t="shared" si="1"/>
        <v>802909.2</v>
      </c>
      <c r="K28" s="84">
        <f t="shared" si="2"/>
        <v>883200.12</v>
      </c>
      <c r="L28" s="43"/>
    </row>
    <row r="29" spans="1:12" s="44" customFormat="1">
      <c r="A29" s="41"/>
      <c r="B29" s="22">
        <f t="shared" si="4"/>
        <v>1387</v>
      </c>
      <c r="C29" s="34" t="str">
        <f t="shared" si="5"/>
        <v>01/04</v>
      </c>
      <c r="D29" s="32" t="str">
        <f t="shared" si="6"/>
        <v>thanh thuận</v>
      </c>
      <c r="E29" s="194" t="s">
        <v>272</v>
      </c>
      <c r="F29" s="36" t="s">
        <v>181</v>
      </c>
      <c r="G29" s="37">
        <v>20</v>
      </c>
      <c r="H29" s="88">
        <v>58636.36</v>
      </c>
      <c r="I29" s="56">
        <f t="shared" si="0"/>
        <v>64499.996000000006</v>
      </c>
      <c r="J29" s="88">
        <f t="shared" si="1"/>
        <v>1172727.2</v>
      </c>
      <c r="K29" s="84">
        <f t="shared" si="2"/>
        <v>1289999.9200000002</v>
      </c>
      <c r="L29" s="43"/>
    </row>
    <row r="30" spans="1:12" s="44" customFormat="1">
      <c r="A30" s="41"/>
      <c r="B30" s="22">
        <v>3651</v>
      </c>
      <c r="C30" s="34" t="s">
        <v>702</v>
      </c>
      <c r="D30" s="32" t="s">
        <v>120</v>
      </c>
      <c r="E30" s="194" t="s">
        <v>124</v>
      </c>
      <c r="F30" s="36" t="s">
        <v>83</v>
      </c>
      <c r="G30" s="37">
        <v>1200</v>
      </c>
      <c r="H30" s="88">
        <v>1727.3</v>
      </c>
      <c r="I30" s="56">
        <f t="shared" si="0"/>
        <v>1900.0300000000002</v>
      </c>
      <c r="J30" s="88">
        <f t="shared" si="1"/>
        <v>2072760</v>
      </c>
      <c r="K30" s="84">
        <f t="shared" si="2"/>
        <v>2280036.0000000005</v>
      </c>
      <c r="L30" s="43"/>
    </row>
    <row r="31" spans="1:12" s="44" customFormat="1">
      <c r="A31" s="41"/>
      <c r="B31" s="22">
        <f t="shared" ref="B31:D38" si="7">B30</f>
        <v>3651</v>
      </c>
      <c r="C31" s="34" t="str">
        <f t="shared" si="7"/>
        <v>01/04</v>
      </c>
      <c r="D31" s="32" t="str">
        <f t="shared" si="7"/>
        <v>chuẩn việt</v>
      </c>
      <c r="E31" s="35" t="s">
        <v>127</v>
      </c>
      <c r="F31" s="36" t="s">
        <v>83</v>
      </c>
      <c r="G31" s="37">
        <v>600</v>
      </c>
      <c r="H31" s="88">
        <v>1986.4</v>
      </c>
      <c r="I31" s="56">
        <f t="shared" si="0"/>
        <v>2185.0400000000004</v>
      </c>
      <c r="J31" s="88">
        <f t="shared" si="1"/>
        <v>1191840</v>
      </c>
      <c r="K31" s="84">
        <f t="shared" si="2"/>
        <v>1311024.0000000002</v>
      </c>
      <c r="L31" s="43"/>
    </row>
    <row r="32" spans="1:12" s="44" customFormat="1">
      <c r="A32" s="41"/>
      <c r="B32" s="22">
        <f t="shared" si="7"/>
        <v>3651</v>
      </c>
      <c r="C32" s="34" t="str">
        <f t="shared" si="7"/>
        <v>01/04</v>
      </c>
      <c r="D32" s="32" t="str">
        <f t="shared" si="7"/>
        <v>chuẩn việt</v>
      </c>
      <c r="E32" s="35" t="s">
        <v>121</v>
      </c>
      <c r="F32" s="36" t="s">
        <v>83</v>
      </c>
      <c r="G32" s="37">
        <v>600</v>
      </c>
      <c r="H32" s="88">
        <v>4404.5</v>
      </c>
      <c r="I32" s="56">
        <f t="shared" si="0"/>
        <v>4844.9500000000007</v>
      </c>
      <c r="J32" s="88">
        <f t="shared" si="1"/>
        <v>2642700</v>
      </c>
      <c r="K32" s="84">
        <f t="shared" si="2"/>
        <v>2906970.0000000005</v>
      </c>
      <c r="L32" s="43"/>
    </row>
    <row r="33" spans="1:12" s="44" customFormat="1">
      <c r="A33" s="41"/>
      <c r="B33" s="22">
        <f t="shared" si="7"/>
        <v>3651</v>
      </c>
      <c r="C33" s="34" t="str">
        <f t="shared" si="7"/>
        <v>01/04</v>
      </c>
      <c r="D33" s="32" t="str">
        <f t="shared" si="7"/>
        <v>chuẩn việt</v>
      </c>
      <c r="E33" s="194" t="s">
        <v>122</v>
      </c>
      <c r="F33" s="36" t="s">
        <v>83</v>
      </c>
      <c r="G33" s="37">
        <v>720</v>
      </c>
      <c r="H33" s="88">
        <v>5613.6</v>
      </c>
      <c r="I33" s="56">
        <f t="shared" si="0"/>
        <v>6174.9600000000009</v>
      </c>
      <c r="J33" s="88">
        <f t="shared" si="1"/>
        <v>4041792.0000000005</v>
      </c>
      <c r="K33" s="84">
        <f t="shared" si="2"/>
        <v>4445971.2000000011</v>
      </c>
      <c r="L33" s="43"/>
    </row>
    <row r="34" spans="1:12" s="44" customFormat="1">
      <c r="A34" s="41"/>
      <c r="B34" s="22">
        <f t="shared" si="7"/>
        <v>3651</v>
      </c>
      <c r="C34" s="34" t="str">
        <f t="shared" si="7"/>
        <v>01/04</v>
      </c>
      <c r="D34" s="32" t="str">
        <f t="shared" si="7"/>
        <v>chuẩn việt</v>
      </c>
      <c r="E34" s="194" t="s">
        <v>123</v>
      </c>
      <c r="F34" s="36" t="s">
        <v>83</v>
      </c>
      <c r="G34" s="37">
        <v>600</v>
      </c>
      <c r="H34" s="88">
        <v>5613.6</v>
      </c>
      <c r="I34" s="56">
        <f t="shared" si="0"/>
        <v>6174.9600000000009</v>
      </c>
      <c r="J34" s="88">
        <f t="shared" si="1"/>
        <v>3368160</v>
      </c>
      <c r="K34" s="84">
        <f t="shared" si="2"/>
        <v>3704976.0000000005</v>
      </c>
      <c r="L34" s="43"/>
    </row>
    <row r="35" spans="1:12" s="44" customFormat="1">
      <c r="A35" s="41"/>
      <c r="B35" s="22">
        <f t="shared" si="7"/>
        <v>3651</v>
      </c>
      <c r="C35" s="34" t="str">
        <f t="shared" si="7"/>
        <v>01/04</v>
      </c>
      <c r="D35" s="32" t="str">
        <f t="shared" si="7"/>
        <v>chuẩn việt</v>
      </c>
      <c r="E35" s="194" t="s">
        <v>244</v>
      </c>
      <c r="F35" s="36" t="s">
        <v>83</v>
      </c>
      <c r="G35" s="196">
        <v>360</v>
      </c>
      <c r="H35" s="87">
        <v>3272.7</v>
      </c>
      <c r="I35" s="56">
        <f t="shared" si="0"/>
        <v>3599.9700000000003</v>
      </c>
      <c r="J35" s="88">
        <f t="shared" si="1"/>
        <v>1178172</v>
      </c>
      <c r="K35" s="84">
        <f t="shared" si="2"/>
        <v>1295989.2000000002</v>
      </c>
      <c r="L35" s="43"/>
    </row>
    <row r="36" spans="1:12" s="44" customFormat="1">
      <c r="A36" s="41"/>
      <c r="B36" s="22">
        <f t="shared" si="7"/>
        <v>3651</v>
      </c>
      <c r="C36" s="34" t="str">
        <f t="shared" si="7"/>
        <v>01/04</v>
      </c>
      <c r="D36" s="32" t="str">
        <f t="shared" si="7"/>
        <v>chuẩn việt</v>
      </c>
      <c r="E36" s="35" t="s">
        <v>197</v>
      </c>
      <c r="F36" s="36" t="s">
        <v>83</v>
      </c>
      <c r="G36" s="37">
        <v>240</v>
      </c>
      <c r="H36" s="88">
        <v>4404.5</v>
      </c>
      <c r="I36" s="56">
        <f t="shared" si="0"/>
        <v>4844.9500000000007</v>
      </c>
      <c r="J36" s="88">
        <f t="shared" si="1"/>
        <v>1057080</v>
      </c>
      <c r="K36" s="84">
        <f t="shared" si="2"/>
        <v>1162788.0000000002</v>
      </c>
      <c r="L36" s="43"/>
    </row>
    <row r="37" spans="1:12" s="44" customFormat="1">
      <c r="A37" s="41"/>
      <c r="B37" s="22">
        <f t="shared" si="7"/>
        <v>3651</v>
      </c>
      <c r="C37" s="34" t="str">
        <f t="shared" si="7"/>
        <v>01/04</v>
      </c>
      <c r="D37" s="32" t="str">
        <f t="shared" si="7"/>
        <v>chuẩn việt</v>
      </c>
      <c r="E37" s="35" t="s">
        <v>389</v>
      </c>
      <c r="F37" s="36" t="s">
        <v>83</v>
      </c>
      <c r="G37" s="37">
        <v>360</v>
      </c>
      <c r="H37" s="88">
        <v>3281.8</v>
      </c>
      <c r="I37" s="56">
        <f t="shared" si="0"/>
        <v>3609.9800000000005</v>
      </c>
      <c r="J37" s="88">
        <f t="shared" si="1"/>
        <v>1181448</v>
      </c>
      <c r="K37" s="84">
        <f t="shared" si="2"/>
        <v>1299592.8000000003</v>
      </c>
      <c r="L37" s="43"/>
    </row>
    <row r="38" spans="1:12" s="44" customFormat="1">
      <c r="A38" s="41"/>
      <c r="B38" s="22">
        <f t="shared" si="7"/>
        <v>3651</v>
      </c>
      <c r="C38" s="34" t="str">
        <f t="shared" si="7"/>
        <v>01/04</v>
      </c>
      <c r="D38" s="32" t="str">
        <f t="shared" si="7"/>
        <v>chuẩn việt</v>
      </c>
      <c r="E38" s="35" t="s">
        <v>242</v>
      </c>
      <c r="F38" s="36" t="s">
        <v>83</v>
      </c>
      <c r="G38" s="37">
        <v>100</v>
      </c>
      <c r="H38" s="88">
        <v>12522.7</v>
      </c>
      <c r="I38" s="56">
        <f t="shared" si="0"/>
        <v>13774.970000000001</v>
      </c>
      <c r="J38" s="88">
        <f t="shared" si="1"/>
        <v>1252270</v>
      </c>
      <c r="K38" s="84">
        <f t="shared" si="2"/>
        <v>1377497</v>
      </c>
      <c r="L38" s="43"/>
    </row>
    <row r="39" spans="1:12" s="44" customFormat="1">
      <c r="A39" s="41"/>
      <c r="B39" s="22">
        <v>3656</v>
      </c>
      <c r="C39" s="34" t="s">
        <v>886</v>
      </c>
      <c r="D39" s="32" t="s">
        <v>120</v>
      </c>
      <c r="E39" s="35" t="s">
        <v>127</v>
      </c>
      <c r="F39" s="36" t="s">
        <v>83</v>
      </c>
      <c r="G39" s="37">
        <v>1600</v>
      </c>
      <c r="H39" s="88">
        <v>1986.4</v>
      </c>
      <c r="I39" s="56">
        <f t="shared" si="0"/>
        <v>2185.0400000000004</v>
      </c>
      <c r="J39" s="88">
        <f t="shared" si="1"/>
        <v>3178240</v>
      </c>
      <c r="K39" s="84">
        <f t="shared" si="2"/>
        <v>3496064.0000000005</v>
      </c>
      <c r="L39" s="43"/>
    </row>
    <row r="40" spans="1:12" s="44" customFormat="1">
      <c r="A40" s="41"/>
      <c r="B40" s="22">
        <f t="shared" ref="B40:D46" si="8">B39</f>
        <v>3656</v>
      </c>
      <c r="C40" s="34" t="str">
        <f t="shared" si="8"/>
        <v>02/04</v>
      </c>
      <c r="D40" s="32" t="str">
        <f t="shared" si="8"/>
        <v>chuẩn việt</v>
      </c>
      <c r="E40" s="35" t="s">
        <v>382</v>
      </c>
      <c r="F40" s="36" t="s">
        <v>383</v>
      </c>
      <c r="G40" s="37">
        <v>820</v>
      </c>
      <c r="H40" s="88">
        <v>1986.4</v>
      </c>
      <c r="I40" s="56">
        <f t="shared" si="0"/>
        <v>2185.0400000000004</v>
      </c>
      <c r="J40" s="88">
        <f t="shared" si="1"/>
        <v>1628848</v>
      </c>
      <c r="K40" s="84">
        <f t="shared" si="2"/>
        <v>1791732.8000000003</v>
      </c>
      <c r="L40" s="43"/>
    </row>
    <row r="41" spans="1:12" s="44" customFormat="1">
      <c r="A41" s="41"/>
      <c r="B41" s="22">
        <f t="shared" si="8"/>
        <v>3656</v>
      </c>
      <c r="C41" s="34" t="str">
        <f t="shared" si="8"/>
        <v>02/04</v>
      </c>
      <c r="D41" s="32" t="str">
        <f t="shared" si="8"/>
        <v>chuẩn việt</v>
      </c>
      <c r="E41" s="35" t="s">
        <v>128</v>
      </c>
      <c r="F41" s="36" t="s">
        <v>83</v>
      </c>
      <c r="G41" s="196">
        <v>680</v>
      </c>
      <c r="H41" s="87">
        <v>1900</v>
      </c>
      <c r="I41" s="56">
        <f t="shared" si="0"/>
        <v>2090</v>
      </c>
      <c r="J41" s="88">
        <f t="shared" si="1"/>
        <v>1292000</v>
      </c>
      <c r="K41" s="84">
        <f t="shared" si="2"/>
        <v>1421200</v>
      </c>
      <c r="L41" s="43"/>
    </row>
    <row r="42" spans="1:12" s="44" customFormat="1">
      <c r="A42" s="41"/>
      <c r="B42" s="22">
        <f t="shared" si="8"/>
        <v>3656</v>
      </c>
      <c r="C42" s="34" t="str">
        <f t="shared" si="8"/>
        <v>02/04</v>
      </c>
      <c r="D42" s="32" t="str">
        <f t="shared" si="8"/>
        <v>chuẩn việt</v>
      </c>
      <c r="E42" s="35" t="s">
        <v>284</v>
      </c>
      <c r="F42" s="36" t="s">
        <v>83</v>
      </c>
      <c r="G42" s="37">
        <v>720</v>
      </c>
      <c r="H42" s="88">
        <v>3454.5</v>
      </c>
      <c r="I42" s="56">
        <f t="shared" si="0"/>
        <v>3799.9500000000003</v>
      </c>
      <c r="J42" s="88">
        <f t="shared" si="1"/>
        <v>2487240</v>
      </c>
      <c r="K42" s="84">
        <f t="shared" si="2"/>
        <v>2735964</v>
      </c>
      <c r="L42" s="43"/>
    </row>
    <row r="43" spans="1:12" s="44" customFormat="1">
      <c r="A43" s="41"/>
      <c r="B43" s="22">
        <f t="shared" si="8"/>
        <v>3656</v>
      </c>
      <c r="C43" s="34" t="str">
        <f t="shared" si="8"/>
        <v>02/04</v>
      </c>
      <c r="D43" s="32" t="str">
        <f t="shared" si="8"/>
        <v>chuẩn việt</v>
      </c>
      <c r="E43" s="35" t="s">
        <v>887</v>
      </c>
      <c r="F43" s="36" t="s">
        <v>83</v>
      </c>
      <c r="G43" s="37">
        <v>720</v>
      </c>
      <c r="H43" s="88">
        <v>3281.8</v>
      </c>
      <c r="I43" s="56">
        <f t="shared" si="0"/>
        <v>3609.9800000000005</v>
      </c>
      <c r="J43" s="88">
        <f t="shared" ref="J43:J68" si="9">H43*G43</f>
        <v>2362896</v>
      </c>
      <c r="K43" s="84">
        <f t="shared" si="2"/>
        <v>2599185.6000000006</v>
      </c>
      <c r="L43" s="43"/>
    </row>
    <row r="44" spans="1:12" s="44" customFormat="1">
      <c r="A44" s="41"/>
      <c r="B44" s="22">
        <f t="shared" si="8"/>
        <v>3656</v>
      </c>
      <c r="C44" s="34" t="str">
        <f t="shared" si="8"/>
        <v>02/04</v>
      </c>
      <c r="D44" s="32" t="str">
        <f t="shared" si="8"/>
        <v>chuẩn việt</v>
      </c>
      <c r="E44" s="35" t="s">
        <v>388</v>
      </c>
      <c r="F44" s="36" t="s">
        <v>83</v>
      </c>
      <c r="G44" s="37">
        <v>1200</v>
      </c>
      <c r="H44" s="88">
        <v>1554.5</v>
      </c>
      <c r="I44" s="56">
        <f t="shared" si="0"/>
        <v>1709.95</v>
      </c>
      <c r="J44" s="88">
        <f t="shared" si="9"/>
        <v>1865400</v>
      </c>
      <c r="K44" s="84">
        <f t="shared" si="2"/>
        <v>2051940</v>
      </c>
      <c r="L44" s="43"/>
    </row>
    <row r="45" spans="1:12" s="44" customFormat="1">
      <c r="A45" s="41"/>
      <c r="B45" s="22">
        <f t="shared" si="8"/>
        <v>3656</v>
      </c>
      <c r="C45" s="34" t="str">
        <f t="shared" si="8"/>
        <v>02/04</v>
      </c>
      <c r="D45" s="32" t="str">
        <f t="shared" si="8"/>
        <v>chuẩn việt</v>
      </c>
      <c r="E45" s="35" t="s">
        <v>286</v>
      </c>
      <c r="F45" s="36" t="s">
        <v>83</v>
      </c>
      <c r="G45" s="37">
        <v>720</v>
      </c>
      <c r="H45" s="88">
        <v>3109.1</v>
      </c>
      <c r="I45" s="56">
        <f t="shared" si="0"/>
        <v>3420.01</v>
      </c>
      <c r="J45" s="88">
        <f t="shared" si="9"/>
        <v>2238552</v>
      </c>
      <c r="K45" s="84">
        <f t="shared" si="2"/>
        <v>2462407.2000000002</v>
      </c>
      <c r="L45" s="43"/>
    </row>
    <row r="46" spans="1:12" s="44" customFormat="1">
      <c r="A46" s="41"/>
      <c r="B46" s="22">
        <f t="shared" si="8"/>
        <v>3656</v>
      </c>
      <c r="C46" s="34" t="str">
        <f t="shared" si="8"/>
        <v>02/04</v>
      </c>
      <c r="D46" s="32" t="str">
        <f t="shared" si="8"/>
        <v>chuẩn việt</v>
      </c>
      <c r="E46" s="35" t="s">
        <v>888</v>
      </c>
      <c r="F46" s="36" t="s">
        <v>83</v>
      </c>
      <c r="G46" s="37">
        <v>890</v>
      </c>
      <c r="H46" s="88">
        <v>3281.8</v>
      </c>
      <c r="I46" s="56">
        <f t="shared" si="0"/>
        <v>3609.9800000000005</v>
      </c>
      <c r="J46" s="88">
        <f t="shared" si="9"/>
        <v>2920802</v>
      </c>
      <c r="K46" s="84">
        <f t="shared" si="2"/>
        <v>3212882.2000000007</v>
      </c>
      <c r="L46" s="43"/>
    </row>
    <row r="47" spans="1:12" s="44" customFormat="1">
      <c r="A47" s="41"/>
      <c r="B47" s="22">
        <v>3119</v>
      </c>
      <c r="C47" s="34" t="s">
        <v>706</v>
      </c>
      <c r="D47" s="32" t="s">
        <v>48</v>
      </c>
      <c r="E47" s="26" t="s">
        <v>577</v>
      </c>
      <c r="F47" s="24" t="s">
        <v>27</v>
      </c>
      <c r="G47" s="24">
        <v>155</v>
      </c>
      <c r="H47" s="88">
        <v>8272.73</v>
      </c>
      <c r="I47" s="56">
        <f t="shared" si="0"/>
        <v>9100.0030000000006</v>
      </c>
      <c r="J47" s="88">
        <f t="shared" si="9"/>
        <v>1282273.1499999999</v>
      </c>
      <c r="K47" s="84">
        <f t="shared" si="2"/>
        <v>1410500.4650000001</v>
      </c>
      <c r="L47" s="43"/>
    </row>
    <row r="48" spans="1:12" s="44" customFormat="1">
      <c r="A48" s="41"/>
      <c r="B48" s="22">
        <f t="shared" ref="B48:D54" si="10">B47</f>
        <v>3119</v>
      </c>
      <c r="C48" s="34" t="str">
        <f t="shared" si="10"/>
        <v>04/04</v>
      </c>
      <c r="D48" s="32" t="str">
        <f t="shared" si="10"/>
        <v>đại dương</v>
      </c>
      <c r="E48" s="26" t="s">
        <v>568</v>
      </c>
      <c r="F48" s="24" t="s">
        <v>27</v>
      </c>
      <c r="G48" s="24">
        <v>36</v>
      </c>
      <c r="H48" s="88">
        <v>6454.56</v>
      </c>
      <c r="I48" s="56">
        <f t="shared" si="0"/>
        <v>7100.0160000000014</v>
      </c>
      <c r="J48" s="88">
        <f t="shared" si="9"/>
        <v>232364.16</v>
      </c>
      <c r="K48" s="84">
        <f t="shared" si="2"/>
        <v>255600.57600000006</v>
      </c>
      <c r="L48" s="43"/>
    </row>
    <row r="49" spans="1:12" s="44" customFormat="1">
      <c r="A49" s="41"/>
      <c r="B49" s="22">
        <f t="shared" si="10"/>
        <v>3119</v>
      </c>
      <c r="C49" s="34" t="str">
        <f t="shared" si="10"/>
        <v>04/04</v>
      </c>
      <c r="D49" s="32" t="str">
        <f t="shared" si="10"/>
        <v>đại dương</v>
      </c>
      <c r="E49" s="26" t="s">
        <v>577</v>
      </c>
      <c r="F49" s="24" t="s">
        <v>27</v>
      </c>
      <c r="G49" s="24">
        <v>5</v>
      </c>
      <c r="H49" s="88">
        <v>8272.7999999999993</v>
      </c>
      <c r="I49" s="56">
        <f t="shared" si="0"/>
        <v>9100.08</v>
      </c>
      <c r="J49" s="88">
        <f t="shared" si="9"/>
        <v>41364</v>
      </c>
      <c r="K49" s="84">
        <f t="shared" si="2"/>
        <v>45500.4</v>
      </c>
      <c r="L49" s="43"/>
    </row>
    <row r="50" spans="1:12" s="44" customFormat="1">
      <c r="A50" s="41"/>
      <c r="B50" s="22">
        <f t="shared" si="10"/>
        <v>3119</v>
      </c>
      <c r="C50" s="34" t="str">
        <f t="shared" si="10"/>
        <v>04/04</v>
      </c>
      <c r="D50" s="32" t="str">
        <f t="shared" si="10"/>
        <v>đại dương</v>
      </c>
      <c r="E50" s="26" t="s">
        <v>578</v>
      </c>
      <c r="F50" s="24" t="s">
        <v>27</v>
      </c>
      <c r="G50" s="24">
        <v>180</v>
      </c>
      <c r="H50" s="88">
        <v>5818.18</v>
      </c>
      <c r="I50" s="56">
        <f t="shared" si="0"/>
        <v>6399.9980000000005</v>
      </c>
      <c r="J50" s="88">
        <f t="shared" si="9"/>
        <v>1047272.4</v>
      </c>
      <c r="K50" s="84">
        <f t="shared" si="2"/>
        <v>1151999.6400000001</v>
      </c>
      <c r="L50" s="43"/>
    </row>
    <row r="51" spans="1:12" s="44" customFormat="1">
      <c r="A51" s="41"/>
      <c r="B51" s="22">
        <f t="shared" si="10"/>
        <v>3119</v>
      </c>
      <c r="C51" s="34" t="str">
        <f t="shared" si="10"/>
        <v>04/04</v>
      </c>
      <c r="D51" s="32" t="str">
        <f t="shared" si="10"/>
        <v>đại dương</v>
      </c>
      <c r="E51" s="26" t="s">
        <v>579</v>
      </c>
      <c r="F51" s="21" t="s">
        <v>27</v>
      </c>
      <c r="G51" s="24">
        <v>270</v>
      </c>
      <c r="H51" s="88">
        <v>2545.4499999999998</v>
      </c>
      <c r="I51" s="56">
        <f t="shared" si="0"/>
        <v>2799.9949999999999</v>
      </c>
      <c r="J51" s="88">
        <f t="shared" si="9"/>
        <v>687271.5</v>
      </c>
      <c r="K51" s="84">
        <f t="shared" si="2"/>
        <v>755998.65</v>
      </c>
      <c r="L51" s="43"/>
    </row>
    <row r="52" spans="1:12" s="44" customFormat="1">
      <c r="A52" s="41"/>
      <c r="B52" s="22">
        <f t="shared" si="10"/>
        <v>3119</v>
      </c>
      <c r="C52" s="34" t="str">
        <f t="shared" si="10"/>
        <v>04/04</v>
      </c>
      <c r="D52" s="32" t="str">
        <f t="shared" si="10"/>
        <v>đại dương</v>
      </c>
      <c r="E52" s="26" t="s">
        <v>582</v>
      </c>
      <c r="F52" s="21" t="s">
        <v>27</v>
      </c>
      <c r="G52" s="24">
        <v>30</v>
      </c>
      <c r="H52" s="88">
        <v>4954.53</v>
      </c>
      <c r="I52" s="56">
        <f t="shared" si="0"/>
        <v>5449.9830000000002</v>
      </c>
      <c r="J52" s="88">
        <f t="shared" si="9"/>
        <v>148635.9</v>
      </c>
      <c r="K52" s="84">
        <f t="shared" si="2"/>
        <v>163499.49</v>
      </c>
      <c r="L52" s="43"/>
    </row>
    <row r="53" spans="1:12" s="44" customFormat="1">
      <c r="A53" s="41"/>
      <c r="B53" s="22">
        <f t="shared" si="10"/>
        <v>3119</v>
      </c>
      <c r="C53" s="34" t="str">
        <f t="shared" si="10"/>
        <v>04/04</v>
      </c>
      <c r="D53" s="32" t="str">
        <f t="shared" si="10"/>
        <v>đại dương</v>
      </c>
      <c r="E53" s="26" t="s">
        <v>581</v>
      </c>
      <c r="F53" s="21" t="s">
        <v>27</v>
      </c>
      <c r="G53" s="24">
        <v>168</v>
      </c>
      <c r="H53" s="88">
        <v>2909.09</v>
      </c>
      <c r="I53" s="56">
        <f t="shared" si="0"/>
        <v>3199.9990000000003</v>
      </c>
      <c r="J53" s="88">
        <f t="shared" si="9"/>
        <v>488727.12</v>
      </c>
      <c r="K53" s="84">
        <f t="shared" si="2"/>
        <v>537599.83200000005</v>
      </c>
      <c r="L53" s="43"/>
    </row>
    <row r="54" spans="1:12" s="44" customFormat="1">
      <c r="A54" s="41"/>
      <c r="B54" s="22">
        <f t="shared" si="10"/>
        <v>3119</v>
      </c>
      <c r="C54" s="34" t="str">
        <f t="shared" si="10"/>
        <v>04/04</v>
      </c>
      <c r="D54" s="32" t="str">
        <f t="shared" si="10"/>
        <v>đại dương</v>
      </c>
      <c r="E54" s="35" t="s">
        <v>580</v>
      </c>
      <c r="F54" s="36" t="s">
        <v>27</v>
      </c>
      <c r="G54" s="37">
        <v>54</v>
      </c>
      <c r="H54" s="88">
        <v>4000</v>
      </c>
      <c r="I54" s="56">
        <f t="shared" si="0"/>
        <v>4400</v>
      </c>
      <c r="J54" s="88">
        <f t="shared" si="9"/>
        <v>216000</v>
      </c>
      <c r="K54" s="84">
        <f t="shared" si="2"/>
        <v>237600</v>
      </c>
      <c r="L54" s="43"/>
    </row>
    <row r="55" spans="1:12" s="44" customFormat="1">
      <c r="A55" s="41"/>
      <c r="B55" s="22">
        <v>3118</v>
      </c>
      <c r="C55" s="34" t="s">
        <v>706</v>
      </c>
      <c r="D55" s="32" t="s">
        <v>48</v>
      </c>
      <c r="E55" s="35" t="s">
        <v>571</v>
      </c>
      <c r="F55" s="36" t="s">
        <v>27</v>
      </c>
      <c r="G55" s="24">
        <v>72</v>
      </c>
      <c r="H55" s="88">
        <v>3454.56</v>
      </c>
      <c r="I55" s="56">
        <f t="shared" si="0"/>
        <v>3800.0160000000001</v>
      </c>
      <c r="J55" s="88">
        <f t="shared" si="9"/>
        <v>248728.32000000001</v>
      </c>
      <c r="K55" s="84">
        <f t="shared" si="2"/>
        <v>273601.152</v>
      </c>
      <c r="L55" s="43"/>
    </row>
    <row r="56" spans="1:12" s="44" customFormat="1">
      <c r="A56" s="41"/>
      <c r="B56" s="22">
        <f t="shared" ref="B56:D61" si="11">B55</f>
        <v>3118</v>
      </c>
      <c r="C56" s="34" t="str">
        <f t="shared" si="11"/>
        <v>04/04</v>
      </c>
      <c r="D56" s="32" t="str">
        <f t="shared" si="11"/>
        <v>đại dương</v>
      </c>
      <c r="E56" s="35" t="s">
        <v>572</v>
      </c>
      <c r="F56" s="36" t="s">
        <v>27</v>
      </c>
      <c r="G56" s="24">
        <v>72</v>
      </c>
      <c r="H56" s="88">
        <v>2545.44</v>
      </c>
      <c r="I56" s="56">
        <f t="shared" si="0"/>
        <v>2799.9840000000004</v>
      </c>
      <c r="J56" s="88">
        <f t="shared" si="9"/>
        <v>183271.67999999999</v>
      </c>
      <c r="K56" s="84">
        <f t="shared" si="2"/>
        <v>201598.84800000003</v>
      </c>
      <c r="L56" s="43"/>
    </row>
    <row r="57" spans="1:12" s="44" customFormat="1">
      <c r="A57" s="41"/>
      <c r="B57" s="22">
        <f t="shared" si="11"/>
        <v>3118</v>
      </c>
      <c r="C57" s="34" t="str">
        <f t="shared" si="11"/>
        <v>04/04</v>
      </c>
      <c r="D57" s="32" t="str">
        <f t="shared" si="11"/>
        <v>đại dương</v>
      </c>
      <c r="E57" s="35" t="s">
        <v>573</v>
      </c>
      <c r="F57" s="36" t="s">
        <v>27</v>
      </c>
      <c r="G57" s="24">
        <v>12</v>
      </c>
      <c r="H57" s="88">
        <v>14727.25</v>
      </c>
      <c r="I57" s="56">
        <f t="shared" si="0"/>
        <v>16199.975000000002</v>
      </c>
      <c r="J57" s="88">
        <f t="shared" si="9"/>
        <v>176727</v>
      </c>
      <c r="K57" s="84">
        <f t="shared" si="2"/>
        <v>194399.7</v>
      </c>
      <c r="L57" s="43"/>
    </row>
    <row r="58" spans="1:12" s="44" customFormat="1">
      <c r="A58" s="41"/>
      <c r="B58" s="22">
        <f t="shared" si="11"/>
        <v>3118</v>
      </c>
      <c r="C58" s="34" t="str">
        <f t="shared" si="11"/>
        <v>04/04</v>
      </c>
      <c r="D58" s="32" t="str">
        <f t="shared" si="11"/>
        <v>đại dương</v>
      </c>
      <c r="E58" s="35" t="s">
        <v>642</v>
      </c>
      <c r="F58" s="36" t="s">
        <v>27</v>
      </c>
      <c r="G58" s="24">
        <v>24</v>
      </c>
      <c r="H58" s="88">
        <v>1772.75</v>
      </c>
      <c r="I58" s="56">
        <f t="shared" si="0"/>
        <v>1950.0250000000001</v>
      </c>
      <c r="J58" s="88">
        <f t="shared" si="9"/>
        <v>42546</v>
      </c>
      <c r="K58" s="84">
        <f t="shared" si="2"/>
        <v>46800.600000000006</v>
      </c>
      <c r="L58" s="43"/>
    </row>
    <row r="59" spans="1:12" s="44" customFormat="1">
      <c r="A59" s="41"/>
      <c r="B59" s="22">
        <f t="shared" si="11"/>
        <v>3118</v>
      </c>
      <c r="C59" s="34" t="str">
        <f t="shared" si="11"/>
        <v>04/04</v>
      </c>
      <c r="D59" s="32" t="str">
        <f t="shared" si="11"/>
        <v>đại dương</v>
      </c>
      <c r="E59" s="26" t="s">
        <v>574</v>
      </c>
      <c r="F59" s="21" t="s">
        <v>27</v>
      </c>
      <c r="G59" s="24">
        <v>45</v>
      </c>
      <c r="H59" s="88">
        <v>2863.64</v>
      </c>
      <c r="I59" s="56">
        <f t="shared" si="0"/>
        <v>3150.0039999999999</v>
      </c>
      <c r="J59" s="88">
        <f t="shared" si="9"/>
        <v>128863.79999999999</v>
      </c>
      <c r="K59" s="84">
        <f t="shared" si="2"/>
        <v>141750.18</v>
      </c>
      <c r="L59" s="43"/>
    </row>
    <row r="60" spans="1:12" s="44" customFormat="1">
      <c r="A60" s="41"/>
      <c r="B60" s="22">
        <f t="shared" si="11"/>
        <v>3118</v>
      </c>
      <c r="C60" s="34" t="str">
        <f t="shared" si="11"/>
        <v>04/04</v>
      </c>
      <c r="D60" s="32" t="str">
        <f t="shared" si="11"/>
        <v>đại dương</v>
      </c>
      <c r="E60" s="35" t="s">
        <v>568</v>
      </c>
      <c r="F60" s="36" t="s">
        <v>27</v>
      </c>
      <c r="G60" s="24">
        <v>180</v>
      </c>
      <c r="H60" s="88">
        <v>6454.55</v>
      </c>
      <c r="I60" s="56">
        <f t="shared" si="0"/>
        <v>7100.005000000001</v>
      </c>
      <c r="J60" s="88">
        <f t="shared" si="9"/>
        <v>1161819</v>
      </c>
      <c r="K60" s="84">
        <f t="shared" si="2"/>
        <v>1278000.9000000001</v>
      </c>
      <c r="L60" s="43"/>
    </row>
    <row r="61" spans="1:12" s="44" customFormat="1">
      <c r="A61" s="41"/>
      <c r="B61" s="22">
        <f t="shared" si="11"/>
        <v>3118</v>
      </c>
      <c r="C61" s="34" t="str">
        <f t="shared" si="11"/>
        <v>04/04</v>
      </c>
      <c r="D61" s="32" t="str">
        <f t="shared" si="11"/>
        <v>đại dương</v>
      </c>
      <c r="E61" s="35" t="s">
        <v>576</v>
      </c>
      <c r="F61" s="36" t="s">
        <v>27</v>
      </c>
      <c r="G61" s="24">
        <v>100</v>
      </c>
      <c r="H61" s="88">
        <v>9818.18</v>
      </c>
      <c r="I61" s="56">
        <f t="shared" si="0"/>
        <v>10799.998000000001</v>
      </c>
      <c r="J61" s="88">
        <f t="shared" si="9"/>
        <v>981818</v>
      </c>
      <c r="K61" s="84">
        <f t="shared" si="2"/>
        <v>1079999.8</v>
      </c>
      <c r="L61" s="43"/>
    </row>
    <row r="62" spans="1:12" s="44" customFormat="1">
      <c r="A62" s="41"/>
      <c r="B62" s="22">
        <v>6955</v>
      </c>
      <c r="C62" s="34" t="s">
        <v>706</v>
      </c>
      <c r="D62" s="32" t="s">
        <v>69</v>
      </c>
      <c r="E62" s="35" t="s">
        <v>754</v>
      </c>
      <c r="F62" s="36" t="s">
        <v>71</v>
      </c>
      <c r="G62" s="24">
        <v>370.4</v>
      </c>
      <c r="H62" s="88">
        <v>17425.877</v>
      </c>
      <c r="I62" s="56">
        <f t="shared" si="0"/>
        <v>19168.4647</v>
      </c>
      <c r="J62" s="88">
        <f t="shared" si="9"/>
        <v>6454544.8407999994</v>
      </c>
      <c r="K62" s="84">
        <f t="shared" si="2"/>
        <v>7099999.3248799993</v>
      </c>
      <c r="L62" s="43"/>
    </row>
    <row r="63" spans="1:12" s="44" customFormat="1">
      <c r="A63" s="41"/>
      <c r="B63" s="22">
        <v>6955</v>
      </c>
      <c r="C63" s="34" t="s">
        <v>706</v>
      </c>
      <c r="D63" s="32" t="s">
        <v>69</v>
      </c>
      <c r="E63" s="26" t="s">
        <v>755</v>
      </c>
      <c r="F63" s="36" t="s">
        <v>71</v>
      </c>
      <c r="G63" s="24">
        <v>127.7</v>
      </c>
      <c r="H63" s="88">
        <v>17441.449000000001</v>
      </c>
      <c r="I63" s="56">
        <f t="shared" si="0"/>
        <v>19185.593900000003</v>
      </c>
      <c r="J63" s="88">
        <f t="shared" si="9"/>
        <v>2227273.0373</v>
      </c>
      <c r="K63" s="84">
        <f t="shared" si="2"/>
        <v>2450000.3410300007</v>
      </c>
      <c r="L63" s="43"/>
    </row>
    <row r="64" spans="1:12" s="44" customFormat="1">
      <c r="A64" s="41"/>
      <c r="B64" s="22">
        <v>23792</v>
      </c>
      <c r="C64" s="34" t="s">
        <v>706</v>
      </c>
      <c r="D64" s="32" t="s">
        <v>74</v>
      </c>
      <c r="E64" s="26" t="s">
        <v>291</v>
      </c>
      <c r="F64" s="36" t="s">
        <v>71</v>
      </c>
      <c r="G64" s="24">
        <v>114.1649</v>
      </c>
      <c r="H64" s="88">
        <v>17200</v>
      </c>
      <c r="I64" s="56">
        <f t="shared" si="0"/>
        <v>18920</v>
      </c>
      <c r="J64" s="88">
        <f t="shared" si="9"/>
        <v>1963636.28</v>
      </c>
      <c r="K64" s="84">
        <f t="shared" si="2"/>
        <v>2159999.9080000003</v>
      </c>
      <c r="L64" s="43"/>
    </row>
    <row r="65" spans="1:12" s="44" customFormat="1">
      <c r="A65" s="41"/>
      <c r="B65" s="22">
        <v>23792</v>
      </c>
      <c r="C65" s="34" t="s">
        <v>706</v>
      </c>
      <c r="D65" s="32" t="s">
        <v>74</v>
      </c>
      <c r="E65" s="35" t="s">
        <v>756</v>
      </c>
      <c r="F65" s="36" t="s">
        <v>71</v>
      </c>
      <c r="G65" s="24">
        <v>11.88017</v>
      </c>
      <c r="H65" s="88">
        <v>17600</v>
      </c>
      <c r="I65" s="56">
        <f t="shared" si="0"/>
        <v>19360</v>
      </c>
      <c r="J65" s="88">
        <f t="shared" si="9"/>
        <v>209090.992</v>
      </c>
      <c r="K65" s="84">
        <f t="shared" si="2"/>
        <v>230000.0912</v>
      </c>
      <c r="L65" s="43"/>
    </row>
    <row r="66" spans="1:12" s="44" customFormat="1">
      <c r="A66" s="41"/>
      <c r="B66" s="22">
        <v>6559</v>
      </c>
      <c r="C66" s="34" t="s">
        <v>706</v>
      </c>
      <c r="D66" s="32" t="s">
        <v>31</v>
      </c>
      <c r="E66" s="35" t="s">
        <v>309</v>
      </c>
      <c r="F66" s="36" t="s">
        <v>19</v>
      </c>
      <c r="G66" s="24">
        <v>1</v>
      </c>
      <c r="H66" s="88">
        <v>232800</v>
      </c>
      <c r="I66" s="56">
        <f t="shared" si="0"/>
        <v>256080.00000000003</v>
      </c>
      <c r="J66" s="88">
        <f t="shared" si="9"/>
        <v>232800</v>
      </c>
      <c r="K66" s="84">
        <f t="shared" si="2"/>
        <v>256080.00000000003</v>
      </c>
      <c r="L66" s="43"/>
    </row>
    <row r="67" spans="1:12" s="44" customFormat="1">
      <c r="A67" s="41"/>
      <c r="B67" s="22">
        <v>1364</v>
      </c>
      <c r="C67" s="34" t="s">
        <v>706</v>
      </c>
      <c r="D67" s="32" t="s">
        <v>843</v>
      </c>
      <c r="E67" s="35" t="s">
        <v>844</v>
      </c>
      <c r="F67" s="36" t="s">
        <v>142</v>
      </c>
      <c r="G67" s="37">
        <v>2000</v>
      </c>
      <c r="H67" s="88">
        <v>4500</v>
      </c>
      <c r="I67" s="56">
        <f t="shared" si="0"/>
        <v>4950</v>
      </c>
      <c r="J67" s="88">
        <f t="shared" si="9"/>
        <v>9000000</v>
      </c>
      <c r="K67" s="84">
        <f t="shared" si="2"/>
        <v>9900000</v>
      </c>
      <c r="L67" s="43"/>
    </row>
    <row r="68" spans="1:12" s="44" customFormat="1">
      <c r="A68" s="41"/>
      <c r="B68" s="22">
        <v>1364</v>
      </c>
      <c r="C68" s="34" t="s">
        <v>706</v>
      </c>
      <c r="D68" s="32" t="s">
        <v>843</v>
      </c>
      <c r="E68" s="35" t="s">
        <v>742</v>
      </c>
      <c r="F68" s="36" t="s">
        <v>142</v>
      </c>
      <c r="G68" s="37">
        <v>270</v>
      </c>
      <c r="H68" s="88">
        <v>30000</v>
      </c>
      <c r="I68" s="56">
        <f t="shared" si="0"/>
        <v>33000</v>
      </c>
      <c r="J68" s="88">
        <f t="shared" si="9"/>
        <v>8100000</v>
      </c>
      <c r="K68" s="84">
        <f t="shared" si="2"/>
        <v>8910000</v>
      </c>
      <c r="L68" s="43"/>
    </row>
    <row r="69" spans="1:12" s="44" customFormat="1">
      <c r="A69" s="41"/>
      <c r="B69" s="22">
        <v>3661</v>
      </c>
      <c r="C69" s="34" t="s">
        <v>706</v>
      </c>
      <c r="D69" s="32" t="s">
        <v>120</v>
      </c>
      <c r="E69" s="35" t="s">
        <v>885</v>
      </c>
      <c r="F69" s="36"/>
      <c r="G69" s="37"/>
      <c r="H69" s="88"/>
      <c r="I69" s="56">
        <f t="shared" si="0"/>
        <v>0</v>
      </c>
      <c r="J69" s="88">
        <v>13611371</v>
      </c>
      <c r="K69" s="84">
        <f t="shared" si="2"/>
        <v>0</v>
      </c>
      <c r="L69" s="43"/>
    </row>
    <row r="70" spans="1:12" s="44" customFormat="1">
      <c r="A70" s="41"/>
      <c r="B70" s="22">
        <v>82254</v>
      </c>
      <c r="C70" s="34" t="s">
        <v>711</v>
      </c>
      <c r="D70" s="32" t="s">
        <v>156</v>
      </c>
      <c r="E70" s="35" t="s">
        <v>761</v>
      </c>
      <c r="F70" s="36" t="s">
        <v>105</v>
      </c>
      <c r="G70" s="24">
        <v>96</v>
      </c>
      <c r="H70" s="88">
        <v>26818</v>
      </c>
      <c r="I70" s="56">
        <f t="shared" si="0"/>
        <v>29499.800000000003</v>
      </c>
      <c r="J70" s="88">
        <f t="shared" ref="J70:J101" si="12">H70*G70</f>
        <v>2574528</v>
      </c>
      <c r="K70" s="84">
        <f t="shared" si="2"/>
        <v>2831980.8000000003</v>
      </c>
      <c r="L70" s="43"/>
    </row>
    <row r="71" spans="1:12" s="44" customFormat="1">
      <c r="A71" s="41"/>
      <c r="B71" s="22">
        <f t="shared" ref="B71:D78" si="13">B70</f>
        <v>82254</v>
      </c>
      <c r="C71" s="34" t="str">
        <f t="shared" si="13"/>
        <v>05/04</v>
      </c>
      <c r="D71" s="32" t="str">
        <f t="shared" si="13"/>
        <v>tiên tiến</v>
      </c>
      <c r="E71" s="35" t="s">
        <v>762</v>
      </c>
      <c r="F71" s="36" t="s">
        <v>105</v>
      </c>
      <c r="G71" s="24">
        <v>6</v>
      </c>
      <c r="H71" s="88">
        <v>46364</v>
      </c>
      <c r="I71" s="56">
        <f t="shared" si="0"/>
        <v>51000.4</v>
      </c>
      <c r="J71" s="88">
        <f t="shared" si="12"/>
        <v>278184</v>
      </c>
      <c r="K71" s="84">
        <f t="shared" si="2"/>
        <v>306002.40000000002</v>
      </c>
      <c r="L71" s="43"/>
    </row>
    <row r="72" spans="1:12" s="44" customFormat="1">
      <c r="A72" s="41"/>
      <c r="B72" s="22">
        <f t="shared" si="13"/>
        <v>82254</v>
      </c>
      <c r="C72" s="34" t="str">
        <f t="shared" si="13"/>
        <v>05/04</v>
      </c>
      <c r="D72" s="32" t="str">
        <f t="shared" si="13"/>
        <v>tiên tiến</v>
      </c>
      <c r="E72" s="35" t="s">
        <v>763</v>
      </c>
      <c r="F72" s="36" t="s">
        <v>105</v>
      </c>
      <c r="G72" s="24">
        <v>12</v>
      </c>
      <c r="H72" s="88">
        <v>52727</v>
      </c>
      <c r="I72" s="56">
        <f t="shared" si="0"/>
        <v>57999.700000000004</v>
      </c>
      <c r="J72" s="88">
        <f t="shared" si="12"/>
        <v>632724</v>
      </c>
      <c r="K72" s="84">
        <f t="shared" si="2"/>
        <v>695996.4</v>
      </c>
      <c r="L72" s="43"/>
    </row>
    <row r="73" spans="1:12" s="44" customFormat="1">
      <c r="A73" s="41"/>
      <c r="B73" s="22">
        <f t="shared" si="13"/>
        <v>82254</v>
      </c>
      <c r="C73" s="34" t="str">
        <f t="shared" si="13"/>
        <v>05/04</v>
      </c>
      <c r="D73" s="32" t="str">
        <f t="shared" si="13"/>
        <v>tiên tiến</v>
      </c>
      <c r="E73" s="35" t="s">
        <v>764</v>
      </c>
      <c r="F73" s="36" t="s">
        <v>105</v>
      </c>
      <c r="G73" s="24">
        <v>12</v>
      </c>
      <c r="H73" s="88">
        <v>52727</v>
      </c>
      <c r="I73" s="56">
        <f t="shared" si="0"/>
        <v>57999.700000000004</v>
      </c>
      <c r="J73" s="88">
        <f t="shared" si="12"/>
        <v>632724</v>
      </c>
      <c r="K73" s="84">
        <f t="shared" si="2"/>
        <v>695996.4</v>
      </c>
      <c r="L73" s="43"/>
    </row>
    <row r="74" spans="1:12" s="44" customFormat="1">
      <c r="A74" s="41"/>
      <c r="B74" s="22">
        <f t="shared" si="13"/>
        <v>82254</v>
      </c>
      <c r="C74" s="34" t="str">
        <f t="shared" si="13"/>
        <v>05/04</v>
      </c>
      <c r="D74" s="32" t="str">
        <f t="shared" si="13"/>
        <v>tiên tiến</v>
      </c>
      <c r="E74" s="35" t="s">
        <v>160</v>
      </c>
      <c r="F74" s="36" t="s">
        <v>87</v>
      </c>
      <c r="G74" s="24">
        <v>24</v>
      </c>
      <c r="H74" s="88">
        <v>29091</v>
      </c>
      <c r="I74" s="56">
        <f t="shared" si="0"/>
        <v>32000.100000000002</v>
      </c>
      <c r="J74" s="88">
        <f t="shared" si="12"/>
        <v>698184</v>
      </c>
      <c r="K74" s="84">
        <f t="shared" si="2"/>
        <v>768002.4</v>
      </c>
      <c r="L74" s="43"/>
    </row>
    <row r="75" spans="1:12" s="44" customFormat="1">
      <c r="A75" s="41"/>
      <c r="B75" s="22">
        <f t="shared" si="13"/>
        <v>82254</v>
      </c>
      <c r="C75" s="34" t="str">
        <f t="shared" si="13"/>
        <v>05/04</v>
      </c>
      <c r="D75" s="32" t="str">
        <f t="shared" si="13"/>
        <v>tiên tiến</v>
      </c>
      <c r="E75" s="35" t="s">
        <v>159</v>
      </c>
      <c r="F75" s="36" t="s">
        <v>87</v>
      </c>
      <c r="G75" s="24">
        <v>24</v>
      </c>
      <c r="H75" s="88">
        <v>39091</v>
      </c>
      <c r="I75" s="56">
        <f t="shared" ref="I75:I138" si="14">H75*1.1</f>
        <v>43000.100000000006</v>
      </c>
      <c r="J75" s="88">
        <f t="shared" si="12"/>
        <v>938184</v>
      </c>
      <c r="K75" s="84">
        <f t="shared" ref="K75:K138" si="15">I75*G75</f>
        <v>1032002.4000000001</v>
      </c>
      <c r="L75" s="43"/>
    </row>
    <row r="76" spans="1:12" s="44" customFormat="1">
      <c r="A76" s="41"/>
      <c r="B76" s="22">
        <f t="shared" si="13"/>
        <v>82254</v>
      </c>
      <c r="C76" s="34" t="str">
        <f t="shared" si="13"/>
        <v>05/04</v>
      </c>
      <c r="D76" s="32" t="str">
        <f t="shared" si="13"/>
        <v>tiên tiến</v>
      </c>
      <c r="E76" s="35" t="s">
        <v>157</v>
      </c>
      <c r="F76" s="36" t="s">
        <v>87</v>
      </c>
      <c r="G76" s="24">
        <v>36</v>
      </c>
      <c r="H76" s="88">
        <v>39091</v>
      </c>
      <c r="I76" s="56">
        <f t="shared" si="14"/>
        <v>43000.100000000006</v>
      </c>
      <c r="J76" s="88">
        <f t="shared" si="12"/>
        <v>1407276</v>
      </c>
      <c r="K76" s="84">
        <f t="shared" si="15"/>
        <v>1548003.6</v>
      </c>
      <c r="L76" s="43"/>
    </row>
    <row r="77" spans="1:12" s="44" customFormat="1">
      <c r="A77" s="41"/>
      <c r="B77" s="22">
        <f t="shared" si="13"/>
        <v>82254</v>
      </c>
      <c r="C77" s="34" t="str">
        <f t="shared" si="13"/>
        <v>05/04</v>
      </c>
      <c r="D77" s="32" t="str">
        <f t="shared" si="13"/>
        <v>tiên tiến</v>
      </c>
      <c r="E77" s="35" t="s">
        <v>161</v>
      </c>
      <c r="F77" s="21" t="s">
        <v>87</v>
      </c>
      <c r="G77" s="24">
        <v>24</v>
      </c>
      <c r="H77" s="88">
        <v>39091</v>
      </c>
      <c r="I77" s="56">
        <f t="shared" si="14"/>
        <v>43000.100000000006</v>
      </c>
      <c r="J77" s="88">
        <f t="shared" si="12"/>
        <v>938184</v>
      </c>
      <c r="K77" s="84">
        <f t="shared" si="15"/>
        <v>1032002.4000000001</v>
      </c>
      <c r="L77" s="43"/>
    </row>
    <row r="78" spans="1:12" s="44" customFormat="1">
      <c r="A78" s="41"/>
      <c r="B78" s="22">
        <f t="shared" si="13"/>
        <v>82254</v>
      </c>
      <c r="C78" s="34" t="str">
        <f t="shared" si="13"/>
        <v>05/04</v>
      </c>
      <c r="D78" s="32" t="str">
        <f t="shared" si="13"/>
        <v>tiên tiến</v>
      </c>
      <c r="E78" s="35" t="s">
        <v>158</v>
      </c>
      <c r="F78" s="36" t="s">
        <v>87</v>
      </c>
      <c r="G78" s="24">
        <v>12</v>
      </c>
      <c r="H78" s="88">
        <v>39091</v>
      </c>
      <c r="I78" s="56">
        <f t="shared" si="14"/>
        <v>43000.100000000006</v>
      </c>
      <c r="J78" s="88">
        <f t="shared" si="12"/>
        <v>469092</v>
      </c>
      <c r="K78" s="84">
        <f t="shared" si="15"/>
        <v>516001.20000000007</v>
      </c>
      <c r="L78" s="43"/>
    </row>
    <row r="79" spans="1:12" s="44" customFormat="1">
      <c r="A79" s="41"/>
      <c r="B79" s="22">
        <v>2023</v>
      </c>
      <c r="C79" s="34" t="s">
        <v>716</v>
      </c>
      <c r="D79" s="32" t="s">
        <v>64</v>
      </c>
      <c r="E79" s="26" t="s">
        <v>757</v>
      </c>
      <c r="F79" s="36" t="s">
        <v>66</v>
      </c>
      <c r="G79" s="24">
        <v>60</v>
      </c>
      <c r="H79" s="88">
        <v>20909</v>
      </c>
      <c r="I79" s="56">
        <f t="shared" si="14"/>
        <v>22999.9</v>
      </c>
      <c r="J79" s="88">
        <f t="shared" si="12"/>
        <v>1254540</v>
      </c>
      <c r="K79" s="84">
        <f t="shared" si="15"/>
        <v>1379994</v>
      </c>
      <c r="L79" s="43"/>
    </row>
    <row r="80" spans="1:12" s="44" customFormat="1">
      <c r="A80" s="41"/>
      <c r="B80" s="22">
        <v>2023</v>
      </c>
      <c r="C80" s="34" t="s">
        <v>716</v>
      </c>
      <c r="D80" s="32" t="s">
        <v>64</v>
      </c>
      <c r="E80" s="26" t="s">
        <v>758</v>
      </c>
      <c r="F80" s="36" t="s">
        <v>66</v>
      </c>
      <c r="G80" s="24">
        <v>36</v>
      </c>
      <c r="H80" s="88">
        <v>20909</v>
      </c>
      <c r="I80" s="56">
        <f t="shared" si="14"/>
        <v>22999.9</v>
      </c>
      <c r="J80" s="88">
        <f t="shared" si="12"/>
        <v>752724</v>
      </c>
      <c r="K80" s="84">
        <f t="shared" si="15"/>
        <v>827996.4</v>
      </c>
      <c r="L80" s="43"/>
    </row>
    <row r="81" spans="1:12" s="44" customFormat="1">
      <c r="A81" s="41"/>
      <c r="B81" s="22">
        <v>2023</v>
      </c>
      <c r="C81" s="34" t="s">
        <v>716</v>
      </c>
      <c r="D81" s="32" t="s">
        <v>64</v>
      </c>
      <c r="E81" s="26" t="s">
        <v>759</v>
      </c>
      <c r="F81" s="36" t="s">
        <v>66</v>
      </c>
      <c r="G81" s="24">
        <v>12</v>
      </c>
      <c r="H81" s="88">
        <v>20909</v>
      </c>
      <c r="I81" s="56">
        <f t="shared" si="14"/>
        <v>22999.9</v>
      </c>
      <c r="J81" s="88">
        <f t="shared" si="12"/>
        <v>250908</v>
      </c>
      <c r="K81" s="84">
        <f t="shared" si="15"/>
        <v>275998.80000000005</v>
      </c>
      <c r="L81" s="43"/>
    </row>
    <row r="82" spans="1:12" s="44" customFormat="1">
      <c r="A82" s="41"/>
      <c r="B82" s="22">
        <v>6217</v>
      </c>
      <c r="C82" s="34" t="s">
        <v>716</v>
      </c>
      <c r="D82" s="32" t="s">
        <v>84</v>
      </c>
      <c r="E82" s="35" t="s">
        <v>86</v>
      </c>
      <c r="F82" s="36" t="s">
        <v>87</v>
      </c>
      <c r="G82" s="36">
        <v>2400</v>
      </c>
      <c r="H82" s="88">
        <v>1746.88</v>
      </c>
      <c r="I82" s="56">
        <f t="shared" si="14"/>
        <v>1921.5680000000002</v>
      </c>
      <c r="J82" s="88">
        <f t="shared" si="12"/>
        <v>4192512.0000000005</v>
      </c>
      <c r="K82" s="84">
        <f t="shared" si="15"/>
        <v>4611763.2</v>
      </c>
      <c r="L82" s="43"/>
    </row>
    <row r="83" spans="1:12" s="44" customFormat="1">
      <c r="A83" s="41"/>
      <c r="B83" s="22">
        <f t="shared" ref="B83:D87" si="16">B82</f>
        <v>6217</v>
      </c>
      <c r="C83" s="34" t="str">
        <f t="shared" si="16"/>
        <v>06/04</v>
      </c>
      <c r="D83" s="32" t="str">
        <f t="shared" si="16"/>
        <v>hảo vọng</v>
      </c>
      <c r="E83" s="35" t="s">
        <v>249</v>
      </c>
      <c r="F83" s="36" t="s">
        <v>36</v>
      </c>
      <c r="G83" s="36">
        <v>200</v>
      </c>
      <c r="H83" s="88">
        <v>16457.36</v>
      </c>
      <c r="I83" s="56">
        <f t="shared" si="14"/>
        <v>18103.096000000001</v>
      </c>
      <c r="J83" s="88">
        <f t="shared" si="12"/>
        <v>3291472</v>
      </c>
      <c r="K83" s="84">
        <f t="shared" si="15"/>
        <v>3620619.2</v>
      </c>
      <c r="L83" s="43"/>
    </row>
    <row r="84" spans="1:12" s="44" customFormat="1">
      <c r="A84" s="41"/>
      <c r="B84" s="22">
        <f t="shared" si="16"/>
        <v>6217</v>
      </c>
      <c r="C84" s="34" t="str">
        <f t="shared" si="16"/>
        <v>06/04</v>
      </c>
      <c r="D84" s="32" t="str">
        <f t="shared" si="16"/>
        <v>hảo vọng</v>
      </c>
      <c r="E84" s="35" t="s">
        <v>805</v>
      </c>
      <c r="F84" s="36" t="s">
        <v>36</v>
      </c>
      <c r="G84" s="36">
        <v>200</v>
      </c>
      <c r="H84" s="88">
        <v>21349.48</v>
      </c>
      <c r="I84" s="56">
        <f t="shared" si="14"/>
        <v>23484.428</v>
      </c>
      <c r="J84" s="88">
        <f t="shared" si="12"/>
        <v>4269896</v>
      </c>
      <c r="K84" s="84">
        <f t="shared" si="15"/>
        <v>4696885.5999999996</v>
      </c>
      <c r="L84" s="43"/>
    </row>
    <row r="85" spans="1:12" s="44" customFormat="1">
      <c r="A85" s="41"/>
      <c r="B85" s="22">
        <f t="shared" si="16"/>
        <v>6217</v>
      </c>
      <c r="C85" s="34" t="str">
        <f t="shared" si="16"/>
        <v>06/04</v>
      </c>
      <c r="D85" s="32" t="str">
        <f t="shared" si="16"/>
        <v>hảo vọng</v>
      </c>
      <c r="E85" s="35" t="s">
        <v>806</v>
      </c>
      <c r="F85" s="36" t="s">
        <v>36</v>
      </c>
      <c r="G85" s="36">
        <v>500</v>
      </c>
      <c r="H85" s="88">
        <v>10373.129999999999</v>
      </c>
      <c r="I85" s="56">
        <f t="shared" si="14"/>
        <v>11410.442999999999</v>
      </c>
      <c r="J85" s="88">
        <f t="shared" si="12"/>
        <v>5186565</v>
      </c>
      <c r="K85" s="84">
        <f t="shared" si="15"/>
        <v>5705221.5</v>
      </c>
      <c r="L85" s="43"/>
    </row>
    <row r="86" spans="1:12" s="44" customFormat="1">
      <c r="A86" s="41"/>
      <c r="B86" s="22">
        <f t="shared" si="16"/>
        <v>6217</v>
      </c>
      <c r="C86" s="34" t="str">
        <f t="shared" si="16"/>
        <v>06/04</v>
      </c>
      <c r="D86" s="32" t="str">
        <f t="shared" si="16"/>
        <v>hảo vọng</v>
      </c>
      <c r="E86" s="35" t="s">
        <v>807</v>
      </c>
      <c r="F86" s="36" t="s">
        <v>36</v>
      </c>
      <c r="G86" s="36">
        <v>100</v>
      </c>
      <c r="H86" s="88">
        <v>3993.6</v>
      </c>
      <c r="I86" s="56">
        <f t="shared" si="14"/>
        <v>4392.96</v>
      </c>
      <c r="J86" s="88">
        <f t="shared" si="12"/>
        <v>399360</v>
      </c>
      <c r="K86" s="84">
        <f t="shared" si="15"/>
        <v>439296</v>
      </c>
      <c r="L86" s="43"/>
    </row>
    <row r="87" spans="1:12" s="44" customFormat="1">
      <c r="A87" s="41"/>
      <c r="B87" s="22">
        <f t="shared" si="16"/>
        <v>6217</v>
      </c>
      <c r="C87" s="34" t="str">
        <f t="shared" si="16"/>
        <v>06/04</v>
      </c>
      <c r="D87" s="32" t="str">
        <f t="shared" si="16"/>
        <v>hảo vọng</v>
      </c>
      <c r="E87" s="35" t="s">
        <v>808</v>
      </c>
      <c r="F87" s="36" t="s">
        <v>36</v>
      </c>
      <c r="G87" s="36">
        <v>600</v>
      </c>
      <c r="H87" s="88">
        <v>803.4</v>
      </c>
      <c r="I87" s="56">
        <f t="shared" si="14"/>
        <v>883.74</v>
      </c>
      <c r="J87" s="88">
        <f t="shared" si="12"/>
        <v>482040</v>
      </c>
      <c r="K87" s="84">
        <f t="shared" si="15"/>
        <v>530244</v>
      </c>
      <c r="L87" s="43"/>
    </row>
    <row r="88" spans="1:12" s="44" customFormat="1">
      <c r="A88" s="41"/>
      <c r="B88" s="22">
        <v>3507</v>
      </c>
      <c r="C88" s="34" t="s">
        <v>719</v>
      </c>
      <c r="D88" s="32" t="s">
        <v>42</v>
      </c>
      <c r="E88" s="35" t="s">
        <v>760</v>
      </c>
      <c r="F88" s="36" t="s">
        <v>44</v>
      </c>
      <c r="G88" s="24">
        <v>100</v>
      </c>
      <c r="H88" s="88">
        <v>4727</v>
      </c>
      <c r="I88" s="56">
        <f t="shared" si="14"/>
        <v>5199.7000000000007</v>
      </c>
      <c r="J88" s="88">
        <f t="shared" si="12"/>
        <v>472700</v>
      </c>
      <c r="K88" s="84">
        <f t="shared" si="15"/>
        <v>519970.00000000006</v>
      </c>
      <c r="L88" s="43"/>
    </row>
    <row r="89" spans="1:12" s="44" customFormat="1">
      <c r="A89" s="41"/>
      <c r="B89" s="22">
        <v>446</v>
      </c>
      <c r="C89" s="34" t="s">
        <v>719</v>
      </c>
      <c r="D89" s="32" t="s">
        <v>91</v>
      </c>
      <c r="E89" s="26" t="s">
        <v>766</v>
      </c>
      <c r="F89" s="21" t="s">
        <v>93</v>
      </c>
      <c r="G89" s="24">
        <v>200</v>
      </c>
      <c r="H89" s="88">
        <v>39091</v>
      </c>
      <c r="I89" s="56">
        <f t="shared" si="14"/>
        <v>43000.100000000006</v>
      </c>
      <c r="J89" s="88">
        <f t="shared" si="12"/>
        <v>7818200</v>
      </c>
      <c r="K89" s="84">
        <f t="shared" si="15"/>
        <v>8600020.0000000019</v>
      </c>
      <c r="L89" s="43"/>
    </row>
    <row r="90" spans="1:12" s="44" customFormat="1">
      <c r="A90" s="41"/>
      <c r="B90" s="22">
        <v>446</v>
      </c>
      <c r="C90" s="34" t="s">
        <v>719</v>
      </c>
      <c r="D90" s="32" t="s">
        <v>91</v>
      </c>
      <c r="E90" s="26" t="s">
        <v>765</v>
      </c>
      <c r="F90" s="21" t="s">
        <v>93</v>
      </c>
      <c r="G90" s="24">
        <v>50</v>
      </c>
      <c r="H90" s="88">
        <v>19545</v>
      </c>
      <c r="I90" s="56">
        <f t="shared" si="14"/>
        <v>21499.5</v>
      </c>
      <c r="J90" s="88">
        <f t="shared" si="12"/>
        <v>977250</v>
      </c>
      <c r="K90" s="84">
        <f t="shared" si="15"/>
        <v>1074975</v>
      </c>
      <c r="L90" s="43"/>
    </row>
    <row r="91" spans="1:12" s="44" customFormat="1">
      <c r="A91" s="41"/>
      <c r="B91" s="22">
        <v>4994</v>
      </c>
      <c r="C91" s="34" t="s">
        <v>719</v>
      </c>
      <c r="D91" s="32" t="s">
        <v>767</v>
      </c>
      <c r="E91" s="26" t="s">
        <v>768</v>
      </c>
      <c r="F91" s="21" t="s">
        <v>105</v>
      </c>
      <c r="G91" s="24">
        <v>48</v>
      </c>
      <c r="H91" s="88">
        <v>26364</v>
      </c>
      <c r="I91" s="56">
        <f t="shared" si="14"/>
        <v>29000.400000000001</v>
      </c>
      <c r="J91" s="88">
        <f t="shared" si="12"/>
        <v>1265472</v>
      </c>
      <c r="K91" s="84">
        <f t="shared" si="15"/>
        <v>1392019.2000000002</v>
      </c>
      <c r="L91" s="43"/>
    </row>
    <row r="92" spans="1:12" s="44" customFormat="1">
      <c r="A92" s="41"/>
      <c r="B92" s="22">
        <v>4994</v>
      </c>
      <c r="C92" s="34" t="s">
        <v>719</v>
      </c>
      <c r="D92" s="32" t="s">
        <v>767</v>
      </c>
      <c r="E92" s="26" t="s">
        <v>769</v>
      </c>
      <c r="F92" s="21" t="s">
        <v>105</v>
      </c>
      <c r="G92" s="24">
        <v>24</v>
      </c>
      <c r="H92" s="88">
        <v>21727</v>
      </c>
      <c r="I92" s="56">
        <f t="shared" si="14"/>
        <v>23899.7</v>
      </c>
      <c r="J92" s="88">
        <f t="shared" si="12"/>
        <v>521448</v>
      </c>
      <c r="K92" s="84">
        <f t="shared" si="15"/>
        <v>573592.80000000005</v>
      </c>
      <c r="L92" s="43"/>
    </row>
    <row r="93" spans="1:12" s="44" customFormat="1">
      <c r="A93" s="41"/>
      <c r="B93" s="22">
        <v>23968</v>
      </c>
      <c r="C93" s="34" t="s">
        <v>719</v>
      </c>
      <c r="D93" s="32" t="s">
        <v>74</v>
      </c>
      <c r="E93" s="35" t="s">
        <v>144</v>
      </c>
      <c r="F93" s="36" t="s">
        <v>36</v>
      </c>
      <c r="G93" s="24">
        <v>120</v>
      </c>
      <c r="H93" s="88">
        <v>33954.5455</v>
      </c>
      <c r="I93" s="56">
        <f t="shared" si="14"/>
        <v>37350.000050000002</v>
      </c>
      <c r="J93" s="88">
        <f t="shared" si="12"/>
        <v>4074545.46</v>
      </c>
      <c r="K93" s="84">
        <f t="shared" si="15"/>
        <v>4482000.0060000001</v>
      </c>
      <c r="L93" s="43"/>
    </row>
    <row r="94" spans="1:12" s="44" customFormat="1">
      <c r="A94" s="41"/>
      <c r="B94" s="22">
        <v>23968</v>
      </c>
      <c r="C94" s="34" t="s">
        <v>719</v>
      </c>
      <c r="D94" s="32" t="s">
        <v>74</v>
      </c>
      <c r="E94" s="35" t="s">
        <v>145</v>
      </c>
      <c r="F94" s="36" t="s">
        <v>36</v>
      </c>
      <c r="G94" s="24">
        <v>80</v>
      </c>
      <c r="H94" s="88">
        <v>33954.5455</v>
      </c>
      <c r="I94" s="56">
        <f t="shared" si="14"/>
        <v>37350.000050000002</v>
      </c>
      <c r="J94" s="88">
        <f t="shared" si="12"/>
        <v>2716363.64</v>
      </c>
      <c r="K94" s="84">
        <f t="shared" si="15"/>
        <v>2988000.0040000002</v>
      </c>
      <c r="L94" s="43"/>
    </row>
    <row r="95" spans="1:12" s="44" customFormat="1">
      <c r="A95" s="41"/>
      <c r="B95" s="22">
        <v>4089</v>
      </c>
      <c r="C95" s="34" t="s">
        <v>722</v>
      </c>
      <c r="D95" s="32" t="s">
        <v>296</v>
      </c>
      <c r="E95" s="26" t="s">
        <v>588</v>
      </c>
      <c r="F95" s="21" t="s">
        <v>105</v>
      </c>
      <c r="G95" s="24">
        <v>16</v>
      </c>
      <c r="H95" s="88">
        <v>30909</v>
      </c>
      <c r="I95" s="56">
        <f t="shared" si="14"/>
        <v>33999.9</v>
      </c>
      <c r="J95" s="88">
        <f t="shared" si="12"/>
        <v>494544</v>
      </c>
      <c r="K95" s="84">
        <f t="shared" si="15"/>
        <v>543998.4</v>
      </c>
      <c r="L95" s="43"/>
    </row>
    <row r="96" spans="1:12" s="44" customFormat="1">
      <c r="A96" s="41"/>
      <c r="B96" s="22">
        <f t="shared" ref="B96:D98" si="17">B95</f>
        <v>4089</v>
      </c>
      <c r="C96" s="34" t="str">
        <f t="shared" si="17"/>
        <v>08/04</v>
      </c>
      <c r="D96" s="32" t="str">
        <f t="shared" si="17"/>
        <v>việt hen</v>
      </c>
      <c r="E96" s="26" t="s">
        <v>778</v>
      </c>
      <c r="F96" s="21" t="s">
        <v>105</v>
      </c>
      <c r="G96" s="24">
        <v>16</v>
      </c>
      <c r="H96" s="88">
        <v>30909</v>
      </c>
      <c r="I96" s="56">
        <f t="shared" si="14"/>
        <v>33999.9</v>
      </c>
      <c r="J96" s="88">
        <f t="shared" si="12"/>
        <v>494544</v>
      </c>
      <c r="K96" s="84">
        <f t="shared" si="15"/>
        <v>543998.4</v>
      </c>
      <c r="L96" s="43"/>
    </row>
    <row r="97" spans="1:12" s="44" customFormat="1">
      <c r="A97" s="41"/>
      <c r="B97" s="22">
        <f t="shared" si="17"/>
        <v>4089</v>
      </c>
      <c r="C97" s="34" t="str">
        <f t="shared" si="17"/>
        <v>08/04</v>
      </c>
      <c r="D97" s="32" t="str">
        <f t="shared" si="17"/>
        <v>việt hen</v>
      </c>
      <c r="E97" s="26" t="s">
        <v>316</v>
      </c>
      <c r="F97" s="21" t="s">
        <v>105</v>
      </c>
      <c r="G97" s="24">
        <v>4</v>
      </c>
      <c r="H97" s="88">
        <v>30909</v>
      </c>
      <c r="I97" s="56">
        <f t="shared" si="14"/>
        <v>33999.9</v>
      </c>
      <c r="J97" s="88">
        <f t="shared" si="12"/>
        <v>123636</v>
      </c>
      <c r="K97" s="84">
        <f t="shared" si="15"/>
        <v>135999.6</v>
      </c>
      <c r="L97" s="43"/>
    </row>
    <row r="98" spans="1:12" s="44" customFormat="1">
      <c r="A98" s="41"/>
      <c r="B98" s="22">
        <f t="shared" si="17"/>
        <v>4089</v>
      </c>
      <c r="C98" s="34" t="str">
        <f t="shared" si="17"/>
        <v>08/04</v>
      </c>
      <c r="D98" s="32" t="str">
        <f t="shared" si="17"/>
        <v>việt hen</v>
      </c>
      <c r="E98" s="26" t="s">
        <v>316</v>
      </c>
      <c r="F98" s="21" t="s">
        <v>105</v>
      </c>
      <c r="G98" s="24">
        <v>12</v>
      </c>
      <c r="H98" s="88"/>
      <c r="I98" s="56">
        <f t="shared" si="14"/>
        <v>0</v>
      </c>
      <c r="J98" s="88">
        <f t="shared" si="12"/>
        <v>0</v>
      </c>
      <c r="K98" s="84">
        <f t="shared" si="15"/>
        <v>0</v>
      </c>
      <c r="L98" s="43"/>
    </row>
    <row r="99" spans="1:12" s="44" customFormat="1">
      <c r="A99" s="41"/>
      <c r="B99" s="22">
        <v>935</v>
      </c>
      <c r="C99" s="34" t="s">
        <v>722</v>
      </c>
      <c r="D99" s="32" t="s">
        <v>907</v>
      </c>
      <c r="E99" s="35" t="s">
        <v>908</v>
      </c>
      <c r="F99" s="36" t="s">
        <v>181</v>
      </c>
      <c r="G99" s="37">
        <v>185</v>
      </c>
      <c r="H99" s="88">
        <v>49200</v>
      </c>
      <c r="I99" s="56">
        <f t="shared" si="14"/>
        <v>54120.000000000007</v>
      </c>
      <c r="J99" s="88">
        <f t="shared" si="12"/>
        <v>9102000</v>
      </c>
      <c r="K99" s="84">
        <f t="shared" si="15"/>
        <v>10012200.000000002</v>
      </c>
      <c r="L99" s="43"/>
    </row>
    <row r="100" spans="1:12" s="44" customFormat="1">
      <c r="A100" s="41"/>
      <c r="B100" s="22">
        <v>2840</v>
      </c>
      <c r="C100" s="34" t="s">
        <v>731</v>
      </c>
      <c r="D100" s="32" t="s">
        <v>111</v>
      </c>
      <c r="E100" s="26" t="s">
        <v>112</v>
      </c>
      <c r="F100" s="21" t="s">
        <v>40</v>
      </c>
      <c r="G100" s="37">
        <v>200</v>
      </c>
      <c r="H100" s="88">
        <v>24091</v>
      </c>
      <c r="I100" s="56">
        <f t="shared" si="14"/>
        <v>26500.100000000002</v>
      </c>
      <c r="J100" s="88">
        <f t="shared" si="12"/>
        <v>4818200</v>
      </c>
      <c r="K100" s="84">
        <f t="shared" si="15"/>
        <v>5300020</v>
      </c>
      <c r="L100" s="43"/>
    </row>
    <row r="101" spans="1:12" s="44" customFormat="1">
      <c r="A101" s="41"/>
      <c r="B101" s="22">
        <v>2840</v>
      </c>
      <c r="C101" s="34" t="s">
        <v>731</v>
      </c>
      <c r="D101" s="32" t="s">
        <v>111</v>
      </c>
      <c r="E101" s="26" t="s">
        <v>724</v>
      </c>
      <c r="F101" s="36" t="s">
        <v>87</v>
      </c>
      <c r="G101" s="24">
        <v>50</v>
      </c>
      <c r="H101" s="88">
        <v>15636</v>
      </c>
      <c r="I101" s="56">
        <f t="shared" si="14"/>
        <v>17199.600000000002</v>
      </c>
      <c r="J101" s="88">
        <f t="shared" si="12"/>
        <v>781800</v>
      </c>
      <c r="K101" s="84">
        <f t="shared" si="15"/>
        <v>859980.00000000012</v>
      </c>
      <c r="L101" s="43"/>
    </row>
    <row r="102" spans="1:12" s="44" customFormat="1">
      <c r="A102" s="41"/>
      <c r="B102" s="22">
        <v>7092</v>
      </c>
      <c r="C102" s="34" t="s">
        <v>731</v>
      </c>
      <c r="D102" s="32" t="s">
        <v>31</v>
      </c>
      <c r="E102" s="26" t="s">
        <v>779</v>
      </c>
      <c r="F102" s="21" t="s">
        <v>19</v>
      </c>
      <c r="G102" s="24">
        <v>5</v>
      </c>
      <c r="H102" s="88">
        <v>232800</v>
      </c>
      <c r="I102" s="56">
        <f t="shared" si="14"/>
        <v>256080.00000000003</v>
      </c>
      <c r="J102" s="88">
        <f t="shared" ref="J102:J133" si="18">H102*G102</f>
        <v>1164000</v>
      </c>
      <c r="K102" s="84">
        <f t="shared" si="15"/>
        <v>1280400.0000000002</v>
      </c>
      <c r="L102" s="43"/>
    </row>
    <row r="103" spans="1:12" s="44" customFormat="1">
      <c r="A103" s="41"/>
      <c r="B103" s="22">
        <v>24104</v>
      </c>
      <c r="C103" s="34" t="s">
        <v>731</v>
      </c>
      <c r="D103" s="32" t="s">
        <v>74</v>
      </c>
      <c r="E103" s="35" t="s">
        <v>782</v>
      </c>
      <c r="F103" s="36" t="s">
        <v>71</v>
      </c>
      <c r="G103" s="24">
        <v>23.25581</v>
      </c>
      <c r="H103" s="88">
        <v>17200</v>
      </c>
      <c r="I103" s="56">
        <f t="shared" si="14"/>
        <v>18920</v>
      </c>
      <c r="J103" s="88">
        <f t="shared" si="18"/>
        <v>399999.93200000003</v>
      </c>
      <c r="K103" s="84">
        <f t="shared" si="15"/>
        <v>439999.9252</v>
      </c>
      <c r="L103" s="43"/>
    </row>
    <row r="104" spans="1:12" s="44" customFormat="1">
      <c r="A104" s="41"/>
      <c r="B104" s="22">
        <v>3119</v>
      </c>
      <c r="C104" s="34" t="s">
        <v>734</v>
      </c>
      <c r="D104" s="32" t="s">
        <v>199</v>
      </c>
      <c r="E104" s="35" t="s">
        <v>187</v>
      </c>
      <c r="F104" s="36" t="s">
        <v>188</v>
      </c>
      <c r="G104" s="37">
        <v>100</v>
      </c>
      <c r="H104" s="88">
        <v>20509</v>
      </c>
      <c r="I104" s="56">
        <f t="shared" si="14"/>
        <v>22559.9</v>
      </c>
      <c r="J104" s="88">
        <f t="shared" si="18"/>
        <v>2050900</v>
      </c>
      <c r="K104" s="84">
        <f t="shared" si="15"/>
        <v>2255990</v>
      </c>
      <c r="L104" s="43"/>
    </row>
    <row r="105" spans="1:12" s="44" customFormat="1">
      <c r="A105" s="41"/>
      <c r="B105" s="22">
        <f t="shared" ref="B105:D111" si="19">B104</f>
        <v>3119</v>
      </c>
      <c r="C105" s="34" t="str">
        <f t="shared" si="19"/>
        <v>10/04</v>
      </c>
      <c r="D105" s="32" t="str">
        <f t="shared" si="19"/>
        <v>tiến phát</v>
      </c>
      <c r="E105" s="35" t="s">
        <v>204</v>
      </c>
      <c r="F105" s="36" t="s">
        <v>188</v>
      </c>
      <c r="G105" s="37">
        <v>100</v>
      </c>
      <c r="H105" s="88">
        <v>32473</v>
      </c>
      <c r="I105" s="56">
        <f t="shared" si="14"/>
        <v>35720.300000000003</v>
      </c>
      <c r="J105" s="88">
        <f t="shared" si="18"/>
        <v>3247300</v>
      </c>
      <c r="K105" s="84">
        <f t="shared" si="15"/>
        <v>3572030.0000000005</v>
      </c>
      <c r="L105" s="43"/>
    </row>
    <row r="106" spans="1:12" s="44" customFormat="1">
      <c r="A106" s="41"/>
      <c r="B106" s="22">
        <f t="shared" si="19"/>
        <v>3119</v>
      </c>
      <c r="C106" s="34" t="str">
        <f t="shared" si="19"/>
        <v>10/04</v>
      </c>
      <c r="D106" s="32" t="str">
        <f t="shared" si="19"/>
        <v>tiến phát</v>
      </c>
      <c r="E106" s="35" t="s">
        <v>196</v>
      </c>
      <c r="F106" s="36" t="s">
        <v>188</v>
      </c>
      <c r="G106" s="37">
        <v>100</v>
      </c>
      <c r="H106" s="88">
        <v>11536</v>
      </c>
      <c r="I106" s="56">
        <f t="shared" si="14"/>
        <v>12689.6</v>
      </c>
      <c r="J106" s="88">
        <f t="shared" si="18"/>
        <v>1153600</v>
      </c>
      <c r="K106" s="84">
        <f t="shared" si="15"/>
        <v>1268960</v>
      </c>
      <c r="L106" s="43"/>
    </row>
    <row r="107" spans="1:12">
      <c r="A107" s="41"/>
      <c r="B107" s="22">
        <f t="shared" si="19"/>
        <v>3119</v>
      </c>
      <c r="C107" s="34" t="str">
        <f t="shared" si="19"/>
        <v>10/04</v>
      </c>
      <c r="D107" s="32" t="str">
        <f t="shared" si="19"/>
        <v>tiến phát</v>
      </c>
      <c r="E107" s="35" t="s">
        <v>394</v>
      </c>
      <c r="F107" s="36" t="s">
        <v>188</v>
      </c>
      <c r="G107" s="37">
        <v>100</v>
      </c>
      <c r="H107" s="88">
        <v>11280</v>
      </c>
      <c r="I107" s="56">
        <f t="shared" si="14"/>
        <v>12408.000000000002</v>
      </c>
      <c r="J107" s="88">
        <f t="shared" si="18"/>
        <v>1128000</v>
      </c>
      <c r="K107" s="84">
        <f t="shared" si="15"/>
        <v>1240800.0000000002</v>
      </c>
    </row>
    <row r="108" spans="1:12">
      <c r="A108" s="41"/>
      <c r="B108" s="22">
        <f t="shared" si="19"/>
        <v>3119</v>
      </c>
      <c r="C108" s="34" t="str">
        <f t="shared" si="19"/>
        <v>10/04</v>
      </c>
      <c r="D108" s="32" t="str">
        <f t="shared" si="19"/>
        <v>tiến phát</v>
      </c>
      <c r="E108" s="35" t="s">
        <v>215</v>
      </c>
      <c r="F108" s="36" t="s">
        <v>188</v>
      </c>
      <c r="G108" s="37">
        <v>100</v>
      </c>
      <c r="H108" s="88">
        <v>15638</v>
      </c>
      <c r="I108" s="56">
        <f t="shared" si="14"/>
        <v>17201.800000000003</v>
      </c>
      <c r="J108" s="88">
        <f t="shared" si="18"/>
        <v>1563800</v>
      </c>
      <c r="K108" s="84">
        <f t="shared" si="15"/>
        <v>1720180.0000000002</v>
      </c>
    </row>
    <row r="109" spans="1:12">
      <c r="A109" s="41"/>
      <c r="B109" s="22">
        <f t="shared" si="19"/>
        <v>3119</v>
      </c>
      <c r="C109" s="34" t="str">
        <f t="shared" si="19"/>
        <v>10/04</v>
      </c>
      <c r="D109" s="32" t="str">
        <f t="shared" si="19"/>
        <v>tiến phát</v>
      </c>
      <c r="E109" s="35" t="s">
        <v>883</v>
      </c>
      <c r="F109" s="36" t="s">
        <v>188</v>
      </c>
      <c r="G109" s="37">
        <v>100</v>
      </c>
      <c r="H109" s="88">
        <v>26918</v>
      </c>
      <c r="I109" s="56">
        <f t="shared" si="14"/>
        <v>29609.800000000003</v>
      </c>
      <c r="J109" s="88">
        <f t="shared" si="18"/>
        <v>2691800</v>
      </c>
      <c r="K109" s="84">
        <f t="shared" si="15"/>
        <v>2960980.0000000005</v>
      </c>
    </row>
    <row r="110" spans="1:12">
      <c r="A110" s="41"/>
      <c r="B110" s="22">
        <f t="shared" si="19"/>
        <v>3119</v>
      </c>
      <c r="C110" s="34" t="str">
        <f t="shared" si="19"/>
        <v>10/04</v>
      </c>
      <c r="D110" s="32" t="str">
        <f t="shared" si="19"/>
        <v>tiến phát</v>
      </c>
      <c r="E110" s="35" t="s">
        <v>884</v>
      </c>
      <c r="F110" s="36" t="s">
        <v>188</v>
      </c>
      <c r="G110" s="37">
        <v>100</v>
      </c>
      <c r="H110" s="88">
        <v>34609</v>
      </c>
      <c r="I110" s="56">
        <f t="shared" si="14"/>
        <v>38069.9</v>
      </c>
      <c r="J110" s="88">
        <f t="shared" si="18"/>
        <v>3460900</v>
      </c>
      <c r="K110" s="84">
        <f t="shared" si="15"/>
        <v>3806990</v>
      </c>
    </row>
    <row r="111" spans="1:12">
      <c r="A111" s="41"/>
      <c r="B111" s="22">
        <f t="shared" si="19"/>
        <v>3119</v>
      </c>
      <c r="C111" s="34" t="str">
        <f t="shared" si="19"/>
        <v>10/04</v>
      </c>
      <c r="D111" s="32" t="str">
        <f t="shared" si="19"/>
        <v>tiến phát</v>
      </c>
      <c r="E111" s="35" t="s">
        <v>405</v>
      </c>
      <c r="F111" s="36" t="s">
        <v>188</v>
      </c>
      <c r="G111" s="37">
        <v>100</v>
      </c>
      <c r="H111" s="88">
        <v>27345</v>
      </c>
      <c r="I111" s="56">
        <f t="shared" si="14"/>
        <v>30079.500000000004</v>
      </c>
      <c r="J111" s="88">
        <f t="shared" si="18"/>
        <v>2734500</v>
      </c>
      <c r="K111" s="84">
        <f t="shared" si="15"/>
        <v>3007950.0000000005</v>
      </c>
    </row>
    <row r="112" spans="1:12">
      <c r="A112" s="41"/>
      <c r="B112" s="22">
        <v>588</v>
      </c>
      <c r="C112" s="34" t="s">
        <v>736</v>
      </c>
      <c r="D112" s="32" t="s">
        <v>99</v>
      </c>
      <c r="E112" s="35" t="s">
        <v>780</v>
      </c>
      <c r="F112" s="36" t="s">
        <v>27</v>
      </c>
      <c r="G112" s="24">
        <v>800</v>
      </c>
      <c r="H112" s="88">
        <v>1864</v>
      </c>
      <c r="I112" s="56">
        <f t="shared" si="14"/>
        <v>2050.4</v>
      </c>
      <c r="J112" s="88">
        <f t="shared" si="18"/>
        <v>1491200</v>
      </c>
      <c r="K112" s="84">
        <f t="shared" si="15"/>
        <v>1640320</v>
      </c>
    </row>
    <row r="113" spans="1:11">
      <c r="A113" s="41"/>
      <c r="B113" s="22">
        <v>13830</v>
      </c>
      <c r="C113" s="34" t="s">
        <v>736</v>
      </c>
      <c r="D113" s="32" t="s">
        <v>47</v>
      </c>
      <c r="E113" s="35" t="s">
        <v>781</v>
      </c>
      <c r="F113" s="36" t="s">
        <v>36</v>
      </c>
      <c r="G113" s="24">
        <v>10</v>
      </c>
      <c r="H113" s="88">
        <v>78182</v>
      </c>
      <c r="I113" s="56">
        <f t="shared" si="14"/>
        <v>86000.200000000012</v>
      </c>
      <c r="J113" s="88">
        <f t="shared" si="18"/>
        <v>781820</v>
      </c>
      <c r="K113" s="84">
        <f t="shared" si="15"/>
        <v>860002.00000000012</v>
      </c>
    </row>
    <row r="114" spans="1:11">
      <c r="A114" s="41"/>
      <c r="B114" s="22">
        <v>24168</v>
      </c>
      <c r="C114" s="34" t="s">
        <v>736</v>
      </c>
      <c r="D114" s="32" t="s">
        <v>74</v>
      </c>
      <c r="E114" s="26" t="s">
        <v>144</v>
      </c>
      <c r="F114" s="21" t="s">
        <v>36</v>
      </c>
      <c r="G114" s="24">
        <v>140</v>
      </c>
      <c r="H114" s="88">
        <v>33954.5455</v>
      </c>
      <c r="I114" s="56">
        <f t="shared" si="14"/>
        <v>37350.000050000002</v>
      </c>
      <c r="J114" s="88">
        <f t="shared" si="18"/>
        <v>4753636.37</v>
      </c>
      <c r="K114" s="84">
        <f t="shared" si="15"/>
        <v>5229000.0070000002</v>
      </c>
    </row>
    <row r="115" spans="1:11">
      <c r="A115" s="41"/>
      <c r="B115" s="22">
        <v>3924</v>
      </c>
      <c r="C115" s="34" t="s">
        <v>736</v>
      </c>
      <c r="D115" s="32" t="s">
        <v>179</v>
      </c>
      <c r="E115" s="26" t="s">
        <v>783</v>
      </c>
      <c r="F115" s="21" t="s">
        <v>181</v>
      </c>
      <c r="G115" s="24">
        <v>150</v>
      </c>
      <c r="H115" s="88">
        <v>39545.4545</v>
      </c>
      <c r="I115" s="56">
        <f t="shared" si="14"/>
        <v>43499.999950000005</v>
      </c>
      <c r="J115" s="88">
        <f t="shared" si="18"/>
        <v>5931818.1749999998</v>
      </c>
      <c r="K115" s="84">
        <f t="shared" si="15"/>
        <v>6524999.9925000006</v>
      </c>
    </row>
    <row r="116" spans="1:11">
      <c r="A116" s="41"/>
      <c r="B116" s="22">
        <v>8755</v>
      </c>
      <c r="C116" s="34" t="s">
        <v>736</v>
      </c>
      <c r="D116" s="32" t="s">
        <v>25</v>
      </c>
      <c r="E116" s="26" t="s">
        <v>784</v>
      </c>
      <c r="F116" s="21" t="s">
        <v>27</v>
      </c>
      <c r="G116" s="24">
        <v>18</v>
      </c>
      <c r="H116" s="88">
        <v>7400</v>
      </c>
      <c r="I116" s="56">
        <f t="shared" si="14"/>
        <v>8140.0000000000009</v>
      </c>
      <c r="J116" s="88">
        <f t="shared" si="18"/>
        <v>133200</v>
      </c>
      <c r="K116" s="84">
        <f t="shared" si="15"/>
        <v>146520.00000000003</v>
      </c>
    </row>
    <row r="117" spans="1:11">
      <c r="A117" s="41"/>
      <c r="B117" s="22">
        <f t="shared" ref="B117:D119" si="20">B116</f>
        <v>8755</v>
      </c>
      <c r="C117" s="34" t="str">
        <f t="shared" si="20"/>
        <v>11/04</v>
      </c>
      <c r="D117" s="32" t="str">
        <f t="shared" si="20"/>
        <v>thu nguyệt</v>
      </c>
      <c r="E117" s="26" t="s">
        <v>785</v>
      </c>
      <c r="F117" s="21" t="s">
        <v>27</v>
      </c>
      <c r="G117" s="24">
        <v>120</v>
      </c>
      <c r="H117" s="88">
        <v>5050</v>
      </c>
      <c r="I117" s="56">
        <f t="shared" si="14"/>
        <v>5555</v>
      </c>
      <c r="J117" s="88">
        <f t="shared" si="18"/>
        <v>606000</v>
      </c>
      <c r="K117" s="84">
        <f t="shared" si="15"/>
        <v>666600</v>
      </c>
    </row>
    <row r="118" spans="1:11">
      <c r="A118" s="41"/>
      <c r="B118" s="22">
        <f t="shared" si="20"/>
        <v>8755</v>
      </c>
      <c r="C118" s="34" t="str">
        <f t="shared" si="20"/>
        <v>11/04</v>
      </c>
      <c r="D118" s="32" t="str">
        <f t="shared" si="20"/>
        <v>thu nguyệt</v>
      </c>
      <c r="E118" s="26" t="s">
        <v>786</v>
      </c>
      <c r="F118" s="21" t="s">
        <v>27</v>
      </c>
      <c r="G118" s="24">
        <v>180</v>
      </c>
      <c r="H118" s="88">
        <v>5050</v>
      </c>
      <c r="I118" s="56">
        <f t="shared" si="14"/>
        <v>5555</v>
      </c>
      <c r="J118" s="88">
        <f t="shared" si="18"/>
        <v>909000</v>
      </c>
      <c r="K118" s="84">
        <f t="shared" si="15"/>
        <v>999900</v>
      </c>
    </row>
    <row r="119" spans="1:11">
      <c r="A119" s="41"/>
      <c r="B119" s="22">
        <f t="shared" si="20"/>
        <v>8755</v>
      </c>
      <c r="C119" s="34" t="str">
        <f t="shared" si="20"/>
        <v>11/04</v>
      </c>
      <c r="D119" s="32" t="str">
        <f t="shared" si="20"/>
        <v>thu nguyệt</v>
      </c>
      <c r="E119" s="26" t="s">
        <v>787</v>
      </c>
      <c r="F119" s="21" t="s">
        <v>27</v>
      </c>
      <c r="G119" s="24">
        <v>41</v>
      </c>
      <c r="H119" s="88">
        <v>97500</v>
      </c>
      <c r="I119" s="56">
        <f t="shared" si="14"/>
        <v>107250.00000000001</v>
      </c>
      <c r="J119" s="88">
        <f t="shared" si="18"/>
        <v>3997500</v>
      </c>
      <c r="K119" s="84">
        <f t="shared" si="15"/>
        <v>4397250.0000000009</v>
      </c>
    </row>
    <row r="120" spans="1:11">
      <c r="A120" s="41"/>
      <c r="B120" s="22">
        <v>2041</v>
      </c>
      <c r="C120" s="34" t="s">
        <v>736</v>
      </c>
      <c r="D120" s="32" t="s">
        <v>64</v>
      </c>
      <c r="E120" s="26" t="s">
        <v>796</v>
      </c>
      <c r="F120" s="21" t="s">
        <v>66</v>
      </c>
      <c r="G120" s="24">
        <v>48</v>
      </c>
      <c r="H120" s="88">
        <v>20500</v>
      </c>
      <c r="I120" s="56">
        <f t="shared" si="14"/>
        <v>22550.000000000004</v>
      </c>
      <c r="J120" s="88">
        <f t="shared" si="18"/>
        <v>984000</v>
      </c>
      <c r="K120" s="84">
        <f t="shared" si="15"/>
        <v>1082400.0000000002</v>
      </c>
    </row>
    <row r="121" spans="1:11">
      <c r="A121" s="41"/>
      <c r="B121" s="22">
        <v>2041</v>
      </c>
      <c r="C121" s="34" t="s">
        <v>736</v>
      </c>
      <c r="D121" s="32" t="s">
        <v>64</v>
      </c>
      <c r="E121" s="26" t="s">
        <v>797</v>
      </c>
      <c r="F121" s="21" t="s">
        <v>66</v>
      </c>
      <c r="G121" s="24">
        <v>48</v>
      </c>
      <c r="H121" s="88">
        <v>20500</v>
      </c>
      <c r="I121" s="56">
        <f t="shared" si="14"/>
        <v>22550.000000000004</v>
      </c>
      <c r="J121" s="88">
        <f t="shared" si="18"/>
        <v>984000</v>
      </c>
      <c r="K121" s="84">
        <f t="shared" si="15"/>
        <v>1082400.0000000002</v>
      </c>
    </row>
    <row r="122" spans="1:11">
      <c r="A122" s="41"/>
      <c r="B122" s="22">
        <v>3146</v>
      </c>
      <c r="C122" s="34" t="s">
        <v>736</v>
      </c>
      <c r="D122" s="32" t="s">
        <v>199</v>
      </c>
      <c r="E122" s="35" t="s">
        <v>217</v>
      </c>
      <c r="F122" s="36" t="s">
        <v>188</v>
      </c>
      <c r="G122" s="37">
        <v>100</v>
      </c>
      <c r="H122" s="88">
        <v>14527</v>
      </c>
      <c r="I122" s="56">
        <f t="shared" si="14"/>
        <v>15979.7</v>
      </c>
      <c r="J122" s="88">
        <f t="shared" si="18"/>
        <v>1452700</v>
      </c>
      <c r="K122" s="84">
        <f t="shared" si="15"/>
        <v>1597970</v>
      </c>
    </row>
    <row r="123" spans="1:11">
      <c r="A123" s="41"/>
      <c r="B123" s="22">
        <f t="shared" ref="B123:D129" si="21">B122</f>
        <v>3146</v>
      </c>
      <c r="C123" s="34" t="str">
        <f t="shared" si="21"/>
        <v>11/04</v>
      </c>
      <c r="D123" s="32" t="str">
        <f t="shared" si="21"/>
        <v>tiến phát</v>
      </c>
      <c r="E123" s="35" t="s">
        <v>212</v>
      </c>
      <c r="F123" s="36" t="s">
        <v>188</v>
      </c>
      <c r="G123" s="37">
        <v>100</v>
      </c>
      <c r="H123" s="88">
        <v>16236</v>
      </c>
      <c r="I123" s="56">
        <f t="shared" si="14"/>
        <v>17859.600000000002</v>
      </c>
      <c r="J123" s="88">
        <f t="shared" si="18"/>
        <v>1623600</v>
      </c>
      <c r="K123" s="84">
        <f t="shared" si="15"/>
        <v>1785960.0000000002</v>
      </c>
    </row>
    <row r="124" spans="1:11">
      <c r="A124" s="41"/>
      <c r="B124" s="22">
        <f t="shared" si="21"/>
        <v>3146</v>
      </c>
      <c r="C124" s="34" t="str">
        <f t="shared" si="21"/>
        <v>11/04</v>
      </c>
      <c r="D124" s="32" t="str">
        <f t="shared" si="21"/>
        <v>tiến phát</v>
      </c>
      <c r="E124" s="35" t="s">
        <v>398</v>
      </c>
      <c r="F124" s="36" t="s">
        <v>188</v>
      </c>
      <c r="G124" s="37">
        <v>100</v>
      </c>
      <c r="H124" s="88">
        <v>13673</v>
      </c>
      <c r="I124" s="56">
        <f t="shared" si="14"/>
        <v>15040.300000000001</v>
      </c>
      <c r="J124" s="88">
        <f t="shared" si="18"/>
        <v>1367300</v>
      </c>
      <c r="K124" s="84">
        <f t="shared" si="15"/>
        <v>1504030</v>
      </c>
    </row>
    <row r="125" spans="1:11">
      <c r="A125" s="41"/>
      <c r="B125" s="22">
        <f t="shared" si="21"/>
        <v>3146</v>
      </c>
      <c r="C125" s="34" t="str">
        <f t="shared" si="21"/>
        <v>11/04</v>
      </c>
      <c r="D125" s="32" t="str">
        <f t="shared" si="21"/>
        <v>tiến phát</v>
      </c>
      <c r="E125" s="35" t="s">
        <v>214</v>
      </c>
      <c r="F125" s="36" t="s">
        <v>188</v>
      </c>
      <c r="G125" s="37">
        <v>100</v>
      </c>
      <c r="H125" s="88">
        <v>14527</v>
      </c>
      <c r="I125" s="56">
        <f t="shared" si="14"/>
        <v>15979.7</v>
      </c>
      <c r="J125" s="88">
        <f t="shared" si="18"/>
        <v>1452700</v>
      </c>
      <c r="K125" s="84">
        <f t="shared" si="15"/>
        <v>1597970</v>
      </c>
    </row>
    <row r="126" spans="1:11">
      <c r="A126" s="41"/>
      <c r="B126" s="22">
        <f t="shared" si="21"/>
        <v>3146</v>
      </c>
      <c r="C126" s="34" t="str">
        <f t="shared" si="21"/>
        <v>11/04</v>
      </c>
      <c r="D126" s="32" t="str">
        <f t="shared" si="21"/>
        <v>tiến phát</v>
      </c>
      <c r="E126" s="35" t="s">
        <v>882</v>
      </c>
      <c r="F126" s="36" t="s">
        <v>188</v>
      </c>
      <c r="G126" s="37">
        <v>100</v>
      </c>
      <c r="H126" s="88">
        <v>27175</v>
      </c>
      <c r="I126" s="56">
        <f t="shared" si="14"/>
        <v>29892.500000000004</v>
      </c>
      <c r="J126" s="88">
        <f t="shared" si="18"/>
        <v>2717500</v>
      </c>
      <c r="K126" s="84">
        <f t="shared" si="15"/>
        <v>2989250.0000000005</v>
      </c>
    </row>
    <row r="127" spans="1:11">
      <c r="A127" s="41"/>
      <c r="B127" s="22">
        <f t="shared" si="21"/>
        <v>3146</v>
      </c>
      <c r="C127" s="34" t="str">
        <f t="shared" si="21"/>
        <v>11/04</v>
      </c>
      <c r="D127" s="32" t="str">
        <f t="shared" si="21"/>
        <v>tiến phát</v>
      </c>
      <c r="E127" s="35" t="s">
        <v>396</v>
      </c>
      <c r="F127" s="36" t="s">
        <v>188</v>
      </c>
      <c r="G127" s="37">
        <v>100</v>
      </c>
      <c r="H127" s="88">
        <v>35464</v>
      </c>
      <c r="I127" s="56">
        <f t="shared" si="14"/>
        <v>39010.400000000001</v>
      </c>
      <c r="J127" s="88">
        <f t="shared" si="18"/>
        <v>3546400</v>
      </c>
      <c r="K127" s="84">
        <f t="shared" si="15"/>
        <v>3901040</v>
      </c>
    </row>
    <row r="128" spans="1:11">
      <c r="A128" s="41"/>
      <c r="B128" s="22">
        <f t="shared" si="21"/>
        <v>3146</v>
      </c>
      <c r="C128" s="34" t="str">
        <f t="shared" si="21"/>
        <v>11/04</v>
      </c>
      <c r="D128" s="32" t="str">
        <f t="shared" si="21"/>
        <v>tiến phát</v>
      </c>
      <c r="E128" s="35" t="s">
        <v>391</v>
      </c>
      <c r="F128" s="36" t="s">
        <v>188</v>
      </c>
      <c r="G128" s="37">
        <v>100</v>
      </c>
      <c r="H128" s="88">
        <v>30808</v>
      </c>
      <c r="I128" s="56">
        <f t="shared" si="14"/>
        <v>33888.800000000003</v>
      </c>
      <c r="J128" s="88">
        <f t="shared" si="18"/>
        <v>3080800</v>
      </c>
      <c r="K128" s="84">
        <f t="shared" si="15"/>
        <v>3388880.0000000005</v>
      </c>
    </row>
    <row r="129" spans="1:11">
      <c r="A129" s="41"/>
      <c r="B129" s="22">
        <f t="shared" si="21"/>
        <v>3146</v>
      </c>
      <c r="C129" s="34" t="str">
        <f t="shared" si="21"/>
        <v>11/04</v>
      </c>
      <c r="D129" s="32" t="str">
        <f t="shared" si="21"/>
        <v>tiến phát</v>
      </c>
      <c r="E129" s="35" t="s">
        <v>397</v>
      </c>
      <c r="F129" s="36" t="s">
        <v>188</v>
      </c>
      <c r="G129" s="37">
        <v>100</v>
      </c>
      <c r="H129" s="88">
        <v>26320</v>
      </c>
      <c r="I129" s="56">
        <f t="shared" si="14"/>
        <v>28952.000000000004</v>
      </c>
      <c r="J129" s="88">
        <f t="shared" si="18"/>
        <v>2632000</v>
      </c>
      <c r="K129" s="84">
        <f t="shared" si="15"/>
        <v>2895200.0000000005</v>
      </c>
    </row>
    <row r="130" spans="1:11">
      <c r="A130" s="41"/>
      <c r="B130" s="22">
        <v>7292</v>
      </c>
      <c r="C130" s="34" t="s">
        <v>788</v>
      </c>
      <c r="D130" s="32" t="s">
        <v>31</v>
      </c>
      <c r="E130" s="26" t="s">
        <v>789</v>
      </c>
      <c r="F130" s="21" t="s">
        <v>19</v>
      </c>
      <c r="G130" s="24">
        <v>2</v>
      </c>
      <c r="H130" s="88">
        <v>232800</v>
      </c>
      <c r="I130" s="56">
        <f t="shared" si="14"/>
        <v>256080.00000000003</v>
      </c>
      <c r="J130" s="88">
        <f t="shared" si="18"/>
        <v>465600</v>
      </c>
      <c r="K130" s="84">
        <f t="shared" si="15"/>
        <v>512160.00000000006</v>
      </c>
    </row>
    <row r="131" spans="1:11">
      <c r="A131" s="41"/>
      <c r="B131" s="22">
        <v>569</v>
      </c>
      <c r="C131" s="34" t="s">
        <v>788</v>
      </c>
      <c r="D131" s="32" t="s">
        <v>101</v>
      </c>
      <c r="E131" s="26" t="s">
        <v>318</v>
      </c>
      <c r="F131" s="21" t="s">
        <v>105</v>
      </c>
      <c r="G131" s="24">
        <v>72</v>
      </c>
      <c r="H131" s="88">
        <v>17273</v>
      </c>
      <c r="I131" s="56">
        <f t="shared" si="14"/>
        <v>19000.300000000003</v>
      </c>
      <c r="J131" s="88">
        <f t="shared" si="18"/>
        <v>1243656</v>
      </c>
      <c r="K131" s="84">
        <f t="shared" si="15"/>
        <v>1368021.6</v>
      </c>
    </row>
    <row r="132" spans="1:11">
      <c r="A132" s="41"/>
      <c r="B132" s="22">
        <v>569</v>
      </c>
      <c r="C132" s="34" t="s">
        <v>788</v>
      </c>
      <c r="D132" s="32" t="s">
        <v>101</v>
      </c>
      <c r="E132" s="26" t="s">
        <v>318</v>
      </c>
      <c r="F132" s="21" t="s">
        <v>105</v>
      </c>
      <c r="G132" s="24">
        <v>12</v>
      </c>
      <c r="H132" s="88"/>
      <c r="I132" s="56">
        <f t="shared" si="14"/>
        <v>0</v>
      </c>
      <c r="J132" s="88">
        <f t="shared" si="18"/>
        <v>0</v>
      </c>
      <c r="K132" s="84">
        <f t="shared" si="15"/>
        <v>0</v>
      </c>
    </row>
    <row r="133" spans="1:11">
      <c r="A133" s="41"/>
      <c r="B133" s="22">
        <v>82618</v>
      </c>
      <c r="C133" s="34" t="s">
        <v>788</v>
      </c>
      <c r="D133" s="32" t="s">
        <v>156</v>
      </c>
      <c r="E133" s="35" t="s">
        <v>761</v>
      </c>
      <c r="F133" s="36" t="s">
        <v>105</v>
      </c>
      <c r="G133" s="37">
        <v>24</v>
      </c>
      <c r="H133" s="88">
        <v>26818</v>
      </c>
      <c r="I133" s="56">
        <f t="shared" si="14"/>
        <v>29499.800000000003</v>
      </c>
      <c r="J133" s="88">
        <f t="shared" si="18"/>
        <v>643632</v>
      </c>
      <c r="K133" s="84">
        <f t="shared" si="15"/>
        <v>707995.20000000007</v>
      </c>
    </row>
    <row r="134" spans="1:11">
      <c r="A134" s="41"/>
      <c r="B134" s="22">
        <v>82618</v>
      </c>
      <c r="C134" s="34" t="s">
        <v>788</v>
      </c>
      <c r="D134" s="32" t="s">
        <v>156</v>
      </c>
      <c r="E134" s="35" t="s">
        <v>893</v>
      </c>
      <c r="F134" s="36" t="s">
        <v>105</v>
      </c>
      <c r="G134" s="37">
        <v>24</v>
      </c>
      <c r="H134" s="88">
        <v>52727</v>
      </c>
      <c r="I134" s="56">
        <f t="shared" si="14"/>
        <v>57999.700000000004</v>
      </c>
      <c r="J134" s="88">
        <f t="shared" ref="J134:J165" si="22">H134*G134</f>
        <v>1265448</v>
      </c>
      <c r="K134" s="84">
        <f t="shared" si="15"/>
        <v>1391992.8</v>
      </c>
    </row>
    <row r="135" spans="1:11">
      <c r="A135" s="41"/>
      <c r="B135" s="22">
        <v>11395</v>
      </c>
      <c r="C135" s="34" t="s">
        <v>741</v>
      </c>
      <c r="D135" s="32" t="s">
        <v>88</v>
      </c>
      <c r="E135" s="26" t="s">
        <v>790</v>
      </c>
      <c r="F135" s="21" t="s">
        <v>36</v>
      </c>
      <c r="G135" s="24">
        <v>1</v>
      </c>
      <c r="H135" s="88">
        <v>127273</v>
      </c>
      <c r="I135" s="56">
        <f t="shared" si="14"/>
        <v>140000.30000000002</v>
      </c>
      <c r="J135" s="88">
        <f t="shared" si="22"/>
        <v>127273</v>
      </c>
      <c r="K135" s="84">
        <f t="shared" si="15"/>
        <v>140000.30000000002</v>
      </c>
    </row>
    <row r="136" spans="1:11">
      <c r="A136" s="41"/>
      <c r="B136" s="22">
        <v>299</v>
      </c>
      <c r="C136" s="34" t="s">
        <v>741</v>
      </c>
      <c r="D136" s="32" t="s">
        <v>648</v>
      </c>
      <c r="E136" s="26" t="s">
        <v>649</v>
      </c>
      <c r="F136" s="21" t="s">
        <v>181</v>
      </c>
      <c r="G136" s="24">
        <v>50</v>
      </c>
      <c r="H136" s="88">
        <v>40909</v>
      </c>
      <c r="I136" s="56">
        <f t="shared" si="14"/>
        <v>44999.9</v>
      </c>
      <c r="J136" s="88">
        <f t="shared" si="22"/>
        <v>2045450</v>
      </c>
      <c r="K136" s="84">
        <f t="shared" si="15"/>
        <v>2249995</v>
      </c>
    </row>
    <row r="137" spans="1:11">
      <c r="A137" s="41"/>
      <c r="B137" s="22">
        <v>5505</v>
      </c>
      <c r="C137" s="34" t="s">
        <v>741</v>
      </c>
      <c r="D137" s="32" t="s">
        <v>229</v>
      </c>
      <c r="E137" s="26" t="s">
        <v>791</v>
      </c>
      <c r="F137" s="21" t="s">
        <v>36</v>
      </c>
      <c r="G137" s="24">
        <v>20</v>
      </c>
      <c r="H137" s="88">
        <v>131818</v>
      </c>
      <c r="I137" s="56">
        <f t="shared" si="14"/>
        <v>144999.80000000002</v>
      </c>
      <c r="J137" s="88">
        <f t="shared" si="22"/>
        <v>2636360</v>
      </c>
      <c r="K137" s="84">
        <f t="shared" si="15"/>
        <v>2899996.0000000005</v>
      </c>
    </row>
    <row r="138" spans="1:11">
      <c r="A138" s="41"/>
      <c r="B138" s="22">
        <v>5505</v>
      </c>
      <c r="C138" s="34" t="s">
        <v>741</v>
      </c>
      <c r="D138" s="32" t="s">
        <v>229</v>
      </c>
      <c r="E138" s="26" t="s">
        <v>792</v>
      </c>
      <c r="F138" s="21" t="s">
        <v>36</v>
      </c>
      <c r="G138" s="24">
        <v>10</v>
      </c>
      <c r="H138" s="88">
        <v>57273</v>
      </c>
      <c r="I138" s="56">
        <f t="shared" si="14"/>
        <v>63000.3</v>
      </c>
      <c r="J138" s="88">
        <f t="shared" si="22"/>
        <v>572730</v>
      </c>
      <c r="K138" s="84">
        <f t="shared" si="15"/>
        <v>630003</v>
      </c>
    </row>
    <row r="139" spans="1:11">
      <c r="A139" s="41"/>
      <c r="B139" s="22">
        <v>82769</v>
      </c>
      <c r="C139" s="34" t="s">
        <v>741</v>
      </c>
      <c r="D139" s="32" t="s">
        <v>156</v>
      </c>
      <c r="E139" s="35" t="s">
        <v>761</v>
      </c>
      <c r="F139" s="36" t="s">
        <v>105</v>
      </c>
      <c r="G139" s="36">
        <v>108</v>
      </c>
      <c r="H139" s="88">
        <v>26818</v>
      </c>
      <c r="I139" s="56">
        <f t="shared" ref="I139:I202" si="23">H139*1.1</f>
        <v>29499.800000000003</v>
      </c>
      <c r="J139" s="88">
        <f t="shared" si="22"/>
        <v>2896344</v>
      </c>
      <c r="K139" s="84">
        <f t="shared" ref="K139:K202" si="24">I139*G139</f>
        <v>3185978.4000000004</v>
      </c>
    </row>
    <row r="140" spans="1:11">
      <c r="A140" s="41"/>
      <c r="B140" s="22">
        <v>82767</v>
      </c>
      <c r="C140" s="34" t="s">
        <v>741</v>
      </c>
      <c r="D140" s="32" t="s">
        <v>156</v>
      </c>
      <c r="E140" s="35" t="s">
        <v>761</v>
      </c>
      <c r="F140" s="36" t="s">
        <v>105</v>
      </c>
      <c r="G140" s="36">
        <v>36</v>
      </c>
      <c r="H140" s="88">
        <v>26818</v>
      </c>
      <c r="I140" s="56">
        <f t="shared" si="23"/>
        <v>29499.800000000003</v>
      </c>
      <c r="J140" s="88">
        <f t="shared" si="22"/>
        <v>965448</v>
      </c>
      <c r="K140" s="84">
        <f t="shared" si="24"/>
        <v>1061992.8</v>
      </c>
    </row>
    <row r="141" spans="1:11">
      <c r="A141" s="41"/>
      <c r="B141" s="22">
        <f t="shared" ref="B141:D143" si="25">B140</f>
        <v>82767</v>
      </c>
      <c r="C141" s="34" t="str">
        <f t="shared" si="25"/>
        <v>13/04</v>
      </c>
      <c r="D141" s="32" t="str">
        <f t="shared" si="25"/>
        <v>tiên tiến</v>
      </c>
      <c r="E141" s="35" t="s">
        <v>810</v>
      </c>
      <c r="F141" s="36" t="s">
        <v>105</v>
      </c>
      <c r="G141" s="37">
        <v>36</v>
      </c>
      <c r="H141" s="88">
        <v>52727</v>
      </c>
      <c r="I141" s="56">
        <f t="shared" si="23"/>
        <v>57999.700000000004</v>
      </c>
      <c r="J141" s="88">
        <f t="shared" si="22"/>
        <v>1898172</v>
      </c>
      <c r="K141" s="84">
        <f t="shared" si="24"/>
        <v>2087989.2000000002</v>
      </c>
    </row>
    <row r="142" spans="1:11">
      <c r="A142" s="41"/>
      <c r="B142" s="22">
        <f t="shared" si="25"/>
        <v>82767</v>
      </c>
      <c r="C142" s="34" t="str">
        <f t="shared" si="25"/>
        <v>13/04</v>
      </c>
      <c r="D142" s="32" t="str">
        <f t="shared" si="25"/>
        <v>tiên tiến</v>
      </c>
      <c r="E142" s="35" t="s">
        <v>811</v>
      </c>
      <c r="F142" s="36" t="s">
        <v>105</v>
      </c>
      <c r="G142" s="37">
        <v>48</v>
      </c>
      <c r="H142" s="88">
        <v>52727</v>
      </c>
      <c r="I142" s="56">
        <f t="shared" si="23"/>
        <v>57999.700000000004</v>
      </c>
      <c r="J142" s="88">
        <f t="shared" si="22"/>
        <v>2530896</v>
      </c>
      <c r="K142" s="84">
        <f t="shared" si="24"/>
        <v>2783985.6</v>
      </c>
    </row>
    <row r="143" spans="1:11">
      <c r="A143" s="41"/>
      <c r="B143" s="22">
        <f t="shared" si="25"/>
        <v>82767</v>
      </c>
      <c r="C143" s="34" t="str">
        <f t="shared" si="25"/>
        <v>13/04</v>
      </c>
      <c r="D143" s="32" t="str">
        <f t="shared" si="25"/>
        <v>tiên tiến</v>
      </c>
      <c r="E143" s="35" t="s">
        <v>812</v>
      </c>
      <c r="F143" s="36" t="s">
        <v>105</v>
      </c>
      <c r="G143" s="37">
        <v>36</v>
      </c>
      <c r="H143" s="88">
        <v>52727</v>
      </c>
      <c r="I143" s="56">
        <f t="shared" si="23"/>
        <v>57999.700000000004</v>
      </c>
      <c r="J143" s="88">
        <f t="shared" si="22"/>
        <v>1898172</v>
      </c>
      <c r="K143" s="84">
        <f t="shared" si="24"/>
        <v>2087989.2000000002</v>
      </c>
    </row>
    <row r="144" spans="1:11">
      <c r="A144" s="41"/>
      <c r="B144" s="22">
        <v>8870</v>
      </c>
      <c r="C144" s="34" t="s">
        <v>743</v>
      </c>
      <c r="D144" s="32" t="s">
        <v>25</v>
      </c>
      <c r="E144" s="26" t="s">
        <v>795</v>
      </c>
      <c r="F144" s="21" t="s">
        <v>27</v>
      </c>
      <c r="G144" s="24">
        <v>120</v>
      </c>
      <c r="H144" s="88">
        <v>6050</v>
      </c>
      <c r="I144" s="56">
        <f t="shared" si="23"/>
        <v>6655.0000000000009</v>
      </c>
      <c r="J144" s="88">
        <f t="shared" si="22"/>
        <v>726000</v>
      </c>
      <c r="K144" s="84">
        <f t="shared" si="24"/>
        <v>798600.00000000012</v>
      </c>
    </row>
    <row r="145" spans="1:11">
      <c r="A145" s="41"/>
      <c r="B145" s="22">
        <v>8870</v>
      </c>
      <c r="C145" s="34" t="s">
        <v>743</v>
      </c>
      <c r="D145" s="32" t="s">
        <v>25</v>
      </c>
      <c r="E145" s="26" t="s">
        <v>787</v>
      </c>
      <c r="F145" s="21" t="s">
        <v>27</v>
      </c>
      <c r="G145" s="24">
        <v>40</v>
      </c>
      <c r="H145" s="88">
        <v>97500</v>
      </c>
      <c r="I145" s="56">
        <f t="shared" si="23"/>
        <v>107250.00000000001</v>
      </c>
      <c r="J145" s="88">
        <f t="shared" si="22"/>
        <v>3900000</v>
      </c>
      <c r="K145" s="84">
        <f t="shared" si="24"/>
        <v>4290000.0000000009</v>
      </c>
    </row>
    <row r="146" spans="1:11">
      <c r="A146" s="41"/>
      <c r="B146" s="22">
        <v>3576</v>
      </c>
      <c r="C146" s="34" t="s">
        <v>752</v>
      </c>
      <c r="D146" s="32" t="s">
        <v>42</v>
      </c>
      <c r="E146" s="26" t="s">
        <v>620</v>
      </c>
      <c r="F146" s="21" t="s">
        <v>44</v>
      </c>
      <c r="G146" s="24">
        <v>100</v>
      </c>
      <c r="H146" s="88">
        <v>3636</v>
      </c>
      <c r="I146" s="56">
        <f t="shared" si="23"/>
        <v>3999.6000000000004</v>
      </c>
      <c r="J146" s="88">
        <f t="shared" si="22"/>
        <v>363600</v>
      </c>
      <c r="K146" s="84">
        <f t="shared" si="24"/>
        <v>399960.00000000006</v>
      </c>
    </row>
    <row r="147" spans="1:11">
      <c r="A147" s="41"/>
      <c r="B147" s="22">
        <v>1547</v>
      </c>
      <c r="C147" s="34" t="s">
        <v>752</v>
      </c>
      <c r="D147" s="32" t="s">
        <v>847</v>
      </c>
      <c r="E147" s="35" t="s">
        <v>848</v>
      </c>
      <c r="F147" s="36" t="s">
        <v>849</v>
      </c>
      <c r="G147" s="37">
        <v>40</v>
      </c>
      <c r="H147" s="88">
        <v>23455</v>
      </c>
      <c r="I147" s="56">
        <f t="shared" si="23"/>
        <v>25800.500000000004</v>
      </c>
      <c r="J147" s="88">
        <f t="shared" si="22"/>
        <v>938200</v>
      </c>
      <c r="K147" s="84">
        <f t="shared" si="24"/>
        <v>1032020.0000000001</v>
      </c>
    </row>
    <row r="148" spans="1:11">
      <c r="A148" s="41"/>
      <c r="B148" s="22">
        <v>4166</v>
      </c>
      <c r="C148" s="34" t="s">
        <v>752</v>
      </c>
      <c r="D148" s="32" t="s">
        <v>680</v>
      </c>
      <c r="E148" s="35" t="s">
        <v>873</v>
      </c>
      <c r="F148" s="36" t="s">
        <v>142</v>
      </c>
      <c r="G148" s="37">
        <v>88</v>
      </c>
      <c r="H148" s="88">
        <v>13394</v>
      </c>
      <c r="I148" s="56">
        <f t="shared" si="23"/>
        <v>14733.400000000001</v>
      </c>
      <c r="J148" s="88">
        <f t="shared" si="22"/>
        <v>1178672</v>
      </c>
      <c r="K148" s="84">
        <f t="shared" si="24"/>
        <v>1296539.2000000002</v>
      </c>
    </row>
    <row r="149" spans="1:11">
      <c r="A149" s="41"/>
      <c r="B149" s="22">
        <f t="shared" ref="B149:D156" si="26">B148</f>
        <v>4166</v>
      </c>
      <c r="C149" s="34" t="str">
        <f t="shared" si="26"/>
        <v>20/04</v>
      </c>
      <c r="D149" s="32" t="str">
        <f t="shared" si="26"/>
        <v>ptvh</v>
      </c>
      <c r="E149" s="35" t="s">
        <v>874</v>
      </c>
      <c r="F149" s="36" t="s">
        <v>142</v>
      </c>
      <c r="G149" s="37">
        <v>66</v>
      </c>
      <c r="H149" s="88">
        <v>31571</v>
      </c>
      <c r="I149" s="56">
        <f t="shared" si="23"/>
        <v>34728.100000000006</v>
      </c>
      <c r="J149" s="88">
        <f t="shared" si="22"/>
        <v>2083686</v>
      </c>
      <c r="K149" s="84">
        <f t="shared" si="24"/>
        <v>2292054.6000000006</v>
      </c>
    </row>
    <row r="150" spans="1:11">
      <c r="A150" s="41"/>
      <c r="B150" s="22">
        <f t="shared" si="26"/>
        <v>4166</v>
      </c>
      <c r="C150" s="34" t="str">
        <f t="shared" si="26"/>
        <v>20/04</v>
      </c>
      <c r="D150" s="32" t="str">
        <f t="shared" si="26"/>
        <v>ptvh</v>
      </c>
      <c r="E150" s="35" t="s">
        <v>875</v>
      </c>
      <c r="F150" s="36" t="s">
        <v>142</v>
      </c>
      <c r="G150" s="37">
        <v>100</v>
      </c>
      <c r="H150" s="88">
        <v>10096</v>
      </c>
      <c r="I150" s="56">
        <f t="shared" si="23"/>
        <v>11105.6</v>
      </c>
      <c r="J150" s="88">
        <f t="shared" si="22"/>
        <v>1009600</v>
      </c>
      <c r="K150" s="84">
        <f t="shared" si="24"/>
        <v>1110560</v>
      </c>
    </row>
    <row r="151" spans="1:11">
      <c r="A151" s="41"/>
      <c r="B151" s="22">
        <f t="shared" si="26"/>
        <v>4166</v>
      </c>
      <c r="C151" s="34" t="str">
        <f t="shared" si="26"/>
        <v>20/04</v>
      </c>
      <c r="D151" s="32" t="str">
        <f t="shared" si="26"/>
        <v>ptvh</v>
      </c>
      <c r="E151" s="35" t="s">
        <v>876</v>
      </c>
      <c r="F151" s="36" t="s">
        <v>142</v>
      </c>
      <c r="G151" s="37">
        <v>100</v>
      </c>
      <c r="H151" s="88">
        <v>10254</v>
      </c>
      <c r="I151" s="56">
        <f t="shared" si="23"/>
        <v>11279.400000000001</v>
      </c>
      <c r="J151" s="88">
        <f t="shared" si="22"/>
        <v>1025400</v>
      </c>
      <c r="K151" s="84">
        <f t="shared" si="24"/>
        <v>1127940.0000000002</v>
      </c>
    </row>
    <row r="152" spans="1:11">
      <c r="A152" s="41"/>
      <c r="B152" s="22">
        <f t="shared" si="26"/>
        <v>4166</v>
      </c>
      <c r="C152" s="34" t="str">
        <f t="shared" si="26"/>
        <v>20/04</v>
      </c>
      <c r="D152" s="32" t="str">
        <f t="shared" si="26"/>
        <v>ptvh</v>
      </c>
      <c r="E152" s="35" t="s">
        <v>877</v>
      </c>
      <c r="F152" s="36" t="s">
        <v>142</v>
      </c>
      <c r="G152" s="37">
        <v>200</v>
      </c>
      <c r="H152" s="88">
        <v>6173</v>
      </c>
      <c r="I152" s="56">
        <f t="shared" si="23"/>
        <v>6790.3</v>
      </c>
      <c r="J152" s="88">
        <f t="shared" si="22"/>
        <v>1234600</v>
      </c>
      <c r="K152" s="84">
        <f t="shared" si="24"/>
        <v>1358060</v>
      </c>
    </row>
    <row r="153" spans="1:11">
      <c r="A153" s="41"/>
      <c r="B153" s="22">
        <f t="shared" si="26"/>
        <v>4166</v>
      </c>
      <c r="C153" s="34" t="str">
        <f t="shared" si="26"/>
        <v>20/04</v>
      </c>
      <c r="D153" s="32" t="str">
        <f t="shared" si="26"/>
        <v>ptvh</v>
      </c>
      <c r="E153" s="35" t="s">
        <v>878</v>
      </c>
      <c r="F153" s="36" t="s">
        <v>142</v>
      </c>
      <c r="G153" s="37">
        <v>40</v>
      </c>
      <c r="H153" s="88">
        <v>57206</v>
      </c>
      <c r="I153" s="56">
        <f t="shared" si="23"/>
        <v>62926.600000000006</v>
      </c>
      <c r="J153" s="88">
        <f t="shared" si="22"/>
        <v>2288240</v>
      </c>
      <c r="K153" s="84">
        <f t="shared" si="24"/>
        <v>2517064</v>
      </c>
    </row>
    <row r="154" spans="1:11">
      <c r="A154" s="41"/>
      <c r="B154" s="22">
        <f t="shared" si="26"/>
        <v>4166</v>
      </c>
      <c r="C154" s="34" t="str">
        <f t="shared" si="26"/>
        <v>20/04</v>
      </c>
      <c r="D154" s="32" t="str">
        <f t="shared" si="26"/>
        <v>ptvh</v>
      </c>
      <c r="E154" s="35" t="s">
        <v>879</v>
      </c>
      <c r="F154" s="36" t="s">
        <v>142</v>
      </c>
      <c r="G154" s="37">
        <v>75</v>
      </c>
      <c r="H154" s="88">
        <v>40171</v>
      </c>
      <c r="I154" s="56">
        <f t="shared" si="23"/>
        <v>44188.100000000006</v>
      </c>
      <c r="J154" s="88">
        <f t="shared" si="22"/>
        <v>3012825</v>
      </c>
      <c r="K154" s="84">
        <f t="shared" si="24"/>
        <v>3314107.5000000005</v>
      </c>
    </row>
    <row r="155" spans="1:11">
      <c r="A155" s="41"/>
      <c r="B155" s="22">
        <f t="shared" si="26"/>
        <v>4166</v>
      </c>
      <c r="C155" s="34" t="str">
        <f t="shared" si="26"/>
        <v>20/04</v>
      </c>
      <c r="D155" s="32" t="str">
        <f t="shared" si="26"/>
        <v>ptvh</v>
      </c>
      <c r="E155" s="35" t="s">
        <v>880</v>
      </c>
      <c r="F155" s="36" t="s">
        <v>142</v>
      </c>
      <c r="G155" s="37">
        <v>400</v>
      </c>
      <c r="H155" s="88">
        <v>3385</v>
      </c>
      <c r="I155" s="56">
        <f t="shared" si="23"/>
        <v>3723.5000000000005</v>
      </c>
      <c r="J155" s="88">
        <f t="shared" si="22"/>
        <v>1354000</v>
      </c>
      <c r="K155" s="84">
        <f t="shared" si="24"/>
        <v>1489400.0000000002</v>
      </c>
    </row>
    <row r="156" spans="1:11">
      <c r="A156" s="41"/>
      <c r="B156" s="22">
        <f t="shared" si="26"/>
        <v>4166</v>
      </c>
      <c r="C156" s="34" t="str">
        <f t="shared" si="26"/>
        <v>20/04</v>
      </c>
      <c r="D156" s="32" t="str">
        <f t="shared" si="26"/>
        <v>ptvh</v>
      </c>
      <c r="E156" s="35" t="s">
        <v>881</v>
      </c>
      <c r="F156" s="36" t="s">
        <v>142</v>
      </c>
      <c r="G156" s="37">
        <v>450</v>
      </c>
      <c r="H156" s="88">
        <v>5991</v>
      </c>
      <c r="I156" s="56">
        <f t="shared" si="23"/>
        <v>6590.1</v>
      </c>
      <c r="J156" s="88">
        <f t="shared" si="22"/>
        <v>2695950</v>
      </c>
      <c r="K156" s="84">
        <f t="shared" si="24"/>
        <v>2965545</v>
      </c>
    </row>
    <row r="157" spans="1:11">
      <c r="A157" s="41"/>
      <c r="B157" s="22">
        <v>3398</v>
      </c>
      <c r="C157" s="40" t="s">
        <v>772</v>
      </c>
      <c r="D157" s="32" t="s">
        <v>592</v>
      </c>
      <c r="E157" s="35" t="s">
        <v>802</v>
      </c>
      <c r="F157" s="36" t="s">
        <v>71</v>
      </c>
      <c r="G157" s="36">
        <v>102</v>
      </c>
      <c r="H157" s="88">
        <v>26560</v>
      </c>
      <c r="I157" s="56">
        <f t="shared" si="23"/>
        <v>29216.000000000004</v>
      </c>
      <c r="J157" s="88">
        <f t="shared" si="22"/>
        <v>2709120</v>
      </c>
      <c r="K157" s="84">
        <f t="shared" si="24"/>
        <v>2980032.0000000005</v>
      </c>
    </row>
    <row r="158" spans="1:11">
      <c r="A158" s="41"/>
      <c r="B158" s="22">
        <v>100191</v>
      </c>
      <c r="C158" s="34" t="s">
        <v>772</v>
      </c>
      <c r="D158" s="32" t="s">
        <v>156</v>
      </c>
      <c r="E158" s="35" t="s">
        <v>763</v>
      </c>
      <c r="F158" s="36" t="s">
        <v>105</v>
      </c>
      <c r="G158" s="37">
        <v>24</v>
      </c>
      <c r="H158" s="88">
        <v>52727</v>
      </c>
      <c r="I158" s="56">
        <f t="shared" si="23"/>
        <v>57999.700000000004</v>
      </c>
      <c r="J158" s="88">
        <f t="shared" si="22"/>
        <v>1265448</v>
      </c>
      <c r="K158" s="84">
        <f t="shared" si="24"/>
        <v>1391992.8</v>
      </c>
    </row>
    <row r="159" spans="1:11">
      <c r="A159" s="41"/>
      <c r="B159" s="22">
        <v>100191</v>
      </c>
      <c r="C159" s="34" t="s">
        <v>772</v>
      </c>
      <c r="D159" s="32" t="s">
        <v>156</v>
      </c>
      <c r="E159" s="35" t="s">
        <v>761</v>
      </c>
      <c r="F159" s="36" t="s">
        <v>105</v>
      </c>
      <c r="G159" s="37">
        <v>36</v>
      </c>
      <c r="H159" s="88">
        <v>26818</v>
      </c>
      <c r="I159" s="56">
        <f t="shared" si="23"/>
        <v>29499.800000000003</v>
      </c>
      <c r="J159" s="88">
        <f t="shared" si="22"/>
        <v>965448</v>
      </c>
      <c r="K159" s="84">
        <f t="shared" si="24"/>
        <v>1061992.8</v>
      </c>
    </row>
    <row r="160" spans="1:11">
      <c r="A160" s="41"/>
      <c r="B160" s="22">
        <v>100196</v>
      </c>
      <c r="C160" s="34" t="s">
        <v>772</v>
      </c>
      <c r="D160" s="32" t="s">
        <v>156</v>
      </c>
      <c r="E160" s="35" t="s">
        <v>158</v>
      </c>
      <c r="F160" s="36" t="s">
        <v>87</v>
      </c>
      <c r="G160" s="37">
        <v>66</v>
      </c>
      <c r="H160" s="88">
        <v>39091</v>
      </c>
      <c r="I160" s="56">
        <f t="shared" si="23"/>
        <v>43000.100000000006</v>
      </c>
      <c r="J160" s="88">
        <f t="shared" si="22"/>
        <v>2580006</v>
      </c>
      <c r="K160" s="84">
        <f t="shared" si="24"/>
        <v>2838006.6000000006</v>
      </c>
    </row>
    <row r="161" spans="1:11">
      <c r="A161" s="41"/>
      <c r="B161" s="22">
        <f t="shared" ref="B161:D163" si="27">B160</f>
        <v>100196</v>
      </c>
      <c r="C161" s="34" t="str">
        <f t="shared" si="27"/>
        <v>21/04</v>
      </c>
      <c r="D161" s="32" t="str">
        <f t="shared" si="27"/>
        <v>tiên tiến</v>
      </c>
      <c r="E161" s="35" t="s">
        <v>161</v>
      </c>
      <c r="F161" s="36" t="s">
        <v>87</v>
      </c>
      <c r="G161" s="37">
        <v>18</v>
      </c>
      <c r="H161" s="88">
        <v>39091</v>
      </c>
      <c r="I161" s="56">
        <f t="shared" si="23"/>
        <v>43000.100000000006</v>
      </c>
      <c r="J161" s="88">
        <f t="shared" si="22"/>
        <v>703638</v>
      </c>
      <c r="K161" s="84">
        <f t="shared" si="24"/>
        <v>774001.8</v>
      </c>
    </row>
    <row r="162" spans="1:11">
      <c r="A162" s="41"/>
      <c r="B162" s="22">
        <f t="shared" si="27"/>
        <v>100196</v>
      </c>
      <c r="C162" s="34" t="str">
        <f t="shared" si="27"/>
        <v>21/04</v>
      </c>
      <c r="D162" s="32" t="str">
        <f t="shared" si="27"/>
        <v>tiên tiến</v>
      </c>
      <c r="E162" s="35" t="s">
        <v>159</v>
      </c>
      <c r="F162" s="36" t="s">
        <v>87</v>
      </c>
      <c r="G162" s="37">
        <v>12</v>
      </c>
      <c r="H162" s="88">
        <v>39091</v>
      </c>
      <c r="I162" s="56">
        <f t="shared" si="23"/>
        <v>43000.100000000006</v>
      </c>
      <c r="J162" s="88">
        <f t="shared" si="22"/>
        <v>469092</v>
      </c>
      <c r="K162" s="84">
        <f t="shared" si="24"/>
        <v>516001.20000000007</v>
      </c>
    </row>
    <row r="163" spans="1:11">
      <c r="A163" s="41"/>
      <c r="B163" s="22">
        <f t="shared" si="27"/>
        <v>100196</v>
      </c>
      <c r="C163" s="34" t="str">
        <f t="shared" si="27"/>
        <v>21/04</v>
      </c>
      <c r="D163" s="32" t="str">
        <f t="shared" si="27"/>
        <v>tiên tiến</v>
      </c>
      <c r="E163" s="35" t="s">
        <v>157</v>
      </c>
      <c r="F163" s="36" t="s">
        <v>87</v>
      </c>
      <c r="G163" s="37">
        <v>12</v>
      </c>
      <c r="H163" s="88">
        <v>39091</v>
      </c>
      <c r="I163" s="56">
        <f t="shared" si="23"/>
        <v>43000.100000000006</v>
      </c>
      <c r="J163" s="88">
        <f t="shared" si="22"/>
        <v>469092</v>
      </c>
      <c r="K163" s="84">
        <f t="shared" si="24"/>
        <v>516001.20000000007</v>
      </c>
    </row>
    <row r="164" spans="1:11">
      <c r="A164" s="41"/>
      <c r="B164" s="22">
        <v>100199</v>
      </c>
      <c r="C164" s="34" t="s">
        <v>772</v>
      </c>
      <c r="D164" s="32" t="s">
        <v>156</v>
      </c>
      <c r="E164" s="35" t="s">
        <v>158</v>
      </c>
      <c r="F164" s="36" t="s">
        <v>87</v>
      </c>
      <c r="G164" s="37">
        <v>3</v>
      </c>
      <c r="H164" s="88">
        <v>39091</v>
      </c>
      <c r="I164" s="56">
        <f t="shared" si="23"/>
        <v>43000.100000000006</v>
      </c>
      <c r="J164" s="88">
        <f t="shared" si="22"/>
        <v>117273</v>
      </c>
      <c r="K164" s="84">
        <f t="shared" si="24"/>
        <v>129000.30000000002</v>
      </c>
    </row>
    <row r="165" spans="1:11">
      <c r="A165" s="41"/>
      <c r="B165" s="22">
        <f t="shared" ref="B165:D171" si="28">B164</f>
        <v>100199</v>
      </c>
      <c r="C165" s="34" t="str">
        <f t="shared" si="28"/>
        <v>21/04</v>
      </c>
      <c r="D165" s="32" t="str">
        <f t="shared" si="28"/>
        <v>tiên tiến</v>
      </c>
      <c r="E165" s="35" t="s">
        <v>157</v>
      </c>
      <c r="F165" s="36" t="s">
        <v>87</v>
      </c>
      <c r="G165" s="37">
        <v>3</v>
      </c>
      <c r="H165" s="88">
        <v>39091</v>
      </c>
      <c r="I165" s="56">
        <f t="shared" si="23"/>
        <v>43000.100000000006</v>
      </c>
      <c r="J165" s="88">
        <f t="shared" si="22"/>
        <v>117273</v>
      </c>
      <c r="K165" s="84">
        <f t="shared" si="24"/>
        <v>129000.30000000002</v>
      </c>
    </row>
    <row r="166" spans="1:11">
      <c r="A166" s="41"/>
      <c r="B166" s="22">
        <f t="shared" si="28"/>
        <v>100199</v>
      </c>
      <c r="C166" s="34" t="str">
        <f t="shared" si="28"/>
        <v>21/04</v>
      </c>
      <c r="D166" s="32" t="str">
        <f t="shared" si="28"/>
        <v>tiên tiến</v>
      </c>
      <c r="E166" s="35" t="s">
        <v>159</v>
      </c>
      <c r="F166" s="36" t="s">
        <v>87</v>
      </c>
      <c r="G166" s="37">
        <v>3</v>
      </c>
      <c r="H166" s="88">
        <v>39091</v>
      </c>
      <c r="I166" s="56">
        <f t="shared" si="23"/>
        <v>43000.100000000006</v>
      </c>
      <c r="J166" s="88">
        <f t="shared" ref="J166:J185" si="29">H166*G166</f>
        <v>117273</v>
      </c>
      <c r="K166" s="84">
        <f t="shared" si="24"/>
        <v>129000.30000000002</v>
      </c>
    </row>
    <row r="167" spans="1:11">
      <c r="A167" s="41"/>
      <c r="B167" s="22">
        <f t="shared" si="28"/>
        <v>100199</v>
      </c>
      <c r="C167" s="34" t="str">
        <f t="shared" si="28"/>
        <v>21/04</v>
      </c>
      <c r="D167" s="32" t="str">
        <f t="shared" si="28"/>
        <v>tiên tiến</v>
      </c>
      <c r="E167" s="35" t="s">
        <v>161</v>
      </c>
      <c r="F167" s="36" t="s">
        <v>87</v>
      </c>
      <c r="G167" s="37">
        <v>3</v>
      </c>
      <c r="H167" s="88">
        <v>39091</v>
      </c>
      <c r="I167" s="56">
        <f t="shared" si="23"/>
        <v>43000.100000000006</v>
      </c>
      <c r="J167" s="88">
        <f t="shared" si="29"/>
        <v>117273</v>
      </c>
      <c r="K167" s="84">
        <f t="shared" si="24"/>
        <v>129000.30000000002</v>
      </c>
    </row>
    <row r="168" spans="1:11">
      <c r="A168" s="41"/>
      <c r="B168" s="22">
        <f t="shared" si="28"/>
        <v>100199</v>
      </c>
      <c r="C168" s="34" t="str">
        <f t="shared" si="28"/>
        <v>21/04</v>
      </c>
      <c r="D168" s="32" t="str">
        <f t="shared" si="28"/>
        <v>tiên tiến</v>
      </c>
      <c r="E168" s="35" t="s">
        <v>889</v>
      </c>
      <c r="F168" s="36" t="s">
        <v>105</v>
      </c>
      <c r="G168" s="37">
        <v>60</v>
      </c>
      <c r="H168" s="88">
        <v>17273</v>
      </c>
      <c r="I168" s="56">
        <f t="shared" si="23"/>
        <v>19000.300000000003</v>
      </c>
      <c r="J168" s="88">
        <f t="shared" si="29"/>
        <v>1036380</v>
      </c>
      <c r="K168" s="84">
        <f t="shared" si="24"/>
        <v>1140018.0000000002</v>
      </c>
    </row>
    <row r="169" spans="1:11">
      <c r="A169" s="41"/>
      <c r="B169" s="22">
        <f t="shared" si="28"/>
        <v>100199</v>
      </c>
      <c r="C169" s="34" t="str">
        <f t="shared" si="28"/>
        <v>21/04</v>
      </c>
      <c r="D169" s="32" t="str">
        <f t="shared" si="28"/>
        <v>tiên tiến</v>
      </c>
      <c r="E169" s="35" t="s">
        <v>890</v>
      </c>
      <c r="F169" s="36" t="s">
        <v>105</v>
      </c>
      <c r="G169" s="37">
        <v>12</v>
      </c>
      <c r="H169" s="88">
        <v>37273</v>
      </c>
      <c r="I169" s="56">
        <f t="shared" si="23"/>
        <v>41000.300000000003</v>
      </c>
      <c r="J169" s="88">
        <f t="shared" si="29"/>
        <v>447276</v>
      </c>
      <c r="K169" s="84">
        <f t="shared" si="24"/>
        <v>492003.60000000003</v>
      </c>
    </row>
    <row r="170" spans="1:11">
      <c r="A170" s="41"/>
      <c r="B170" s="22">
        <f t="shared" si="28"/>
        <v>100199</v>
      </c>
      <c r="C170" s="34" t="str">
        <f t="shared" si="28"/>
        <v>21/04</v>
      </c>
      <c r="D170" s="32" t="str">
        <f t="shared" si="28"/>
        <v>tiên tiến</v>
      </c>
      <c r="E170" s="35" t="s">
        <v>891</v>
      </c>
      <c r="F170" s="36" t="s">
        <v>105</v>
      </c>
      <c r="G170" s="37">
        <v>12</v>
      </c>
      <c r="H170" s="88">
        <v>37273</v>
      </c>
      <c r="I170" s="56">
        <f t="shared" si="23"/>
        <v>41000.300000000003</v>
      </c>
      <c r="J170" s="88">
        <f t="shared" si="29"/>
        <v>447276</v>
      </c>
      <c r="K170" s="84">
        <f t="shared" si="24"/>
        <v>492003.60000000003</v>
      </c>
    </row>
    <row r="171" spans="1:11">
      <c r="A171" s="41"/>
      <c r="B171" s="22">
        <f t="shared" si="28"/>
        <v>100199</v>
      </c>
      <c r="C171" s="34" t="str">
        <f t="shared" si="28"/>
        <v>21/04</v>
      </c>
      <c r="D171" s="32" t="str">
        <f t="shared" si="28"/>
        <v>tiên tiến</v>
      </c>
      <c r="E171" s="35" t="s">
        <v>892</v>
      </c>
      <c r="F171" s="36" t="s">
        <v>105</v>
      </c>
      <c r="G171" s="37">
        <v>12</v>
      </c>
      <c r="H171" s="88">
        <v>37273</v>
      </c>
      <c r="I171" s="56">
        <f t="shared" si="23"/>
        <v>41000.300000000003</v>
      </c>
      <c r="J171" s="88">
        <f t="shared" si="29"/>
        <v>447276</v>
      </c>
      <c r="K171" s="84">
        <f t="shared" si="24"/>
        <v>492003.60000000003</v>
      </c>
    </row>
    <row r="172" spans="1:11">
      <c r="A172" s="41"/>
      <c r="B172" s="22">
        <v>100197</v>
      </c>
      <c r="C172" s="34" t="s">
        <v>772</v>
      </c>
      <c r="D172" s="32" t="s">
        <v>156</v>
      </c>
      <c r="E172" s="35" t="s">
        <v>761</v>
      </c>
      <c r="F172" s="36" t="s">
        <v>105</v>
      </c>
      <c r="G172" s="37">
        <v>132</v>
      </c>
      <c r="H172" s="88">
        <v>26818</v>
      </c>
      <c r="I172" s="56">
        <f t="shared" si="23"/>
        <v>29499.800000000003</v>
      </c>
      <c r="J172" s="88">
        <f t="shared" si="29"/>
        <v>3539976</v>
      </c>
      <c r="K172" s="84">
        <f t="shared" si="24"/>
        <v>3893973.6000000006</v>
      </c>
    </row>
    <row r="173" spans="1:11">
      <c r="A173" s="41"/>
      <c r="B173" s="22">
        <f t="shared" ref="B173:D175" si="30">B172</f>
        <v>100197</v>
      </c>
      <c r="C173" s="34" t="str">
        <f t="shared" si="30"/>
        <v>21/04</v>
      </c>
      <c r="D173" s="32" t="str">
        <f t="shared" si="30"/>
        <v>tiên tiến</v>
      </c>
      <c r="E173" s="35" t="s">
        <v>892</v>
      </c>
      <c r="F173" s="36" t="s">
        <v>105</v>
      </c>
      <c r="G173" s="37">
        <v>12</v>
      </c>
      <c r="H173" s="88">
        <v>37273</v>
      </c>
      <c r="I173" s="56">
        <f t="shared" si="23"/>
        <v>41000.300000000003</v>
      </c>
      <c r="J173" s="88">
        <f t="shared" si="29"/>
        <v>447276</v>
      </c>
      <c r="K173" s="84">
        <f t="shared" si="24"/>
        <v>492003.60000000003</v>
      </c>
    </row>
    <row r="174" spans="1:11">
      <c r="A174" s="41"/>
      <c r="B174" s="22">
        <f t="shared" si="30"/>
        <v>100197</v>
      </c>
      <c r="C174" s="34" t="str">
        <f t="shared" si="30"/>
        <v>21/04</v>
      </c>
      <c r="D174" s="32" t="str">
        <f t="shared" si="30"/>
        <v>tiên tiến</v>
      </c>
      <c r="E174" s="35" t="s">
        <v>890</v>
      </c>
      <c r="F174" s="36" t="s">
        <v>105</v>
      </c>
      <c r="G174" s="37">
        <v>12</v>
      </c>
      <c r="H174" s="88">
        <v>37273</v>
      </c>
      <c r="I174" s="56">
        <f t="shared" si="23"/>
        <v>41000.300000000003</v>
      </c>
      <c r="J174" s="88">
        <f t="shared" si="29"/>
        <v>447276</v>
      </c>
      <c r="K174" s="84">
        <f t="shared" si="24"/>
        <v>492003.60000000003</v>
      </c>
    </row>
    <row r="175" spans="1:11">
      <c r="A175" s="41"/>
      <c r="B175" s="22">
        <f t="shared" si="30"/>
        <v>100197</v>
      </c>
      <c r="C175" s="34" t="str">
        <f t="shared" si="30"/>
        <v>21/04</v>
      </c>
      <c r="D175" s="32" t="str">
        <f t="shared" si="30"/>
        <v>tiên tiến</v>
      </c>
      <c r="E175" s="35" t="s">
        <v>891</v>
      </c>
      <c r="F175" s="36" t="s">
        <v>105</v>
      </c>
      <c r="G175" s="37">
        <v>12</v>
      </c>
      <c r="H175" s="88">
        <v>37273</v>
      </c>
      <c r="I175" s="56">
        <f t="shared" si="23"/>
        <v>41000.300000000003</v>
      </c>
      <c r="J175" s="88">
        <f t="shared" si="29"/>
        <v>447276</v>
      </c>
      <c r="K175" s="84">
        <f t="shared" si="24"/>
        <v>492003.60000000003</v>
      </c>
    </row>
    <row r="176" spans="1:11">
      <c r="A176" s="41"/>
      <c r="B176" s="22">
        <v>5839</v>
      </c>
      <c r="C176" s="34" t="s">
        <v>798</v>
      </c>
      <c r="D176" s="32" t="s">
        <v>222</v>
      </c>
      <c r="E176" s="26" t="s">
        <v>223</v>
      </c>
      <c r="F176" s="21" t="s">
        <v>224</v>
      </c>
      <c r="G176" s="24">
        <v>120</v>
      </c>
      <c r="H176" s="88">
        <v>5091</v>
      </c>
      <c r="I176" s="56">
        <f t="shared" si="23"/>
        <v>5600.1</v>
      </c>
      <c r="J176" s="88">
        <f t="shared" si="29"/>
        <v>610920</v>
      </c>
      <c r="K176" s="84">
        <f t="shared" si="24"/>
        <v>672012</v>
      </c>
    </row>
    <row r="177" spans="1:11">
      <c r="A177" s="41"/>
      <c r="B177" s="22">
        <v>5839</v>
      </c>
      <c r="C177" s="34" t="s">
        <v>798</v>
      </c>
      <c r="D177" s="32" t="s">
        <v>222</v>
      </c>
      <c r="E177" s="26" t="s">
        <v>799</v>
      </c>
      <c r="F177" s="21" t="s">
        <v>132</v>
      </c>
      <c r="G177" s="24">
        <v>40</v>
      </c>
      <c r="H177" s="88">
        <v>7909</v>
      </c>
      <c r="I177" s="56">
        <f t="shared" si="23"/>
        <v>8699.9000000000015</v>
      </c>
      <c r="J177" s="88">
        <f t="shared" si="29"/>
        <v>316360</v>
      </c>
      <c r="K177" s="84">
        <f t="shared" si="24"/>
        <v>347996.00000000006</v>
      </c>
    </row>
    <row r="178" spans="1:11">
      <c r="A178" s="41"/>
      <c r="B178" s="22">
        <v>3957</v>
      </c>
      <c r="C178" s="34" t="s">
        <v>798</v>
      </c>
      <c r="D178" s="32" t="s">
        <v>48</v>
      </c>
      <c r="E178" s="26" t="s">
        <v>800</v>
      </c>
      <c r="F178" s="21" t="s">
        <v>27</v>
      </c>
      <c r="G178" s="24">
        <v>120</v>
      </c>
      <c r="H178" s="88">
        <v>5818.18</v>
      </c>
      <c r="I178" s="56">
        <f t="shared" si="23"/>
        <v>6399.9980000000005</v>
      </c>
      <c r="J178" s="88">
        <f t="shared" si="29"/>
        <v>698181.60000000009</v>
      </c>
      <c r="K178" s="84">
        <f t="shared" si="24"/>
        <v>767999.76</v>
      </c>
    </row>
    <row r="179" spans="1:11">
      <c r="A179" s="41"/>
      <c r="B179" s="22">
        <v>3957</v>
      </c>
      <c r="C179" s="34" t="s">
        <v>798</v>
      </c>
      <c r="D179" s="32" t="s">
        <v>48</v>
      </c>
      <c r="E179" s="35" t="s">
        <v>801</v>
      </c>
      <c r="F179" s="36" t="s">
        <v>27</v>
      </c>
      <c r="G179" s="36">
        <v>48</v>
      </c>
      <c r="H179" s="88">
        <v>2545.46</v>
      </c>
      <c r="I179" s="56">
        <f t="shared" si="23"/>
        <v>2800.0060000000003</v>
      </c>
      <c r="J179" s="88">
        <f t="shared" si="29"/>
        <v>122182.08</v>
      </c>
      <c r="K179" s="84">
        <f t="shared" si="24"/>
        <v>134400.288</v>
      </c>
    </row>
    <row r="180" spans="1:11">
      <c r="A180" s="41"/>
      <c r="B180" s="22">
        <v>3957</v>
      </c>
      <c r="C180" s="34" t="s">
        <v>798</v>
      </c>
      <c r="D180" s="32" t="s">
        <v>48</v>
      </c>
      <c r="E180" s="39" t="s">
        <v>568</v>
      </c>
      <c r="F180" s="36" t="s">
        <v>27</v>
      </c>
      <c r="G180" s="36">
        <v>60</v>
      </c>
      <c r="H180" s="88">
        <v>6818.18</v>
      </c>
      <c r="I180" s="56">
        <f t="shared" si="23"/>
        <v>7499.9980000000005</v>
      </c>
      <c r="J180" s="88">
        <f t="shared" si="29"/>
        <v>409090.80000000005</v>
      </c>
      <c r="K180" s="84">
        <f t="shared" si="24"/>
        <v>449999.88</v>
      </c>
    </row>
    <row r="181" spans="1:11">
      <c r="A181" s="41"/>
      <c r="B181" s="22">
        <v>502</v>
      </c>
      <c r="C181" s="34" t="s">
        <v>798</v>
      </c>
      <c r="D181" s="32" t="s">
        <v>91</v>
      </c>
      <c r="E181" s="35" t="s">
        <v>766</v>
      </c>
      <c r="F181" s="36" t="s">
        <v>93</v>
      </c>
      <c r="G181" s="37">
        <v>150</v>
      </c>
      <c r="H181" s="88">
        <v>39091</v>
      </c>
      <c r="I181" s="56">
        <f t="shared" si="23"/>
        <v>43000.100000000006</v>
      </c>
      <c r="J181" s="88">
        <f t="shared" si="29"/>
        <v>5863650</v>
      </c>
      <c r="K181" s="84">
        <f t="shared" si="24"/>
        <v>6450015.0000000009</v>
      </c>
    </row>
    <row r="182" spans="1:11">
      <c r="A182" s="41"/>
      <c r="B182" s="22">
        <f t="shared" ref="B182:D185" si="31">B181</f>
        <v>502</v>
      </c>
      <c r="C182" s="34" t="str">
        <f t="shared" si="31"/>
        <v>22/04</v>
      </c>
      <c r="D182" s="32" t="str">
        <f t="shared" si="31"/>
        <v>trường sa</v>
      </c>
      <c r="E182" s="35" t="s">
        <v>765</v>
      </c>
      <c r="F182" s="36" t="s">
        <v>93</v>
      </c>
      <c r="G182" s="37">
        <v>50</v>
      </c>
      <c r="H182" s="88">
        <v>19545.3</v>
      </c>
      <c r="I182" s="56">
        <f t="shared" si="23"/>
        <v>21499.83</v>
      </c>
      <c r="J182" s="88">
        <f t="shared" si="29"/>
        <v>977265</v>
      </c>
      <c r="K182" s="84">
        <f t="shared" si="24"/>
        <v>1074991.5</v>
      </c>
    </row>
    <row r="183" spans="1:11">
      <c r="A183" s="41"/>
      <c r="B183" s="22">
        <f t="shared" si="31"/>
        <v>502</v>
      </c>
      <c r="C183" s="34" t="str">
        <f t="shared" si="31"/>
        <v>22/04</v>
      </c>
      <c r="D183" s="32" t="str">
        <f t="shared" si="31"/>
        <v>trường sa</v>
      </c>
      <c r="E183" s="35" t="s">
        <v>813</v>
      </c>
      <c r="F183" s="36" t="s">
        <v>93</v>
      </c>
      <c r="G183" s="37">
        <v>20</v>
      </c>
      <c r="H183" s="88">
        <v>89091</v>
      </c>
      <c r="I183" s="56">
        <f t="shared" si="23"/>
        <v>98000.1</v>
      </c>
      <c r="J183" s="88">
        <f t="shared" si="29"/>
        <v>1781820</v>
      </c>
      <c r="K183" s="84">
        <f t="shared" si="24"/>
        <v>1960002</v>
      </c>
    </row>
    <row r="184" spans="1:11">
      <c r="A184" s="41"/>
      <c r="B184" s="22">
        <f t="shared" si="31"/>
        <v>502</v>
      </c>
      <c r="C184" s="34" t="str">
        <f t="shared" si="31"/>
        <v>22/04</v>
      </c>
      <c r="D184" s="32" t="str">
        <f t="shared" si="31"/>
        <v>trường sa</v>
      </c>
      <c r="E184" s="35" t="s">
        <v>814</v>
      </c>
      <c r="F184" s="36" t="s">
        <v>93</v>
      </c>
      <c r="G184" s="37">
        <v>50</v>
      </c>
      <c r="H184" s="88">
        <v>44545</v>
      </c>
      <c r="I184" s="56">
        <f t="shared" si="23"/>
        <v>48999.500000000007</v>
      </c>
      <c r="J184" s="88">
        <f t="shared" si="29"/>
        <v>2227250</v>
      </c>
      <c r="K184" s="84">
        <f t="shared" si="24"/>
        <v>2449975.0000000005</v>
      </c>
    </row>
    <row r="185" spans="1:11">
      <c r="A185" s="41"/>
      <c r="B185" s="22">
        <f t="shared" si="31"/>
        <v>502</v>
      </c>
      <c r="C185" s="34" t="str">
        <f t="shared" si="31"/>
        <v>22/04</v>
      </c>
      <c r="D185" s="32" t="str">
        <f t="shared" si="31"/>
        <v>trường sa</v>
      </c>
      <c r="E185" s="35" t="s">
        <v>815</v>
      </c>
      <c r="F185" s="36" t="s">
        <v>93</v>
      </c>
      <c r="G185" s="37">
        <v>60</v>
      </c>
      <c r="H185" s="88">
        <v>22273</v>
      </c>
      <c r="I185" s="56">
        <f t="shared" si="23"/>
        <v>24500.300000000003</v>
      </c>
      <c r="J185" s="88">
        <f t="shared" si="29"/>
        <v>1336380</v>
      </c>
      <c r="K185" s="84">
        <f t="shared" si="24"/>
        <v>1470018.0000000002</v>
      </c>
    </row>
    <row r="186" spans="1:11">
      <c r="A186" s="41"/>
      <c r="B186" s="22">
        <v>1458</v>
      </c>
      <c r="C186" s="34" t="s">
        <v>798</v>
      </c>
      <c r="D186" s="32" t="s">
        <v>183</v>
      </c>
      <c r="E186" s="35" t="s">
        <v>885</v>
      </c>
      <c r="F186" s="36"/>
      <c r="G186" s="37"/>
      <c r="H186" s="88"/>
      <c r="I186" s="56">
        <f t="shared" si="23"/>
        <v>0</v>
      </c>
      <c r="J186" s="88">
        <v>12123600</v>
      </c>
      <c r="K186" s="84">
        <f t="shared" si="24"/>
        <v>0</v>
      </c>
    </row>
    <row r="187" spans="1:11">
      <c r="A187" s="41"/>
      <c r="B187" s="22">
        <v>6465</v>
      </c>
      <c r="C187" s="34" t="s">
        <v>776</v>
      </c>
      <c r="D187" s="32" t="s">
        <v>84</v>
      </c>
      <c r="E187" s="35" t="s">
        <v>803</v>
      </c>
      <c r="F187" s="36" t="s">
        <v>36</v>
      </c>
      <c r="G187" s="36">
        <v>50</v>
      </c>
      <c r="H187" s="88">
        <v>25000</v>
      </c>
      <c r="I187" s="56">
        <f t="shared" si="23"/>
        <v>27500.000000000004</v>
      </c>
      <c r="J187" s="88">
        <f t="shared" ref="J187:J218" si="32">H187*G187</f>
        <v>1250000</v>
      </c>
      <c r="K187" s="84">
        <f t="shared" si="24"/>
        <v>1375000.0000000002</v>
      </c>
    </row>
    <row r="188" spans="1:11">
      <c r="A188" s="41"/>
      <c r="B188" s="22">
        <v>6465</v>
      </c>
      <c r="C188" s="34" t="s">
        <v>776</v>
      </c>
      <c r="D188" s="32" t="s">
        <v>84</v>
      </c>
      <c r="E188" s="35" t="s">
        <v>86</v>
      </c>
      <c r="F188" s="36" t="s">
        <v>87</v>
      </c>
      <c r="G188" s="36">
        <v>7200</v>
      </c>
      <c r="H188" s="88">
        <v>1954.55</v>
      </c>
      <c r="I188" s="56">
        <f t="shared" si="23"/>
        <v>2150.0050000000001</v>
      </c>
      <c r="J188" s="88">
        <f t="shared" si="32"/>
        <v>14072760</v>
      </c>
      <c r="K188" s="84">
        <f t="shared" si="24"/>
        <v>15480036</v>
      </c>
    </row>
    <row r="189" spans="1:11">
      <c r="A189" s="41"/>
      <c r="B189" s="22">
        <v>6465</v>
      </c>
      <c r="C189" s="34" t="s">
        <v>776</v>
      </c>
      <c r="D189" s="32" t="s">
        <v>84</v>
      </c>
      <c r="E189" s="35" t="s">
        <v>804</v>
      </c>
      <c r="F189" s="36" t="s">
        <v>435</v>
      </c>
      <c r="G189" s="36">
        <v>36</v>
      </c>
      <c r="H189" s="88">
        <v>21750</v>
      </c>
      <c r="I189" s="56">
        <f t="shared" si="23"/>
        <v>23925.000000000004</v>
      </c>
      <c r="J189" s="88">
        <f t="shared" si="32"/>
        <v>783000</v>
      </c>
      <c r="K189" s="84">
        <f t="shared" si="24"/>
        <v>861300.00000000012</v>
      </c>
    </row>
    <row r="190" spans="1:11">
      <c r="A190" s="41"/>
      <c r="B190" s="22">
        <v>105579</v>
      </c>
      <c r="C190" s="34" t="s">
        <v>776</v>
      </c>
      <c r="D190" s="32" t="s">
        <v>156</v>
      </c>
      <c r="E190" s="35" t="s">
        <v>761</v>
      </c>
      <c r="F190" s="36" t="s">
        <v>105</v>
      </c>
      <c r="G190" s="36">
        <v>12</v>
      </c>
      <c r="H190" s="88">
        <v>26818</v>
      </c>
      <c r="I190" s="56">
        <f t="shared" si="23"/>
        <v>29499.800000000003</v>
      </c>
      <c r="J190" s="88">
        <f t="shared" si="32"/>
        <v>321816</v>
      </c>
      <c r="K190" s="84">
        <f t="shared" si="24"/>
        <v>353997.60000000003</v>
      </c>
    </row>
    <row r="191" spans="1:11">
      <c r="A191" s="41"/>
      <c r="B191" s="22">
        <v>105579</v>
      </c>
      <c r="C191" s="34" t="s">
        <v>776</v>
      </c>
      <c r="D191" s="32" t="s">
        <v>156</v>
      </c>
      <c r="E191" s="35" t="s">
        <v>809</v>
      </c>
      <c r="F191" s="36" t="s">
        <v>105</v>
      </c>
      <c r="G191" s="36">
        <v>12</v>
      </c>
      <c r="H191" s="88">
        <v>26818</v>
      </c>
      <c r="I191" s="56">
        <f t="shared" si="23"/>
        <v>29499.800000000003</v>
      </c>
      <c r="J191" s="88">
        <f t="shared" si="32"/>
        <v>321816</v>
      </c>
      <c r="K191" s="84">
        <f t="shared" si="24"/>
        <v>353997.60000000003</v>
      </c>
    </row>
    <row r="192" spans="1:11">
      <c r="A192" s="41"/>
      <c r="B192" s="22">
        <v>347</v>
      </c>
      <c r="C192" s="34" t="s">
        <v>816</v>
      </c>
      <c r="D192" s="32" t="s">
        <v>648</v>
      </c>
      <c r="E192" s="35" t="s">
        <v>649</v>
      </c>
      <c r="F192" s="36" t="s">
        <v>181</v>
      </c>
      <c r="G192" s="37">
        <v>100</v>
      </c>
      <c r="H192" s="88">
        <v>40454</v>
      </c>
      <c r="I192" s="56">
        <f t="shared" si="23"/>
        <v>44499.4</v>
      </c>
      <c r="J192" s="88">
        <f t="shared" si="32"/>
        <v>4045400</v>
      </c>
      <c r="K192" s="84">
        <f t="shared" si="24"/>
        <v>4449940</v>
      </c>
    </row>
    <row r="193" spans="1:11">
      <c r="A193" s="41"/>
      <c r="B193" s="22">
        <v>4060</v>
      </c>
      <c r="C193" s="34" t="s">
        <v>816</v>
      </c>
      <c r="D193" s="32" t="s">
        <v>48</v>
      </c>
      <c r="E193" s="35" t="s">
        <v>642</v>
      </c>
      <c r="F193" s="36" t="s">
        <v>27</v>
      </c>
      <c r="G193" s="37">
        <v>500</v>
      </c>
      <c r="H193" s="88">
        <v>1500</v>
      </c>
      <c r="I193" s="56">
        <f t="shared" si="23"/>
        <v>1650.0000000000002</v>
      </c>
      <c r="J193" s="88">
        <f t="shared" si="32"/>
        <v>750000</v>
      </c>
      <c r="K193" s="84">
        <f t="shared" si="24"/>
        <v>825000.00000000012</v>
      </c>
    </row>
    <row r="194" spans="1:11">
      <c r="A194" s="41"/>
      <c r="B194" s="22">
        <f t="shared" ref="B194:D199" si="33">B193</f>
        <v>4060</v>
      </c>
      <c r="C194" s="34" t="str">
        <f t="shared" si="33"/>
        <v>25/04</v>
      </c>
      <c r="D194" s="32" t="str">
        <f t="shared" si="33"/>
        <v>đại dương</v>
      </c>
      <c r="E194" s="35" t="s">
        <v>568</v>
      </c>
      <c r="F194" s="36" t="s">
        <v>27</v>
      </c>
      <c r="G194" s="37">
        <v>120</v>
      </c>
      <c r="H194" s="88">
        <v>6454.55</v>
      </c>
      <c r="I194" s="56">
        <f t="shared" si="23"/>
        <v>7100.005000000001</v>
      </c>
      <c r="J194" s="88">
        <f t="shared" si="32"/>
        <v>774546</v>
      </c>
      <c r="K194" s="84">
        <f t="shared" si="24"/>
        <v>852000.60000000009</v>
      </c>
    </row>
    <row r="195" spans="1:11">
      <c r="A195" s="41"/>
      <c r="B195" s="22">
        <f t="shared" si="33"/>
        <v>4060</v>
      </c>
      <c r="C195" s="34" t="str">
        <f t="shared" si="33"/>
        <v>25/04</v>
      </c>
      <c r="D195" s="32" t="str">
        <f t="shared" si="33"/>
        <v>đại dương</v>
      </c>
      <c r="E195" s="35" t="s">
        <v>574</v>
      </c>
      <c r="F195" s="36" t="s">
        <v>27</v>
      </c>
      <c r="G195" s="37">
        <v>15</v>
      </c>
      <c r="H195" s="88">
        <v>2863.67</v>
      </c>
      <c r="I195" s="56">
        <f t="shared" si="23"/>
        <v>3150.0370000000003</v>
      </c>
      <c r="J195" s="88">
        <f t="shared" si="32"/>
        <v>42955.05</v>
      </c>
      <c r="K195" s="84">
        <f t="shared" si="24"/>
        <v>47250.555000000008</v>
      </c>
    </row>
    <row r="196" spans="1:11">
      <c r="A196" s="41"/>
      <c r="B196" s="22">
        <f t="shared" si="33"/>
        <v>4060</v>
      </c>
      <c r="C196" s="34" t="str">
        <f t="shared" si="33"/>
        <v>25/04</v>
      </c>
      <c r="D196" s="32" t="str">
        <f t="shared" si="33"/>
        <v>đại dương</v>
      </c>
      <c r="E196" s="35" t="s">
        <v>579</v>
      </c>
      <c r="F196" s="36" t="s">
        <v>27</v>
      </c>
      <c r="G196" s="37">
        <v>120</v>
      </c>
      <c r="H196" s="88">
        <v>2545.4499999999998</v>
      </c>
      <c r="I196" s="56">
        <f t="shared" si="23"/>
        <v>2799.9949999999999</v>
      </c>
      <c r="J196" s="88">
        <f t="shared" si="32"/>
        <v>305454</v>
      </c>
      <c r="K196" s="84">
        <f t="shared" si="24"/>
        <v>335999.39999999997</v>
      </c>
    </row>
    <row r="197" spans="1:11">
      <c r="A197" s="41"/>
      <c r="B197" s="22">
        <f t="shared" si="33"/>
        <v>4060</v>
      </c>
      <c r="C197" s="34" t="str">
        <f t="shared" si="33"/>
        <v>25/04</v>
      </c>
      <c r="D197" s="32" t="str">
        <f t="shared" si="33"/>
        <v>đại dương</v>
      </c>
      <c r="E197" s="35" t="s">
        <v>817</v>
      </c>
      <c r="F197" s="36" t="s">
        <v>27</v>
      </c>
      <c r="G197" s="37">
        <v>18</v>
      </c>
      <c r="H197" s="88">
        <v>3363.67</v>
      </c>
      <c r="I197" s="56">
        <f t="shared" si="23"/>
        <v>3700.0370000000003</v>
      </c>
      <c r="J197" s="88">
        <f t="shared" si="32"/>
        <v>60546.06</v>
      </c>
      <c r="K197" s="84">
        <f t="shared" si="24"/>
        <v>66600.665999999997</v>
      </c>
    </row>
    <row r="198" spans="1:11">
      <c r="A198" s="41"/>
      <c r="B198" s="22">
        <f t="shared" si="33"/>
        <v>4060</v>
      </c>
      <c r="C198" s="34" t="str">
        <f t="shared" si="33"/>
        <v>25/04</v>
      </c>
      <c r="D198" s="32" t="str">
        <f t="shared" si="33"/>
        <v>đại dương</v>
      </c>
      <c r="E198" s="35" t="s">
        <v>818</v>
      </c>
      <c r="F198" s="36" t="s">
        <v>27</v>
      </c>
      <c r="G198" s="37">
        <v>54</v>
      </c>
      <c r="H198" s="88">
        <v>4000</v>
      </c>
      <c r="I198" s="56">
        <f t="shared" si="23"/>
        <v>4400</v>
      </c>
      <c r="J198" s="88">
        <f t="shared" si="32"/>
        <v>216000</v>
      </c>
      <c r="K198" s="84">
        <f t="shared" si="24"/>
        <v>237600</v>
      </c>
    </row>
    <row r="199" spans="1:11">
      <c r="A199" s="41"/>
      <c r="B199" s="22">
        <f t="shared" si="33"/>
        <v>4060</v>
      </c>
      <c r="C199" s="34" t="str">
        <f t="shared" si="33"/>
        <v>25/04</v>
      </c>
      <c r="D199" s="32" t="str">
        <f t="shared" si="33"/>
        <v>đại dương</v>
      </c>
      <c r="E199" s="35" t="s">
        <v>574</v>
      </c>
      <c r="F199" s="36" t="s">
        <v>27</v>
      </c>
      <c r="G199" s="37">
        <v>30</v>
      </c>
      <c r="H199" s="88">
        <v>3000</v>
      </c>
      <c r="I199" s="56">
        <f t="shared" si="23"/>
        <v>3300.0000000000005</v>
      </c>
      <c r="J199" s="88">
        <f t="shared" si="32"/>
        <v>90000</v>
      </c>
      <c r="K199" s="84">
        <f t="shared" si="24"/>
        <v>99000.000000000015</v>
      </c>
    </row>
    <row r="200" spans="1:11">
      <c r="A200" s="41"/>
      <c r="B200" s="22">
        <v>6001</v>
      </c>
      <c r="C200" s="34" t="s">
        <v>816</v>
      </c>
      <c r="D200" s="32" t="s">
        <v>617</v>
      </c>
      <c r="E200" s="35" t="s">
        <v>820</v>
      </c>
      <c r="F200" s="36" t="s">
        <v>181</v>
      </c>
      <c r="G200" s="37">
        <v>95</v>
      </c>
      <c r="H200" s="88">
        <v>45933</v>
      </c>
      <c r="I200" s="56">
        <f t="shared" si="23"/>
        <v>50526.3</v>
      </c>
      <c r="J200" s="88">
        <f t="shared" si="32"/>
        <v>4363635</v>
      </c>
      <c r="K200" s="84">
        <f t="shared" si="24"/>
        <v>4799998.5</v>
      </c>
    </row>
    <row r="201" spans="1:11">
      <c r="A201" s="41"/>
      <c r="B201" s="22">
        <v>11766</v>
      </c>
      <c r="C201" s="34" t="s">
        <v>821</v>
      </c>
      <c r="D201" s="32" t="s">
        <v>88</v>
      </c>
      <c r="E201" s="35" t="s">
        <v>822</v>
      </c>
      <c r="F201" s="36" t="s">
        <v>36</v>
      </c>
      <c r="G201" s="37">
        <v>10</v>
      </c>
      <c r="H201" s="88">
        <v>43637</v>
      </c>
      <c r="I201" s="56">
        <f t="shared" si="23"/>
        <v>48000.700000000004</v>
      </c>
      <c r="J201" s="88">
        <f t="shared" si="32"/>
        <v>436370</v>
      </c>
      <c r="K201" s="84">
        <f t="shared" si="24"/>
        <v>480007.00000000006</v>
      </c>
    </row>
    <row r="202" spans="1:11">
      <c r="A202" s="41"/>
      <c r="B202" s="22">
        <v>3610</v>
      </c>
      <c r="C202" s="34" t="s">
        <v>823</v>
      </c>
      <c r="D202" s="32" t="s">
        <v>42</v>
      </c>
      <c r="E202" s="35" t="s">
        <v>824</v>
      </c>
      <c r="F202" s="36" t="s">
        <v>44</v>
      </c>
      <c r="G202" s="37">
        <v>10</v>
      </c>
      <c r="H202" s="88">
        <v>104540</v>
      </c>
      <c r="I202" s="56">
        <f t="shared" si="23"/>
        <v>114994.00000000001</v>
      </c>
      <c r="J202" s="88">
        <f t="shared" si="32"/>
        <v>1045400</v>
      </c>
      <c r="K202" s="84">
        <f t="shared" si="24"/>
        <v>1149940.0000000002</v>
      </c>
    </row>
    <row r="203" spans="1:11">
      <c r="A203" s="41"/>
      <c r="B203" s="22">
        <v>11826</v>
      </c>
      <c r="C203" s="34" t="s">
        <v>823</v>
      </c>
      <c r="D203" s="32" t="s">
        <v>88</v>
      </c>
      <c r="E203" s="35" t="s">
        <v>822</v>
      </c>
      <c r="F203" s="36" t="s">
        <v>36</v>
      </c>
      <c r="G203" s="37">
        <v>10</v>
      </c>
      <c r="H203" s="88">
        <v>43636</v>
      </c>
      <c r="I203" s="56">
        <f t="shared" ref="I203:I266" si="34">H203*1.1</f>
        <v>47999.600000000006</v>
      </c>
      <c r="J203" s="88">
        <f t="shared" si="32"/>
        <v>436360</v>
      </c>
      <c r="K203" s="84">
        <f t="shared" ref="K203:K266" si="35">I203*G203</f>
        <v>479996.00000000006</v>
      </c>
    </row>
    <row r="204" spans="1:11">
      <c r="A204" s="41"/>
      <c r="B204" s="22">
        <v>473</v>
      </c>
      <c r="C204" s="34" t="s">
        <v>823</v>
      </c>
      <c r="D204" s="32" t="s">
        <v>306</v>
      </c>
      <c r="E204" s="35" t="s">
        <v>307</v>
      </c>
      <c r="F204" s="36" t="s">
        <v>36</v>
      </c>
      <c r="G204" s="37">
        <v>12</v>
      </c>
      <c r="H204" s="88">
        <v>45455</v>
      </c>
      <c r="I204" s="56">
        <f t="shared" si="34"/>
        <v>50000.500000000007</v>
      </c>
      <c r="J204" s="88">
        <f t="shared" si="32"/>
        <v>545460</v>
      </c>
      <c r="K204" s="84">
        <f t="shared" si="35"/>
        <v>600006.00000000012</v>
      </c>
    </row>
    <row r="205" spans="1:11">
      <c r="A205" s="41"/>
      <c r="B205" s="22">
        <v>24823</v>
      </c>
      <c r="C205" s="34" t="s">
        <v>823</v>
      </c>
      <c r="D205" s="32" t="s">
        <v>74</v>
      </c>
      <c r="E205" s="35" t="s">
        <v>825</v>
      </c>
      <c r="F205" s="36" t="s">
        <v>71</v>
      </c>
      <c r="G205" s="37">
        <v>9.0380500000000001</v>
      </c>
      <c r="H205" s="88">
        <v>17200</v>
      </c>
      <c r="I205" s="56">
        <f t="shared" si="34"/>
        <v>18920</v>
      </c>
      <c r="J205" s="88">
        <f t="shared" si="32"/>
        <v>155454.46</v>
      </c>
      <c r="K205" s="84">
        <f t="shared" si="35"/>
        <v>170999.90599999999</v>
      </c>
    </row>
    <row r="206" spans="1:11">
      <c r="A206" s="41"/>
      <c r="B206" s="22">
        <v>1475</v>
      </c>
      <c r="C206" s="34" t="s">
        <v>823</v>
      </c>
      <c r="D206" s="32" t="s">
        <v>183</v>
      </c>
      <c r="E206" s="35" t="s">
        <v>828</v>
      </c>
      <c r="F206" s="36" t="s">
        <v>181</v>
      </c>
      <c r="G206" s="37">
        <v>30</v>
      </c>
      <c r="H206" s="88">
        <v>52273</v>
      </c>
      <c r="I206" s="56">
        <f t="shared" si="34"/>
        <v>57500.3</v>
      </c>
      <c r="J206" s="88">
        <f t="shared" si="32"/>
        <v>1568190</v>
      </c>
      <c r="K206" s="84">
        <f t="shared" si="35"/>
        <v>1725009</v>
      </c>
    </row>
    <row r="207" spans="1:11">
      <c r="A207" s="41"/>
      <c r="B207" s="22">
        <f t="shared" ref="B207:D213" si="36">B206</f>
        <v>1475</v>
      </c>
      <c r="C207" s="34" t="str">
        <f t="shared" si="36"/>
        <v>27/04</v>
      </c>
      <c r="D207" s="32" t="str">
        <f t="shared" si="36"/>
        <v>thanh thuận</v>
      </c>
      <c r="E207" s="35" t="s">
        <v>829</v>
      </c>
      <c r="F207" s="36" t="s">
        <v>181</v>
      </c>
      <c r="G207" s="37">
        <v>5</v>
      </c>
      <c r="H207" s="88">
        <v>129091</v>
      </c>
      <c r="I207" s="56">
        <f t="shared" si="34"/>
        <v>142000.1</v>
      </c>
      <c r="J207" s="88">
        <f t="shared" si="32"/>
        <v>645455</v>
      </c>
      <c r="K207" s="84">
        <f t="shared" si="35"/>
        <v>710000.5</v>
      </c>
    </row>
    <row r="208" spans="1:11">
      <c r="A208" s="41"/>
      <c r="B208" s="22">
        <f t="shared" si="36"/>
        <v>1475</v>
      </c>
      <c r="C208" s="34" t="str">
        <f t="shared" si="36"/>
        <v>27/04</v>
      </c>
      <c r="D208" s="32" t="str">
        <f t="shared" si="36"/>
        <v>thanh thuận</v>
      </c>
      <c r="E208" s="35" t="s">
        <v>830</v>
      </c>
      <c r="F208" s="36" t="s">
        <v>181</v>
      </c>
      <c r="G208" s="37">
        <v>30</v>
      </c>
      <c r="H208" s="88">
        <v>46364</v>
      </c>
      <c r="I208" s="56">
        <f t="shared" si="34"/>
        <v>51000.4</v>
      </c>
      <c r="J208" s="88">
        <f t="shared" si="32"/>
        <v>1390920</v>
      </c>
      <c r="K208" s="84">
        <f t="shared" si="35"/>
        <v>1530012</v>
      </c>
    </row>
    <row r="209" spans="1:11">
      <c r="A209" s="41"/>
      <c r="B209" s="22">
        <f t="shared" si="36"/>
        <v>1475</v>
      </c>
      <c r="C209" s="34" t="str">
        <f t="shared" si="36"/>
        <v>27/04</v>
      </c>
      <c r="D209" s="32" t="str">
        <f t="shared" si="36"/>
        <v>thanh thuận</v>
      </c>
      <c r="E209" s="35" t="s">
        <v>831</v>
      </c>
      <c r="F209" s="36" t="s">
        <v>181</v>
      </c>
      <c r="G209" s="37">
        <v>30</v>
      </c>
      <c r="H209" s="88">
        <v>64091</v>
      </c>
      <c r="I209" s="56">
        <f t="shared" si="34"/>
        <v>70500.100000000006</v>
      </c>
      <c r="J209" s="88">
        <f t="shared" si="32"/>
        <v>1922730</v>
      </c>
      <c r="K209" s="84">
        <f t="shared" si="35"/>
        <v>2115003</v>
      </c>
    </row>
    <row r="210" spans="1:11">
      <c r="A210" s="41"/>
      <c r="B210" s="22">
        <f t="shared" si="36"/>
        <v>1475</v>
      </c>
      <c r="C210" s="34" t="str">
        <f t="shared" si="36"/>
        <v>27/04</v>
      </c>
      <c r="D210" s="32" t="str">
        <f t="shared" si="36"/>
        <v>thanh thuận</v>
      </c>
      <c r="E210" s="35" t="s">
        <v>832</v>
      </c>
      <c r="F210" s="36" t="s">
        <v>181</v>
      </c>
      <c r="G210" s="37">
        <v>30</v>
      </c>
      <c r="H210" s="88">
        <v>43634</v>
      </c>
      <c r="I210" s="56">
        <f t="shared" si="34"/>
        <v>47997.4</v>
      </c>
      <c r="J210" s="88">
        <f t="shared" si="32"/>
        <v>1309020</v>
      </c>
      <c r="K210" s="84">
        <f t="shared" si="35"/>
        <v>1439922</v>
      </c>
    </row>
    <row r="211" spans="1:11">
      <c r="A211" s="41"/>
      <c r="B211" s="22">
        <f t="shared" si="36"/>
        <v>1475</v>
      </c>
      <c r="C211" s="34" t="str">
        <f t="shared" si="36"/>
        <v>27/04</v>
      </c>
      <c r="D211" s="32" t="str">
        <f t="shared" si="36"/>
        <v>thanh thuận</v>
      </c>
      <c r="E211" s="35" t="s">
        <v>832</v>
      </c>
      <c r="F211" s="36" t="s">
        <v>181</v>
      </c>
      <c r="G211" s="37">
        <v>50</v>
      </c>
      <c r="H211" s="88">
        <v>46364</v>
      </c>
      <c r="I211" s="56">
        <f t="shared" si="34"/>
        <v>51000.4</v>
      </c>
      <c r="J211" s="88">
        <f t="shared" si="32"/>
        <v>2318200</v>
      </c>
      <c r="K211" s="84">
        <f t="shared" si="35"/>
        <v>2550020</v>
      </c>
    </row>
    <row r="212" spans="1:11">
      <c r="A212" s="41"/>
      <c r="B212" s="22">
        <f t="shared" si="36"/>
        <v>1475</v>
      </c>
      <c r="C212" s="34" t="str">
        <f t="shared" si="36"/>
        <v>27/04</v>
      </c>
      <c r="D212" s="32" t="str">
        <f t="shared" si="36"/>
        <v>thanh thuận</v>
      </c>
      <c r="E212" s="35" t="s">
        <v>828</v>
      </c>
      <c r="F212" s="36" t="s">
        <v>181</v>
      </c>
      <c r="G212" s="37">
        <v>50</v>
      </c>
      <c r="H212" s="88">
        <v>52273</v>
      </c>
      <c r="I212" s="56">
        <f t="shared" si="34"/>
        <v>57500.3</v>
      </c>
      <c r="J212" s="88">
        <f t="shared" si="32"/>
        <v>2613650</v>
      </c>
      <c r="K212" s="84">
        <f t="shared" si="35"/>
        <v>2875015</v>
      </c>
    </row>
    <row r="213" spans="1:11">
      <c r="A213" s="41"/>
      <c r="B213" s="22">
        <f t="shared" si="36"/>
        <v>1475</v>
      </c>
      <c r="C213" s="34" t="str">
        <f t="shared" si="36"/>
        <v>27/04</v>
      </c>
      <c r="D213" s="32" t="str">
        <f t="shared" si="36"/>
        <v>thanh thuận</v>
      </c>
      <c r="E213" s="35" t="s">
        <v>832</v>
      </c>
      <c r="F213" s="36" t="s">
        <v>181</v>
      </c>
      <c r="G213" s="37">
        <v>20</v>
      </c>
      <c r="H213" s="88">
        <v>46364</v>
      </c>
      <c r="I213" s="56">
        <f t="shared" si="34"/>
        <v>51000.4</v>
      </c>
      <c r="J213" s="88">
        <f t="shared" si="32"/>
        <v>927280</v>
      </c>
      <c r="K213" s="84">
        <f t="shared" si="35"/>
        <v>1020008</v>
      </c>
    </row>
    <row r="214" spans="1:11">
      <c r="A214" s="41"/>
      <c r="B214" s="22">
        <v>8691</v>
      </c>
      <c r="C214" s="34" t="s">
        <v>833</v>
      </c>
      <c r="D214" s="32" t="s">
        <v>31</v>
      </c>
      <c r="E214" s="35" t="s">
        <v>834</v>
      </c>
      <c r="F214" s="36" t="s">
        <v>19</v>
      </c>
      <c r="G214" s="37">
        <v>1</v>
      </c>
      <c r="H214" s="88">
        <v>142500</v>
      </c>
      <c r="I214" s="56">
        <f t="shared" si="34"/>
        <v>156750</v>
      </c>
      <c r="J214" s="88">
        <f t="shared" si="32"/>
        <v>142500</v>
      </c>
      <c r="K214" s="84">
        <f t="shared" si="35"/>
        <v>156750</v>
      </c>
    </row>
    <row r="215" spans="1:11">
      <c r="A215" s="41"/>
      <c r="B215" s="22">
        <f t="shared" ref="B215:D217" si="37">B214</f>
        <v>8691</v>
      </c>
      <c r="C215" s="34" t="str">
        <f t="shared" si="37"/>
        <v>28/04</v>
      </c>
      <c r="D215" s="32" t="str">
        <f t="shared" si="37"/>
        <v>liên sơn</v>
      </c>
      <c r="E215" s="35" t="s">
        <v>835</v>
      </c>
      <c r="F215" s="36" t="s">
        <v>19</v>
      </c>
      <c r="G215" s="37">
        <v>1</v>
      </c>
      <c r="H215" s="88">
        <v>228000</v>
      </c>
      <c r="I215" s="56">
        <f t="shared" si="34"/>
        <v>250800.00000000003</v>
      </c>
      <c r="J215" s="88">
        <f t="shared" si="32"/>
        <v>228000</v>
      </c>
      <c r="K215" s="84">
        <f t="shared" si="35"/>
        <v>250800.00000000003</v>
      </c>
    </row>
    <row r="216" spans="1:11">
      <c r="A216" s="41"/>
      <c r="B216" s="22">
        <f t="shared" si="37"/>
        <v>8691</v>
      </c>
      <c r="C216" s="34" t="str">
        <f t="shared" si="37"/>
        <v>28/04</v>
      </c>
      <c r="D216" s="32" t="str">
        <f t="shared" si="37"/>
        <v>liên sơn</v>
      </c>
      <c r="E216" s="35" t="s">
        <v>836</v>
      </c>
      <c r="F216" s="36" t="s">
        <v>19</v>
      </c>
      <c r="G216" s="37">
        <v>1</v>
      </c>
      <c r="H216" s="88">
        <v>228000</v>
      </c>
      <c r="I216" s="56">
        <f t="shared" si="34"/>
        <v>250800.00000000003</v>
      </c>
      <c r="J216" s="88">
        <f t="shared" si="32"/>
        <v>228000</v>
      </c>
      <c r="K216" s="84">
        <f t="shared" si="35"/>
        <v>250800.00000000003</v>
      </c>
    </row>
    <row r="217" spans="1:11">
      <c r="A217" s="41"/>
      <c r="B217" s="22">
        <f t="shared" si="37"/>
        <v>8691</v>
      </c>
      <c r="C217" s="34" t="str">
        <f t="shared" si="37"/>
        <v>28/04</v>
      </c>
      <c r="D217" s="32" t="str">
        <f t="shared" si="37"/>
        <v>liên sơn</v>
      </c>
      <c r="E217" s="35" t="s">
        <v>837</v>
      </c>
      <c r="F217" s="36" t="s">
        <v>19</v>
      </c>
      <c r="G217" s="37">
        <v>28</v>
      </c>
      <c r="H217" s="88">
        <v>228000</v>
      </c>
      <c r="I217" s="56">
        <f t="shared" si="34"/>
        <v>250800.00000000003</v>
      </c>
      <c r="J217" s="88">
        <f t="shared" si="32"/>
        <v>6384000</v>
      </c>
      <c r="K217" s="84">
        <f t="shared" si="35"/>
        <v>7022400.0000000009</v>
      </c>
    </row>
    <row r="218" spans="1:11">
      <c r="A218" s="41"/>
      <c r="B218" s="22">
        <v>6564</v>
      </c>
      <c r="C218" s="34" t="s">
        <v>833</v>
      </c>
      <c r="D218" s="32" t="s">
        <v>84</v>
      </c>
      <c r="E218" s="35" t="s">
        <v>850</v>
      </c>
      <c r="F218" s="36" t="s">
        <v>435</v>
      </c>
      <c r="G218" s="37">
        <v>108</v>
      </c>
      <c r="H218" s="88">
        <v>4963.6400000000003</v>
      </c>
      <c r="I218" s="56">
        <f t="shared" si="34"/>
        <v>5460.0040000000008</v>
      </c>
      <c r="J218" s="88">
        <f t="shared" si="32"/>
        <v>536073.12</v>
      </c>
      <c r="K218" s="84">
        <f t="shared" si="35"/>
        <v>589680.43200000003</v>
      </c>
    </row>
    <row r="219" spans="1:11">
      <c r="A219" s="41"/>
      <c r="B219" s="22">
        <f t="shared" ref="B219:D224" si="38">B218</f>
        <v>6564</v>
      </c>
      <c r="C219" s="34" t="str">
        <f t="shared" si="38"/>
        <v>28/04</v>
      </c>
      <c r="D219" s="32" t="str">
        <f t="shared" si="38"/>
        <v>hảo vọng</v>
      </c>
      <c r="E219" s="35" t="s">
        <v>851</v>
      </c>
      <c r="F219" s="36" t="s">
        <v>435</v>
      </c>
      <c r="G219" s="37">
        <v>48</v>
      </c>
      <c r="H219" s="88">
        <v>3563.65</v>
      </c>
      <c r="I219" s="56">
        <f t="shared" si="34"/>
        <v>3920.0150000000003</v>
      </c>
      <c r="J219" s="88">
        <f t="shared" ref="J219:J250" si="39">H219*G219</f>
        <v>171055.2</v>
      </c>
      <c r="K219" s="84">
        <f t="shared" si="35"/>
        <v>188160.72000000003</v>
      </c>
    </row>
    <row r="220" spans="1:11">
      <c r="A220" s="41"/>
      <c r="B220" s="22">
        <f t="shared" si="38"/>
        <v>6564</v>
      </c>
      <c r="C220" s="34" t="str">
        <f t="shared" si="38"/>
        <v>28/04</v>
      </c>
      <c r="D220" s="32" t="str">
        <f t="shared" si="38"/>
        <v>hảo vọng</v>
      </c>
      <c r="E220" s="35" t="s">
        <v>655</v>
      </c>
      <c r="F220" s="36" t="s">
        <v>656</v>
      </c>
      <c r="G220" s="37">
        <v>80</v>
      </c>
      <c r="H220" s="88">
        <v>8972.73</v>
      </c>
      <c r="I220" s="56">
        <f t="shared" si="34"/>
        <v>9870.0030000000006</v>
      </c>
      <c r="J220" s="88">
        <f t="shared" si="39"/>
        <v>717818.39999999991</v>
      </c>
      <c r="K220" s="84">
        <f t="shared" si="35"/>
        <v>789600.24</v>
      </c>
    </row>
    <row r="221" spans="1:11">
      <c r="A221" s="41"/>
      <c r="B221" s="22">
        <f t="shared" si="38"/>
        <v>6564</v>
      </c>
      <c r="C221" s="34" t="str">
        <f t="shared" si="38"/>
        <v>28/04</v>
      </c>
      <c r="D221" s="32" t="str">
        <f t="shared" si="38"/>
        <v>hảo vọng</v>
      </c>
      <c r="E221" s="35" t="s">
        <v>852</v>
      </c>
      <c r="F221" s="36" t="s">
        <v>36</v>
      </c>
      <c r="G221" s="37">
        <v>600</v>
      </c>
      <c r="H221" s="88">
        <v>12454.55</v>
      </c>
      <c r="I221" s="56">
        <f t="shared" si="34"/>
        <v>13700.005000000001</v>
      </c>
      <c r="J221" s="88">
        <f t="shared" si="39"/>
        <v>7472730</v>
      </c>
      <c r="K221" s="84">
        <f t="shared" si="35"/>
        <v>8220003.0000000009</v>
      </c>
    </row>
    <row r="222" spans="1:11">
      <c r="A222" s="41"/>
      <c r="B222" s="22">
        <f t="shared" si="38"/>
        <v>6564</v>
      </c>
      <c r="C222" s="34" t="str">
        <f t="shared" si="38"/>
        <v>28/04</v>
      </c>
      <c r="D222" s="32" t="str">
        <f t="shared" si="38"/>
        <v>hảo vọng</v>
      </c>
      <c r="E222" s="35" t="s">
        <v>853</v>
      </c>
      <c r="F222" s="36" t="s">
        <v>27</v>
      </c>
      <c r="G222" s="37">
        <v>3</v>
      </c>
      <c r="H222" s="88">
        <v>34272.67</v>
      </c>
      <c r="I222" s="56">
        <f t="shared" si="34"/>
        <v>37699.936999999998</v>
      </c>
      <c r="J222" s="88">
        <f t="shared" si="39"/>
        <v>102818.01</v>
      </c>
      <c r="K222" s="84">
        <f t="shared" si="35"/>
        <v>113099.81099999999</v>
      </c>
    </row>
    <row r="223" spans="1:11">
      <c r="A223" s="41"/>
      <c r="B223" s="22">
        <f t="shared" si="38"/>
        <v>6564</v>
      </c>
      <c r="C223" s="34" t="str">
        <f t="shared" si="38"/>
        <v>28/04</v>
      </c>
      <c r="D223" s="32" t="str">
        <f t="shared" si="38"/>
        <v>hảo vọng</v>
      </c>
      <c r="E223" s="26" t="s">
        <v>854</v>
      </c>
      <c r="F223" s="21" t="s">
        <v>36</v>
      </c>
      <c r="G223" s="24">
        <v>7</v>
      </c>
      <c r="H223" s="88">
        <v>65454.57</v>
      </c>
      <c r="I223" s="56">
        <f t="shared" si="34"/>
        <v>72000.027000000002</v>
      </c>
      <c r="J223" s="88">
        <f t="shared" si="39"/>
        <v>458181.99</v>
      </c>
      <c r="K223" s="84">
        <f t="shared" si="35"/>
        <v>504000.18900000001</v>
      </c>
    </row>
    <row r="224" spans="1:11">
      <c r="A224" s="41"/>
      <c r="B224" s="22">
        <f t="shared" si="38"/>
        <v>6564</v>
      </c>
      <c r="C224" s="34" t="str">
        <f t="shared" si="38"/>
        <v>28/04</v>
      </c>
      <c r="D224" s="32" t="str">
        <f t="shared" si="38"/>
        <v>hảo vọng</v>
      </c>
      <c r="E224" s="26" t="s">
        <v>855</v>
      </c>
      <c r="F224" s="21" t="s">
        <v>36</v>
      </c>
      <c r="G224" s="24">
        <v>30</v>
      </c>
      <c r="H224" s="88">
        <v>5909.1</v>
      </c>
      <c r="I224" s="56">
        <f t="shared" si="34"/>
        <v>6500.0100000000011</v>
      </c>
      <c r="J224" s="88">
        <f t="shared" si="39"/>
        <v>177273</v>
      </c>
      <c r="K224" s="84">
        <f t="shared" si="35"/>
        <v>195000.30000000005</v>
      </c>
    </row>
    <row r="225" spans="1:11">
      <c r="A225" s="41"/>
      <c r="B225" s="22">
        <v>9288</v>
      </c>
      <c r="C225" s="34" t="s">
        <v>833</v>
      </c>
      <c r="D225" s="32" t="s">
        <v>25</v>
      </c>
      <c r="E225" s="35" t="s">
        <v>29</v>
      </c>
      <c r="F225" s="36" t="s">
        <v>27</v>
      </c>
      <c r="G225" s="37">
        <v>720</v>
      </c>
      <c r="H225" s="88">
        <v>6050</v>
      </c>
      <c r="I225" s="56">
        <f t="shared" si="34"/>
        <v>6655.0000000000009</v>
      </c>
      <c r="J225" s="88">
        <f t="shared" si="39"/>
        <v>4356000</v>
      </c>
      <c r="K225" s="84">
        <f t="shared" si="35"/>
        <v>4791600.0000000009</v>
      </c>
    </row>
    <row r="226" spans="1:11">
      <c r="A226" s="41"/>
      <c r="B226" s="22">
        <v>9288</v>
      </c>
      <c r="C226" s="34" t="s">
        <v>833</v>
      </c>
      <c r="D226" s="32" t="s">
        <v>25</v>
      </c>
      <c r="E226" s="35" t="s">
        <v>260</v>
      </c>
      <c r="F226" s="36" t="s">
        <v>27</v>
      </c>
      <c r="G226" s="37">
        <v>120</v>
      </c>
      <c r="H226" s="88">
        <v>6050</v>
      </c>
      <c r="I226" s="56">
        <f t="shared" si="34"/>
        <v>6655.0000000000009</v>
      </c>
      <c r="J226" s="88">
        <f t="shared" si="39"/>
        <v>726000</v>
      </c>
      <c r="K226" s="84">
        <f t="shared" si="35"/>
        <v>798600.00000000012</v>
      </c>
    </row>
    <row r="227" spans="1:11">
      <c r="A227" s="41"/>
      <c r="B227" s="22">
        <v>9288</v>
      </c>
      <c r="C227" s="34" t="s">
        <v>833</v>
      </c>
      <c r="D227" s="32" t="s">
        <v>25</v>
      </c>
      <c r="E227" s="35" t="s">
        <v>787</v>
      </c>
      <c r="F227" s="36" t="s">
        <v>27</v>
      </c>
      <c r="G227" s="37">
        <v>13</v>
      </c>
      <c r="H227" s="88">
        <v>97500</v>
      </c>
      <c r="I227" s="56">
        <f t="shared" si="34"/>
        <v>107250.00000000001</v>
      </c>
      <c r="J227" s="88">
        <f t="shared" si="39"/>
        <v>1267500</v>
      </c>
      <c r="K227" s="84">
        <f t="shared" si="35"/>
        <v>1394250.0000000002</v>
      </c>
    </row>
    <row r="228" spans="1:11">
      <c r="A228" s="41"/>
      <c r="B228" s="22">
        <v>2908</v>
      </c>
      <c r="C228" s="34" t="s">
        <v>645</v>
      </c>
      <c r="D228" s="32" t="s">
        <v>48</v>
      </c>
      <c r="E228" s="26" t="s">
        <v>576</v>
      </c>
      <c r="F228" s="21" t="s">
        <v>27</v>
      </c>
      <c r="G228" s="24">
        <v>110</v>
      </c>
      <c r="H228" s="88">
        <v>9818.18</v>
      </c>
      <c r="I228" s="56">
        <f t="shared" si="34"/>
        <v>10799.998000000001</v>
      </c>
      <c r="J228" s="88">
        <f t="shared" si="39"/>
        <v>1079999.8</v>
      </c>
      <c r="K228" s="84">
        <f t="shared" si="35"/>
        <v>1187999.7800000003</v>
      </c>
    </row>
    <row r="229" spans="1:11">
      <c r="A229" s="41"/>
      <c r="B229" s="22">
        <v>2908</v>
      </c>
      <c r="C229" s="34" t="s">
        <v>645</v>
      </c>
      <c r="D229" s="32" t="s">
        <v>48</v>
      </c>
      <c r="E229" s="35" t="s">
        <v>753</v>
      </c>
      <c r="F229" s="36" t="s">
        <v>27</v>
      </c>
      <c r="G229" s="24">
        <v>10</v>
      </c>
      <c r="H229" s="88">
        <v>14318.2</v>
      </c>
      <c r="I229" s="56">
        <f t="shared" si="34"/>
        <v>15750.020000000002</v>
      </c>
      <c r="J229" s="88">
        <f t="shared" si="39"/>
        <v>143182</v>
      </c>
      <c r="K229" s="84">
        <f t="shared" si="35"/>
        <v>157500.20000000001</v>
      </c>
    </row>
    <row r="230" spans="1:11">
      <c r="A230" s="41"/>
      <c r="B230" s="22">
        <v>3863</v>
      </c>
      <c r="C230" s="34" t="s">
        <v>838</v>
      </c>
      <c r="D230" s="32" t="s">
        <v>120</v>
      </c>
      <c r="E230" s="35" t="s">
        <v>197</v>
      </c>
      <c r="F230" s="36" t="s">
        <v>83</v>
      </c>
      <c r="G230" s="37">
        <v>75</v>
      </c>
      <c r="H230" s="88">
        <v>4228.32</v>
      </c>
      <c r="I230" s="56">
        <f t="shared" si="34"/>
        <v>4651.152</v>
      </c>
      <c r="J230" s="88">
        <f t="shared" si="39"/>
        <v>317124</v>
      </c>
      <c r="K230" s="84">
        <f t="shared" si="35"/>
        <v>348836.4</v>
      </c>
    </row>
    <row r="231" spans="1:11">
      <c r="A231" s="41"/>
      <c r="B231" s="22">
        <f t="shared" ref="B231:B242" si="40">B230</f>
        <v>3863</v>
      </c>
      <c r="C231" s="34" t="str">
        <f t="shared" ref="C231:C242" si="41">C230</f>
        <v>29/04</v>
      </c>
      <c r="D231" s="32" t="str">
        <f t="shared" ref="D231:D242" si="42">D230</f>
        <v>chuẩn việt</v>
      </c>
      <c r="E231" s="35" t="s">
        <v>244</v>
      </c>
      <c r="F231" s="36" t="s">
        <v>83</v>
      </c>
      <c r="G231" s="37">
        <v>100</v>
      </c>
      <c r="H231" s="88">
        <v>2984.74</v>
      </c>
      <c r="I231" s="56">
        <f t="shared" si="34"/>
        <v>3283.2139999999999</v>
      </c>
      <c r="J231" s="88">
        <f t="shared" si="39"/>
        <v>298474</v>
      </c>
      <c r="K231" s="84">
        <f t="shared" si="35"/>
        <v>328321.40000000002</v>
      </c>
    </row>
    <row r="232" spans="1:11">
      <c r="A232" s="41"/>
      <c r="B232" s="22">
        <f t="shared" si="40"/>
        <v>3863</v>
      </c>
      <c r="C232" s="34" t="str">
        <f t="shared" si="41"/>
        <v>29/04</v>
      </c>
      <c r="D232" s="32" t="str">
        <f t="shared" si="42"/>
        <v>chuẩn việt</v>
      </c>
      <c r="E232" s="35" t="s">
        <v>839</v>
      </c>
      <c r="F232" s="36" t="s">
        <v>83</v>
      </c>
      <c r="G232" s="37">
        <v>200</v>
      </c>
      <c r="H232" s="88">
        <v>1824</v>
      </c>
      <c r="I232" s="56">
        <f t="shared" si="34"/>
        <v>2006.4</v>
      </c>
      <c r="J232" s="88">
        <f t="shared" si="39"/>
        <v>364800</v>
      </c>
      <c r="K232" s="84">
        <f t="shared" si="35"/>
        <v>401280</v>
      </c>
    </row>
    <row r="233" spans="1:11">
      <c r="A233" s="41"/>
      <c r="B233" s="22">
        <f t="shared" si="40"/>
        <v>3863</v>
      </c>
      <c r="C233" s="34" t="str">
        <f t="shared" si="41"/>
        <v>29/04</v>
      </c>
      <c r="D233" s="32" t="str">
        <f t="shared" si="42"/>
        <v>chuẩn việt</v>
      </c>
      <c r="E233" s="35" t="s">
        <v>840</v>
      </c>
      <c r="F233" s="36" t="s">
        <v>132</v>
      </c>
      <c r="G233" s="37">
        <v>10</v>
      </c>
      <c r="H233" s="88">
        <v>8290.9</v>
      </c>
      <c r="I233" s="56">
        <f t="shared" si="34"/>
        <v>9119.99</v>
      </c>
      <c r="J233" s="88">
        <f t="shared" si="39"/>
        <v>82909</v>
      </c>
      <c r="K233" s="84">
        <f t="shared" si="35"/>
        <v>91199.9</v>
      </c>
    </row>
    <row r="234" spans="1:11">
      <c r="A234" s="41"/>
      <c r="B234" s="22">
        <f t="shared" si="40"/>
        <v>3863</v>
      </c>
      <c r="C234" s="34" t="str">
        <f t="shared" si="41"/>
        <v>29/04</v>
      </c>
      <c r="D234" s="32" t="str">
        <f t="shared" si="42"/>
        <v>chuẩn việt</v>
      </c>
      <c r="E234" s="35" t="s">
        <v>841</v>
      </c>
      <c r="F234" s="36" t="s">
        <v>623</v>
      </c>
      <c r="G234" s="37">
        <v>150</v>
      </c>
      <c r="H234" s="88">
        <v>4311.2700000000004</v>
      </c>
      <c r="I234" s="56">
        <f t="shared" si="34"/>
        <v>4742.3970000000008</v>
      </c>
      <c r="J234" s="88">
        <f t="shared" si="39"/>
        <v>646690.50000000012</v>
      </c>
      <c r="K234" s="84">
        <f t="shared" si="35"/>
        <v>711359.55000000016</v>
      </c>
    </row>
    <row r="235" spans="1:11">
      <c r="A235" s="41"/>
      <c r="B235" s="22">
        <f t="shared" si="40"/>
        <v>3863</v>
      </c>
      <c r="C235" s="34" t="str">
        <f t="shared" si="41"/>
        <v>29/04</v>
      </c>
      <c r="D235" s="32" t="str">
        <f t="shared" si="42"/>
        <v>chuẩn việt</v>
      </c>
      <c r="E235" s="35" t="s">
        <v>243</v>
      </c>
      <c r="F235" s="36" t="s">
        <v>83</v>
      </c>
      <c r="G235" s="37">
        <v>120</v>
      </c>
      <c r="H235" s="88">
        <v>2404.3200000000002</v>
      </c>
      <c r="I235" s="56">
        <f t="shared" si="34"/>
        <v>2644.7520000000004</v>
      </c>
      <c r="J235" s="88">
        <f t="shared" si="39"/>
        <v>288518.40000000002</v>
      </c>
      <c r="K235" s="84">
        <f t="shared" si="35"/>
        <v>317370.24000000005</v>
      </c>
    </row>
    <row r="236" spans="1:11">
      <c r="A236" s="41"/>
      <c r="B236" s="22">
        <f t="shared" si="40"/>
        <v>3863</v>
      </c>
      <c r="C236" s="34" t="str">
        <f t="shared" si="41"/>
        <v>29/04</v>
      </c>
      <c r="D236" s="32" t="str">
        <f t="shared" si="42"/>
        <v>chuẩn việt</v>
      </c>
      <c r="E236" s="35" t="s">
        <v>842</v>
      </c>
      <c r="F236" s="36" t="s">
        <v>383</v>
      </c>
      <c r="G236" s="37">
        <v>150</v>
      </c>
      <c r="H236" s="88">
        <v>1824</v>
      </c>
      <c r="I236" s="56">
        <f t="shared" si="34"/>
        <v>2006.4</v>
      </c>
      <c r="J236" s="88">
        <f t="shared" si="39"/>
        <v>273600</v>
      </c>
      <c r="K236" s="84">
        <f t="shared" si="35"/>
        <v>300960</v>
      </c>
    </row>
    <row r="237" spans="1:11">
      <c r="A237" s="41"/>
      <c r="B237" s="22">
        <f t="shared" si="40"/>
        <v>3863</v>
      </c>
      <c r="C237" s="34" t="str">
        <f t="shared" si="41"/>
        <v>29/04</v>
      </c>
      <c r="D237" s="32" t="str">
        <f t="shared" si="42"/>
        <v>chuẩn việt</v>
      </c>
      <c r="E237" s="35" t="s">
        <v>331</v>
      </c>
      <c r="F237" s="36" t="s">
        <v>83</v>
      </c>
      <c r="G237" s="37">
        <v>360</v>
      </c>
      <c r="H237" s="88">
        <v>1077.79</v>
      </c>
      <c r="I237" s="56">
        <f t="shared" si="34"/>
        <v>1185.569</v>
      </c>
      <c r="J237" s="88">
        <f t="shared" si="39"/>
        <v>388004.39999999997</v>
      </c>
      <c r="K237" s="84">
        <f t="shared" si="35"/>
        <v>426804.83999999997</v>
      </c>
    </row>
    <row r="238" spans="1:11">
      <c r="A238" s="41"/>
      <c r="B238" s="22">
        <f t="shared" si="40"/>
        <v>3863</v>
      </c>
      <c r="C238" s="34" t="str">
        <f t="shared" si="41"/>
        <v>29/04</v>
      </c>
      <c r="D238" s="32" t="str">
        <f t="shared" si="42"/>
        <v>chuẩn việt</v>
      </c>
      <c r="E238" s="35" t="s">
        <v>123</v>
      </c>
      <c r="F238" s="36" t="s">
        <v>83</v>
      </c>
      <c r="G238" s="37">
        <v>300</v>
      </c>
      <c r="H238" s="88">
        <v>5389.06</v>
      </c>
      <c r="I238" s="56">
        <f t="shared" si="34"/>
        <v>5927.9660000000013</v>
      </c>
      <c r="J238" s="88">
        <f t="shared" si="39"/>
        <v>1616718.0000000002</v>
      </c>
      <c r="K238" s="84">
        <f t="shared" si="35"/>
        <v>1778389.8000000003</v>
      </c>
    </row>
    <row r="239" spans="1:11">
      <c r="A239" s="41"/>
      <c r="B239" s="22">
        <f t="shared" si="40"/>
        <v>3863</v>
      </c>
      <c r="C239" s="34" t="str">
        <f t="shared" si="41"/>
        <v>29/04</v>
      </c>
      <c r="D239" s="32" t="str">
        <f t="shared" si="42"/>
        <v>chuẩn việt</v>
      </c>
      <c r="E239" s="35" t="s">
        <v>127</v>
      </c>
      <c r="F239" s="36" t="s">
        <v>83</v>
      </c>
      <c r="G239" s="37">
        <v>1900</v>
      </c>
      <c r="H239" s="88">
        <v>1906.94</v>
      </c>
      <c r="I239" s="56">
        <f t="shared" si="34"/>
        <v>2097.634</v>
      </c>
      <c r="J239" s="88">
        <f t="shared" si="39"/>
        <v>3623186</v>
      </c>
      <c r="K239" s="84">
        <f t="shared" si="35"/>
        <v>3985504.6</v>
      </c>
    </row>
    <row r="240" spans="1:11">
      <c r="A240" s="41"/>
      <c r="B240" s="22">
        <f t="shared" si="40"/>
        <v>3863</v>
      </c>
      <c r="C240" s="34" t="str">
        <f t="shared" si="41"/>
        <v>29/04</v>
      </c>
      <c r="D240" s="32" t="str">
        <f t="shared" si="42"/>
        <v>chuẩn việt</v>
      </c>
      <c r="E240" s="35" t="s">
        <v>121</v>
      </c>
      <c r="F240" s="36" t="s">
        <v>83</v>
      </c>
      <c r="G240" s="37">
        <v>300</v>
      </c>
      <c r="H240" s="88">
        <v>4228.32</v>
      </c>
      <c r="I240" s="56">
        <f t="shared" si="34"/>
        <v>4651.152</v>
      </c>
      <c r="J240" s="88">
        <f t="shared" si="39"/>
        <v>1268496</v>
      </c>
      <c r="K240" s="84">
        <f t="shared" si="35"/>
        <v>1395345.6</v>
      </c>
    </row>
    <row r="241" spans="1:11">
      <c r="A241" s="41"/>
      <c r="B241" s="22">
        <f t="shared" si="40"/>
        <v>3863</v>
      </c>
      <c r="C241" s="34" t="str">
        <f t="shared" si="41"/>
        <v>29/04</v>
      </c>
      <c r="D241" s="32" t="str">
        <f t="shared" si="42"/>
        <v>chuẩn việt</v>
      </c>
      <c r="E241" s="35" t="s">
        <v>125</v>
      </c>
      <c r="F241" s="36" t="s">
        <v>83</v>
      </c>
      <c r="G241" s="37">
        <v>100</v>
      </c>
      <c r="H241" s="88">
        <v>5140.32</v>
      </c>
      <c r="I241" s="56">
        <f t="shared" si="34"/>
        <v>5654.3519999999999</v>
      </c>
      <c r="J241" s="88">
        <f t="shared" si="39"/>
        <v>514032</v>
      </c>
      <c r="K241" s="84">
        <f t="shared" si="35"/>
        <v>565435.19999999995</v>
      </c>
    </row>
    <row r="242" spans="1:11">
      <c r="A242" s="41"/>
      <c r="B242" s="22">
        <f t="shared" si="40"/>
        <v>3863</v>
      </c>
      <c r="C242" s="34" t="str">
        <f t="shared" si="41"/>
        <v>29/04</v>
      </c>
      <c r="D242" s="32" t="str">
        <f t="shared" si="42"/>
        <v>chuẩn việt</v>
      </c>
      <c r="E242" s="35" t="s">
        <v>122</v>
      </c>
      <c r="F242" s="36" t="s">
        <v>83</v>
      </c>
      <c r="G242" s="37">
        <v>200</v>
      </c>
      <c r="H242" s="88">
        <v>5389.06</v>
      </c>
      <c r="I242" s="56">
        <f t="shared" si="34"/>
        <v>5927.9660000000013</v>
      </c>
      <c r="J242" s="88">
        <f t="shared" si="39"/>
        <v>1077812</v>
      </c>
      <c r="K242" s="84">
        <f t="shared" si="35"/>
        <v>1185593.2000000002</v>
      </c>
    </row>
    <row r="243" spans="1:11">
      <c r="A243" s="41"/>
      <c r="B243" s="22">
        <v>416</v>
      </c>
      <c r="C243" s="34" t="s">
        <v>838</v>
      </c>
      <c r="D243" s="32" t="s">
        <v>845</v>
      </c>
      <c r="E243" s="35" t="s">
        <v>846</v>
      </c>
      <c r="F243" s="36" t="s">
        <v>87</v>
      </c>
      <c r="G243" s="37">
        <v>1</v>
      </c>
      <c r="H243" s="88">
        <v>1136364</v>
      </c>
      <c r="I243" s="56">
        <f t="shared" si="34"/>
        <v>1250000.4000000001</v>
      </c>
      <c r="J243" s="88">
        <f t="shared" si="39"/>
        <v>1136364</v>
      </c>
      <c r="K243" s="84">
        <f t="shared" si="35"/>
        <v>1250000.4000000001</v>
      </c>
    </row>
    <row r="244" spans="1:11">
      <c r="A244" s="41"/>
      <c r="B244" s="22">
        <v>540</v>
      </c>
      <c r="C244" s="34" t="s">
        <v>838</v>
      </c>
      <c r="D244" s="32" t="s">
        <v>91</v>
      </c>
      <c r="E244" s="35" t="s">
        <v>766</v>
      </c>
      <c r="F244" s="36" t="s">
        <v>93</v>
      </c>
      <c r="G244" s="37">
        <v>50</v>
      </c>
      <c r="H244" s="88">
        <v>39091</v>
      </c>
      <c r="I244" s="56">
        <f t="shared" si="34"/>
        <v>43000.100000000006</v>
      </c>
      <c r="J244" s="88">
        <f t="shared" si="39"/>
        <v>1954550</v>
      </c>
      <c r="K244" s="84">
        <f t="shared" si="35"/>
        <v>2150005.0000000005</v>
      </c>
    </row>
    <row r="245" spans="1:11">
      <c r="A245" s="41"/>
      <c r="B245" s="22">
        <v>540</v>
      </c>
      <c r="C245" s="34" t="s">
        <v>838</v>
      </c>
      <c r="D245" s="32" t="s">
        <v>91</v>
      </c>
      <c r="E245" s="35" t="s">
        <v>814</v>
      </c>
      <c r="F245" s="36" t="s">
        <v>93</v>
      </c>
      <c r="G245" s="37">
        <v>150</v>
      </c>
      <c r="H245" s="88">
        <v>44545.45</v>
      </c>
      <c r="I245" s="56">
        <f t="shared" si="34"/>
        <v>48999.995000000003</v>
      </c>
      <c r="J245" s="88">
        <f t="shared" si="39"/>
        <v>6681817.5</v>
      </c>
      <c r="K245" s="84">
        <f t="shared" si="35"/>
        <v>7349999.25</v>
      </c>
    </row>
    <row r="246" spans="1:11">
      <c r="A246" s="41"/>
      <c r="B246" s="22">
        <v>615</v>
      </c>
      <c r="C246" s="34" t="s">
        <v>838</v>
      </c>
      <c r="D246" s="32" t="s">
        <v>856</v>
      </c>
      <c r="E246" s="26" t="s">
        <v>857</v>
      </c>
      <c r="F246" s="21" t="s">
        <v>27</v>
      </c>
      <c r="G246" s="24">
        <v>155</v>
      </c>
      <c r="H246" s="88">
        <v>9000</v>
      </c>
      <c r="I246" s="56">
        <f t="shared" si="34"/>
        <v>9900</v>
      </c>
      <c r="J246" s="88">
        <f t="shared" si="39"/>
        <v>1395000</v>
      </c>
      <c r="K246" s="84">
        <f t="shared" si="35"/>
        <v>1534500</v>
      </c>
    </row>
    <row r="247" spans="1:11">
      <c r="A247" s="41"/>
      <c r="B247" s="22">
        <f t="shared" ref="B247:D254" si="43">B246</f>
        <v>615</v>
      </c>
      <c r="C247" s="34" t="str">
        <f t="shared" si="43"/>
        <v>29/04</v>
      </c>
      <c r="D247" s="32" t="str">
        <f t="shared" si="43"/>
        <v>diệp lê</v>
      </c>
      <c r="E247" s="35" t="s">
        <v>858</v>
      </c>
      <c r="F247" s="36" t="s">
        <v>27</v>
      </c>
      <c r="G247" s="37">
        <v>180</v>
      </c>
      <c r="H247" s="88">
        <v>11000</v>
      </c>
      <c r="I247" s="56">
        <f t="shared" si="34"/>
        <v>12100.000000000002</v>
      </c>
      <c r="J247" s="88">
        <f t="shared" si="39"/>
        <v>1980000</v>
      </c>
      <c r="K247" s="84">
        <f t="shared" si="35"/>
        <v>2178000.0000000005</v>
      </c>
    </row>
    <row r="248" spans="1:11">
      <c r="A248" s="41"/>
      <c r="B248" s="22">
        <f t="shared" si="43"/>
        <v>615</v>
      </c>
      <c r="C248" s="34" t="str">
        <f t="shared" si="43"/>
        <v>29/04</v>
      </c>
      <c r="D248" s="32" t="str">
        <f t="shared" si="43"/>
        <v>diệp lê</v>
      </c>
      <c r="E248" s="35" t="s">
        <v>859</v>
      </c>
      <c r="F248" s="36" t="s">
        <v>27</v>
      </c>
      <c r="G248" s="37">
        <v>80</v>
      </c>
      <c r="H248" s="88">
        <v>4000</v>
      </c>
      <c r="I248" s="56">
        <f t="shared" si="34"/>
        <v>4400</v>
      </c>
      <c r="J248" s="88">
        <f t="shared" si="39"/>
        <v>320000</v>
      </c>
      <c r="K248" s="84">
        <f t="shared" si="35"/>
        <v>352000</v>
      </c>
    </row>
    <row r="249" spans="1:11">
      <c r="A249" s="41"/>
      <c r="B249" s="22">
        <f t="shared" si="43"/>
        <v>615</v>
      </c>
      <c r="C249" s="34" t="str">
        <f t="shared" si="43"/>
        <v>29/04</v>
      </c>
      <c r="D249" s="32" t="str">
        <f t="shared" si="43"/>
        <v>diệp lê</v>
      </c>
      <c r="E249" s="35" t="s">
        <v>860</v>
      </c>
      <c r="F249" s="36" t="s">
        <v>27</v>
      </c>
      <c r="G249" s="37">
        <v>200</v>
      </c>
      <c r="H249" s="88">
        <v>1100</v>
      </c>
      <c r="I249" s="56">
        <f t="shared" si="34"/>
        <v>1210</v>
      </c>
      <c r="J249" s="88">
        <f t="shared" si="39"/>
        <v>220000</v>
      </c>
      <c r="K249" s="84">
        <f t="shared" si="35"/>
        <v>242000</v>
      </c>
    </row>
    <row r="250" spans="1:11">
      <c r="A250" s="41"/>
      <c r="B250" s="22">
        <f t="shared" si="43"/>
        <v>615</v>
      </c>
      <c r="C250" s="34" t="str">
        <f t="shared" si="43"/>
        <v>29/04</v>
      </c>
      <c r="D250" s="32" t="str">
        <f t="shared" si="43"/>
        <v>diệp lê</v>
      </c>
      <c r="E250" s="35" t="s">
        <v>418</v>
      </c>
      <c r="F250" s="36" t="s">
        <v>27</v>
      </c>
      <c r="G250" s="37">
        <v>80</v>
      </c>
      <c r="H250" s="88">
        <v>14000</v>
      </c>
      <c r="I250" s="56">
        <f t="shared" si="34"/>
        <v>15400.000000000002</v>
      </c>
      <c r="J250" s="88">
        <f t="shared" si="39"/>
        <v>1120000</v>
      </c>
      <c r="K250" s="84">
        <f t="shared" si="35"/>
        <v>1232000.0000000002</v>
      </c>
    </row>
    <row r="251" spans="1:11">
      <c r="A251" s="41"/>
      <c r="B251" s="22">
        <f t="shared" si="43"/>
        <v>615</v>
      </c>
      <c r="C251" s="34" t="str">
        <f t="shared" si="43"/>
        <v>29/04</v>
      </c>
      <c r="D251" s="32" t="str">
        <f t="shared" si="43"/>
        <v>diệp lê</v>
      </c>
      <c r="E251" s="35" t="s">
        <v>861</v>
      </c>
      <c r="F251" s="36" t="s">
        <v>27</v>
      </c>
      <c r="G251" s="37">
        <v>95</v>
      </c>
      <c r="H251" s="88">
        <v>6500</v>
      </c>
      <c r="I251" s="56">
        <f t="shared" si="34"/>
        <v>7150.0000000000009</v>
      </c>
      <c r="J251" s="88">
        <f t="shared" ref="J251:J283" si="44">H251*G251</f>
        <v>617500</v>
      </c>
      <c r="K251" s="84">
        <f t="shared" si="35"/>
        <v>679250.00000000012</v>
      </c>
    </row>
    <row r="252" spans="1:11">
      <c r="A252" s="41"/>
      <c r="B252" s="22">
        <f t="shared" si="43"/>
        <v>615</v>
      </c>
      <c r="C252" s="34" t="str">
        <f t="shared" si="43"/>
        <v>29/04</v>
      </c>
      <c r="D252" s="32" t="str">
        <f t="shared" si="43"/>
        <v>diệp lê</v>
      </c>
      <c r="E252" s="35" t="s">
        <v>862</v>
      </c>
      <c r="F252" s="36" t="s">
        <v>27</v>
      </c>
      <c r="G252" s="37">
        <v>130</v>
      </c>
      <c r="H252" s="88">
        <v>11000</v>
      </c>
      <c r="I252" s="56">
        <f t="shared" si="34"/>
        <v>12100.000000000002</v>
      </c>
      <c r="J252" s="88">
        <f t="shared" si="44"/>
        <v>1430000</v>
      </c>
      <c r="K252" s="84">
        <f t="shared" si="35"/>
        <v>1573000.0000000002</v>
      </c>
    </row>
    <row r="253" spans="1:11">
      <c r="A253" s="41"/>
      <c r="B253" s="22">
        <f t="shared" si="43"/>
        <v>615</v>
      </c>
      <c r="C253" s="34" t="str">
        <f t="shared" si="43"/>
        <v>29/04</v>
      </c>
      <c r="D253" s="32" t="str">
        <f t="shared" si="43"/>
        <v>diệp lê</v>
      </c>
      <c r="E253" s="35" t="s">
        <v>863</v>
      </c>
      <c r="F253" s="36" t="s">
        <v>27</v>
      </c>
      <c r="G253" s="37">
        <v>120</v>
      </c>
      <c r="H253" s="88">
        <v>13000</v>
      </c>
      <c r="I253" s="56">
        <f t="shared" si="34"/>
        <v>14300.000000000002</v>
      </c>
      <c r="J253" s="88">
        <f t="shared" si="44"/>
        <v>1560000</v>
      </c>
      <c r="K253" s="84">
        <f t="shared" si="35"/>
        <v>1716000.0000000002</v>
      </c>
    </row>
    <row r="254" spans="1:11">
      <c r="A254" s="41"/>
      <c r="B254" s="22">
        <f t="shared" si="43"/>
        <v>615</v>
      </c>
      <c r="C254" s="34" t="str">
        <f t="shared" si="43"/>
        <v>29/04</v>
      </c>
      <c r="D254" s="32" t="str">
        <f t="shared" si="43"/>
        <v>diệp lê</v>
      </c>
      <c r="E254" s="35" t="s">
        <v>573</v>
      </c>
      <c r="F254" s="36" t="s">
        <v>27</v>
      </c>
      <c r="G254" s="37">
        <v>20</v>
      </c>
      <c r="H254" s="88">
        <v>23000</v>
      </c>
      <c r="I254" s="56">
        <f t="shared" si="34"/>
        <v>25300.000000000004</v>
      </c>
      <c r="J254" s="88">
        <f t="shared" si="44"/>
        <v>460000</v>
      </c>
      <c r="K254" s="84">
        <f t="shared" si="35"/>
        <v>506000.00000000006</v>
      </c>
    </row>
    <row r="255" spans="1:11">
      <c r="A255" s="41"/>
      <c r="B255" s="22">
        <v>4277</v>
      </c>
      <c r="C255" s="34" t="s">
        <v>838</v>
      </c>
      <c r="D255" s="32" t="s">
        <v>680</v>
      </c>
      <c r="E255" s="35" t="s">
        <v>864</v>
      </c>
      <c r="F255" s="36" t="s">
        <v>142</v>
      </c>
      <c r="G255" s="37">
        <v>360</v>
      </c>
      <c r="H255" s="88">
        <v>10770</v>
      </c>
      <c r="I255" s="56">
        <f t="shared" si="34"/>
        <v>11847.000000000002</v>
      </c>
      <c r="J255" s="88">
        <f t="shared" si="44"/>
        <v>3877200</v>
      </c>
      <c r="K255" s="84">
        <f t="shared" si="35"/>
        <v>4264920.0000000009</v>
      </c>
    </row>
    <row r="256" spans="1:11">
      <c r="A256" s="41"/>
      <c r="B256" s="22">
        <f t="shared" ref="B256:D263" si="45">B255</f>
        <v>4277</v>
      </c>
      <c r="C256" s="34" t="str">
        <f t="shared" si="45"/>
        <v>29/04</v>
      </c>
      <c r="D256" s="32" t="str">
        <f t="shared" si="45"/>
        <v>ptvh</v>
      </c>
      <c r="E256" s="35" t="s">
        <v>865</v>
      </c>
      <c r="F256" s="36" t="s">
        <v>142</v>
      </c>
      <c r="G256" s="37">
        <v>500</v>
      </c>
      <c r="H256" s="88">
        <v>5703</v>
      </c>
      <c r="I256" s="56">
        <f t="shared" si="34"/>
        <v>6273.3</v>
      </c>
      <c r="J256" s="88">
        <f t="shared" si="44"/>
        <v>2851500</v>
      </c>
      <c r="K256" s="84">
        <f t="shared" si="35"/>
        <v>3136650</v>
      </c>
    </row>
    <row r="257" spans="1:11">
      <c r="A257" s="41"/>
      <c r="B257" s="22">
        <f t="shared" si="45"/>
        <v>4277</v>
      </c>
      <c r="C257" s="34" t="str">
        <f t="shared" si="45"/>
        <v>29/04</v>
      </c>
      <c r="D257" s="32" t="str">
        <f t="shared" si="45"/>
        <v>ptvh</v>
      </c>
      <c r="E257" s="35" t="s">
        <v>866</v>
      </c>
      <c r="F257" s="36" t="s">
        <v>142</v>
      </c>
      <c r="G257" s="37">
        <v>210</v>
      </c>
      <c r="H257" s="88">
        <v>10735</v>
      </c>
      <c r="I257" s="56">
        <f t="shared" si="34"/>
        <v>11808.500000000002</v>
      </c>
      <c r="J257" s="88">
        <f t="shared" si="44"/>
        <v>2254350</v>
      </c>
      <c r="K257" s="84">
        <f t="shared" si="35"/>
        <v>2479785.0000000005</v>
      </c>
    </row>
    <row r="258" spans="1:11">
      <c r="A258" s="41"/>
      <c r="B258" s="22">
        <f t="shared" si="45"/>
        <v>4277</v>
      </c>
      <c r="C258" s="34" t="str">
        <f t="shared" si="45"/>
        <v>29/04</v>
      </c>
      <c r="D258" s="32" t="str">
        <f t="shared" si="45"/>
        <v>ptvh</v>
      </c>
      <c r="E258" s="35" t="s">
        <v>867</v>
      </c>
      <c r="F258" s="36" t="s">
        <v>142</v>
      </c>
      <c r="G258" s="37">
        <v>250</v>
      </c>
      <c r="H258" s="88">
        <v>9930</v>
      </c>
      <c r="I258" s="56">
        <f t="shared" si="34"/>
        <v>10923</v>
      </c>
      <c r="J258" s="88">
        <f t="shared" si="44"/>
        <v>2482500</v>
      </c>
      <c r="K258" s="84">
        <f t="shared" si="35"/>
        <v>2730750</v>
      </c>
    </row>
    <row r="259" spans="1:11">
      <c r="A259" s="41"/>
      <c r="B259" s="22">
        <f t="shared" si="45"/>
        <v>4277</v>
      </c>
      <c r="C259" s="34" t="str">
        <f t="shared" si="45"/>
        <v>29/04</v>
      </c>
      <c r="D259" s="32" t="str">
        <f t="shared" si="45"/>
        <v>ptvh</v>
      </c>
      <c r="E259" s="35" t="s">
        <v>868</v>
      </c>
      <c r="F259" s="36" t="s">
        <v>142</v>
      </c>
      <c r="G259" s="37">
        <v>100</v>
      </c>
      <c r="H259" s="88">
        <v>5129</v>
      </c>
      <c r="I259" s="56">
        <f t="shared" si="34"/>
        <v>5641.9000000000005</v>
      </c>
      <c r="J259" s="88">
        <f t="shared" si="44"/>
        <v>512900</v>
      </c>
      <c r="K259" s="84">
        <f t="shared" si="35"/>
        <v>564190</v>
      </c>
    </row>
    <row r="260" spans="1:11">
      <c r="A260" s="41"/>
      <c r="B260" s="22">
        <f t="shared" si="45"/>
        <v>4277</v>
      </c>
      <c r="C260" s="34" t="str">
        <f t="shared" si="45"/>
        <v>29/04</v>
      </c>
      <c r="D260" s="32" t="str">
        <f t="shared" si="45"/>
        <v>ptvh</v>
      </c>
      <c r="E260" s="35" t="s">
        <v>869</v>
      </c>
      <c r="F260" s="36" t="s">
        <v>142</v>
      </c>
      <c r="G260" s="37">
        <v>100</v>
      </c>
      <c r="H260" s="88">
        <v>3030</v>
      </c>
      <c r="I260" s="56">
        <f t="shared" si="34"/>
        <v>3333.0000000000005</v>
      </c>
      <c r="J260" s="88">
        <f t="shared" si="44"/>
        <v>303000</v>
      </c>
      <c r="K260" s="84">
        <f t="shared" si="35"/>
        <v>333300.00000000006</v>
      </c>
    </row>
    <row r="261" spans="1:11">
      <c r="A261" s="41"/>
      <c r="B261" s="22">
        <f t="shared" si="45"/>
        <v>4277</v>
      </c>
      <c r="C261" s="34" t="str">
        <f t="shared" si="45"/>
        <v>29/04</v>
      </c>
      <c r="D261" s="32" t="str">
        <f t="shared" si="45"/>
        <v>ptvh</v>
      </c>
      <c r="E261" s="35" t="s">
        <v>870</v>
      </c>
      <c r="F261" s="36" t="s">
        <v>142</v>
      </c>
      <c r="G261" s="37">
        <v>140</v>
      </c>
      <c r="H261" s="88">
        <v>8713</v>
      </c>
      <c r="I261" s="56">
        <f t="shared" si="34"/>
        <v>9584.3000000000011</v>
      </c>
      <c r="J261" s="88">
        <f t="shared" si="44"/>
        <v>1219820</v>
      </c>
      <c r="K261" s="84">
        <f t="shared" si="35"/>
        <v>1341802.0000000002</v>
      </c>
    </row>
    <row r="262" spans="1:11">
      <c r="A262" s="41"/>
      <c r="B262" s="22">
        <f t="shared" si="45"/>
        <v>4277</v>
      </c>
      <c r="C262" s="34" t="str">
        <f t="shared" si="45"/>
        <v>29/04</v>
      </c>
      <c r="D262" s="32" t="str">
        <f t="shared" si="45"/>
        <v>ptvh</v>
      </c>
      <c r="E262" s="35" t="s">
        <v>871</v>
      </c>
      <c r="F262" s="36" t="s">
        <v>142</v>
      </c>
      <c r="G262" s="37">
        <v>140</v>
      </c>
      <c r="H262" s="88">
        <v>7740</v>
      </c>
      <c r="I262" s="56">
        <f t="shared" si="34"/>
        <v>8514</v>
      </c>
      <c r="J262" s="88">
        <f t="shared" si="44"/>
        <v>1083600</v>
      </c>
      <c r="K262" s="84">
        <f t="shared" si="35"/>
        <v>1191960</v>
      </c>
    </row>
    <row r="263" spans="1:11">
      <c r="A263" s="41"/>
      <c r="B263" s="22">
        <f t="shared" si="45"/>
        <v>4277</v>
      </c>
      <c r="C263" s="34" t="str">
        <f t="shared" si="45"/>
        <v>29/04</v>
      </c>
      <c r="D263" s="32" t="str">
        <f t="shared" si="45"/>
        <v>ptvh</v>
      </c>
      <c r="E263" s="35" t="s">
        <v>872</v>
      </c>
      <c r="F263" s="36" t="s">
        <v>142</v>
      </c>
      <c r="G263" s="37">
        <v>100</v>
      </c>
      <c r="H263" s="88">
        <v>9361</v>
      </c>
      <c r="I263" s="56">
        <f t="shared" si="34"/>
        <v>10297.1</v>
      </c>
      <c r="J263" s="88">
        <f t="shared" si="44"/>
        <v>936100</v>
      </c>
      <c r="K263" s="84">
        <f t="shared" si="35"/>
        <v>1029710</v>
      </c>
    </row>
    <row r="264" spans="1:11">
      <c r="A264" s="41"/>
      <c r="B264" s="22">
        <v>1497</v>
      </c>
      <c r="C264" s="34" t="s">
        <v>838</v>
      </c>
      <c r="D264" s="32" t="s">
        <v>183</v>
      </c>
      <c r="E264" s="35" t="s">
        <v>280</v>
      </c>
      <c r="F264" s="36" t="s">
        <v>142</v>
      </c>
      <c r="G264" s="37">
        <v>100</v>
      </c>
      <c r="H264" s="88">
        <v>2000</v>
      </c>
      <c r="I264" s="56">
        <f t="shared" si="34"/>
        <v>2200</v>
      </c>
      <c r="J264" s="88">
        <f t="shared" si="44"/>
        <v>200000</v>
      </c>
      <c r="K264" s="84">
        <f t="shared" si="35"/>
        <v>220000</v>
      </c>
    </row>
    <row r="265" spans="1:11">
      <c r="A265" s="41"/>
      <c r="B265" s="22">
        <f t="shared" ref="B265:B274" si="46">B264</f>
        <v>1497</v>
      </c>
      <c r="C265" s="34" t="str">
        <f t="shared" ref="C265:C274" si="47">C264</f>
        <v>29/04</v>
      </c>
      <c r="D265" s="32" t="str">
        <f t="shared" ref="D265:D274" si="48">D264</f>
        <v>thanh thuận</v>
      </c>
      <c r="E265" s="35" t="s">
        <v>372</v>
      </c>
      <c r="F265" s="36" t="s">
        <v>142</v>
      </c>
      <c r="G265" s="37">
        <v>100</v>
      </c>
      <c r="H265" s="88">
        <v>2409.09</v>
      </c>
      <c r="I265" s="56">
        <f t="shared" si="34"/>
        <v>2649.9990000000003</v>
      </c>
      <c r="J265" s="88">
        <f t="shared" si="44"/>
        <v>240909</v>
      </c>
      <c r="K265" s="84">
        <f t="shared" si="35"/>
        <v>264999.90000000002</v>
      </c>
    </row>
    <row r="266" spans="1:11">
      <c r="A266" s="41"/>
      <c r="B266" s="22">
        <f t="shared" si="46"/>
        <v>1497</v>
      </c>
      <c r="C266" s="34" t="str">
        <f t="shared" si="47"/>
        <v>29/04</v>
      </c>
      <c r="D266" s="32" t="str">
        <f t="shared" si="48"/>
        <v>thanh thuận</v>
      </c>
      <c r="E266" s="35" t="s">
        <v>373</v>
      </c>
      <c r="F266" s="36" t="s">
        <v>142</v>
      </c>
      <c r="G266" s="37">
        <v>10</v>
      </c>
      <c r="H266" s="88">
        <v>4818.18</v>
      </c>
      <c r="I266" s="56">
        <f t="shared" si="34"/>
        <v>5299.9980000000005</v>
      </c>
      <c r="J266" s="88">
        <f t="shared" si="44"/>
        <v>48181.8</v>
      </c>
      <c r="K266" s="84">
        <f t="shared" si="35"/>
        <v>52999.98</v>
      </c>
    </row>
    <row r="267" spans="1:11">
      <c r="A267" s="41"/>
      <c r="B267" s="22">
        <f t="shared" si="46"/>
        <v>1497</v>
      </c>
      <c r="C267" s="34" t="str">
        <f t="shared" si="47"/>
        <v>29/04</v>
      </c>
      <c r="D267" s="32" t="str">
        <f t="shared" si="48"/>
        <v>thanh thuận</v>
      </c>
      <c r="E267" s="35" t="s">
        <v>279</v>
      </c>
      <c r="F267" s="36" t="s">
        <v>142</v>
      </c>
      <c r="G267" s="37">
        <v>25</v>
      </c>
      <c r="H267" s="88">
        <v>20078</v>
      </c>
      <c r="I267" s="56">
        <f t="shared" ref="I267:I283" si="49">H267*1.1</f>
        <v>22085.800000000003</v>
      </c>
      <c r="J267" s="88">
        <f t="shared" si="44"/>
        <v>501950</v>
      </c>
      <c r="K267" s="84">
        <f t="shared" ref="K267:K283" si="50">I267*G267</f>
        <v>552145.00000000012</v>
      </c>
    </row>
    <row r="268" spans="1:11">
      <c r="A268" s="41"/>
      <c r="B268" s="22">
        <f t="shared" si="46"/>
        <v>1497</v>
      </c>
      <c r="C268" s="34" t="str">
        <f t="shared" si="47"/>
        <v>29/04</v>
      </c>
      <c r="D268" s="32" t="str">
        <f t="shared" si="48"/>
        <v>thanh thuận</v>
      </c>
      <c r="E268" s="35" t="s">
        <v>281</v>
      </c>
      <c r="F268" s="36" t="s">
        <v>142</v>
      </c>
      <c r="G268" s="37">
        <v>100</v>
      </c>
      <c r="H268" s="88">
        <v>4000</v>
      </c>
      <c r="I268" s="56">
        <f t="shared" si="49"/>
        <v>4400</v>
      </c>
      <c r="J268" s="88">
        <f t="shared" si="44"/>
        <v>400000</v>
      </c>
      <c r="K268" s="84">
        <f t="shared" si="50"/>
        <v>440000</v>
      </c>
    </row>
    <row r="269" spans="1:11">
      <c r="A269" s="41"/>
      <c r="B269" s="22">
        <f t="shared" si="46"/>
        <v>1497</v>
      </c>
      <c r="C269" s="34" t="str">
        <f t="shared" si="47"/>
        <v>29/04</v>
      </c>
      <c r="D269" s="32" t="str">
        <f t="shared" si="48"/>
        <v>thanh thuận</v>
      </c>
      <c r="E269" s="35" t="s">
        <v>192</v>
      </c>
      <c r="F269" s="36" t="s">
        <v>181</v>
      </c>
      <c r="G269" s="37">
        <v>20</v>
      </c>
      <c r="H269" s="88">
        <v>46363.64</v>
      </c>
      <c r="I269" s="56">
        <f t="shared" si="49"/>
        <v>51000.004000000001</v>
      </c>
      <c r="J269" s="88">
        <f t="shared" si="44"/>
        <v>927272.8</v>
      </c>
      <c r="K269" s="84">
        <f t="shared" si="50"/>
        <v>1020000.0800000001</v>
      </c>
    </row>
    <row r="270" spans="1:11">
      <c r="A270" s="41"/>
      <c r="B270" s="22">
        <f t="shared" si="46"/>
        <v>1497</v>
      </c>
      <c r="C270" s="34" t="str">
        <f t="shared" si="47"/>
        <v>29/04</v>
      </c>
      <c r="D270" s="32" t="str">
        <f t="shared" si="48"/>
        <v>thanh thuận</v>
      </c>
      <c r="E270" s="35" t="s">
        <v>274</v>
      </c>
      <c r="F270" s="36" t="s">
        <v>142</v>
      </c>
      <c r="G270" s="37">
        <v>50</v>
      </c>
      <c r="H270" s="88">
        <v>5809.1</v>
      </c>
      <c r="I270" s="56">
        <f t="shared" si="49"/>
        <v>6390.0100000000011</v>
      </c>
      <c r="J270" s="88">
        <f t="shared" si="44"/>
        <v>290455</v>
      </c>
      <c r="K270" s="84">
        <f t="shared" si="50"/>
        <v>319500.50000000006</v>
      </c>
    </row>
    <row r="271" spans="1:11">
      <c r="A271" s="41"/>
      <c r="B271" s="22">
        <f t="shared" si="46"/>
        <v>1497</v>
      </c>
      <c r="C271" s="34" t="str">
        <f t="shared" si="47"/>
        <v>29/04</v>
      </c>
      <c r="D271" s="32" t="str">
        <f t="shared" si="48"/>
        <v>thanh thuận</v>
      </c>
      <c r="E271" s="35" t="s">
        <v>905</v>
      </c>
      <c r="F271" s="36" t="s">
        <v>181</v>
      </c>
      <c r="G271" s="37">
        <v>25</v>
      </c>
      <c r="H271" s="88">
        <v>55454.55</v>
      </c>
      <c r="I271" s="56">
        <f t="shared" si="49"/>
        <v>61000.005000000005</v>
      </c>
      <c r="J271" s="88">
        <f t="shared" si="44"/>
        <v>1386363.75</v>
      </c>
      <c r="K271" s="84">
        <f t="shared" si="50"/>
        <v>1525000.125</v>
      </c>
    </row>
    <row r="272" spans="1:11">
      <c r="A272" s="41"/>
      <c r="B272" s="22">
        <f t="shared" si="46"/>
        <v>1497</v>
      </c>
      <c r="C272" s="34" t="str">
        <f t="shared" si="47"/>
        <v>29/04</v>
      </c>
      <c r="D272" s="32" t="str">
        <f t="shared" si="48"/>
        <v>thanh thuận</v>
      </c>
      <c r="E272" s="35" t="s">
        <v>194</v>
      </c>
      <c r="F272" s="36" t="s">
        <v>181</v>
      </c>
      <c r="G272" s="37">
        <v>40</v>
      </c>
      <c r="H272" s="88">
        <v>52272.73</v>
      </c>
      <c r="I272" s="56">
        <f t="shared" si="49"/>
        <v>57500.003000000012</v>
      </c>
      <c r="J272" s="88">
        <f t="shared" si="44"/>
        <v>2090909.2000000002</v>
      </c>
      <c r="K272" s="84">
        <f t="shared" si="50"/>
        <v>2300000.1200000006</v>
      </c>
    </row>
    <row r="273" spans="1:11">
      <c r="A273" s="41"/>
      <c r="B273" s="22">
        <f t="shared" si="46"/>
        <v>1497</v>
      </c>
      <c r="C273" s="34" t="str">
        <f t="shared" si="47"/>
        <v>29/04</v>
      </c>
      <c r="D273" s="32" t="str">
        <f t="shared" si="48"/>
        <v>thanh thuận</v>
      </c>
      <c r="E273" s="35" t="s">
        <v>192</v>
      </c>
      <c r="F273" s="36" t="s">
        <v>181</v>
      </c>
      <c r="G273" s="37">
        <v>20</v>
      </c>
      <c r="H273" s="88">
        <v>46363.64</v>
      </c>
      <c r="I273" s="56">
        <f t="shared" si="49"/>
        <v>51000.004000000001</v>
      </c>
      <c r="J273" s="88">
        <f t="shared" si="44"/>
        <v>927272.8</v>
      </c>
      <c r="K273" s="84">
        <f t="shared" si="50"/>
        <v>1020000.0800000001</v>
      </c>
    </row>
    <row r="274" spans="1:11">
      <c r="A274" s="41"/>
      <c r="B274" s="22">
        <f t="shared" si="46"/>
        <v>1497</v>
      </c>
      <c r="C274" s="34" t="str">
        <f t="shared" si="47"/>
        <v>29/04</v>
      </c>
      <c r="D274" s="32" t="str">
        <f t="shared" si="48"/>
        <v>thanh thuận</v>
      </c>
      <c r="E274" s="35" t="s">
        <v>906</v>
      </c>
      <c r="F274" s="36" t="s">
        <v>142</v>
      </c>
      <c r="G274" s="37">
        <v>50</v>
      </c>
      <c r="H274" s="88">
        <v>5809.1</v>
      </c>
      <c r="I274" s="56">
        <f t="shared" si="49"/>
        <v>6390.0100000000011</v>
      </c>
      <c r="J274" s="88">
        <f t="shared" si="44"/>
        <v>290455</v>
      </c>
      <c r="K274" s="84">
        <f t="shared" si="50"/>
        <v>319500.50000000006</v>
      </c>
    </row>
    <row r="275" spans="1:11">
      <c r="A275" s="41"/>
      <c r="B275" s="22">
        <v>2220</v>
      </c>
      <c r="C275" s="34" t="s">
        <v>651</v>
      </c>
      <c r="D275" s="32" t="s">
        <v>793</v>
      </c>
      <c r="E275" s="26" t="s">
        <v>794</v>
      </c>
      <c r="F275" s="21" t="s">
        <v>36</v>
      </c>
      <c r="G275" s="24">
        <v>1950</v>
      </c>
      <c r="H275" s="88">
        <v>1100</v>
      </c>
      <c r="I275" s="56">
        <f t="shared" si="49"/>
        <v>1210</v>
      </c>
      <c r="J275" s="88">
        <f t="shared" si="44"/>
        <v>2145000</v>
      </c>
      <c r="K275" s="84">
        <f t="shared" si="50"/>
        <v>2359500</v>
      </c>
    </row>
    <row r="276" spans="1:11">
      <c r="A276" s="41"/>
      <c r="B276" s="22"/>
      <c r="C276" s="34"/>
      <c r="D276" s="32"/>
      <c r="E276" s="35"/>
      <c r="F276" s="36"/>
      <c r="G276" s="37"/>
      <c r="H276" s="88"/>
      <c r="I276" s="56">
        <f t="shared" si="49"/>
        <v>0</v>
      </c>
      <c r="J276" s="88">
        <f t="shared" si="44"/>
        <v>0</v>
      </c>
      <c r="K276" s="84">
        <f t="shared" si="50"/>
        <v>0</v>
      </c>
    </row>
    <row r="277" spans="1:11">
      <c r="A277" s="41"/>
      <c r="B277" s="22"/>
      <c r="C277" s="34"/>
      <c r="D277" s="32"/>
      <c r="E277" s="35"/>
      <c r="F277" s="36"/>
      <c r="G277" s="37"/>
      <c r="H277" s="88"/>
      <c r="I277" s="56">
        <f t="shared" si="49"/>
        <v>0</v>
      </c>
      <c r="J277" s="88">
        <f t="shared" si="44"/>
        <v>0</v>
      </c>
      <c r="K277" s="84">
        <f t="shared" si="50"/>
        <v>0</v>
      </c>
    </row>
    <row r="278" spans="1:11">
      <c r="A278" s="41"/>
      <c r="B278" s="22"/>
      <c r="C278" s="34"/>
      <c r="D278" s="32"/>
      <c r="E278" s="35"/>
      <c r="F278" s="36"/>
      <c r="G278" s="37"/>
      <c r="H278" s="88"/>
      <c r="I278" s="56">
        <f t="shared" si="49"/>
        <v>0</v>
      </c>
      <c r="J278" s="88">
        <f t="shared" si="44"/>
        <v>0</v>
      </c>
      <c r="K278" s="84">
        <f t="shared" si="50"/>
        <v>0</v>
      </c>
    </row>
    <row r="279" spans="1:11">
      <c r="A279" s="41"/>
      <c r="B279" s="22"/>
      <c r="C279" s="34"/>
      <c r="D279" s="32"/>
      <c r="E279" s="35"/>
      <c r="F279" s="36"/>
      <c r="G279" s="37"/>
      <c r="H279" s="88"/>
      <c r="I279" s="56">
        <f t="shared" si="49"/>
        <v>0</v>
      </c>
      <c r="J279" s="88">
        <f t="shared" si="44"/>
        <v>0</v>
      </c>
      <c r="K279" s="84">
        <f t="shared" si="50"/>
        <v>0</v>
      </c>
    </row>
    <row r="280" spans="1:11">
      <c r="A280" s="41"/>
      <c r="B280" s="22"/>
      <c r="C280" s="34"/>
      <c r="D280" s="32"/>
      <c r="E280" s="35"/>
      <c r="F280" s="36"/>
      <c r="G280" s="37"/>
      <c r="H280" s="88"/>
      <c r="I280" s="56">
        <f t="shared" si="49"/>
        <v>0</v>
      </c>
      <c r="J280" s="88">
        <f t="shared" si="44"/>
        <v>0</v>
      </c>
      <c r="K280" s="84">
        <f t="shared" si="50"/>
        <v>0</v>
      </c>
    </row>
    <row r="281" spans="1:11">
      <c r="A281" s="41"/>
      <c r="B281" s="22"/>
      <c r="C281" s="34"/>
      <c r="D281" s="32"/>
      <c r="E281" s="35"/>
      <c r="F281" s="36"/>
      <c r="G281" s="37"/>
      <c r="H281" s="88"/>
      <c r="I281" s="56">
        <f t="shared" si="49"/>
        <v>0</v>
      </c>
      <c r="J281" s="88">
        <f t="shared" si="44"/>
        <v>0</v>
      </c>
      <c r="K281" s="84">
        <f t="shared" si="50"/>
        <v>0</v>
      </c>
    </row>
    <row r="282" spans="1:11">
      <c r="A282" s="41"/>
      <c r="B282" s="22"/>
      <c r="C282" s="34"/>
      <c r="D282" s="32"/>
      <c r="E282" s="35"/>
      <c r="F282" s="36"/>
      <c r="G282" s="37"/>
      <c r="H282" s="88"/>
      <c r="I282" s="56">
        <f t="shared" si="49"/>
        <v>0</v>
      </c>
      <c r="J282" s="88">
        <f t="shared" si="44"/>
        <v>0</v>
      </c>
      <c r="K282" s="84">
        <f t="shared" si="50"/>
        <v>0</v>
      </c>
    </row>
    <row r="283" spans="1:11">
      <c r="A283" s="41"/>
      <c r="B283" s="22"/>
      <c r="C283" s="34"/>
      <c r="D283" s="32"/>
      <c r="E283" s="35"/>
      <c r="F283" s="36"/>
      <c r="G283" s="37"/>
      <c r="H283" s="88"/>
      <c r="I283" s="56">
        <f t="shared" si="49"/>
        <v>0</v>
      </c>
      <c r="J283" s="88">
        <f t="shared" si="44"/>
        <v>0</v>
      </c>
      <c r="K283" s="84">
        <f t="shared" si="50"/>
        <v>0</v>
      </c>
    </row>
    <row r="284" spans="1:11">
      <c r="D284" s="43"/>
    </row>
    <row r="285" spans="1:11">
      <c r="D285" s="43"/>
    </row>
    <row r="286" spans="1:11">
      <c r="D286" s="43"/>
    </row>
    <row r="287" spans="1:11">
      <c r="D287" s="43"/>
    </row>
    <row r="288" spans="1:11">
      <c r="D288" s="43"/>
    </row>
    <row r="289" spans="4:4">
      <c r="D289" s="43"/>
    </row>
  </sheetData>
  <autoFilter ref="A10:K283"/>
  <sortState ref="A11:K309">
    <sortCondition ref="C11:C309"/>
  </sortState>
  <mergeCells count="3">
    <mergeCell ref="A1:F2"/>
    <mergeCell ref="A3:F3"/>
    <mergeCell ref="A7:J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31"/>
  <sheetViews>
    <sheetView workbookViewId="0">
      <selection activeCell="E245" sqref="E245"/>
    </sheetView>
  </sheetViews>
  <sheetFormatPr defaultRowHeight="15.75"/>
  <cols>
    <col min="1" max="1" width="9.140625" style="4"/>
    <col min="2" max="2" width="9.140625" style="6"/>
    <col min="3" max="3" width="15.5703125" style="4" customWidth="1"/>
    <col min="4" max="4" width="18.28515625" style="7" customWidth="1"/>
    <col min="5" max="5" width="40.42578125" style="2" customWidth="1"/>
    <col min="6" max="6" width="10.28515625" style="4" customWidth="1"/>
    <col min="7" max="7" width="9.140625" style="2"/>
    <col min="8" max="8" width="12.28515625" style="2" customWidth="1"/>
    <col min="9" max="9" width="16.28515625" style="2" customWidth="1"/>
    <col min="10" max="10" width="9.140625" style="3"/>
    <col min="11" max="16384" width="9.140625" style="2"/>
  </cols>
  <sheetData>
    <row r="1" spans="1:11">
      <c r="A1" s="307" t="s">
        <v>0</v>
      </c>
      <c r="B1" s="307"/>
      <c r="C1" s="307"/>
      <c r="D1" s="307"/>
      <c r="E1" s="307"/>
      <c r="F1" s="307"/>
      <c r="G1" s="1"/>
    </row>
    <row r="2" spans="1:11">
      <c r="A2" s="307"/>
      <c r="B2" s="307"/>
      <c r="C2" s="307"/>
      <c r="D2" s="307"/>
      <c r="E2" s="307"/>
      <c r="F2" s="307"/>
      <c r="G2" s="1"/>
    </row>
    <row r="3" spans="1:11">
      <c r="A3" s="307" t="s">
        <v>1</v>
      </c>
      <c r="B3" s="307"/>
      <c r="C3" s="307"/>
      <c r="D3" s="307"/>
      <c r="E3" s="307"/>
      <c r="F3" s="307"/>
      <c r="G3" s="1"/>
    </row>
    <row r="4" spans="1:11">
      <c r="A4" s="307" t="s">
        <v>2</v>
      </c>
      <c r="B4" s="307"/>
      <c r="D4" s="5"/>
      <c r="E4" s="1"/>
      <c r="G4" s="1"/>
      <c r="H4" s="9"/>
    </row>
    <row r="5" spans="1:11">
      <c r="G5" s="8"/>
    </row>
    <row r="6" spans="1:11">
      <c r="G6" s="8"/>
    </row>
    <row r="7" spans="1:11">
      <c r="A7" s="308" t="s">
        <v>14</v>
      </c>
      <c r="B7" s="308"/>
      <c r="C7" s="308"/>
      <c r="D7" s="308"/>
      <c r="E7" s="308"/>
      <c r="F7" s="308"/>
      <c r="G7" s="308"/>
      <c r="H7" s="308"/>
      <c r="I7" s="308"/>
    </row>
    <row r="8" spans="1:11">
      <c r="A8" s="308"/>
      <c r="B8" s="308"/>
      <c r="C8" s="308"/>
      <c r="D8" s="308"/>
      <c r="E8" s="308"/>
      <c r="F8" s="308"/>
      <c r="G8" s="308"/>
      <c r="H8" s="308"/>
      <c r="I8" s="308"/>
    </row>
    <row r="10" spans="1:11">
      <c r="A10" s="27" t="s">
        <v>4</v>
      </c>
      <c r="B10" s="10" t="s">
        <v>5</v>
      </c>
      <c r="C10" s="27" t="s">
        <v>6</v>
      </c>
      <c r="D10" s="27" t="s">
        <v>15</v>
      </c>
      <c r="E10" s="27" t="s">
        <v>8</v>
      </c>
      <c r="F10" s="27" t="s">
        <v>9</v>
      </c>
      <c r="G10" s="11" t="s">
        <v>10</v>
      </c>
      <c r="H10" s="58" t="s">
        <v>11</v>
      </c>
      <c r="I10" s="27" t="s">
        <v>13</v>
      </c>
    </row>
    <row r="11" spans="1:11" s="182" customFormat="1">
      <c r="A11" s="177"/>
      <c r="B11" s="188">
        <v>293</v>
      </c>
      <c r="C11" s="14" t="s">
        <v>702</v>
      </c>
      <c r="D11" s="184" t="s">
        <v>417</v>
      </c>
      <c r="E11" s="199" t="s">
        <v>947</v>
      </c>
      <c r="F11" s="200"/>
      <c r="G11" s="179"/>
      <c r="H11" s="180"/>
      <c r="I11" s="181">
        <f t="shared" ref="I11:I22" si="0">H11*G11</f>
        <v>0</v>
      </c>
      <c r="K11" s="183"/>
    </row>
    <row r="12" spans="1:11" s="182" customFormat="1">
      <c r="A12" s="177"/>
      <c r="B12" s="211">
        <v>294</v>
      </c>
      <c r="C12" s="14" t="s">
        <v>702</v>
      </c>
      <c r="D12" s="184" t="s">
        <v>499</v>
      </c>
      <c r="E12" s="199" t="s">
        <v>475</v>
      </c>
      <c r="F12" s="200" t="s">
        <v>83</v>
      </c>
      <c r="G12" s="179">
        <v>4</v>
      </c>
      <c r="H12" s="180">
        <v>7200</v>
      </c>
      <c r="I12" s="181">
        <f t="shared" si="0"/>
        <v>28800</v>
      </c>
      <c r="K12" s="183"/>
    </row>
    <row r="13" spans="1:11" s="182" customFormat="1">
      <c r="A13" s="177"/>
      <c r="B13" s="211">
        <v>294</v>
      </c>
      <c r="C13" s="14" t="s">
        <v>702</v>
      </c>
      <c r="D13" s="184" t="s">
        <v>499</v>
      </c>
      <c r="E13" s="199" t="s">
        <v>429</v>
      </c>
      <c r="F13" s="200" t="s">
        <v>83</v>
      </c>
      <c r="G13" s="179">
        <v>1</v>
      </c>
      <c r="H13" s="180">
        <v>6200</v>
      </c>
      <c r="I13" s="181">
        <f t="shared" si="0"/>
        <v>6200</v>
      </c>
      <c r="K13" s="183"/>
    </row>
    <row r="14" spans="1:11" s="182" customFormat="1">
      <c r="A14" s="177"/>
      <c r="B14" s="211">
        <v>294</v>
      </c>
      <c r="C14" s="14" t="s">
        <v>702</v>
      </c>
      <c r="D14" s="184" t="s">
        <v>499</v>
      </c>
      <c r="E14" s="199" t="s">
        <v>504</v>
      </c>
      <c r="F14" s="200" t="s">
        <v>181</v>
      </c>
      <c r="G14" s="179">
        <v>15</v>
      </c>
      <c r="H14" s="180">
        <v>63000</v>
      </c>
      <c r="I14" s="181">
        <f t="shared" si="0"/>
        <v>945000</v>
      </c>
      <c r="K14" s="183"/>
    </row>
    <row r="15" spans="1:11" s="182" customFormat="1">
      <c r="A15" s="177"/>
      <c r="B15" s="211">
        <v>295</v>
      </c>
      <c r="C15" s="14" t="s">
        <v>702</v>
      </c>
      <c r="D15" s="184" t="s">
        <v>554</v>
      </c>
      <c r="E15" s="206" t="s">
        <v>739</v>
      </c>
      <c r="F15" s="207" t="s">
        <v>36</v>
      </c>
      <c r="G15" s="203">
        <v>2</v>
      </c>
      <c r="H15" s="204">
        <v>35000</v>
      </c>
      <c r="I15" s="205">
        <f t="shared" si="0"/>
        <v>70000</v>
      </c>
      <c r="K15" s="183"/>
    </row>
    <row r="16" spans="1:11" s="182" customFormat="1">
      <c r="A16" s="177"/>
      <c r="B16" s="211">
        <f t="shared" ref="B16:D22" si="1">B15</f>
        <v>295</v>
      </c>
      <c r="C16" s="14" t="str">
        <f t="shared" si="1"/>
        <v>01/04</v>
      </c>
      <c r="D16" s="184" t="str">
        <f t="shared" si="1"/>
        <v>tân hải 2</v>
      </c>
      <c r="E16" s="199" t="s">
        <v>411</v>
      </c>
      <c r="F16" s="200" t="s">
        <v>181</v>
      </c>
      <c r="G16" s="179">
        <v>5</v>
      </c>
      <c r="H16" s="180">
        <v>24500</v>
      </c>
      <c r="I16" s="181">
        <f t="shared" si="0"/>
        <v>122500</v>
      </c>
      <c r="K16" s="183"/>
    </row>
    <row r="17" spans="1:11" s="182" customFormat="1">
      <c r="A17" s="177"/>
      <c r="B17" s="211">
        <f t="shared" si="1"/>
        <v>295</v>
      </c>
      <c r="C17" s="14" t="str">
        <f t="shared" si="1"/>
        <v>01/04</v>
      </c>
      <c r="D17" s="184" t="str">
        <f t="shared" si="1"/>
        <v>tân hải 2</v>
      </c>
      <c r="E17" s="206" t="s">
        <v>484</v>
      </c>
      <c r="F17" s="207" t="s">
        <v>435</v>
      </c>
      <c r="G17" s="208">
        <v>6</v>
      </c>
      <c r="H17" s="205">
        <v>4400</v>
      </c>
      <c r="I17" s="205">
        <f t="shared" si="0"/>
        <v>26400</v>
      </c>
      <c r="K17" s="183"/>
    </row>
    <row r="18" spans="1:11" s="182" customFormat="1">
      <c r="A18" s="177"/>
      <c r="B18" s="211">
        <f t="shared" si="1"/>
        <v>295</v>
      </c>
      <c r="C18" s="14" t="str">
        <f t="shared" si="1"/>
        <v>01/04</v>
      </c>
      <c r="D18" s="184" t="str">
        <f t="shared" si="1"/>
        <v>tân hải 2</v>
      </c>
      <c r="E18" s="187" t="s">
        <v>411</v>
      </c>
      <c r="F18" s="193" t="s">
        <v>181</v>
      </c>
      <c r="G18" s="186">
        <v>10</v>
      </c>
      <c r="H18" s="181">
        <v>50000</v>
      </c>
      <c r="I18" s="181">
        <f t="shared" si="0"/>
        <v>500000</v>
      </c>
      <c r="K18" s="183"/>
    </row>
    <row r="19" spans="1:11" s="182" customFormat="1">
      <c r="A19" s="177"/>
      <c r="B19" s="211">
        <f t="shared" si="1"/>
        <v>295</v>
      </c>
      <c r="C19" s="14" t="str">
        <f t="shared" si="1"/>
        <v>01/04</v>
      </c>
      <c r="D19" s="184" t="str">
        <f t="shared" si="1"/>
        <v>tân hải 2</v>
      </c>
      <c r="E19" s="199" t="s">
        <v>411</v>
      </c>
      <c r="F19" s="200" t="s">
        <v>181</v>
      </c>
      <c r="G19" s="179">
        <v>10</v>
      </c>
      <c r="H19" s="180">
        <v>42000</v>
      </c>
      <c r="I19" s="181">
        <f t="shared" si="0"/>
        <v>420000</v>
      </c>
      <c r="K19" s="183"/>
    </row>
    <row r="20" spans="1:11" s="182" customFormat="1">
      <c r="A20" s="177"/>
      <c r="B20" s="211">
        <f t="shared" si="1"/>
        <v>295</v>
      </c>
      <c r="C20" s="14" t="str">
        <f t="shared" si="1"/>
        <v>01/04</v>
      </c>
      <c r="D20" s="184" t="str">
        <f t="shared" si="1"/>
        <v>tân hải 2</v>
      </c>
      <c r="E20" s="201" t="s">
        <v>267</v>
      </c>
      <c r="F20" s="202" t="s">
        <v>83</v>
      </c>
      <c r="G20" s="203">
        <v>1</v>
      </c>
      <c r="H20" s="204">
        <v>11500</v>
      </c>
      <c r="I20" s="205">
        <f t="shared" si="0"/>
        <v>11500</v>
      </c>
      <c r="K20" s="183"/>
    </row>
    <row r="21" spans="1:11" s="182" customFormat="1">
      <c r="A21" s="177"/>
      <c r="B21" s="211">
        <f t="shared" si="1"/>
        <v>295</v>
      </c>
      <c r="C21" s="14" t="str">
        <f t="shared" si="1"/>
        <v>01/04</v>
      </c>
      <c r="D21" s="184" t="str">
        <f t="shared" si="1"/>
        <v>tân hải 2</v>
      </c>
      <c r="E21" s="201" t="s">
        <v>268</v>
      </c>
      <c r="F21" s="202" t="s">
        <v>66</v>
      </c>
      <c r="G21" s="203">
        <v>1</v>
      </c>
      <c r="H21" s="204">
        <v>7500</v>
      </c>
      <c r="I21" s="205">
        <f t="shared" si="0"/>
        <v>7500</v>
      </c>
      <c r="K21" s="183"/>
    </row>
    <row r="22" spans="1:11" s="182" customFormat="1">
      <c r="A22" s="177"/>
      <c r="B22" s="211">
        <f t="shared" si="1"/>
        <v>295</v>
      </c>
      <c r="C22" s="14" t="str">
        <f t="shared" si="1"/>
        <v>01/04</v>
      </c>
      <c r="D22" s="184" t="str">
        <f t="shared" si="1"/>
        <v>tân hải 2</v>
      </c>
      <c r="E22" s="201" t="s">
        <v>740</v>
      </c>
      <c r="F22" s="202" t="s">
        <v>87</v>
      </c>
      <c r="G22" s="203">
        <v>12</v>
      </c>
      <c r="H22" s="204">
        <v>9500</v>
      </c>
      <c r="I22" s="205">
        <f t="shared" si="0"/>
        <v>114000</v>
      </c>
      <c r="K22" s="183"/>
    </row>
    <row r="23" spans="1:11" s="182" customFormat="1">
      <c r="A23" s="177"/>
      <c r="B23" s="188">
        <v>296</v>
      </c>
      <c r="C23" s="14" t="s">
        <v>702</v>
      </c>
      <c r="D23" s="184" t="s">
        <v>420</v>
      </c>
      <c r="E23" s="226" t="s">
        <v>885</v>
      </c>
      <c r="F23" s="227"/>
      <c r="G23" s="228"/>
      <c r="H23" s="229"/>
      <c r="I23" s="230">
        <v>16616700</v>
      </c>
      <c r="K23" s="183"/>
    </row>
    <row r="24" spans="1:11" s="182" customFormat="1">
      <c r="A24" s="177"/>
      <c r="B24" s="188">
        <v>297</v>
      </c>
      <c r="C24" s="14" t="s">
        <v>702</v>
      </c>
      <c r="D24" s="184" t="s">
        <v>423</v>
      </c>
      <c r="E24" s="231" t="s">
        <v>885</v>
      </c>
      <c r="F24" s="232"/>
      <c r="G24" s="233"/>
      <c r="H24" s="230"/>
      <c r="I24" s="230">
        <v>12479723</v>
      </c>
      <c r="K24" s="183"/>
    </row>
    <row r="25" spans="1:11" s="182" customFormat="1">
      <c r="A25" s="177"/>
      <c r="B25" s="188">
        <v>298</v>
      </c>
      <c r="C25" s="14" t="s">
        <v>702</v>
      </c>
      <c r="D25" s="184" t="s">
        <v>919</v>
      </c>
      <c r="E25" s="231" t="s">
        <v>885</v>
      </c>
      <c r="F25" s="232"/>
      <c r="G25" s="233"/>
      <c r="H25" s="230"/>
      <c r="I25" s="230">
        <v>2353800</v>
      </c>
      <c r="K25" s="183"/>
    </row>
    <row r="26" spans="1:11" s="182" customFormat="1">
      <c r="A26" s="177"/>
      <c r="B26" s="211">
        <v>299</v>
      </c>
      <c r="C26" s="14" t="s">
        <v>702</v>
      </c>
      <c r="D26" s="178" t="s">
        <v>703</v>
      </c>
      <c r="E26" s="185" t="s">
        <v>704</v>
      </c>
      <c r="F26" s="186" t="s">
        <v>79</v>
      </c>
      <c r="G26" s="186">
        <v>340</v>
      </c>
      <c r="H26" s="181">
        <v>28500</v>
      </c>
      <c r="I26" s="181">
        <f>H26*G26</f>
        <v>9690000</v>
      </c>
      <c r="K26" s="183"/>
    </row>
    <row r="27" spans="1:11" s="182" customFormat="1">
      <c r="A27" s="177"/>
      <c r="B27" s="211">
        <v>299</v>
      </c>
      <c r="C27" s="14" t="s">
        <v>702</v>
      </c>
      <c r="D27" s="178" t="s">
        <v>703</v>
      </c>
      <c r="E27" s="185" t="s">
        <v>705</v>
      </c>
      <c r="F27" s="186" t="s">
        <v>79</v>
      </c>
      <c r="G27" s="186">
        <v>120</v>
      </c>
      <c r="H27" s="181">
        <v>40000</v>
      </c>
      <c r="I27" s="181">
        <f>H27*G27</f>
        <v>4800000</v>
      </c>
      <c r="K27" s="183"/>
    </row>
    <row r="28" spans="1:11" s="182" customFormat="1">
      <c r="A28" s="177"/>
      <c r="B28" s="188">
        <v>300</v>
      </c>
      <c r="C28" s="14" t="s">
        <v>702</v>
      </c>
      <c r="D28" s="184" t="s">
        <v>948</v>
      </c>
      <c r="E28" s="231" t="s">
        <v>885</v>
      </c>
      <c r="F28" s="232"/>
      <c r="G28" s="233"/>
      <c r="H28" s="230"/>
      <c r="I28" s="230">
        <v>3514600</v>
      </c>
      <c r="K28" s="183"/>
    </row>
    <row r="29" spans="1:11" s="182" customFormat="1">
      <c r="A29" s="177"/>
      <c r="B29" s="188">
        <v>301</v>
      </c>
      <c r="C29" s="14" t="s">
        <v>886</v>
      </c>
      <c r="D29" s="184" t="s">
        <v>419</v>
      </c>
      <c r="E29" s="231" t="s">
        <v>885</v>
      </c>
      <c r="F29" s="232"/>
      <c r="G29" s="233"/>
      <c r="H29" s="230"/>
      <c r="I29" s="230">
        <v>3651000</v>
      </c>
      <c r="K29" s="183"/>
    </row>
    <row r="30" spans="1:11" s="182" customFormat="1">
      <c r="A30" s="177"/>
      <c r="B30" s="188">
        <v>302</v>
      </c>
      <c r="C30" s="14" t="s">
        <v>886</v>
      </c>
      <c r="D30" s="184" t="s">
        <v>941</v>
      </c>
      <c r="E30" s="231" t="s">
        <v>885</v>
      </c>
      <c r="F30" s="232"/>
      <c r="G30" s="233"/>
      <c r="H30" s="230"/>
      <c r="I30" s="230">
        <v>1786000</v>
      </c>
      <c r="K30" s="183"/>
    </row>
    <row r="31" spans="1:11" s="182" customFormat="1">
      <c r="A31" s="177"/>
      <c r="B31" s="188">
        <v>303</v>
      </c>
      <c r="C31" s="14" t="s">
        <v>886</v>
      </c>
      <c r="D31" s="184" t="s">
        <v>949</v>
      </c>
      <c r="E31" s="231" t="s">
        <v>885</v>
      </c>
      <c r="F31" s="232"/>
      <c r="G31" s="233"/>
      <c r="H31" s="230"/>
      <c r="I31" s="230">
        <v>1644300</v>
      </c>
      <c r="K31" s="183"/>
    </row>
    <row r="32" spans="1:11" s="182" customFormat="1">
      <c r="A32" s="177"/>
      <c r="B32" s="188">
        <v>304</v>
      </c>
      <c r="C32" s="14" t="s">
        <v>886</v>
      </c>
      <c r="D32" s="184" t="s">
        <v>950</v>
      </c>
      <c r="E32" s="231" t="s">
        <v>885</v>
      </c>
      <c r="F32" s="232"/>
      <c r="G32" s="233"/>
      <c r="H32" s="230"/>
      <c r="I32" s="230">
        <v>1776200</v>
      </c>
      <c r="K32" s="183"/>
    </row>
    <row r="33" spans="1:11" s="182" customFormat="1">
      <c r="A33" s="177"/>
      <c r="B33" s="188">
        <v>305</v>
      </c>
      <c r="C33" s="14" t="s">
        <v>951</v>
      </c>
      <c r="D33" s="184" t="s">
        <v>920</v>
      </c>
      <c r="E33" s="231" t="s">
        <v>885</v>
      </c>
      <c r="F33" s="232"/>
      <c r="G33" s="233"/>
      <c r="H33" s="230"/>
      <c r="I33" s="230">
        <v>10593100</v>
      </c>
      <c r="K33" s="183"/>
    </row>
    <row r="34" spans="1:11" s="182" customFormat="1">
      <c r="A34" s="177"/>
      <c r="B34" s="188">
        <v>306</v>
      </c>
      <c r="C34" s="14" t="s">
        <v>951</v>
      </c>
      <c r="D34" s="184" t="s">
        <v>952</v>
      </c>
      <c r="E34" s="231" t="s">
        <v>885</v>
      </c>
      <c r="F34" s="232"/>
      <c r="G34" s="233"/>
      <c r="H34" s="230"/>
      <c r="I34" s="230">
        <v>2221000</v>
      </c>
      <c r="K34" s="183"/>
    </row>
    <row r="35" spans="1:11" s="182" customFormat="1">
      <c r="A35" s="177"/>
      <c r="B35" s="188">
        <v>307</v>
      </c>
      <c r="C35" s="14" t="s">
        <v>951</v>
      </c>
      <c r="D35" s="184" t="s">
        <v>503</v>
      </c>
      <c r="E35" s="231" t="s">
        <v>885</v>
      </c>
      <c r="F35" s="232"/>
      <c r="G35" s="233"/>
      <c r="H35" s="230"/>
      <c r="I35" s="230">
        <v>2668800</v>
      </c>
      <c r="K35" s="183"/>
    </row>
    <row r="36" spans="1:11" s="182" customFormat="1">
      <c r="A36" s="177"/>
      <c r="B36" s="211">
        <v>308</v>
      </c>
      <c r="C36" s="14" t="s">
        <v>706</v>
      </c>
      <c r="D36" s="184" t="s">
        <v>416</v>
      </c>
      <c r="E36" s="209" t="s">
        <v>707</v>
      </c>
      <c r="F36" s="208" t="s">
        <v>36</v>
      </c>
      <c r="G36" s="208">
        <v>50</v>
      </c>
      <c r="H36" s="205">
        <v>4400</v>
      </c>
      <c r="I36" s="205">
        <f t="shared" ref="I36:I53" si="2">H36*G36</f>
        <v>220000</v>
      </c>
      <c r="K36" s="183"/>
    </row>
    <row r="37" spans="1:11" s="182" customFormat="1">
      <c r="A37" s="177"/>
      <c r="B37" s="211">
        <v>308</v>
      </c>
      <c r="C37" s="14" t="s">
        <v>706</v>
      </c>
      <c r="D37" s="184" t="s">
        <v>416</v>
      </c>
      <c r="E37" s="185" t="s">
        <v>411</v>
      </c>
      <c r="F37" s="186" t="s">
        <v>181</v>
      </c>
      <c r="G37" s="186">
        <v>6</v>
      </c>
      <c r="H37" s="181">
        <v>78000</v>
      </c>
      <c r="I37" s="181">
        <f t="shared" si="2"/>
        <v>468000</v>
      </c>
      <c r="K37" s="183"/>
    </row>
    <row r="38" spans="1:11" s="182" customFormat="1">
      <c r="A38" s="177"/>
      <c r="B38" s="211">
        <f t="shared" ref="B38:D40" si="3">B37</f>
        <v>308</v>
      </c>
      <c r="C38" s="14" t="str">
        <f t="shared" si="3"/>
        <v>04/04</v>
      </c>
      <c r="D38" s="184" t="str">
        <f t="shared" si="3"/>
        <v>thịnh vượng</v>
      </c>
      <c r="E38" s="185" t="s">
        <v>112</v>
      </c>
      <c r="F38" s="186" t="s">
        <v>27</v>
      </c>
      <c r="G38" s="186">
        <v>50</v>
      </c>
      <c r="H38" s="181">
        <v>3200</v>
      </c>
      <c r="I38" s="181">
        <f t="shared" si="2"/>
        <v>160000</v>
      </c>
      <c r="K38" s="183"/>
    </row>
    <row r="39" spans="1:11" s="182" customFormat="1">
      <c r="A39" s="177"/>
      <c r="B39" s="211">
        <f t="shared" si="3"/>
        <v>308</v>
      </c>
      <c r="C39" s="14" t="str">
        <f t="shared" si="3"/>
        <v>04/04</v>
      </c>
      <c r="D39" s="184" t="str">
        <f t="shared" si="3"/>
        <v>thịnh vượng</v>
      </c>
      <c r="E39" s="209" t="s">
        <v>458</v>
      </c>
      <c r="F39" s="208" t="s">
        <v>224</v>
      </c>
      <c r="G39" s="208">
        <v>6</v>
      </c>
      <c r="H39" s="205">
        <v>2800</v>
      </c>
      <c r="I39" s="205">
        <f t="shared" si="2"/>
        <v>16800</v>
      </c>
      <c r="K39" s="183"/>
    </row>
    <row r="40" spans="1:11" s="182" customFormat="1">
      <c r="A40" s="177"/>
      <c r="B40" s="211">
        <f t="shared" si="3"/>
        <v>308</v>
      </c>
      <c r="C40" s="14" t="str">
        <f t="shared" si="3"/>
        <v>04/04</v>
      </c>
      <c r="D40" s="184" t="str">
        <f t="shared" si="3"/>
        <v>thịnh vượng</v>
      </c>
      <c r="E40" s="209" t="s">
        <v>457</v>
      </c>
      <c r="F40" s="208" t="s">
        <v>87</v>
      </c>
      <c r="G40" s="207">
        <v>5</v>
      </c>
      <c r="H40" s="210">
        <v>2700</v>
      </c>
      <c r="I40" s="205">
        <f t="shared" si="2"/>
        <v>13500</v>
      </c>
      <c r="K40" s="183"/>
    </row>
    <row r="41" spans="1:11" s="182" customFormat="1">
      <c r="A41" s="177"/>
      <c r="B41" s="211">
        <v>309</v>
      </c>
      <c r="C41" s="14" t="s">
        <v>706</v>
      </c>
      <c r="D41" s="184" t="s">
        <v>708</v>
      </c>
      <c r="E41" s="69" t="s">
        <v>501</v>
      </c>
      <c r="F41" s="177" t="s">
        <v>181</v>
      </c>
      <c r="G41" s="177">
        <v>10</v>
      </c>
      <c r="H41" s="69">
        <v>56000</v>
      </c>
      <c r="I41" s="181">
        <f t="shared" si="2"/>
        <v>560000</v>
      </c>
      <c r="K41" s="183"/>
    </row>
    <row r="42" spans="1:11" s="182" customFormat="1">
      <c r="A42" s="177"/>
      <c r="B42" s="211">
        <f t="shared" ref="B42:D44" si="4">B41</f>
        <v>309</v>
      </c>
      <c r="C42" s="14" t="str">
        <f t="shared" si="4"/>
        <v>04/04</v>
      </c>
      <c r="D42" s="184" t="str">
        <f t="shared" si="4"/>
        <v>phúc an</v>
      </c>
      <c r="E42" s="209" t="s">
        <v>709</v>
      </c>
      <c r="F42" s="208" t="s">
        <v>36</v>
      </c>
      <c r="G42" s="207">
        <v>20</v>
      </c>
      <c r="H42" s="210">
        <v>13000</v>
      </c>
      <c r="I42" s="205">
        <f t="shared" si="2"/>
        <v>260000</v>
      </c>
      <c r="K42" s="183"/>
    </row>
    <row r="43" spans="1:11" s="182" customFormat="1">
      <c r="A43" s="177"/>
      <c r="B43" s="211">
        <f t="shared" si="4"/>
        <v>309</v>
      </c>
      <c r="C43" s="14" t="str">
        <f t="shared" si="4"/>
        <v>04/04</v>
      </c>
      <c r="D43" s="184" t="str">
        <f t="shared" si="4"/>
        <v>phúc an</v>
      </c>
      <c r="E43" s="209" t="s">
        <v>710</v>
      </c>
      <c r="F43" s="208" t="s">
        <v>383</v>
      </c>
      <c r="G43" s="208">
        <v>12</v>
      </c>
      <c r="H43" s="205">
        <v>2700</v>
      </c>
      <c r="I43" s="205">
        <f t="shared" si="2"/>
        <v>32400</v>
      </c>
      <c r="K43" s="183"/>
    </row>
    <row r="44" spans="1:11" s="182" customFormat="1">
      <c r="A44" s="177"/>
      <c r="B44" s="211">
        <f t="shared" si="4"/>
        <v>309</v>
      </c>
      <c r="C44" s="14" t="str">
        <f t="shared" si="4"/>
        <v>04/04</v>
      </c>
      <c r="D44" s="184" t="str">
        <f t="shared" si="4"/>
        <v>phúc an</v>
      </c>
      <c r="E44" s="209" t="s">
        <v>710</v>
      </c>
      <c r="F44" s="208" t="s">
        <v>383</v>
      </c>
      <c r="G44" s="208">
        <v>6</v>
      </c>
      <c r="H44" s="205">
        <v>2700</v>
      </c>
      <c r="I44" s="205">
        <f t="shared" si="2"/>
        <v>16200</v>
      </c>
      <c r="K44" s="183"/>
    </row>
    <row r="45" spans="1:11" s="182" customFormat="1">
      <c r="A45" s="177"/>
      <c r="B45" s="211">
        <v>310</v>
      </c>
      <c r="C45" s="14" t="s">
        <v>706</v>
      </c>
      <c r="D45" s="184" t="s">
        <v>417</v>
      </c>
      <c r="E45" s="185" t="s">
        <v>507</v>
      </c>
      <c r="F45" s="186" t="s">
        <v>181</v>
      </c>
      <c r="G45" s="186">
        <v>40</v>
      </c>
      <c r="H45" s="181">
        <v>41800</v>
      </c>
      <c r="I45" s="181">
        <f t="shared" si="2"/>
        <v>1672000</v>
      </c>
      <c r="K45" s="183"/>
    </row>
    <row r="46" spans="1:11" s="182" customFormat="1">
      <c r="A46" s="177"/>
      <c r="B46" s="211">
        <v>311</v>
      </c>
      <c r="C46" s="14" t="s">
        <v>711</v>
      </c>
      <c r="D46" s="184" t="s">
        <v>712</v>
      </c>
      <c r="E46" s="209" t="s">
        <v>493</v>
      </c>
      <c r="F46" s="208" t="s">
        <v>435</v>
      </c>
      <c r="G46" s="208">
        <v>6</v>
      </c>
      <c r="H46" s="205">
        <v>70000</v>
      </c>
      <c r="I46" s="205">
        <f t="shared" si="2"/>
        <v>420000</v>
      </c>
      <c r="K46" s="183"/>
    </row>
    <row r="47" spans="1:11" s="182" customFormat="1">
      <c r="A47" s="177"/>
      <c r="B47" s="211">
        <f t="shared" ref="B47:D52" si="5">B46</f>
        <v>311</v>
      </c>
      <c r="C47" s="14" t="str">
        <f t="shared" si="5"/>
        <v>05/04</v>
      </c>
      <c r="D47" s="184" t="str">
        <f t="shared" si="5"/>
        <v>hiển đạt</v>
      </c>
      <c r="E47" s="185" t="s">
        <v>713</v>
      </c>
      <c r="F47" s="186" t="s">
        <v>87</v>
      </c>
      <c r="G47" s="186">
        <v>10</v>
      </c>
      <c r="H47" s="181">
        <v>2400</v>
      </c>
      <c r="I47" s="181">
        <f t="shared" si="2"/>
        <v>24000</v>
      </c>
      <c r="K47" s="183"/>
    </row>
    <row r="48" spans="1:11" s="182" customFormat="1">
      <c r="A48" s="177"/>
      <c r="B48" s="211">
        <f t="shared" si="5"/>
        <v>311</v>
      </c>
      <c r="C48" s="14" t="str">
        <f t="shared" si="5"/>
        <v>05/04</v>
      </c>
      <c r="D48" s="184" t="str">
        <f t="shared" si="5"/>
        <v>hiển đạt</v>
      </c>
      <c r="E48" s="185" t="s">
        <v>714</v>
      </c>
      <c r="F48" s="186" t="s">
        <v>105</v>
      </c>
      <c r="G48" s="186">
        <v>3</v>
      </c>
      <c r="H48" s="181">
        <v>25000</v>
      </c>
      <c r="I48" s="181">
        <f t="shared" si="2"/>
        <v>75000</v>
      </c>
      <c r="K48" s="183"/>
    </row>
    <row r="49" spans="1:11" s="182" customFormat="1">
      <c r="A49" s="177"/>
      <c r="B49" s="211">
        <f t="shared" si="5"/>
        <v>311</v>
      </c>
      <c r="C49" s="14" t="str">
        <f t="shared" si="5"/>
        <v>05/04</v>
      </c>
      <c r="D49" s="184" t="str">
        <f t="shared" si="5"/>
        <v>hiển đạt</v>
      </c>
      <c r="E49" s="185" t="s">
        <v>715</v>
      </c>
      <c r="F49" s="186" t="s">
        <v>105</v>
      </c>
      <c r="G49" s="186">
        <v>2</v>
      </c>
      <c r="H49" s="181">
        <v>30000</v>
      </c>
      <c r="I49" s="181">
        <f t="shared" si="2"/>
        <v>60000</v>
      </c>
      <c r="K49" s="183"/>
    </row>
    <row r="50" spans="1:11" s="182" customFormat="1">
      <c r="A50" s="177"/>
      <c r="B50" s="211">
        <f t="shared" si="5"/>
        <v>311</v>
      </c>
      <c r="C50" s="14" t="str">
        <f t="shared" si="5"/>
        <v>05/04</v>
      </c>
      <c r="D50" s="184" t="str">
        <f t="shared" si="5"/>
        <v>hiển đạt</v>
      </c>
      <c r="E50" s="185" t="s">
        <v>437</v>
      </c>
      <c r="F50" s="186" t="s">
        <v>83</v>
      </c>
      <c r="G50" s="186">
        <v>40</v>
      </c>
      <c r="H50" s="181">
        <v>3100</v>
      </c>
      <c r="I50" s="181">
        <f t="shared" si="2"/>
        <v>124000</v>
      </c>
      <c r="K50" s="183"/>
    </row>
    <row r="51" spans="1:11" s="182" customFormat="1">
      <c r="A51" s="177"/>
      <c r="B51" s="211">
        <f t="shared" si="5"/>
        <v>311</v>
      </c>
      <c r="C51" s="14" t="str">
        <f t="shared" si="5"/>
        <v>05/04</v>
      </c>
      <c r="D51" s="184" t="str">
        <f t="shared" si="5"/>
        <v>hiển đạt</v>
      </c>
      <c r="E51" s="206" t="s">
        <v>486</v>
      </c>
      <c r="F51" s="207" t="s">
        <v>87</v>
      </c>
      <c r="G51" s="208">
        <v>5</v>
      </c>
      <c r="H51" s="205">
        <v>15000</v>
      </c>
      <c r="I51" s="205">
        <f t="shared" si="2"/>
        <v>75000</v>
      </c>
      <c r="K51" s="183"/>
    </row>
    <row r="52" spans="1:11" s="182" customFormat="1">
      <c r="A52" s="177"/>
      <c r="B52" s="211">
        <f t="shared" si="5"/>
        <v>311</v>
      </c>
      <c r="C52" s="14" t="str">
        <f t="shared" si="5"/>
        <v>05/04</v>
      </c>
      <c r="D52" s="184" t="str">
        <f t="shared" si="5"/>
        <v>hiển đạt</v>
      </c>
      <c r="E52" s="206" t="s">
        <v>493</v>
      </c>
      <c r="F52" s="207" t="s">
        <v>435</v>
      </c>
      <c r="G52" s="208">
        <v>4</v>
      </c>
      <c r="H52" s="205">
        <v>98000</v>
      </c>
      <c r="I52" s="205">
        <f t="shared" si="2"/>
        <v>392000</v>
      </c>
      <c r="K52" s="183"/>
    </row>
    <row r="53" spans="1:11" s="182" customFormat="1">
      <c r="A53" s="177"/>
      <c r="B53" s="211">
        <v>312</v>
      </c>
      <c r="C53" s="14" t="s">
        <v>711</v>
      </c>
      <c r="D53" s="184" t="s">
        <v>420</v>
      </c>
      <c r="E53" s="187" t="s">
        <v>491</v>
      </c>
      <c r="F53" s="193" t="s">
        <v>27</v>
      </c>
      <c r="G53" s="186">
        <v>40</v>
      </c>
      <c r="H53" s="181">
        <v>152000</v>
      </c>
      <c r="I53" s="181">
        <f t="shared" si="2"/>
        <v>6080000</v>
      </c>
      <c r="K53" s="183"/>
    </row>
    <row r="54" spans="1:11" s="182" customFormat="1">
      <c r="A54" s="177"/>
      <c r="B54" s="188">
        <v>313</v>
      </c>
      <c r="C54" s="14" t="s">
        <v>711</v>
      </c>
      <c r="D54" s="184" t="s">
        <v>543</v>
      </c>
      <c r="E54" s="231" t="s">
        <v>885</v>
      </c>
      <c r="F54" s="232"/>
      <c r="G54" s="233"/>
      <c r="H54" s="230"/>
      <c r="I54" s="230">
        <v>17293400</v>
      </c>
      <c r="K54" s="183"/>
    </row>
    <row r="55" spans="1:11" s="182" customFormat="1">
      <c r="A55" s="177"/>
      <c r="B55" s="188">
        <v>314</v>
      </c>
      <c r="C55" s="14" t="s">
        <v>716</v>
      </c>
      <c r="D55" s="184" t="s">
        <v>156</v>
      </c>
      <c r="E55" s="187" t="s">
        <v>953</v>
      </c>
      <c r="F55" s="193" t="s">
        <v>105</v>
      </c>
      <c r="G55" s="186">
        <v>96</v>
      </c>
      <c r="H55" s="181">
        <v>24659</v>
      </c>
      <c r="I55" s="181">
        <f t="shared" ref="I55:I65" si="6">H55*G55</f>
        <v>2367264</v>
      </c>
      <c r="K55" s="183"/>
    </row>
    <row r="56" spans="1:11" s="182" customFormat="1">
      <c r="A56" s="177"/>
      <c r="B56" s="188">
        <f t="shared" ref="B56:D59" si="7">B55</f>
        <v>314</v>
      </c>
      <c r="C56" s="14" t="str">
        <f t="shared" si="7"/>
        <v>06/04</v>
      </c>
      <c r="D56" s="184" t="str">
        <f t="shared" si="7"/>
        <v>tiên tiến</v>
      </c>
      <c r="E56" s="187" t="s">
        <v>954</v>
      </c>
      <c r="F56" s="193" t="s">
        <v>105</v>
      </c>
      <c r="G56" s="186">
        <v>6</v>
      </c>
      <c r="H56" s="181">
        <v>40364</v>
      </c>
      <c r="I56" s="181">
        <f t="shared" si="6"/>
        <v>242184</v>
      </c>
      <c r="K56" s="183"/>
    </row>
    <row r="57" spans="1:11" s="182" customFormat="1">
      <c r="A57" s="177"/>
      <c r="B57" s="188">
        <f t="shared" si="7"/>
        <v>314</v>
      </c>
      <c r="C57" s="14" t="str">
        <f t="shared" si="7"/>
        <v>06/04</v>
      </c>
      <c r="D57" s="184" t="str">
        <f t="shared" si="7"/>
        <v>tiên tiến</v>
      </c>
      <c r="E57" s="187" t="s">
        <v>955</v>
      </c>
      <c r="F57" s="193" t="s">
        <v>105</v>
      </c>
      <c r="G57" s="186">
        <v>12</v>
      </c>
      <c r="H57" s="181">
        <v>43727</v>
      </c>
      <c r="I57" s="181">
        <f t="shared" si="6"/>
        <v>524724</v>
      </c>
      <c r="K57" s="183"/>
    </row>
    <row r="58" spans="1:11" s="182" customFormat="1">
      <c r="A58" s="177"/>
      <c r="B58" s="188">
        <f t="shared" si="7"/>
        <v>314</v>
      </c>
      <c r="C58" s="14" t="str">
        <f t="shared" si="7"/>
        <v>06/04</v>
      </c>
      <c r="D58" s="184" t="str">
        <f t="shared" si="7"/>
        <v>tiên tiến</v>
      </c>
      <c r="E58" s="187" t="s">
        <v>956</v>
      </c>
      <c r="F58" s="193" t="s">
        <v>105</v>
      </c>
      <c r="G58" s="186">
        <v>12</v>
      </c>
      <c r="H58" s="181">
        <v>43727</v>
      </c>
      <c r="I58" s="181">
        <f t="shared" si="6"/>
        <v>524724</v>
      </c>
      <c r="K58" s="183"/>
    </row>
    <row r="59" spans="1:11" s="182" customFormat="1">
      <c r="A59" s="177"/>
      <c r="B59" s="188">
        <f t="shared" si="7"/>
        <v>314</v>
      </c>
      <c r="C59" s="14" t="str">
        <f t="shared" si="7"/>
        <v>06/04</v>
      </c>
      <c r="D59" s="184" t="str">
        <f t="shared" si="7"/>
        <v>tiên tiến</v>
      </c>
      <c r="E59" s="187" t="s">
        <v>957</v>
      </c>
      <c r="F59" s="193" t="s">
        <v>105</v>
      </c>
      <c r="G59" s="186">
        <v>12</v>
      </c>
      <c r="H59" s="181">
        <v>43727</v>
      </c>
      <c r="I59" s="181">
        <f t="shared" si="6"/>
        <v>524724</v>
      </c>
      <c r="K59" s="183"/>
    </row>
    <row r="60" spans="1:11" s="182" customFormat="1">
      <c r="A60" s="177"/>
      <c r="B60" s="188">
        <v>315</v>
      </c>
      <c r="C60" s="14" t="s">
        <v>716</v>
      </c>
      <c r="D60" s="184" t="s">
        <v>156</v>
      </c>
      <c r="E60" s="187" t="s">
        <v>958</v>
      </c>
      <c r="F60" s="193" t="s">
        <v>87</v>
      </c>
      <c r="G60" s="186">
        <v>24</v>
      </c>
      <c r="H60" s="181">
        <v>39091</v>
      </c>
      <c r="I60" s="181">
        <f t="shared" si="6"/>
        <v>938184</v>
      </c>
      <c r="K60" s="183"/>
    </row>
    <row r="61" spans="1:11" s="182" customFormat="1">
      <c r="A61" s="177"/>
      <c r="B61" s="188">
        <f t="shared" ref="B61:D64" si="8">B60</f>
        <v>315</v>
      </c>
      <c r="C61" s="14" t="str">
        <f t="shared" si="8"/>
        <v>06/04</v>
      </c>
      <c r="D61" s="184" t="str">
        <f t="shared" si="8"/>
        <v>tiên tiến</v>
      </c>
      <c r="E61" s="187" t="s">
        <v>959</v>
      </c>
      <c r="F61" s="193" t="s">
        <v>87</v>
      </c>
      <c r="G61" s="186">
        <v>24</v>
      </c>
      <c r="H61" s="181">
        <v>36591</v>
      </c>
      <c r="I61" s="181">
        <f t="shared" si="6"/>
        <v>878184</v>
      </c>
      <c r="K61" s="183"/>
    </row>
    <row r="62" spans="1:11" s="182" customFormat="1">
      <c r="A62" s="177"/>
      <c r="B62" s="188">
        <f t="shared" si="8"/>
        <v>315</v>
      </c>
      <c r="C62" s="14" t="str">
        <f t="shared" si="8"/>
        <v>06/04</v>
      </c>
      <c r="D62" s="184" t="str">
        <f t="shared" si="8"/>
        <v>tiên tiến</v>
      </c>
      <c r="E62" s="185" t="s">
        <v>960</v>
      </c>
      <c r="F62" s="186" t="s">
        <v>87</v>
      </c>
      <c r="G62" s="186">
        <v>36</v>
      </c>
      <c r="H62" s="181">
        <v>36591</v>
      </c>
      <c r="I62" s="181">
        <f t="shared" si="6"/>
        <v>1317276</v>
      </c>
      <c r="K62" s="183"/>
    </row>
    <row r="63" spans="1:11" s="182" customFormat="1">
      <c r="A63" s="177"/>
      <c r="B63" s="188">
        <f t="shared" si="8"/>
        <v>315</v>
      </c>
      <c r="C63" s="14" t="str">
        <f t="shared" si="8"/>
        <v>06/04</v>
      </c>
      <c r="D63" s="184" t="str">
        <f t="shared" si="8"/>
        <v>tiên tiến</v>
      </c>
      <c r="E63" s="185" t="s">
        <v>961</v>
      </c>
      <c r="F63" s="186" t="s">
        <v>87</v>
      </c>
      <c r="G63" s="186">
        <v>24</v>
      </c>
      <c r="H63" s="181">
        <v>36591</v>
      </c>
      <c r="I63" s="181">
        <f t="shared" si="6"/>
        <v>878184</v>
      </c>
      <c r="K63" s="183"/>
    </row>
    <row r="64" spans="1:11" s="182" customFormat="1">
      <c r="A64" s="177"/>
      <c r="B64" s="188">
        <f t="shared" si="8"/>
        <v>315</v>
      </c>
      <c r="C64" s="14" t="str">
        <f t="shared" si="8"/>
        <v>06/04</v>
      </c>
      <c r="D64" s="184" t="str">
        <f t="shared" si="8"/>
        <v>tiên tiến</v>
      </c>
      <c r="E64" s="185" t="s">
        <v>962</v>
      </c>
      <c r="F64" s="186" t="s">
        <v>87</v>
      </c>
      <c r="G64" s="186">
        <v>12</v>
      </c>
      <c r="H64" s="181">
        <v>36591</v>
      </c>
      <c r="I64" s="181">
        <f t="shared" si="6"/>
        <v>439092</v>
      </c>
      <c r="K64" s="183"/>
    </row>
    <row r="65" spans="1:11" s="182" customFormat="1">
      <c r="A65" s="177"/>
      <c r="B65" s="211">
        <v>316</v>
      </c>
      <c r="C65" s="14" t="s">
        <v>716</v>
      </c>
      <c r="D65" s="184" t="s">
        <v>717</v>
      </c>
      <c r="E65" s="187" t="s">
        <v>718</v>
      </c>
      <c r="F65" s="193" t="s">
        <v>181</v>
      </c>
      <c r="G65" s="186">
        <v>5</v>
      </c>
      <c r="H65" s="181">
        <v>153000</v>
      </c>
      <c r="I65" s="181">
        <f t="shared" si="6"/>
        <v>765000</v>
      </c>
      <c r="K65" s="183"/>
    </row>
    <row r="66" spans="1:11" s="182" customFormat="1">
      <c r="A66" s="177"/>
      <c r="B66" s="188">
        <v>317</v>
      </c>
      <c r="C66" s="14" t="s">
        <v>719</v>
      </c>
      <c r="D66" s="184" t="s">
        <v>468</v>
      </c>
      <c r="E66" s="234" t="s">
        <v>885</v>
      </c>
      <c r="F66" s="233"/>
      <c r="G66" s="233"/>
      <c r="H66" s="230"/>
      <c r="I66" s="230">
        <v>7445000</v>
      </c>
      <c r="K66" s="183"/>
    </row>
    <row r="67" spans="1:11" s="182" customFormat="1">
      <c r="A67" s="177"/>
      <c r="B67" s="188">
        <v>318</v>
      </c>
      <c r="C67" s="14" t="s">
        <v>719</v>
      </c>
      <c r="D67" s="184" t="s">
        <v>963</v>
      </c>
      <c r="E67" s="234" t="s">
        <v>885</v>
      </c>
      <c r="F67" s="233"/>
      <c r="G67" s="233"/>
      <c r="H67" s="230"/>
      <c r="I67" s="230">
        <v>17002100</v>
      </c>
      <c r="K67" s="183"/>
    </row>
    <row r="68" spans="1:11" s="182" customFormat="1">
      <c r="A68" s="177"/>
      <c r="B68" s="211">
        <v>319</v>
      </c>
      <c r="C68" s="14" t="s">
        <v>719</v>
      </c>
      <c r="D68" s="184" t="s">
        <v>720</v>
      </c>
      <c r="E68" s="206" t="s">
        <v>721</v>
      </c>
      <c r="F68" s="207" t="s">
        <v>132</v>
      </c>
      <c r="G68" s="208">
        <v>300</v>
      </c>
      <c r="H68" s="205">
        <v>6700</v>
      </c>
      <c r="I68" s="205">
        <f>H68*G68</f>
        <v>2010000</v>
      </c>
      <c r="K68" s="183"/>
    </row>
    <row r="69" spans="1:11" s="182" customFormat="1">
      <c r="A69" s="177"/>
      <c r="B69" s="211">
        <v>320</v>
      </c>
      <c r="C69" s="14" t="s">
        <v>722</v>
      </c>
      <c r="D69" s="184" t="s">
        <v>723</v>
      </c>
      <c r="E69" s="187" t="s">
        <v>501</v>
      </c>
      <c r="F69" s="193" t="s">
        <v>181</v>
      </c>
      <c r="G69" s="186">
        <v>5</v>
      </c>
      <c r="H69" s="181">
        <v>56000</v>
      </c>
      <c r="I69" s="181">
        <f>H69*G69</f>
        <v>280000</v>
      </c>
      <c r="K69" s="183"/>
    </row>
    <row r="70" spans="1:11" s="182" customFormat="1">
      <c r="A70" s="177"/>
      <c r="B70" s="211">
        <f t="shared" ref="B70:D71" si="9">B69</f>
        <v>320</v>
      </c>
      <c r="C70" s="14" t="str">
        <f t="shared" si="9"/>
        <v>08/04</v>
      </c>
      <c r="D70" s="184" t="str">
        <f t="shared" si="9"/>
        <v>sk</v>
      </c>
      <c r="E70" s="187" t="s">
        <v>411</v>
      </c>
      <c r="F70" s="193" t="s">
        <v>181</v>
      </c>
      <c r="G70" s="186">
        <v>2</v>
      </c>
      <c r="H70" s="181">
        <v>45000</v>
      </c>
      <c r="I70" s="181">
        <f>H70*G70</f>
        <v>90000</v>
      </c>
      <c r="K70" s="183"/>
    </row>
    <row r="71" spans="1:11" s="182" customFormat="1">
      <c r="A71" s="177"/>
      <c r="B71" s="211">
        <f t="shared" si="9"/>
        <v>320</v>
      </c>
      <c r="C71" s="14" t="str">
        <f t="shared" si="9"/>
        <v>08/04</v>
      </c>
      <c r="D71" s="184" t="str">
        <f t="shared" si="9"/>
        <v>sk</v>
      </c>
      <c r="E71" s="187" t="s">
        <v>724</v>
      </c>
      <c r="F71" s="193" t="s">
        <v>87</v>
      </c>
      <c r="G71" s="186">
        <v>10</v>
      </c>
      <c r="H71" s="181">
        <v>19000</v>
      </c>
      <c r="I71" s="181">
        <f>H71*G71</f>
        <v>190000</v>
      </c>
      <c r="K71" s="183"/>
    </row>
    <row r="72" spans="1:11" s="182" customFormat="1">
      <c r="A72" s="177"/>
      <c r="B72" s="188">
        <v>321</v>
      </c>
      <c r="C72" s="14" t="s">
        <v>722</v>
      </c>
      <c r="D72" s="184" t="s">
        <v>703</v>
      </c>
      <c r="E72" s="234" t="s">
        <v>885</v>
      </c>
      <c r="F72" s="233"/>
      <c r="G72" s="233"/>
      <c r="H72" s="230"/>
      <c r="I72" s="230">
        <v>6291000</v>
      </c>
      <c r="K72" s="183"/>
    </row>
    <row r="73" spans="1:11" s="182" customFormat="1">
      <c r="A73" s="177"/>
      <c r="B73" s="211">
        <v>322</v>
      </c>
      <c r="C73" s="14" t="s">
        <v>722</v>
      </c>
      <c r="D73" s="184" t="s">
        <v>469</v>
      </c>
      <c r="E73" s="206" t="s">
        <v>725</v>
      </c>
      <c r="F73" s="207" t="s">
        <v>87</v>
      </c>
      <c r="G73" s="208">
        <v>20</v>
      </c>
      <c r="H73" s="205">
        <v>17000</v>
      </c>
      <c r="I73" s="205">
        <f t="shared" ref="I73:I82" si="10">H73*G73</f>
        <v>340000</v>
      </c>
      <c r="K73" s="183"/>
    </row>
    <row r="74" spans="1:11" s="182" customFormat="1">
      <c r="A74" s="177"/>
      <c r="B74" s="211">
        <f t="shared" ref="B74:D80" si="11">B73</f>
        <v>322</v>
      </c>
      <c r="C74" s="14" t="str">
        <f t="shared" si="11"/>
        <v>08/04</v>
      </c>
      <c r="D74" s="184" t="str">
        <f t="shared" si="11"/>
        <v>đại hoàn kim</v>
      </c>
      <c r="E74" s="206" t="s">
        <v>726</v>
      </c>
      <c r="F74" s="207" t="s">
        <v>87</v>
      </c>
      <c r="G74" s="208">
        <v>20</v>
      </c>
      <c r="H74" s="205">
        <v>16200</v>
      </c>
      <c r="I74" s="205">
        <f t="shared" si="10"/>
        <v>324000</v>
      </c>
      <c r="K74" s="183"/>
    </row>
    <row r="75" spans="1:11" s="182" customFormat="1">
      <c r="A75" s="177"/>
      <c r="B75" s="211">
        <f t="shared" si="11"/>
        <v>322</v>
      </c>
      <c r="C75" s="14" t="str">
        <f t="shared" si="11"/>
        <v>08/04</v>
      </c>
      <c r="D75" s="184" t="str">
        <f t="shared" si="11"/>
        <v>đại hoàn kim</v>
      </c>
      <c r="E75" s="206" t="s">
        <v>448</v>
      </c>
      <c r="F75" s="207" t="s">
        <v>435</v>
      </c>
      <c r="G75" s="208">
        <v>20</v>
      </c>
      <c r="H75" s="205">
        <v>29000</v>
      </c>
      <c r="I75" s="205">
        <f t="shared" si="10"/>
        <v>580000</v>
      </c>
      <c r="K75" s="183"/>
    </row>
    <row r="76" spans="1:11" s="182" customFormat="1">
      <c r="A76" s="177"/>
      <c r="B76" s="211">
        <f t="shared" si="11"/>
        <v>322</v>
      </c>
      <c r="C76" s="14" t="str">
        <f t="shared" si="11"/>
        <v>08/04</v>
      </c>
      <c r="D76" s="184" t="str">
        <f t="shared" si="11"/>
        <v>đại hoàn kim</v>
      </c>
      <c r="E76" s="206" t="s">
        <v>727</v>
      </c>
      <c r="F76" s="207" t="s">
        <v>435</v>
      </c>
      <c r="G76" s="208">
        <v>50</v>
      </c>
      <c r="H76" s="205">
        <v>5800</v>
      </c>
      <c r="I76" s="205">
        <f t="shared" si="10"/>
        <v>290000</v>
      </c>
      <c r="K76" s="183"/>
    </row>
    <row r="77" spans="1:11" s="182" customFormat="1">
      <c r="A77" s="177"/>
      <c r="B77" s="211">
        <f t="shared" si="11"/>
        <v>322</v>
      </c>
      <c r="C77" s="14" t="str">
        <f t="shared" si="11"/>
        <v>08/04</v>
      </c>
      <c r="D77" s="184" t="str">
        <f t="shared" si="11"/>
        <v>đại hoàn kim</v>
      </c>
      <c r="E77" s="206" t="s">
        <v>728</v>
      </c>
      <c r="F77" s="207" t="s">
        <v>435</v>
      </c>
      <c r="G77" s="208">
        <v>60</v>
      </c>
      <c r="H77" s="205">
        <v>6900</v>
      </c>
      <c r="I77" s="205">
        <f t="shared" si="10"/>
        <v>414000</v>
      </c>
      <c r="K77" s="183"/>
    </row>
    <row r="78" spans="1:11" s="182" customFormat="1">
      <c r="A78" s="177"/>
      <c r="B78" s="211">
        <f t="shared" si="11"/>
        <v>322</v>
      </c>
      <c r="C78" s="14" t="str">
        <f t="shared" si="11"/>
        <v>08/04</v>
      </c>
      <c r="D78" s="184" t="str">
        <f t="shared" si="11"/>
        <v>đại hoàn kim</v>
      </c>
      <c r="E78" s="206" t="s">
        <v>86</v>
      </c>
      <c r="F78" s="207" t="s">
        <v>87</v>
      </c>
      <c r="G78" s="208">
        <v>100</v>
      </c>
      <c r="H78" s="205">
        <v>1700</v>
      </c>
      <c r="I78" s="205">
        <f t="shared" si="10"/>
        <v>170000</v>
      </c>
      <c r="K78" s="183"/>
    </row>
    <row r="79" spans="1:11" s="182" customFormat="1">
      <c r="A79" s="177"/>
      <c r="B79" s="211">
        <f t="shared" si="11"/>
        <v>322</v>
      </c>
      <c r="C79" s="14" t="str">
        <f t="shared" si="11"/>
        <v>08/04</v>
      </c>
      <c r="D79" s="184" t="str">
        <f t="shared" si="11"/>
        <v>đại hoàn kim</v>
      </c>
      <c r="E79" s="206" t="s">
        <v>729</v>
      </c>
      <c r="F79" s="207" t="s">
        <v>36</v>
      </c>
      <c r="G79" s="208">
        <v>120</v>
      </c>
      <c r="H79" s="205">
        <v>2291</v>
      </c>
      <c r="I79" s="205">
        <f t="shared" si="10"/>
        <v>274920</v>
      </c>
      <c r="K79" s="183"/>
    </row>
    <row r="80" spans="1:11" s="182" customFormat="1">
      <c r="A80" s="177"/>
      <c r="B80" s="211">
        <f t="shared" si="11"/>
        <v>322</v>
      </c>
      <c r="C80" s="14" t="str">
        <f t="shared" si="11"/>
        <v>08/04</v>
      </c>
      <c r="D80" s="184" t="str">
        <f t="shared" si="11"/>
        <v>đại hoàn kim</v>
      </c>
      <c r="E80" s="206" t="s">
        <v>730</v>
      </c>
      <c r="F80" s="207" t="s">
        <v>27</v>
      </c>
      <c r="G80" s="208">
        <v>50</v>
      </c>
      <c r="H80" s="205">
        <v>2300</v>
      </c>
      <c r="I80" s="205">
        <f t="shared" si="10"/>
        <v>115000</v>
      </c>
      <c r="K80" s="183"/>
    </row>
    <row r="81" spans="1:11" s="182" customFormat="1">
      <c r="A81" s="177"/>
      <c r="B81" s="211">
        <f>$B$78</f>
        <v>322</v>
      </c>
      <c r="C81" s="14" t="str">
        <f>$C$78</f>
        <v>08/04</v>
      </c>
      <c r="D81" s="184" t="s">
        <v>416</v>
      </c>
      <c r="E81" s="206" t="s">
        <v>707</v>
      </c>
      <c r="F81" s="207" t="s">
        <v>36</v>
      </c>
      <c r="G81" s="208">
        <v>100</v>
      </c>
      <c r="H81" s="205">
        <v>1430</v>
      </c>
      <c r="I81" s="205">
        <f t="shared" si="10"/>
        <v>143000</v>
      </c>
      <c r="K81" s="183"/>
    </row>
    <row r="82" spans="1:11" s="182" customFormat="1">
      <c r="A82" s="177"/>
      <c r="B82" s="211">
        <f>$B$78</f>
        <v>322</v>
      </c>
      <c r="C82" s="14" t="str">
        <f>$C$78</f>
        <v>08/04</v>
      </c>
      <c r="D82" s="184" t="s">
        <v>416</v>
      </c>
      <c r="E82" s="187" t="s">
        <v>742</v>
      </c>
      <c r="F82" s="193" t="s">
        <v>142</v>
      </c>
      <c r="G82" s="186">
        <v>1</v>
      </c>
      <c r="H82" s="181">
        <v>38000</v>
      </c>
      <c r="I82" s="181">
        <f t="shared" si="10"/>
        <v>38000</v>
      </c>
      <c r="K82" s="183"/>
    </row>
    <row r="83" spans="1:11" s="182" customFormat="1">
      <c r="A83" s="177"/>
      <c r="B83" s="188">
        <v>323</v>
      </c>
      <c r="C83" s="14" t="s">
        <v>722</v>
      </c>
      <c r="D83" s="184" t="s">
        <v>936</v>
      </c>
      <c r="E83" s="234" t="s">
        <v>885</v>
      </c>
      <c r="F83" s="233"/>
      <c r="G83" s="233"/>
      <c r="H83" s="230"/>
      <c r="I83" s="230">
        <v>5340500</v>
      </c>
      <c r="K83" s="183"/>
    </row>
    <row r="84" spans="1:11" s="182" customFormat="1">
      <c r="A84" s="177"/>
      <c r="B84" s="188">
        <v>324</v>
      </c>
      <c r="C84" s="14" t="s">
        <v>731</v>
      </c>
      <c r="D84" s="184" t="s">
        <v>938</v>
      </c>
      <c r="E84" s="185"/>
      <c r="F84" s="186"/>
      <c r="G84" s="186"/>
      <c r="H84" s="181"/>
      <c r="I84" s="181">
        <f t="shared" ref="I84:I100" si="12">H84*G84</f>
        <v>0</v>
      </c>
      <c r="K84" s="183"/>
    </row>
    <row r="85" spans="1:11" s="182" customFormat="1">
      <c r="A85" s="177"/>
      <c r="B85" s="211">
        <v>325</v>
      </c>
      <c r="C85" s="14" t="s">
        <v>731</v>
      </c>
      <c r="D85" s="184" t="s">
        <v>479</v>
      </c>
      <c r="E85" s="187" t="s">
        <v>732</v>
      </c>
      <c r="F85" s="193" t="s">
        <v>19</v>
      </c>
      <c r="G85" s="186">
        <v>5</v>
      </c>
      <c r="H85" s="181">
        <v>280000</v>
      </c>
      <c r="I85" s="181">
        <f t="shared" si="12"/>
        <v>1400000</v>
      </c>
      <c r="K85" s="183"/>
    </row>
    <row r="86" spans="1:11" s="182" customFormat="1">
      <c r="A86" s="177"/>
      <c r="B86" s="211">
        <v>327</v>
      </c>
      <c r="C86" s="14" t="s">
        <v>731</v>
      </c>
      <c r="D86" s="184" t="s">
        <v>423</v>
      </c>
      <c r="E86" s="187" t="s">
        <v>733</v>
      </c>
      <c r="F86" s="193" t="s">
        <v>27</v>
      </c>
      <c r="G86" s="186">
        <v>55</v>
      </c>
      <c r="H86" s="181">
        <v>5636</v>
      </c>
      <c r="I86" s="181">
        <f t="shared" si="12"/>
        <v>309980</v>
      </c>
      <c r="K86" s="183"/>
    </row>
    <row r="87" spans="1:11" s="182" customFormat="1">
      <c r="A87" s="177"/>
      <c r="B87" s="211">
        <f t="shared" ref="B87:D93" si="13">B86</f>
        <v>327</v>
      </c>
      <c r="C87" s="14" t="str">
        <f t="shared" si="13"/>
        <v>09/04</v>
      </c>
      <c r="D87" s="184" t="str">
        <f t="shared" si="13"/>
        <v>an phước</v>
      </c>
      <c r="E87" s="187" t="s">
        <v>579</v>
      </c>
      <c r="F87" s="193" t="s">
        <v>27</v>
      </c>
      <c r="G87" s="186">
        <v>210</v>
      </c>
      <c r="H87" s="181">
        <v>4000</v>
      </c>
      <c r="I87" s="181">
        <f t="shared" si="12"/>
        <v>840000</v>
      </c>
      <c r="K87" s="183"/>
    </row>
    <row r="88" spans="1:11" s="182" customFormat="1">
      <c r="A88" s="177"/>
      <c r="B88" s="211">
        <f t="shared" si="13"/>
        <v>327</v>
      </c>
      <c r="C88" s="14" t="str">
        <f t="shared" si="13"/>
        <v>09/04</v>
      </c>
      <c r="D88" s="184" t="str">
        <f t="shared" si="13"/>
        <v>an phước</v>
      </c>
      <c r="E88" s="187" t="s">
        <v>576</v>
      </c>
      <c r="F88" s="193" t="s">
        <v>27</v>
      </c>
      <c r="G88" s="186">
        <v>200</v>
      </c>
      <c r="H88" s="181">
        <v>16000</v>
      </c>
      <c r="I88" s="181">
        <f t="shared" si="12"/>
        <v>3200000</v>
      </c>
      <c r="K88" s="183"/>
    </row>
    <row r="89" spans="1:11" s="182" customFormat="1">
      <c r="A89" s="177"/>
      <c r="B89" s="211">
        <f t="shared" si="13"/>
        <v>327</v>
      </c>
      <c r="C89" s="14" t="str">
        <f t="shared" si="13"/>
        <v>09/04</v>
      </c>
      <c r="D89" s="184" t="str">
        <f t="shared" si="13"/>
        <v>an phước</v>
      </c>
      <c r="E89" s="206" t="s">
        <v>641</v>
      </c>
      <c r="F89" s="207" t="s">
        <v>27</v>
      </c>
      <c r="G89" s="208">
        <v>21</v>
      </c>
      <c r="H89" s="205">
        <v>10909</v>
      </c>
      <c r="I89" s="205">
        <f t="shared" si="12"/>
        <v>229089</v>
      </c>
      <c r="K89" s="183"/>
    </row>
    <row r="90" spans="1:11" s="182" customFormat="1">
      <c r="A90" s="177"/>
      <c r="B90" s="211">
        <f t="shared" si="13"/>
        <v>327</v>
      </c>
      <c r="C90" s="14" t="str">
        <f t="shared" si="13"/>
        <v>09/04</v>
      </c>
      <c r="D90" s="184" t="str">
        <f t="shared" si="13"/>
        <v>an phước</v>
      </c>
      <c r="E90" s="187" t="s">
        <v>572</v>
      </c>
      <c r="F90" s="193" t="s">
        <v>27</v>
      </c>
      <c r="G90" s="186">
        <v>72</v>
      </c>
      <c r="H90" s="181">
        <v>3636</v>
      </c>
      <c r="I90" s="181">
        <f t="shared" si="12"/>
        <v>261792</v>
      </c>
      <c r="K90" s="183"/>
    </row>
    <row r="91" spans="1:11" s="182" customFormat="1">
      <c r="A91" s="177"/>
      <c r="B91" s="211">
        <f t="shared" si="13"/>
        <v>327</v>
      </c>
      <c r="C91" s="14" t="str">
        <f t="shared" si="13"/>
        <v>09/04</v>
      </c>
      <c r="D91" s="184" t="str">
        <f t="shared" si="13"/>
        <v>an phước</v>
      </c>
      <c r="E91" s="187" t="s">
        <v>581</v>
      </c>
      <c r="F91" s="193" t="s">
        <v>27</v>
      </c>
      <c r="G91" s="186">
        <v>168</v>
      </c>
      <c r="H91" s="181">
        <v>4500</v>
      </c>
      <c r="I91" s="181">
        <f t="shared" si="12"/>
        <v>756000</v>
      </c>
      <c r="K91" s="183"/>
    </row>
    <row r="92" spans="1:11" s="182" customFormat="1">
      <c r="A92" s="177"/>
      <c r="B92" s="211">
        <f t="shared" si="13"/>
        <v>327</v>
      </c>
      <c r="C92" s="14" t="str">
        <f t="shared" si="13"/>
        <v>09/04</v>
      </c>
      <c r="D92" s="184" t="str">
        <f t="shared" si="13"/>
        <v>an phước</v>
      </c>
      <c r="E92" s="187" t="s">
        <v>571</v>
      </c>
      <c r="F92" s="193" t="s">
        <v>27</v>
      </c>
      <c r="G92" s="186">
        <v>89</v>
      </c>
      <c r="H92" s="181">
        <v>4909</v>
      </c>
      <c r="I92" s="181">
        <f t="shared" si="12"/>
        <v>436901</v>
      </c>
      <c r="K92" s="183"/>
    </row>
    <row r="93" spans="1:11" s="182" customFormat="1">
      <c r="A93" s="177"/>
      <c r="B93" s="211">
        <f t="shared" si="13"/>
        <v>327</v>
      </c>
      <c r="C93" s="14" t="str">
        <f t="shared" si="13"/>
        <v>09/04</v>
      </c>
      <c r="D93" s="184" t="str">
        <f t="shared" si="13"/>
        <v>an phước</v>
      </c>
      <c r="E93" s="187" t="s">
        <v>573</v>
      </c>
      <c r="F93" s="193" t="s">
        <v>27</v>
      </c>
      <c r="G93" s="186">
        <v>13</v>
      </c>
      <c r="H93" s="181">
        <v>22500</v>
      </c>
      <c r="I93" s="181">
        <f t="shared" si="12"/>
        <v>292500</v>
      </c>
      <c r="K93" s="183"/>
    </row>
    <row r="94" spans="1:11" s="182" customFormat="1">
      <c r="A94" s="177"/>
      <c r="B94" s="211">
        <v>328</v>
      </c>
      <c r="C94" s="14" t="s">
        <v>731</v>
      </c>
      <c r="D94" s="184" t="s">
        <v>423</v>
      </c>
      <c r="E94" s="187" t="s">
        <v>577</v>
      </c>
      <c r="F94" s="193" t="s">
        <v>27</v>
      </c>
      <c r="G94" s="186">
        <v>160</v>
      </c>
      <c r="H94" s="181">
        <v>14500</v>
      </c>
      <c r="I94" s="181">
        <f t="shared" si="12"/>
        <v>2320000</v>
      </c>
      <c r="K94" s="183"/>
    </row>
    <row r="95" spans="1:11" s="182" customFormat="1">
      <c r="A95" s="177"/>
      <c r="B95" s="211">
        <f t="shared" ref="B95:D100" si="14">B94</f>
        <v>328</v>
      </c>
      <c r="C95" s="14" t="str">
        <f t="shared" si="14"/>
        <v>09/04</v>
      </c>
      <c r="D95" s="184" t="str">
        <f t="shared" si="14"/>
        <v>an phước</v>
      </c>
      <c r="E95" s="187" t="s">
        <v>582</v>
      </c>
      <c r="F95" s="193" t="s">
        <v>27</v>
      </c>
      <c r="G95" s="186">
        <v>20</v>
      </c>
      <c r="H95" s="181">
        <v>7182</v>
      </c>
      <c r="I95" s="181">
        <f t="shared" si="12"/>
        <v>143640</v>
      </c>
      <c r="K95" s="183"/>
    </row>
    <row r="96" spans="1:11" s="182" customFormat="1">
      <c r="A96" s="177"/>
      <c r="B96" s="211">
        <f t="shared" si="14"/>
        <v>328</v>
      </c>
      <c r="C96" s="14" t="str">
        <f t="shared" si="14"/>
        <v>09/04</v>
      </c>
      <c r="D96" s="184" t="str">
        <f t="shared" si="14"/>
        <v>an phước</v>
      </c>
      <c r="E96" s="187" t="s">
        <v>642</v>
      </c>
      <c r="F96" s="193" t="s">
        <v>27</v>
      </c>
      <c r="G96" s="186">
        <v>20</v>
      </c>
      <c r="H96" s="181">
        <v>2200</v>
      </c>
      <c r="I96" s="181">
        <f t="shared" si="12"/>
        <v>44000</v>
      </c>
      <c r="K96" s="183"/>
    </row>
    <row r="97" spans="1:11" s="182" customFormat="1">
      <c r="A97" s="177"/>
      <c r="B97" s="211">
        <f t="shared" si="14"/>
        <v>328</v>
      </c>
      <c r="C97" s="14" t="str">
        <f t="shared" si="14"/>
        <v>09/04</v>
      </c>
      <c r="D97" s="184" t="str">
        <f t="shared" si="14"/>
        <v>an phước</v>
      </c>
      <c r="E97" s="187" t="s">
        <v>575</v>
      </c>
      <c r="F97" s="193" t="s">
        <v>27</v>
      </c>
      <c r="G97" s="186">
        <v>5</v>
      </c>
      <c r="H97" s="181">
        <v>3000</v>
      </c>
      <c r="I97" s="181">
        <f t="shared" si="12"/>
        <v>15000</v>
      </c>
      <c r="K97" s="183"/>
    </row>
    <row r="98" spans="1:11" s="182" customFormat="1">
      <c r="A98" s="177"/>
      <c r="B98" s="211">
        <f t="shared" si="14"/>
        <v>328</v>
      </c>
      <c r="C98" s="14" t="str">
        <f t="shared" si="14"/>
        <v>09/04</v>
      </c>
      <c r="D98" s="184" t="str">
        <f t="shared" si="14"/>
        <v>an phước</v>
      </c>
      <c r="E98" s="187" t="s">
        <v>568</v>
      </c>
      <c r="F98" s="193" t="s">
        <v>27</v>
      </c>
      <c r="G98" s="186">
        <v>192</v>
      </c>
      <c r="H98" s="181">
        <v>11400</v>
      </c>
      <c r="I98" s="181">
        <f t="shared" si="12"/>
        <v>2188800</v>
      </c>
      <c r="K98" s="183"/>
    </row>
    <row r="99" spans="1:11" s="182" customFormat="1">
      <c r="A99" s="177"/>
      <c r="B99" s="211">
        <f t="shared" si="14"/>
        <v>328</v>
      </c>
      <c r="C99" s="14" t="str">
        <f t="shared" si="14"/>
        <v>09/04</v>
      </c>
      <c r="D99" s="184" t="str">
        <f t="shared" si="14"/>
        <v>an phước</v>
      </c>
      <c r="E99" s="187" t="s">
        <v>574</v>
      </c>
      <c r="F99" s="193" t="s">
        <v>27</v>
      </c>
      <c r="G99" s="186">
        <v>15</v>
      </c>
      <c r="H99" s="181">
        <v>5000</v>
      </c>
      <c r="I99" s="181">
        <f t="shared" si="12"/>
        <v>75000</v>
      </c>
      <c r="K99" s="183"/>
    </row>
    <row r="100" spans="1:11" s="182" customFormat="1">
      <c r="A100" s="177"/>
      <c r="B100" s="211">
        <f t="shared" si="14"/>
        <v>328</v>
      </c>
      <c r="C100" s="14" t="str">
        <f t="shared" si="14"/>
        <v>09/04</v>
      </c>
      <c r="D100" s="184" t="str">
        <f t="shared" si="14"/>
        <v>an phước</v>
      </c>
      <c r="E100" s="187" t="s">
        <v>578</v>
      </c>
      <c r="F100" s="193" t="s">
        <v>27</v>
      </c>
      <c r="G100" s="186">
        <v>180</v>
      </c>
      <c r="H100" s="181">
        <v>8545</v>
      </c>
      <c r="I100" s="181">
        <f t="shared" si="12"/>
        <v>1538100</v>
      </c>
      <c r="K100" s="183"/>
    </row>
    <row r="101" spans="1:11" s="182" customFormat="1">
      <c r="A101" s="177"/>
      <c r="B101" s="188">
        <v>329</v>
      </c>
      <c r="C101" s="14" t="s">
        <v>734</v>
      </c>
      <c r="D101" s="184" t="s">
        <v>935</v>
      </c>
      <c r="E101" s="234" t="s">
        <v>885</v>
      </c>
      <c r="F101" s="233"/>
      <c r="G101" s="233"/>
      <c r="H101" s="230"/>
      <c r="I101" s="230">
        <v>8671250</v>
      </c>
      <c r="K101" s="183"/>
    </row>
    <row r="102" spans="1:11" s="182" customFormat="1">
      <c r="A102" s="177"/>
      <c r="B102" s="188">
        <v>330</v>
      </c>
      <c r="C102" s="14" t="s">
        <v>734</v>
      </c>
      <c r="D102" s="184" t="s">
        <v>964</v>
      </c>
      <c r="E102" s="234" t="s">
        <v>885</v>
      </c>
      <c r="F102" s="235"/>
      <c r="G102" s="235"/>
      <c r="H102" s="236"/>
      <c r="I102" s="230">
        <v>15624698</v>
      </c>
      <c r="K102" s="183"/>
    </row>
    <row r="103" spans="1:11" s="182" customFormat="1">
      <c r="A103" s="177"/>
      <c r="B103" s="211">
        <v>331</v>
      </c>
      <c r="C103" s="14" t="s">
        <v>734</v>
      </c>
      <c r="D103" s="184" t="s">
        <v>735</v>
      </c>
      <c r="E103" s="187" t="s">
        <v>437</v>
      </c>
      <c r="F103" s="193" t="s">
        <v>83</v>
      </c>
      <c r="G103" s="186">
        <v>500</v>
      </c>
      <c r="H103" s="181">
        <v>1800</v>
      </c>
      <c r="I103" s="181">
        <f t="shared" ref="I103:I110" si="15">H103*G103</f>
        <v>900000</v>
      </c>
      <c r="K103" s="183"/>
    </row>
    <row r="104" spans="1:11" s="182" customFormat="1">
      <c r="A104" s="177"/>
      <c r="B104" s="211">
        <f t="shared" ref="B104:D110" si="16">B103</f>
        <v>331</v>
      </c>
      <c r="C104" s="14" t="str">
        <f t="shared" si="16"/>
        <v>10/04</v>
      </c>
      <c r="D104" s="184" t="str">
        <f t="shared" si="16"/>
        <v>vĩnh tường</v>
      </c>
      <c r="E104" s="187" t="s">
        <v>429</v>
      </c>
      <c r="F104" s="193" t="s">
        <v>83</v>
      </c>
      <c r="G104" s="186">
        <v>160</v>
      </c>
      <c r="H104" s="181">
        <v>4750</v>
      </c>
      <c r="I104" s="181">
        <f t="shared" si="15"/>
        <v>760000</v>
      </c>
      <c r="K104" s="183"/>
    </row>
    <row r="105" spans="1:11" s="182" customFormat="1">
      <c r="A105" s="177"/>
      <c r="B105" s="211">
        <f t="shared" si="16"/>
        <v>331</v>
      </c>
      <c r="C105" s="14" t="str">
        <f t="shared" si="16"/>
        <v>10/04</v>
      </c>
      <c r="D105" s="184" t="str">
        <f t="shared" si="16"/>
        <v>vĩnh tường</v>
      </c>
      <c r="E105" s="187" t="s">
        <v>411</v>
      </c>
      <c r="F105" s="193" t="s">
        <v>422</v>
      </c>
      <c r="G105" s="186">
        <v>400</v>
      </c>
      <c r="H105" s="181">
        <v>1100</v>
      </c>
      <c r="I105" s="181">
        <f t="shared" si="15"/>
        <v>440000</v>
      </c>
      <c r="K105" s="183"/>
    </row>
    <row r="106" spans="1:11" s="182" customFormat="1">
      <c r="A106" s="177"/>
      <c r="B106" s="211">
        <f t="shared" si="16"/>
        <v>331</v>
      </c>
      <c r="C106" s="14" t="str">
        <f t="shared" si="16"/>
        <v>10/04</v>
      </c>
      <c r="D106" s="184" t="str">
        <f t="shared" si="16"/>
        <v>vĩnh tường</v>
      </c>
      <c r="E106" s="187" t="s">
        <v>418</v>
      </c>
      <c r="F106" s="193" t="s">
        <v>27</v>
      </c>
      <c r="G106" s="186">
        <v>80</v>
      </c>
      <c r="H106" s="181">
        <v>5300</v>
      </c>
      <c r="I106" s="181">
        <f t="shared" si="15"/>
        <v>424000</v>
      </c>
      <c r="K106" s="183"/>
    </row>
    <row r="107" spans="1:11" s="182" customFormat="1">
      <c r="A107" s="177"/>
      <c r="B107" s="211">
        <f t="shared" si="16"/>
        <v>331</v>
      </c>
      <c r="C107" s="14" t="str">
        <f t="shared" si="16"/>
        <v>10/04</v>
      </c>
      <c r="D107" s="184" t="str">
        <f t="shared" si="16"/>
        <v>vĩnh tường</v>
      </c>
      <c r="E107" s="187" t="s">
        <v>418</v>
      </c>
      <c r="F107" s="193" t="s">
        <v>27</v>
      </c>
      <c r="G107" s="186">
        <v>60</v>
      </c>
      <c r="H107" s="181">
        <v>8000</v>
      </c>
      <c r="I107" s="181">
        <f t="shared" si="15"/>
        <v>480000</v>
      </c>
      <c r="K107" s="183"/>
    </row>
    <row r="108" spans="1:11" s="182" customFormat="1">
      <c r="A108" s="177"/>
      <c r="B108" s="211">
        <f t="shared" si="16"/>
        <v>331</v>
      </c>
      <c r="C108" s="14" t="str">
        <f t="shared" si="16"/>
        <v>10/04</v>
      </c>
      <c r="D108" s="184" t="str">
        <f t="shared" si="16"/>
        <v>vĩnh tường</v>
      </c>
      <c r="E108" s="187" t="s">
        <v>481</v>
      </c>
      <c r="F108" s="193" t="s">
        <v>83</v>
      </c>
      <c r="G108" s="186">
        <v>200</v>
      </c>
      <c r="H108" s="181">
        <v>2800</v>
      </c>
      <c r="I108" s="181">
        <f t="shared" si="15"/>
        <v>560000</v>
      </c>
      <c r="K108" s="183"/>
    </row>
    <row r="109" spans="1:11" s="182" customFormat="1">
      <c r="A109" s="177"/>
      <c r="B109" s="211">
        <f t="shared" si="16"/>
        <v>331</v>
      </c>
      <c r="C109" s="14" t="str">
        <f t="shared" si="16"/>
        <v>10/04</v>
      </c>
      <c r="D109" s="184" t="str">
        <f t="shared" si="16"/>
        <v>vĩnh tường</v>
      </c>
      <c r="E109" s="187" t="s">
        <v>437</v>
      </c>
      <c r="F109" s="193" t="s">
        <v>83</v>
      </c>
      <c r="G109" s="186">
        <v>140</v>
      </c>
      <c r="H109" s="181">
        <v>2700</v>
      </c>
      <c r="I109" s="181">
        <f t="shared" si="15"/>
        <v>378000</v>
      </c>
      <c r="K109" s="183"/>
    </row>
    <row r="110" spans="1:11" s="182" customFormat="1">
      <c r="A110" s="177"/>
      <c r="B110" s="211">
        <f t="shared" si="16"/>
        <v>331</v>
      </c>
      <c r="C110" s="14" t="str">
        <f t="shared" si="16"/>
        <v>10/04</v>
      </c>
      <c r="D110" s="184" t="str">
        <f t="shared" si="16"/>
        <v>vĩnh tường</v>
      </c>
      <c r="E110" s="187" t="s">
        <v>483</v>
      </c>
      <c r="F110" s="193" t="s">
        <v>142</v>
      </c>
      <c r="G110" s="186">
        <v>40</v>
      </c>
      <c r="H110" s="181">
        <v>4000</v>
      </c>
      <c r="I110" s="181">
        <f t="shared" si="15"/>
        <v>160000</v>
      </c>
      <c r="K110" s="183"/>
    </row>
    <row r="111" spans="1:11" s="182" customFormat="1">
      <c r="A111" s="177"/>
      <c r="B111" s="188">
        <v>332</v>
      </c>
      <c r="C111" s="14" t="s">
        <v>736</v>
      </c>
      <c r="D111" s="184" t="s">
        <v>735</v>
      </c>
      <c r="E111" s="237" t="s">
        <v>885</v>
      </c>
      <c r="F111" s="233"/>
      <c r="G111" s="233"/>
      <c r="H111" s="230"/>
      <c r="I111" s="230">
        <v>18952070</v>
      </c>
      <c r="K111" s="183"/>
    </row>
    <row r="112" spans="1:11" s="182" customFormat="1">
      <c r="A112" s="177"/>
      <c r="B112" s="188">
        <v>333</v>
      </c>
      <c r="C112" s="14" t="s">
        <v>736</v>
      </c>
      <c r="D112" s="184" t="s">
        <v>965</v>
      </c>
      <c r="E112" s="237" t="s">
        <v>885</v>
      </c>
      <c r="F112" s="233"/>
      <c r="G112" s="233"/>
      <c r="H112" s="230"/>
      <c r="I112" s="230">
        <v>1282100</v>
      </c>
      <c r="K112" s="183"/>
    </row>
    <row r="113" spans="1:11" s="182" customFormat="1">
      <c r="A113" s="177"/>
      <c r="B113" s="211">
        <v>334</v>
      </c>
      <c r="C113" s="14" t="s">
        <v>736</v>
      </c>
      <c r="D113" s="184" t="s">
        <v>459</v>
      </c>
      <c r="E113" s="206" t="s">
        <v>490</v>
      </c>
      <c r="F113" s="207" t="s">
        <v>36</v>
      </c>
      <c r="G113" s="208">
        <v>50</v>
      </c>
      <c r="H113" s="205">
        <v>19000</v>
      </c>
      <c r="I113" s="205">
        <f>H113*G113</f>
        <v>950000</v>
      </c>
      <c r="K113" s="183"/>
    </row>
    <row r="114" spans="1:11" s="182" customFormat="1">
      <c r="A114" s="177"/>
      <c r="B114" s="211">
        <v>334</v>
      </c>
      <c r="C114" s="14" t="s">
        <v>736</v>
      </c>
      <c r="D114" s="184" t="s">
        <v>459</v>
      </c>
      <c r="E114" s="206" t="s">
        <v>737</v>
      </c>
      <c r="F114" s="207" t="s">
        <v>36</v>
      </c>
      <c r="G114" s="208">
        <v>50</v>
      </c>
      <c r="H114" s="205">
        <v>19000</v>
      </c>
      <c r="I114" s="205">
        <f>H114*G114</f>
        <v>950000</v>
      </c>
      <c r="K114" s="183"/>
    </row>
    <row r="115" spans="1:11" s="182" customFormat="1">
      <c r="A115" s="177"/>
      <c r="B115" s="188">
        <v>335</v>
      </c>
      <c r="C115" s="14" t="s">
        <v>736</v>
      </c>
      <c r="D115" s="184" t="s">
        <v>966</v>
      </c>
      <c r="E115" s="234" t="s">
        <v>885</v>
      </c>
      <c r="F115" s="233"/>
      <c r="G115" s="233"/>
      <c r="H115" s="230"/>
      <c r="I115" s="230">
        <v>5207600</v>
      </c>
      <c r="K115" s="183"/>
    </row>
    <row r="116" spans="1:11" s="182" customFormat="1">
      <c r="A116" s="177"/>
      <c r="B116" s="188">
        <v>336</v>
      </c>
      <c r="C116" s="14" t="s">
        <v>788</v>
      </c>
      <c r="D116" s="184" t="s">
        <v>964</v>
      </c>
      <c r="E116" s="234" t="s">
        <v>885</v>
      </c>
      <c r="F116" s="233"/>
      <c r="G116" s="233"/>
      <c r="H116" s="230"/>
      <c r="I116" s="230">
        <v>15624698</v>
      </c>
      <c r="K116" s="183"/>
    </row>
    <row r="117" spans="1:11" s="182" customFormat="1">
      <c r="A117" s="177"/>
      <c r="B117" s="188">
        <v>337</v>
      </c>
      <c r="C117" s="14" t="s">
        <v>788</v>
      </c>
      <c r="D117" s="184" t="s">
        <v>965</v>
      </c>
      <c r="E117" s="234" t="s">
        <v>885</v>
      </c>
      <c r="F117" s="233"/>
      <c r="G117" s="233"/>
      <c r="H117" s="230"/>
      <c r="I117" s="230">
        <v>1282100</v>
      </c>
      <c r="K117" s="183"/>
    </row>
    <row r="118" spans="1:11" s="182" customFormat="1">
      <c r="A118" s="177"/>
      <c r="B118" s="188">
        <v>338</v>
      </c>
      <c r="C118" s="14" t="s">
        <v>788</v>
      </c>
      <c r="D118" s="184" t="s">
        <v>967</v>
      </c>
      <c r="E118" s="234" t="s">
        <v>885</v>
      </c>
      <c r="F118" s="233"/>
      <c r="G118" s="233"/>
      <c r="H118" s="230"/>
      <c r="I118" s="230">
        <v>2184500</v>
      </c>
      <c r="K118" s="183"/>
    </row>
    <row r="119" spans="1:11" s="182" customFormat="1">
      <c r="A119" s="177"/>
      <c r="B119" s="188">
        <v>339</v>
      </c>
      <c r="C119" s="14" t="s">
        <v>788</v>
      </c>
      <c r="D119" s="184" t="s">
        <v>968</v>
      </c>
      <c r="E119" s="234" t="s">
        <v>885</v>
      </c>
      <c r="F119" s="233"/>
      <c r="G119" s="233"/>
      <c r="H119" s="230"/>
      <c r="I119" s="230">
        <v>5919000</v>
      </c>
      <c r="K119" s="183"/>
    </row>
    <row r="120" spans="1:11" s="182" customFormat="1">
      <c r="A120" s="177"/>
      <c r="B120" s="188">
        <v>340</v>
      </c>
      <c r="C120" s="14" t="s">
        <v>741</v>
      </c>
      <c r="D120" s="184" t="s">
        <v>930</v>
      </c>
      <c r="E120" s="234" t="s">
        <v>885</v>
      </c>
      <c r="F120" s="235"/>
      <c r="G120" s="235"/>
      <c r="H120" s="236"/>
      <c r="I120" s="230">
        <v>15175300</v>
      </c>
      <c r="K120" s="183"/>
    </row>
    <row r="121" spans="1:11" s="182" customFormat="1">
      <c r="A121" s="177"/>
      <c r="B121" s="188">
        <v>341</v>
      </c>
      <c r="C121" s="14" t="s">
        <v>741</v>
      </c>
      <c r="D121" s="184" t="s">
        <v>969</v>
      </c>
      <c r="E121" s="234" t="s">
        <v>885</v>
      </c>
      <c r="F121" s="233"/>
      <c r="G121" s="233"/>
      <c r="H121" s="230"/>
      <c r="I121" s="230">
        <v>5591400</v>
      </c>
      <c r="K121" s="183"/>
    </row>
    <row r="122" spans="1:11" s="182" customFormat="1">
      <c r="A122" s="177"/>
      <c r="B122" s="211">
        <v>342</v>
      </c>
      <c r="C122" s="14" t="s">
        <v>741</v>
      </c>
      <c r="D122" s="184" t="s">
        <v>416</v>
      </c>
      <c r="E122" s="187" t="s">
        <v>411</v>
      </c>
      <c r="F122" s="193" t="s">
        <v>181</v>
      </c>
      <c r="G122" s="186">
        <v>10</v>
      </c>
      <c r="H122" s="181">
        <v>78000</v>
      </c>
      <c r="I122" s="181">
        <f>H122*G122</f>
        <v>780000</v>
      </c>
      <c r="K122" s="183"/>
    </row>
    <row r="123" spans="1:11" s="182" customFormat="1">
      <c r="A123" s="177"/>
      <c r="B123" s="188">
        <v>343</v>
      </c>
      <c r="C123" s="14" t="s">
        <v>743</v>
      </c>
      <c r="D123" s="184" t="s">
        <v>468</v>
      </c>
      <c r="E123" s="234" t="s">
        <v>885</v>
      </c>
      <c r="F123" s="233"/>
      <c r="G123" s="233"/>
      <c r="H123" s="230"/>
      <c r="I123" s="230">
        <v>10138000</v>
      </c>
      <c r="K123" s="183"/>
    </row>
    <row r="124" spans="1:11" s="182" customFormat="1">
      <c r="A124" s="177"/>
      <c r="B124" s="188">
        <v>344</v>
      </c>
      <c r="C124" s="14" t="s">
        <v>743</v>
      </c>
      <c r="D124" s="184" t="s">
        <v>468</v>
      </c>
      <c r="E124" s="234" t="s">
        <v>885</v>
      </c>
      <c r="F124" s="233"/>
      <c r="G124" s="233"/>
      <c r="H124" s="230"/>
      <c r="I124" s="230">
        <v>6841100</v>
      </c>
      <c r="K124" s="183"/>
    </row>
    <row r="125" spans="1:11" s="182" customFormat="1">
      <c r="A125" s="177"/>
      <c r="B125" s="211">
        <v>345</v>
      </c>
      <c r="C125" s="14" t="s">
        <v>743</v>
      </c>
      <c r="D125" s="184" t="s">
        <v>420</v>
      </c>
      <c r="E125" s="187" t="s">
        <v>411</v>
      </c>
      <c r="F125" s="193" t="s">
        <v>181</v>
      </c>
      <c r="G125" s="186">
        <v>1</v>
      </c>
      <c r="H125" s="181">
        <v>56000</v>
      </c>
      <c r="I125" s="181">
        <f t="shared" ref="I125:I131" si="17">H125*G125</f>
        <v>56000</v>
      </c>
      <c r="K125" s="183"/>
    </row>
    <row r="126" spans="1:11" s="182" customFormat="1">
      <c r="A126" s="177"/>
      <c r="B126" s="211">
        <f t="shared" ref="B126:D130" si="18">B125</f>
        <v>345</v>
      </c>
      <c r="C126" s="14" t="str">
        <f t="shared" si="18"/>
        <v>14/04</v>
      </c>
      <c r="D126" s="184" t="str">
        <f t="shared" si="18"/>
        <v>dy</v>
      </c>
      <c r="E126" s="187" t="s">
        <v>418</v>
      </c>
      <c r="F126" s="193" t="s">
        <v>27</v>
      </c>
      <c r="G126" s="186">
        <v>30</v>
      </c>
      <c r="H126" s="181">
        <v>5800</v>
      </c>
      <c r="I126" s="181">
        <f t="shared" si="17"/>
        <v>174000</v>
      </c>
      <c r="K126" s="183"/>
    </row>
    <row r="127" spans="1:11" s="182" customFormat="1">
      <c r="A127" s="177"/>
      <c r="B127" s="211">
        <f t="shared" si="18"/>
        <v>345</v>
      </c>
      <c r="C127" s="14" t="str">
        <f t="shared" si="18"/>
        <v>14/04</v>
      </c>
      <c r="D127" s="184" t="str">
        <f t="shared" si="18"/>
        <v>dy</v>
      </c>
      <c r="E127" s="187" t="s">
        <v>418</v>
      </c>
      <c r="F127" s="193" t="s">
        <v>27</v>
      </c>
      <c r="G127" s="186">
        <v>5</v>
      </c>
      <c r="H127" s="181">
        <v>4000</v>
      </c>
      <c r="I127" s="181">
        <f t="shared" si="17"/>
        <v>20000</v>
      </c>
      <c r="K127" s="183"/>
    </row>
    <row r="128" spans="1:11" s="182" customFormat="1">
      <c r="A128" s="177"/>
      <c r="B128" s="211">
        <f t="shared" si="18"/>
        <v>345</v>
      </c>
      <c r="C128" s="14" t="str">
        <f t="shared" si="18"/>
        <v>14/04</v>
      </c>
      <c r="D128" s="184" t="str">
        <f t="shared" si="18"/>
        <v>dy</v>
      </c>
      <c r="E128" s="206" t="s">
        <v>744</v>
      </c>
      <c r="F128" s="207" t="s">
        <v>745</v>
      </c>
      <c r="G128" s="208">
        <v>20</v>
      </c>
      <c r="H128" s="205">
        <v>20000</v>
      </c>
      <c r="I128" s="205">
        <f t="shared" si="17"/>
        <v>400000</v>
      </c>
      <c r="K128" s="183"/>
    </row>
    <row r="129" spans="1:11" s="182" customFormat="1">
      <c r="A129" s="177"/>
      <c r="B129" s="211">
        <f t="shared" si="18"/>
        <v>345</v>
      </c>
      <c r="C129" s="14" t="str">
        <f t="shared" si="18"/>
        <v>14/04</v>
      </c>
      <c r="D129" s="184" t="str">
        <f t="shared" si="18"/>
        <v>dy</v>
      </c>
      <c r="E129" s="187" t="s">
        <v>418</v>
      </c>
      <c r="F129" s="193" t="s">
        <v>27</v>
      </c>
      <c r="G129" s="186">
        <v>30</v>
      </c>
      <c r="H129" s="181">
        <v>14500</v>
      </c>
      <c r="I129" s="181">
        <f t="shared" si="17"/>
        <v>435000</v>
      </c>
      <c r="K129" s="183"/>
    </row>
    <row r="130" spans="1:11" s="182" customFormat="1">
      <c r="A130" s="177"/>
      <c r="B130" s="211">
        <f t="shared" si="18"/>
        <v>345</v>
      </c>
      <c r="C130" s="14" t="str">
        <f t="shared" si="18"/>
        <v>14/04</v>
      </c>
      <c r="D130" s="184" t="str">
        <f t="shared" si="18"/>
        <v>dy</v>
      </c>
      <c r="E130" s="206" t="s">
        <v>475</v>
      </c>
      <c r="F130" s="207" t="s">
        <v>83</v>
      </c>
      <c r="G130" s="208">
        <v>10</v>
      </c>
      <c r="H130" s="205">
        <v>3000</v>
      </c>
      <c r="I130" s="205">
        <f t="shared" si="17"/>
        <v>30000</v>
      </c>
      <c r="K130" s="183"/>
    </row>
    <row r="131" spans="1:11" s="182" customFormat="1">
      <c r="A131" s="177"/>
      <c r="B131" s="211">
        <v>346</v>
      </c>
      <c r="C131" s="14" t="s">
        <v>746</v>
      </c>
      <c r="D131" s="184" t="s">
        <v>420</v>
      </c>
      <c r="E131" s="187" t="s">
        <v>491</v>
      </c>
      <c r="F131" s="193" t="s">
        <v>27</v>
      </c>
      <c r="G131" s="186">
        <v>40</v>
      </c>
      <c r="H131" s="181">
        <v>152000</v>
      </c>
      <c r="I131" s="181">
        <f t="shared" si="17"/>
        <v>6080000</v>
      </c>
      <c r="K131" s="183"/>
    </row>
    <row r="132" spans="1:11" s="182" customFormat="1">
      <c r="A132" s="177"/>
      <c r="B132" s="188">
        <v>347</v>
      </c>
      <c r="C132" s="14" t="s">
        <v>746</v>
      </c>
      <c r="D132" s="184" t="s">
        <v>423</v>
      </c>
      <c r="E132" s="234" t="s">
        <v>885</v>
      </c>
      <c r="F132" s="233"/>
      <c r="G132" s="233"/>
      <c r="H132" s="230"/>
      <c r="I132" s="230">
        <v>19672874</v>
      </c>
      <c r="K132" s="183"/>
    </row>
    <row r="133" spans="1:11" s="182" customFormat="1">
      <c r="A133" s="177"/>
      <c r="B133" s="188">
        <v>348</v>
      </c>
      <c r="C133" s="14" t="s">
        <v>746</v>
      </c>
      <c r="D133" s="184" t="s">
        <v>970</v>
      </c>
      <c r="E133" s="234" t="s">
        <v>885</v>
      </c>
      <c r="F133" s="233"/>
      <c r="G133" s="233"/>
      <c r="H133" s="230"/>
      <c r="I133" s="230">
        <v>2426775</v>
      </c>
      <c r="K133" s="183"/>
    </row>
    <row r="134" spans="1:11" s="182" customFormat="1">
      <c r="A134" s="177"/>
      <c r="B134" s="188">
        <v>349</v>
      </c>
      <c r="C134" s="14" t="s">
        <v>747</v>
      </c>
      <c r="D134" s="184" t="s">
        <v>543</v>
      </c>
      <c r="E134" s="234" t="s">
        <v>885</v>
      </c>
      <c r="F134" s="233"/>
      <c r="G134" s="233"/>
      <c r="H134" s="230"/>
      <c r="I134" s="230">
        <v>3540000</v>
      </c>
      <c r="K134" s="183"/>
    </row>
    <row r="135" spans="1:11" s="182" customFormat="1">
      <c r="A135" s="177"/>
      <c r="B135" s="211">
        <v>350</v>
      </c>
      <c r="C135" s="14" t="s">
        <v>747</v>
      </c>
      <c r="D135" s="184" t="s">
        <v>498</v>
      </c>
      <c r="E135" s="187" t="s">
        <v>418</v>
      </c>
      <c r="F135" s="193" t="s">
        <v>27</v>
      </c>
      <c r="G135" s="186">
        <v>155</v>
      </c>
      <c r="H135" s="181">
        <v>13645</v>
      </c>
      <c r="I135" s="181">
        <f>H135*G135</f>
        <v>2114975</v>
      </c>
      <c r="K135" s="183"/>
    </row>
    <row r="136" spans="1:11" s="182" customFormat="1">
      <c r="A136" s="177"/>
      <c r="B136" s="188">
        <v>351</v>
      </c>
      <c r="C136" s="14" t="s">
        <v>747</v>
      </c>
      <c r="D136" s="184" t="s">
        <v>930</v>
      </c>
      <c r="E136" s="234" t="s">
        <v>885</v>
      </c>
      <c r="F136" s="233"/>
      <c r="G136" s="233"/>
      <c r="H136" s="230"/>
      <c r="I136" s="230">
        <v>1748200</v>
      </c>
      <c r="K136" s="183"/>
    </row>
    <row r="137" spans="1:11" s="182" customFormat="1">
      <c r="A137" s="177"/>
      <c r="B137" s="188">
        <v>352</v>
      </c>
      <c r="C137" s="14" t="s">
        <v>971</v>
      </c>
      <c r="D137" s="184" t="s">
        <v>515</v>
      </c>
      <c r="E137" s="234" t="s">
        <v>885</v>
      </c>
      <c r="F137" s="233"/>
      <c r="G137" s="233"/>
      <c r="H137" s="230"/>
      <c r="I137" s="230">
        <v>2420840</v>
      </c>
      <c r="K137" s="183"/>
    </row>
    <row r="138" spans="1:11" s="182" customFormat="1">
      <c r="A138" s="177"/>
      <c r="B138" s="188">
        <v>353</v>
      </c>
      <c r="C138" s="14" t="s">
        <v>971</v>
      </c>
      <c r="D138" s="184" t="s">
        <v>425</v>
      </c>
      <c r="E138" s="234" t="s">
        <v>885</v>
      </c>
      <c r="F138" s="233"/>
      <c r="G138" s="233"/>
      <c r="H138" s="230"/>
      <c r="I138" s="230">
        <v>2275900</v>
      </c>
      <c r="K138" s="183"/>
    </row>
    <row r="139" spans="1:11" s="182" customFormat="1">
      <c r="A139" s="177"/>
      <c r="B139" s="188">
        <v>354</v>
      </c>
      <c r="C139" s="14" t="s">
        <v>971</v>
      </c>
      <c r="D139" s="184" t="s">
        <v>467</v>
      </c>
      <c r="E139" s="234" t="s">
        <v>885</v>
      </c>
      <c r="F139" s="233"/>
      <c r="G139" s="233"/>
      <c r="H139" s="230"/>
      <c r="I139" s="230">
        <v>2795000</v>
      </c>
      <c r="K139" s="183"/>
    </row>
    <row r="140" spans="1:11" s="182" customFormat="1">
      <c r="A140" s="177"/>
      <c r="B140" s="188">
        <v>355</v>
      </c>
      <c r="C140" s="14" t="s">
        <v>972</v>
      </c>
      <c r="D140" s="184" t="s">
        <v>973</v>
      </c>
      <c r="E140" s="234" t="s">
        <v>885</v>
      </c>
      <c r="F140" s="233"/>
      <c r="G140" s="233"/>
      <c r="H140" s="230"/>
      <c r="I140" s="230">
        <v>1284800</v>
      </c>
      <c r="K140" s="183"/>
    </row>
    <row r="141" spans="1:11" s="182" customFormat="1">
      <c r="A141" s="177"/>
      <c r="B141" s="188">
        <v>356</v>
      </c>
      <c r="C141" s="14" t="s">
        <v>972</v>
      </c>
      <c r="D141" s="184" t="s">
        <v>492</v>
      </c>
      <c r="E141" s="234" t="s">
        <v>885</v>
      </c>
      <c r="F141" s="233"/>
      <c r="G141" s="233"/>
      <c r="H141" s="230"/>
      <c r="I141" s="230">
        <v>2455100</v>
      </c>
      <c r="K141" s="183"/>
    </row>
    <row r="142" spans="1:11" s="182" customFormat="1">
      <c r="A142" s="177"/>
      <c r="B142" s="188">
        <v>357</v>
      </c>
      <c r="C142" s="14" t="s">
        <v>972</v>
      </c>
      <c r="D142" s="184" t="s">
        <v>974</v>
      </c>
      <c r="E142" s="234" t="s">
        <v>885</v>
      </c>
      <c r="F142" s="233"/>
      <c r="G142" s="233"/>
      <c r="H142" s="230"/>
      <c r="I142" s="230">
        <v>1808875</v>
      </c>
      <c r="K142" s="183"/>
    </row>
    <row r="143" spans="1:11" s="182" customFormat="1">
      <c r="A143" s="177"/>
      <c r="B143" s="188">
        <v>358</v>
      </c>
      <c r="C143" s="14" t="s">
        <v>748</v>
      </c>
      <c r="D143" s="184" t="s">
        <v>975</v>
      </c>
      <c r="E143" s="234" t="s">
        <v>885</v>
      </c>
      <c r="F143" s="233"/>
      <c r="G143" s="233"/>
      <c r="H143" s="230"/>
      <c r="I143" s="230">
        <v>4345000</v>
      </c>
      <c r="K143" s="183"/>
    </row>
    <row r="144" spans="1:11" s="182" customFormat="1">
      <c r="A144" s="177"/>
      <c r="B144" s="211">
        <v>359</v>
      </c>
      <c r="C144" s="14" t="s">
        <v>748</v>
      </c>
      <c r="D144" s="184" t="s">
        <v>446</v>
      </c>
      <c r="E144" s="187" t="s">
        <v>644</v>
      </c>
      <c r="F144" s="193" t="s">
        <v>181</v>
      </c>
      <c r="G144" s="186">
        <v>10</v>
      </c>
      <c r="H144" s="181">
        <v>45000</v>
      </c>
      <c r="I144" s="181">
        <f t="shared" ref="I144:I149" si="19">H144*G144</f>
        <v>450000</v>
      </c>
      <c r="K144" s="183"/>
    </row>
    <row r="145" spans="1:11" s="182" customFormat="1">
      <c r="A145" s="177"/>
      <c r="B145" s="211">
        <f t="shared" ref="B145:D149" si="20">B144</f>
        <v>359</v>
      </c>
      <c r="C145" s="14" t="str">
        <f t="shared" si="20"/>
        <v>19/04</v>
      </c>
      <c r="D145" s="184" t="str">
        <f t="shared" si="20"/>
        <v>thiều quang</v>
      </c>
      <c r="E145" s="187" t="s">
        <v>452</v>
      </c>
      <c r="F145" s="193" t="s">
        <v>181</v>
      </c>
      <c r="G145" s="186">
        <v>10</v>
      </c>
      <c r="H145" s="181">
        <v>52000</v>
      </c>
      <c r="I145" s="181">
        <f t="shared" si="19"/>
        <v>520000</v>
      </c>
      <c r="K145" s="183"/>
    </row>
    <row r="146" spans="1:11" s="182" customFormat="1">
      <c r="A146" s="177"/>
      <c r="B146" s="211">
        <f t="shared" si="20"/>
        <v>359</v>
      </c>
      <c r="C146" s="14" t="str">
        <f t="shared" si="20"/>
        <v>19/04</v>
      </c>
      <c r="D146" s="184" t="str">
        <f t="shared" si="20"/>
        <v>thiều quang</v>
      </c>
      <c r="E146" s="187" t="s">
        <v>121</v>
      </c>
      <c r="F146" s="193" t="s">
        <v>83</v>
      </c>
      <c r="G146" s="186">
        <v>20</v>
      </c>
      <c r="H146" s="181">
        <v>6000</v>
      </c>
      <c r="I146" s="181">
        <f t="shared" si="19"/>
        <v>120000</v>
      </c>
      <c r="K146" s="183"/>
    </row>
    <row r="147" spans="1:11" s="182" customFormat="1">
      <c r="A147" s="177"/>
      <c r="B147" s="211">
        <f t="shared" si="20"/>
        <v>359</v>
      </c>
      <c r="C147" s="14" t="str">
        <f t="shared" si="20"/>
        <v>19/04</v>
      </c>
      <c r="D147" s="184" t="str">
        <f t="shared" si="20"/>
        <v>thiều quang</v>
      </c>
      <c r="E147" s="206" t="s">
        <v>749</v>
      </c>
      <c r="F147" s="207" t="s">
        <v>750</v>
      </c>
      <c r="G147" s="208">
        <v>20</v>
      </c>
      <c r="H147" s="205">
        <v>2800</v>
      </c>
      <c r="I147" s="205">
        <f t="shared" si="19"/>
        <v>56000</v>
      </c>
      <c r="K147" s="183"/>
    </row>
    <row r="148" spans="1:11" s="182" customFormat="1">
      <c r="A148" s="177"/>
      <c r="B148" s="211">
        <f t="shared" si="20"/>
        <v>359</v>
      </c>
      <c r="C148" s="14" t="str">
        <f t="shared" si="20"/>
        <v>19/04</v>
      </c>
      <c r="D148" s="184" t="str">
        <f t="shared" si="20"/>
        <v>thiều quang</v>
      </c>
      <c r="E148" s="206" t="s">
        <v>751</v>
      </c>
      <c r="F148" s="207" t="s">
        <v>36</v>
      </c>
      <c r="G148" s="208">
        <v>20</v>
      </c>
      <c r="H148" s="205">
        <v>750</v>
      </c>
      <c r="I148" s="205">
        <f t="shared" si="19"/>
        <v>15000</v>
      </c>
      <c r="K148" s="183"/>
    </row>
    <row r="149" spans="1:11" s="182" customFormat="1">
      <c r="A149" s="177"/>
      <c r="B149" s="211">
        <f t="shared" si="20"/>
        <v>359</v>
      </c>
      <c r="C149" s="14" t="str">
        <f t="shared" si="20"/>
        <v>19/04</v>
      </c>
      <c r="D149" s="184" t="str">
        <f t="shared" si="20"/>
        <v>thiều quang</v>
      </c>
      <c r="E149" s="187" t="s">
        <v>470</v>
      </c>
      <c r="F149" s="193" t="s">
        <v>142</v>
      </c>
      <c r="G149" s="186">
        <v>10</v>
      </c>
      <c r="H149" s="181">
        <v>19000</v>
      </c>
      <c r="I149" s="181">
        <f t="shared" si="19"/>
        <v>190000</v>
      </c>
      <c r="K149" s="183"/>
    </row>
    <row r="150" spans="1:11" s="182" customFormat="1">
      <c r="A150" s="177"/>
      <c r="B150" s="188">
        <v>360</v>
      </c>
      <c r="C150" s="14" t="s">
        <v>748</v>
      </c>
      <c r="D150" s="184" t="s">
        <v>949</v>
      </c>
      <c r="E150" s="234" t="s">
        <v>885</v>
      </c>
      <c r="F150" s="233"/>
      <c r="G150" s="233"/>
      <c r="H150" s="230"/>
      <c r="I150" s="230">
        <v>1280300</v>
      </c>
      <c r="K150" s="183"/>
    </row>
    <row r="151" spans="1:11" s="182" customFormat="1">
      <c r="A151" s="177"/>
      <c r="B151" s="211">
        <v>361</v>
      </c>
      <c r="C151" s="14" t="s">
        <v>752</v>
      </c>
      <c r="D151" s="184" t="s">
        <v>466</v>
      </c>
      <c r="E151" s="187" t="s">
        <v>411</v>
      </c>
      <c r="F151" s="193" t="s">
        <v>181</v>
      </c>
      <c r="G151" s="186">
        <v>10</v>
      </c>
      <c r="H151" s="181">
        <v>53000</v>
      </c>
      <c r="I151" s="181">
        <f>H151*G151</f>
        <v>530000</v>
      </c>
      <c r="K151" s="183"/>
    </row>
    <row r="152" spans="1:11" s="182" customFormat="1">
      <c r="A152" s="177"/>
      <c r="B152" s="211">
        <f t="shared" ref="B152:D153" si="21">B151</f>
        <v>361</v>
      </c>
      <c r="C152" s="14" t="str">
        <f t="shared" si="21"/>
        <v>20/04</v>
      </c>
      <c r="D152" s="184" t="str">
        <f t="shared" si="21"/>
        <v>trường tiền</v>
      </c>
      <c r="E152" s="187" t="s">
        <v>411</v>
      </c>
      <c r="F152" s="193" t="s">
        <v>181</v>
      </c>
      <c r="G152" s="186">
        <v>10</v>
      </c>
      <c r="H152" s="181">
        <v>26500</v>
      </c>
      <c r="I152" s="181">
        <f>H152*G152</f>
        <v>265000</v>
      </c>
      <c r="K152" s="183"/>
    </row>
    <row r="153" spans="1:11" s="182" customFormat="1">
      <c r="A153" s="177"/>
      <c r="B153" s="211">
        <f t="shared" si="21"/>
        <v>361</v>
      </c>
      <c r="C153" s="14" t="str">
        <f t="shared" si="21"/>
        <v>20/04</v>
      </c>
      <c r="D153" s="184" t="str">
        <f t="shared" si="21"/>
        <v>trường tiền</v>
      </c>
      <c r="E153" s="206" t="s">
        <v>486</v>
      </c>
      <c r="F153" s="207" t="s">
        <v>87</v>
      </c>
      <c r="G153" s="208">
        <v>2</v>
      </c>
      <c r="H153" s="205">
        <v>14500</v>
      </c>
      <c r="I153" s="205">
        <f>H153*G153</f>
        <v>29000</v>
      </c>
      <c r="K153" s="183"/>
    </row>
    <row r="154" spans="1:11" s="182" customFormat="1">
      <c r="A154" s="177"/>
      <c r="B154" s="188">
        <v>362</v>
      </c>
      <c r="C154" s="14" t="s">
        <v>752</v>
      </c>
      <c r="D154" s="184" t="s">
        <v>976</v>
      </c>
      <c r="E154" s="234" t="s">
        <v>885</v>
      </c>
      <c r="F154" s="233"/>
      <c r="G154" s="233"/>
      <c r="H154" s="230"/>
      <c r="I154" s="230">
        <v>3873800</v>
      </c>
      <c r="K154" s="183"/>
    </row>
    <row r="155" spans="1:11" s="182" customFormat="1">
      <c r="A155" s="177"/>
      <c r="B155" s="188">
        <v>363</v>
      </c>
      <c r="C155" s="14" t="s">
        <v>752</v>
      </c>
      <c r="D155" s="184" t="s">
        <v>968</v>
      </c>
      <c r="E155" s="234" t="s">
        <v>885</v>
      </c>
      <c r="F155" s="233"/>
      <c r="G155" s="233"/>
      <c r="H155" s="230"/>
      <c r="I155" s="230">
        <v>978000</v>
      </c>
      <c r="K155" s="183"/>
    </row>
    <row r="156" spans="1:11" s="182" customFormat="1">
      <c r="A156" s="177"/>
      <c r="B156" s="211">
        <v>364</v>
      </c>
      <c r="C156" s="14" t="s">
        <v>752</v>
      </c>
      <c r="D156" s="184" t="s">
        <v>770</v>
      </c>
      <c r="E156" s="206" t="s">
        <v>771</v>
      </c>
      <c r="F156" s="207" t="s">
        <v>750</v>
      </c>
      <c r="G156" s="208">
        <v>500</v>
      </c>
      <c r="H156" s="205">
        <v>3500</v>
      </c>
      <c r="I156" s="205">
        <f t="shared" ref="I156:I170" si="22">H156*G156</f>
        <v>1750000</v>
      </c>
      <c r="K156" s="183"/>
    </row>
    <row r="157" spans="1:11" s="182" customFormat="1">
      <c r="A157" s="177"/>
      <c r="B157" s="211">
        <v>364</v>
      </c>
      <c r="C157" s="14" t="s">
        <v>752</v>
      </c>
      <c r="D157" s="184" t="s">
        <v>770</v>
      </c>
      <c r="E157" s="206" t="s">
        <v>489</v>
      </c>
      <c r="F157" s="207" t="s">
        <v>36</v>
      </c>
      <c r="G157" s="208">
        <v>200</v>
      </c>
      <c r="H157" s="205">
        <v>1100</v>
      </c>
      <c r="I157" s="205">
        <f t="shared" si="22"/>
        <v>220000</v>
      </c>
      <c r="K157" s="183"/>
    </row>
    <row r="158" spans="1:11" s="182" customFormat="1">
      <c r="A158" s="177"/>
      <c r="B158" s="211">
        <v>365</v>
      </c>
      <c r="C158" s="14" t="s">
        <v>772</v>
      </c>
      <c r="D158" s="184" t="s">
        <v>506</v>
      </c>
      <c r="E158" s="187" t="s">
        <v>411</v>
      </c>
      <c r="F158" s="193" t="s">
        <v>181</v>
      </c>
      <c r="G158" s="186">
        <v>5</v>
      </c>
      <c r="H158" s="181">
        <v>27000</v>
      </c>
      <c r="I158" s="181">
        <f t="shared" si="22"/>
        <v>135000</v>
      </c>
      <c r="K158" s="183"/>
    </row>
    <row r="159" spans="1:11" s="182" customFormat="1">
      <c r="A159" s="177"/>
      <c r="B159" s="211">
        <v>365</v>
      </c>
      <c r="C159" s="14" t="s">
        <v>772</v>
      </c>
      <c r="D159" s="184" t="s">
        <v>506</v>
      </c>
      <c r="E159" s="187" t="s">
        <v>411</v>
      </c>
      <c r="F159" s="193" t="s">
        <v>181</v>
      </c>
      <c r="G159" s="186">
        <v>2</v>
      </c>
      <c r="H159" s="181">
        <v>98000</v>
      </c>
      <c r="I159" s="181">
        <f t="shared" si="22"/>
        <v>196000</v>
      </c>
      <c r="K159" s="183"/>
    </row>
    <row r="160" spans="1:11" s="182" customFormat="1">
      <c r="A160" s="177"/>
      <c r="B160" s="211">
        <v>365</v>
      </c>
      <c r="C160" s="14" t="s">
        <v>772</v>
      </c>
      <c r="D160" s="184" t="s">
        <v>506</v>
      </c>
      <c r="E160" s="187" t="s">
        <v>507</v>
      </c>
      <c r="F160" s="193" t="s">
        <v>181</v>
      </c>
      <c r="G160" s="186">
        <v>48</v>
      </c>
      <c r="H160" s="181">
        <v>64000</v>
      </c>
      <c r="I160" s="181">
        <f t="shared" si="22"/>
        <v>3072000</v>
      </c>
      <c r="K160" s="183"/>
    </row>
    <row r="161" spans="1:11" s="182" customFormat="1">
      <c r="A161" s="177"/>
      <c r="B161" s="211">
        <v>366</v>
      </c>
      <c r="C161" s="14" t="s">
        <v>772</v>
      </c>
      <c r="D161" s="184" t="s">
        <v>773</v>
      </c>
      <c r="E161" s="187" t="s">
        <v>411</v>
      </c>
      <c r="F161" s="193" t="s">
        <v>181</v>
      </c>
      <c r="G161" s="186">
        <v>20</v>
      </c>
      <c r="H161" s="181">
        <v>42000</v>
      </c>
      <c r="I161" s="181">
        <f t="shared" si="22"/>
        <v>840000</v>
      </c>
      <c r="K161" s="183"/>
    </row>
    <row r="162" spans="1:11" s="182" customFormat="1">
      <c r="A162" s="177"/>
      <c r="B162" s="211">
        <f t="shared" ref="B162:D166" si="23">B161</f>
        <v>366</v>
      </c>
      <c r="C162" s="14" t="str">
        <f t="shared" si="23"/>
        <v>21/04</v>
      </c>
      <c r="D162" s="184" t="str">
        <f t="shared" si="23"/>
        <v>world link</v>
      </c>
      <c r="E162" s="206" t="s">
        <v>433</v>
      </c>
      <c r="F162" s="207" t="s">
        <v>36</v>
      </c>
      <c r="G162" s="208">
        <v>10</v>
      </c>
      <c r="H162" s="205">
        <v>24000</v>
      </c>
      <c r="I162" s="205">
        <f t="shared" si="22"/>
        <v>240000</v>
      </c>
      <c r="K162" s="183"/>
    </row>
    <row r="163" spans="1:11" s="182" customFormat="1">
      <c r="A163" s="177"/>
      <c r="B163" s="211">
        <f t="shared" si="23"/>
        <v>366</v>
      </c>
      <c r="C163" s="14" t="str">
        <f t="shared" si="23"/>
        <v>21/04</v>
      </c>
      <c r="D163" s="184" t="str">
        <f t="shared" si="23"/>
        <v>world link</v>
      </c>
      <c r="E163" s="206" t="s">
        <v>774</v>
      </c>
      <c r="F163" s="207" t="s">
        <v>36</v>
      </c>
      <c r="G163" s="208">
        <v>5</v>
      </c>
      <c r="H163" s="205">
        <v>16000</v>
      </c>
      <c r="I163" s="205">
        <f t="shared" si="22"/>
        <v>80000</v>
      </c>
      <c r="K163" s="183"/>
    </row>
    <row r="164" spans="1:11" s="182" customFormat="1">
      <c r="A164" s="177"/>
      <c r="B164" s="211">
        <f t="shared" si="23"/>
        <v>366</v>
      </c>
      <c r="C164" s="14" t="str">
        <f t="shared" si="23"/>
        <v>21/04</v>
      </c>
      <c r="D164" s="184" t="str">
        <f t="shared" si="23"/>
        <v>world link</v>
      </c>
      <c r="E164" s="206" t="s">
        <v>448</v>
      </c>
      <c r="F164" s="207" t="s">
        <v>435</v>
      </c>
      <c r="G164" s="208">
        <v>5</v>
      </c>
      <c r="H164" s="205">
        <v>39000</v>
      </c>
      <c r="I164" s="205">
        <f t="shared" si="22"/>
        <v>195000</v>
      </c>
      <c r="K164" s="183"/>
    </row>
    <row r="165" spans="1:11" s="182" customFormat="1">
      <c r="A165" s="177"/>
      <c r="B165" s="211">
        <f t="shared" si="23"/>
        <v>366</v>
      </c>
      <c r="C165" s="14" t="str">
        <f t="shared" si="23"/>
        <v>21/04</v>
      </c>
      <c r="D165" s="184" t="str">
        <f t="shared" si="23"/>
        <v>world link</v>
      </c>
      <c r="E165" s="187" t="s">
        <v>418</v>
      </c>
      <c r="F165" s="193" t="s">
        <v>27</v>
      </c>
      <c r="G165" s="186">
        <v>6</v>
      </c>
      <c r="H165" s="181">
        <v>11000</v>
      </c>
      <c r="I165" s="181">
        <f t="shared" si="22"/>
        <v>66000</v>
      </c>
      <c r="K165" s="183"/>
    </row>
    <row r="166" spans="1:11" s="182" customFormat="1">
      <c r="A166" s="177"/>
      <c r="B166" s="211">
        <f t="shared" si="23"/>
        <v>366</v>
      </c>
      <c r="C166" s="14" t="str">
        <f t="shared" si="23"/>
        <v>21/04</v>
      </c>
      <c r="D166" s="184" t="str">
        <f t="shared" si="23"/>
        <v>world link</v>
      </c>
      <c r="E166" s="206" t="s">
        <v>775</v>
      </c>
      <c r="F166" s="207" t="s">
        <v>87</v>
      </c>
      <c r="G166" s="208">
        <v>10</v>
      </c>
      <c r="H166" s="205">
        <v>2700</v>
      </c>
      <c r="I166" s="205">
        <f t="shared" si="22"/>
        <v>27000</v>
      </c>
      <c r="K166" s="183"/>
    </row>
    <row r="167" spans="1:11" s="182" customFormat="1">
      <c r="A167" s="177"/>
      <c r="B167" s="211">
        <v>367</v>
      </c>
      <c r="C167" s="14" t="s">
        <v>772</v>
      </c>
      <c r="D167" s="184" t="s">
        <v>453</v>
      </c>
      <c r="E167" s="187" t="s">
        <v>437</v>
      </c>
      <c r="F167" s="193" t="s">
        <v>83</v>
      </c>
      <c r="G167" s="186">
        <v>20</v>
      </c>
      <c r="H167" s="181">
        <v>2000</v>
      </c>
      <c r="I167" s="181">
        <f t="shared" si="22"/>
        <v>40000</v>
      </c>
      <c r="K167" s="183"/>
    </row>
    <row r="168" spans="1:11" s="182" customFormat="1">
      <c r="A168" s="177"/>
      <c r="B168" s="211">
        <f t="shared" ref="B168:D170" si="24">B167</f>
        <v>367</v>
      </c>
      <c r="C168" s="14" t="str">
        <f t="shared" si="24"/>
        <v>21/04</v>
      </c>
      <c r="D168" s="184" t="str">
        <f t="shared" si="24"/>
        <v>an bình</v>
      </c>
      <c r="E168" s="206" t="s">
        <v>464</v>
      </c>
      <c r="F168" s="207" t="s">
        <v>87</v>
      </c>
      <c r="G168" s="208">
        <v>2</v>
      </c>
      <c r="H168" s="205">
        <v>3800</v>
      </c>
      <c r="I168" s="205">
        <f t="shared" si="22"/>
        <v>7600</v>
      </c>
      <c r="K168" s="183"/>
    </row>
    <row r="169" spans="1:11" s="182" customFormat="1">
      <c r="A169" s="177"/>
      <c r="B169" s="211">
        <f t="shared" si="24"/>
        <v>367</v>
      </c>
      <c r="C169" s="14" t="str">
        <f t="shared" si="24"/>
        <v>21/04</v>
      </c>
      <c r="D169" s="184" t="str">
        <f t="shared" si="24"/>
        <v>an bình</v>
      </c>
      <c r="E169" s="187" t="s">
        <v>411</v>
      </c>
      <c r="F169" s="193" t="s">
        <v>181</v>
      </c>
      <c r="G169" s="186">
        <v>6</v>
      </c>
      <c r="H169" s="181">
        <v>39000</v>
      </c>
      <c r="I169" s="181">
        <f t="shared" si="22"/>
        <v>234000</v>
      </c>
      <c r="K169" s="183"/>
    </row>
    <row r="170" spans="1:11" s="182" customFormat="1">
      <c r="A170" s="177"/>
      <c r="B170" s="211">
        <f t="shared" si="24"/>
        <v>367</v>
      </c>
      <c r="C170" s="14" t="str">
        <f t="shared" si="24"/>
        <v>21/04</v>
      </c>
      <c r="D170" s="184" t="str">
        <f t="shared" si="24"/>
        <v>an bình</v>
      </c>
      <c r="E170" s="206" t="s">
        <v>484</v>
      </c>
      <c r="F170" s="207" t="s">
        <v>435</v>
      </c>
      <c r="G170" s="208">
        <v>1</v>
      </c>
      <c r="H170" s="205">
        <v>24000</v>
      </c>
      <c r="I170" s="205">
        <f t="shared" si="22"/>
        <v>24000</v>
      </c>
      <c r="K170" s="183"/>
    </row>
    <row r="171" spans="1:11" s="182" customFormat="1">
      <c r="A171" s="177"/>
      <c r="B171" s="188">
        <v>368</v>
      </c>
      <c r="C171" s="14" t="s">
        <v>772</v>
      </c>
      <c r="D171" s="184" t="s">
        <v>977</v>
      </c>
      <c r="E171" s="234" t="s">
        <v>885</v>
      </c>
      <c r="F171" s="233"/>
      <c r="G171" s="233"/>
      <c r="H171" s="230"/>
      <c r="I171" s="230">
        <v>2440300</v>
      </c>
      <c r="K171" s="183"/>
    </row>
    <row r="172" spans="1:11" s="182" customFormat="1">
      <c r="A172" s="177"/>
      <c r="B172" s="188">
        <v>369</v>
      </c>
      <c r="C172" s="14" t="s">
        <v>798</v>
      </c>
      <c r="D172" s="184" t="s">
        <v>770</v>
      </c>
      <c r="E172" s="234" t="s">
        <v>885</v>
      </c>
      <c r="F172" s="233"/>
      <c r="G172" s="233"/>
      <c r="H172" s="230"/>
      <c r="I172" s="230">
        <v>2020000</v>
      </c>
      <c r="K172" s="183"/>
    </row>
    <row r="173" spans="1:11" s="182" customFormat="1">
      <c r="A173" s="177"/>
      <c r="B173" s="188">
        <v>370</v>
      </c>
      <c r="C173" s="14" t="s">
        <v>798</v>
      </c>
      <c r="D173" s="184" t="s">
        <v>938</v>
      </c>
      <c r="E173" s="185"/>
      <c r="F173" s="186"/>
      <c r="G173" s="186"/>
      <c r="H173" s="181"/>
      <c r="I173" s="181">
        <f>H173*G173</f>
        <v>0</v>
      </c>
      <c r="K173" s="183"/>
    </row>
    <row r="174" spans="1:11" s="182" customFormat="1">
      <c r="A174" s="177"/>
      <c r="B174" s="188">
        <v>371</v>
      </c>
      <c r="C174" s="14" t="s">
        <v>798</v>
      </c>
      <c r="D174" s="184" t="s">
        <v>978</v>
      </c>
      <c r="E174" s="234" t="s">
        <v>885</v>
      </c>
      <c r="F174" s="233"/>
      <c r="G174" s="233"/>
      <c r="H174" s="230"/>
      <c r="I174" s="230">
        <v>1740000</v>
      </c>
      <c r="K174" s="183"/>
    </row>
    <row r="175" spans="1:11" s="182" customFormat="1">
      <c r="A175" s="177"/>
      <c r="B175" s="188">
        <v>372</v>
      </c>
      <c r="C175" s="14" t="s">
        <v>798</v>
      </c>
      <c r="D175" s="184" t="s">
        <v>442</v>
      </c>
      <c r="E175" s="234" t="s">
        <v>885</v>
      </c>
      <c r="F175" s="233"/>
      <c r="G175" s="233"/>
      <c r="H175" s="230"/>
      <c r="I175" s="230">
        <v>1255000</v>
      </c>
      <c r="K175" s="183"/>
    </row>
    <row r="176" spans="1:11" s="182" customFormat="1">
      <c r="A176" s="177"/>
      <c r="B176" s="211">
        <v>373</v>
      </c>
      <c r="C176" s="14" t="s">
        <v>776</v>
      </c>
      <c r="D176" s="184" t="s">
        <v>777</v>
      </c>
      <c r="E176" s="187" t="s">
        <v>491</v>
      </c>
      <c r="F176" s="193" t="s">
        <v>27</v>
      </c>
      <c r="G176" s="186">
        <v>4</v>
      </c>
      <c r="H176" s="181">
        <v>135000</v>
      </c>
      <c r="I176" s="181">
        <f t="shared" ref="I176:I182" si="25">H176*G176</f>
        <v>540000</v>
      </c>
      <c r="K176" s="183"/>
    </row>
    <row r="177" spans="1:11" s="182" customFormat="1">
      <c r="A177" s="177"/>
      <c r="B177" s="211">
        <v>374</v>
      </c>
      <c r="C177" s="14" t="s">
        <v>776</v>
      </c>
      <c r="D177" s="184" t="s">
        <v>467</v>
      </c>
      <c r="E177" s="187" t="s">
        <v>411</v>
      </c>
      <c r="F177" s="193" t="s">
        <v>181</v>
      </c>
      <c r="G177" s="186">
        <v>25</v>
      </c>
      <c r="H177" s="181">
        <v>43000</v>
      </c>
      <c r="I177" s="181">
        <f t="shared" si="25"/>
        <v>1075000</v>
      </c>
      <c r="K177" s="183"/>
    </row>
    <row r="178" spans="1:11" s="182" customFormat="1">
      <c r="A178" s="177"/>
      <c r="B178" s="211">
        <v>374</v>
      </c>
      <c r="C178" s="14" t="s">
        <v>776</v>
      </c>
      <c r="D178" s="184" t="s">
        <v>467</v>
      </c>
      <c r="E178" s="187" t="s">
        <v>411</v>
      </c>
      <c r="F178" s="193" t="s">
        <v>181</v>
      </c>
      <c r="G178" s="186">
        <v>5</v>
      </c>
      <c r="H178" s="181">
        <v>86000</v>
      </c>
      <c r="I178" s="181">
        <f t="shared" si="25"/>
        <v>430000</v>
      </c>
      <c r="K178" s="183"/>
    </row>
    <row r="179" spans="1:11" s="182" customFormat="1">
      <c r="A179" s="177"/>
      <c r="B179" s="211">
        <v>375</v>
      </c>
      <c r="C179" s="14" t="s">
        <v>776</v>
      </c>
      <c r="D179" s="184" t="s">
        <v>487</v>
      </c>
      <c r="E179" s="206" t="s">
        <v>495</v>
      </c>
      <c r="F179" s="207" t="s">
        <v>435</v>
      </c>
      <c r="G179" s="208">
        <v>4</v>
      </c>
      <c r="H179" s="205">
        <v>37000</v>
      </c>
      <c r="I179" s="205">
        <f t="shared" si="25"/>
        <v>148000</v>
      </c>
      <c r="K179" s="183"/>
    </row>
    <row r="180" spans="1:11" s="182" customFormat="1">
      <c r="A180" s="177"/>
      <c r="B180" s="211">
        <f t="shared" ref="B180:D182" si="26">B179</f>
        <v>375</v>
      </c>
      <c r="C180" s="14" t="str">
        <f t="shared" si="26"/>
        <v>23/04</v>
      </c>
      <c r="D180" s="184" t="str">
        <f t="shared" si="26"/>
        <v>việt úc</v>
      </c>
      <c r="E180" s="187" t="s">
        <v>433</v>
      </c>
      <c r="F180" s="193" t="s">
        <v>36</v>
      </c>
      <c r="G180" s="186">
        <v>20</v>
      </c>
      <c r="H180" s="181">
        <v>34000</v>
      </c>
      <c r="I180" s="181">
        <f t="shared" si="25"/>
        <v>680000</v>
      </c>
      <c r="K180" s="183"/>
    </row>
    <row r="181" spans="1:11" s="182" customFormat="1">
      <c r="A181" s="177"/>
      <c r="B181" s="211">
        <f t="shared" si="26"/>
        <v>375</v>
      </c>
      <c r="C181" s="14" t="str">
        <f t="shared" si="26"/>
        <v>23/04</v>
      </c>
      <c r="D181" s="184" t="str">
        <f t="shared" si="26"/>
        <v>việt úc</v>
      </c>
      <c r="E181" s="206" t="s">
        <v>434</v>
      </c>
      <c r="F181" s="207" t="s">
        <v>435</v>
      </c>
      <c r="G181" s="208">
        <v>6</v>
      </c>
      <c r="H181" s="205">
        <v>39000</v>
      </c>
      <c r="I181" s="205">
        <f t="shared" si="25"/>
        <v>234000</v>
      </c>
      <c r="K181" s="183"/>
    </row>
    <row r="182" spans="1:11" s="182" customFormat="1">
      <c r="A182" s="177"/>
      <c r="B182" s="211">
        <f t="shared" si="26"/>
        <v>375</v>
      </c>
      <c r="C182" s="14" t="str">
        <f t="shared" si="26"/>
        <v>23/04</v>
      </c>
      <c r="D182" s="184" t="str">
        <f t="shared" si="26"/>
        <v>việt úc</v>
      </c>
      <c r="E182" s="206" t="s">
        <v>436</v>
      </c>
      <c r="F182" s="207" t="s">
        <v>435</v>
      </c>
      <c r="G182" s="208">
        <v>4</v>
      </c>
      <c r="H182" s="205">
        <v>8000</v>
      </c>
      <c r="I182" s="205">
        <f t="shared" si="25"/>
        <v>32000</v>
      </c>
      <c r="K182" s="183"/>
    </row>
    <row r="183" spans="1:11" s="182" customFormat="1">
      <c r="A183" s="177"/>
      <c r="B183" s="188">
        <v>376</v>
      </c>
      <c r="C183" s="14" t="s">
        <v>776</v>
      </c>
      <c r="D183" s="184" t="s">
        <v>979</v>
      </c>
      <c r="E183" s="237" t="s">
        <v>885</v>
      </c>
      <c r="F183" s="233"/>
      <c r="G183" s="238"/>
      <c r="H183" s="237"/>
      <c r="I183" s="230">
        <v>859500</v>
      </c>
      <c r="K183" s="183"/>
    </row>
    <row r="184" spans="1:11" s="182" customFormat="1">
      <c r="A184" s="189"/>
      <c r="B184" s="188">
        <v>377</v>
      </c>
      <c r="C184" s="14" t="s">
        <v>894</v>
      </c>
      <c r="D184" s="184" t="s">
        <v>408</v>
      </c>
      <c r="E184" s="234" t="s">
        <v>885</v>
      </c>
      <c r="F184" s="233"/>
      <c r="G184" s="238"/>
      <c r="H184" s="230"/>
      <c r="I184" s="230">
        <v>1078800</v>
      </c>
      <c r="K184" s="183"/>
    </row>
    <row r="185" spans="1:11" s="182" customFormat="1">
      <c r="A185" s="177"/>
      <c r="B185" s="188">
        <v>378</v>
      </c>
      <c r="C185" s="14" t="s">
        <v>894</v>
      </c>
      <c r="D185" s="184" t="s">
        <v>980</v>
      </c>
      <c r="E185" s="237" t="s">
        <v>885</v>
      </c>
      <c r="F185" s="233"/>
      <c r="G185" s="238"/>
      <c r="H185" s="237"/>
      <c r="I185" s="230">
        <v>2512750</v>
      </c>
      <c r="K185" s="183"/>
    </row>
    <row r="186" spans="1:11" s="182" customFormat="1">
      <c r="A186" s="177"/>
      <c r="B186" s="188">
        <v>379</v>
      </c>
      <c r="C186" s="14" t="s">
        <v>894</v>
      </c>
      <c r="D186" s="184" t="s">
        <v>463</v>
      </c>
      <c r="E186" s="237" t="s">
        <v>885</v>
      </c>
      <c r="F186" s="233"/>
      <c r="G186" s="238"/>
      <c r="H186" s="237"/>
      <c r="I186" s="230">
        <v>1158400</v>
      </c>
      <c r="K186" s="183"/>
    </row>
    <row r="187" spans="1:11" s="182" customFormat="1">
      <c r="A187" s="177"/>
      <c r="B187" s="211">
        <v>380</v>
      </c>
      <c r="C187" s="14" t="s">
        <v>894</v>
      </c>
      <c r="D187" s="184" t="s">
        <v>463</v>
      </c>
      <c r="E187" s="187" t="s">
        <v>268</v>
      </c>
      <c r="F187" s="193" t="s">
        <v>66</v>
      </c>
      <c r="G187" s="186">
        <v>50</v>
      </c>
      <c r="H187" s="181">
        <v>13500</v>
      </c>
      <c r="I187" s="181">
        <f t="shared" ref="I187:I192" si="27">H187*G187</f>
        <v>675000</v>
      </c>
      <c r="K187" s="183"/>
    </row>
    <row r="188" spans="1:11" s="182" customFormat="1">
      <c r="A188" s="177"/>
      <c r="B188" s="211">
        <f t="shared" ref="B188:D192" si="28">B187</f>
        <v>380</v>
      </c>
      <c r="C188" s="14" t="str">
        <f t="shared" si="28"/>
        <v>24/04</v>
      </c>
      <c r="D188" s="184" t="str">
        <f t="shared" si="28"/>
        <v>minh phú</v>
      </c>
      <c r="E188" s="187" t="s">
        <v>418</v>
      </c>
      <c r="F188" s="193" t="s">
        <v>27</v>
      </c>
      <c r="G188" s="186">
        <v>36</v>
      </c>
      <c r="H188" s="181">
        <v>5300</v>
      </c>
      <c r="I188" s="181">
        <f t="shared" si="27"/>
        <v>190800</v>
      </c>
      <c r="K188" s="183"/>
    </row>
    <row r="189" spans="1:11" s="182" customFormat="1">
      <c r="A189" s="177"/>
      <c r="B189" s="211">
        <f t="shared" si="28"/>
        <v>380</v>
      </c>
      <c r="C189" s="14" t="str">
        <f t="shared" si="28"/>
        <v>24/04</v>
      </c>
      <c r="D189" s="184" t="str">
        <f t="shared" si="28"/>
        <v>minh phú</v>
      </c>
      <c r="E189" s="187" t="s">
        <v>465</v>
      </c>
      <c r="F189" s="193" t="s">
        <v>27</v>
      </c>
      <c r="G189" s="186">
        <v>20</v>
      </c>
      <c r="H189" s="181">
        <v>75000</v>
      </c>
      <c r="I189" s="181">
        <f t="shared" si="27"/>
        <v>1500000</v>
      </c>
      <c r="K189" s="183"/>
    </row>
    <row r="190" spans="1:11" s="182" customFormat="1">
      <c r="A190" s="177"/>
      <c r="B190" s="211">
        <f t="shared" si="28"/>
        <v>380</v>
      </c>
      <c r="C190" s="14" t="str">
        <f t="shared" si="28"/>
        <v>24/04</v>
      </c>
      <c r="D190" s="184" t="str">
        <f t="shared" si="28"/>
        <v>minh phú</v>
      </c>
      <c r="E190" s="187" t="s">
        <v>418</v>
      </c>
      <c r="F190" s="193" t="s">
        <v>27</v>
      </c>
      <c r="G190" s="186">
        <v>12</v>
      </c>
      <c r="H190" s="181">
        <v>9500</v>
      </c>
      <c r="I190" s="181">
        <f t="shared" si="27"/>
        <v>114000</v>
      </c>
      <c r="K190" s="183"/>
    </row>
    <row r="191" spans="1:11" s="182" customFormat="1">
      <c r="A191" s="177"/>
      <c r="B191" s="211">
        <f t="shared" si="28"/>
        <v>380</v>
      </c>
      <c r="C191" s="14" t="str">
        <f t="shared" si="28"/>
        <v>24/04</v>
      </c>
      <c r="D191" s="184" t="str">
        <f t="shared" si="28"/>
        <v>minh phú</v>
      </c>
      <c r="E191" s="187" t="s">
        <v>895</v>
      </c>
      <c r="F191" s="193" t="s">
        <v>27</v>
      </c>
      <c r="G191" s="186">
        <v>30</v>
      </c>
      <c r="H191" s="181">
        <v>11800</v>
      </c>
      <c r="I191" s="181">
        <f t="shared" si="27"/>
        <v>354000</v>
      </c>
      <c r="K191" s="183"/>
    </row>
    <row r="192" spans="1:11" s="182" customFormat="1">
      <c r="A192" s="177"/>
      <c r="B192" s="211">
        <f t="shared" si="28"/>
        <v>380</v>
      </c>
      <c r="C192" s="14" t="str">
        <f t="shared" si="28"/>
        <v>24/04</v>
      </c>
      <c r="D192" s="184" t="str">
        <f t="shared" si="28"/>
        <v>minh phú</v>
      </c>
      <c r="E192" s="187" t="s">
        <v>418</v>
      </c>
      <c r="F192" s="193" t="s">
        <v>27</v>
      </c>
      <c r="G192" s="186">
        <v>10</v>
      </c>
      <c r="H192" s="181">
        <v>7800</v>
      </c>
      <c r="I192" s="181">
        <f t="shared" si="27"/>
        <v>78000</v>
      </c>
      <c r="K192" s="183"/>
    </row>
    <row r="193" spans="1:11" s="182" customFormat="1">
      <c r="A193" s="177"/>
      <c r="B193" s="188">
        <v>381</v>
      </c>
      <c r="C193" s="14" t="s">
        <v>816</v>
      </c>
      <c r="D193" s="184" t="s">
        <v>981</v>
      </c>
      <c r="E193" s="237" t="s">
        <v>885</v>
      </c>
      <c r="F193" s="233"/>
      <c r="G193" s="238"/>
      <c r="H193" s="237"/>
      <c r="I193" s="230">
        <v>1068200</v>
      </c>
      <c r="K193" s="183"/>
    </row>
    <row r="194" spans="1:11" s="182" customFormat="1">
      <c r="A194" s="177"/>
      <c r="B194" s="211">
        <v>382</v>
      </c>
      <c r="C194" s="14" t="s">
        <v>816</v>
      </c>
      <c r="D194" s="184" t="s">
        <v>896</v>
      </c>
      <c r="E194" s="187" t="s">
        <v>411</v>
      </c>
      <c r="F194" s="193" t="s">
        <v>181</v>
      </c>
      <c r="G194" s="186">
        <v>40</v>
      </c>
      <c r="H194" s="181">
        <v>41000</v>
      </c>
      <c r="I194" s="181">
        <f t="shared" ref="I194:I199" si="29">H194*G194</f>
        <v>1640000</v>
      </c>
      <c r="K194" s="183"/>
    </row>
    <row r="195" spans="1:11" s="182" customFormat="1">
      <c r="A195" s="177"/>
      <c r="B195" s="211">
        <f t="shared" ref="B195:D199" si="30">B194</f>
        <v>382</v>
      </c>
      <c r="C195" s="14" t="str">
        <f t="shared" si="30"/>
        <v>25/04</v>
      </c>
      <c r="D195" s="184" t="str">
        <f t="shared" si="30"/>
        <v>minh sao</v>
      </c>
      <c r="E195" s="206" t="s">
        <v>464</v>
      </c>
      <c r="F195" s="207" t="s">
        <v>87</v>
      </c>
      <c r="G195" s="208">
        <v>10</v>
      </c>
      <c r="H195" s="205">
        <v>3700</v>
      </c>
      <c r="I195" s="205">
        <f t="shared" si="29"/>
        <v>37000</v>
      </c>
      <c r="K195" s="183"/>
    </row>
    <row r="196" spans="1:11" s="182" customFormat="1">
      <c r="A196" s="177"/>
      <c r="B196" s="211">
        <f t="shared" si="30"/>
        <v>382</v>
      </c>
      <c r="C196" s="14" t="str">
        <f t="shared" si="30"/>
        <v>25/04</v>
      </c>
      <c r="D196" s="184" t="str">
        <f t="shared" si="30"/>
        <v>minh sao</v>
      </c>
      <c r="E196" s="206" t="s">
        <v>464</v>
      </c>
      <c r="F196" s="207" t="s">
        <v>87</v>
      </c>
      <c r="G196" s="208">
        <v>12</v>
      </c>
      <c r="H196" s="205">
        <v>4000</v>
      </c>
      <c r="I196" s="205">
        <f t="shared" si="29"/>
        <v>48000</v>
      </c>
      <c r="K196" s="183"/>
    </row>
    <row r="197" spans="1:11" s="182" customFormat="1">
      <c r="A197" s="177"/>
      <c r="B197" s="211">
        <f t="shared" si="30"/>
        <v>382</v>
      </c>
      <c r="C197" s="14" t="str">
        <f t="shared" si="30"/>
        <v>25/04</v>
      </c>
      <c r="D197" s="184" t="str">
        <f t="shared" si="30"/>
        <v>minh sao</v>
      </c>
      <c r="E197" s="187" t="s">
        <v>414</v>
      </c>
      <c r="F197" s="193" t="s">
        <v>36</v>
      </c>
      <c r="G197" s="186">
        <v>5</v>
      </c>
      <c r="H197" s="181">
        <v>26000</v>
      </c>
      <c r="I197" s="181">
        <f t="shared" si="29"/>
        <v>130000</v>
      </c>
      <c r="K197" s="183"/>
    </row>
    <row r="198" spans="1:11" s="182" customFormat="1">
      <c r="A198" s="177"/>
      <c r="B198" s="211">
        <f t="shared" si="30"/>
        <v>382</v>
      </c>
      <c r="C198" s="14" t="str">
        <f t="shared" si="30"/>
        <v>25/04</v>
      </c>
      <c r="D198" s="184" t="str">
        <f t="shared" si="30"/>
        <v>minh sao</v>
      </c>
      <c r="E198" s="206" t="s">
        <v>505</v>
      </c>
      <c r="F198" s="207" t="s">
        <v>36</v>
      </c>
      <c r="G198" s="208">
        <v>3</v>
      </c>
      <c r="H198" s="205">
        <v>78000</v>
      </c>
      <c r="I198" s="205">
        <f t="shared" si="29"/>
        <v>234000</v>
      </c>
      <c r="K198" s="183"/>
    </row>
    <row r="199" spans="1:11" s="182" customFormat="1">
      <c r="A199" s="177"/>
      <c r="B199" s="211">
        <f t="shared" si="30"/>
        <v>382</v>
      </c>
      <c r="C199" s="14" t="str">
        <f t="shared" si="30"/>
        <v>25/04</v>
      </c>
      <c r="D199" s="184" t="str">
        <f t="shared" si="30"/>
        <v>minh sao</v>
      </c>
      <c r="E199" s="187" t="s">
        <v>897</v>
      </c>
      <c r="F199" s="193" t="s">
        <v>36</v>
      </c>
      <c r="G199" s="186">
        <v>10</v>
      </c>
      <c r="H199" s="181">
        <v>12000</v>
      </c>
      <c r="I199" s="181">
        <f t="shared" si="29"/>
        <v>120000</v>
      </c>
      <c r="K199" s="183"/>
    </row>
    <row r="200" spans="1:11" s="182" customFormat="1">
      <c r="A200" s="177"/>
      <c r="B200" s="188">
        <v>383</v>
      </c>
      <c r="C200" s="14" t="s">
        <v>816</v>
      </c>
      <c r="D200" s="184" t="s">
        <v>551</v>
      </c>
      <c r="E200" s="237" t="s">
        <v>885</v>
      </c>
      <c r="F200" s="233"/>
      <c r="G200" s="238"/>
      <c r="H200" s="237"/>
      <c r="I200" s="230">
        <v>1553210</v>
      </c>
      <c r="K200" s="183"/>
    </row>
    <row r="201" spans="1:11" s="182" customFormat="1">
      <c r="A201" s="177"/>
      <c r="B201" s="188">
        <v>384</v>
      </c>
      <c r="C201" s="14" t="s">
        <v>816</v>
      </c>
      <c r="D201" s="184" t="s">
        <v>898</v>
      </c>
      <c r="E201" s="237" t="s">
        <v>885</v>
      </c>
      <c r="F201" s="233"/>
      <c r="G201" s="238"/>
      <c r="H201" s="237"/>
      <c r="I201" s="230">
        <v>3485000</v>
      </c>
      <c r="K201" s="183"/>
    </row>
    <row r="202" spans="1:11" s="182" customFormat="1">
      <c r="A202" s="177"/>
      <c r="B202" s="188">
        <v>385</v>
      </c>
      <c r="C202" s="14" t="s">
        <v>816</v>
      </c>
      <c r="D202" s="184" t="s">
        <v>898</v>
      </c>
      <c r="E202" s="187" t="s">
        <v>411</v>
      </c>
      <c r="F202" s="193" t="s">
        <v>181</v>
      </c>
      <c r="G202" s="186">
        <v>30</v>
      </c>
      <c r="H202" s="181">
        <v>48000</v>
      </c>
      <c r="I202" s="181">
        <f>H202*G202</f>
        <v>1440000</v>
      </c>
      <c r="K202" s="183"/>
    </row>
    <row r="203" spans="1:11" s="182" customFormat="1">
      <c r="A203" s="177"/>
      <c r="B203" s="188">
        <v>385</v>
      </c>
      <c r="C203" s="14" t="s">
        <v>816</v>
      </c>
      <c r="D203" s="184" t="s">
        <v>898</v>
      </c>
      <c r="E203" s="187" t="s">
        <v>411</v>
      </c>
      <c r="F203" s="193" t="s">
        <v>181</v>
      </c>
      <c r="G203" s="186">
        <v>5</v>
      </c>
      <c r="H203" s="181">
        <v>52800</v>
      </c>
      <c r="I203" s="181">
        <f>H203*G203</f>
        <v>264000</v>
      </c>
      <c r="K203" s="183"/>
    </row>
    <row r="204" spans="1:11" s="182" customFormat="1">
      <c r="A204" s="177"/>
      <c r="B204" s="188">
        <v>386</v>
      </c>
      <c r="C204" s="14" t="s">
        <v>821</v>
      </c>
      <c r="D204" s="184" t="s">
        <v>982</v>
      </c>
      <c r="E204" s="237" t="s">
        <v>885</v>
      </c>
      <c r="F204" s="233"/>
      <c r="G204" s="238"/>
      <c r="H204" s="237"/>
      <c r="I204" s="230">
        <v>4304200</v>
      </c>
      <c r="K204" s="183"/>
    </row>
    <row r="205" spans="1:11" s="182" customFormat="1">
      <c r="A205" s="177"/>
      <c r="B205" s="188">
        <v>387</v>
      </c>
      <c r="C205" s="14" t="s">
        <v>821</v>
      </c>
      <c r="D205" s="184" t="s">
        <v>899</v>
      </c>
      <c r="E205" s="206" t="s">
        <v>713</v>
      </c>
      <c r="F205" s="207" t="s">
        <v>87</v>
      </c>
      <c r="G205" s="208">
        <v>20</v>
      </c>
      <c r="H205" s="205">
        <v>4500</v>
      </c>
      <c r="I205" s="205">
        <f>H205*G205</f>
        <v>90000</v>
      </c>
      <c r="K205" s="183"/>
    </row>
    <row r="206" spans="1:11" s="182" customFormat="1">
      <c r="A206" s="177"/>
      <c r="B206" s="188">
        <f t="shared" ref="B206:D208" si="31">B205</f>
        <v>387</v>
      </c>
      <c r="C206" s="14" t="str">
        <f t="shared" si="31"/>
        <v>26/04</v>
      </c>
      <c r="D206" s="184" t="str">
        <f t="shared" si="31"/>
        <v>sofitel</v>
      </c>
      <c r="E206" s="206" t="s">
        <v>900</v>
      </c>
      <c r="F206" s="207" t="s">
        <v>181</v>
      </c>
      <c r="G206" s="208">
        <v>2</v>
      </c>
      <c r="H206" s="205">
        <v>70000</v>
      </c>
      <c r="I206" s="205">
        <f>H206*G206</f>
        <v>140000</v>
      </c>
      <c r="K206" s="183"/>
    </row>
    <row r="207" spans="1:11" s="182" customFormat="1">
      <c r="A207" s="177"/>
      <c r="B207" s="188">
        <f t="shared" si="31"/>
        <v>387</v>
      </c>
      <c r="C207" s="14" t="str">
        <f t="shared" si="31"/>
        <v>26/04</v>
      </c>
      <c r="D207" s="184" t="str">
        <f t="shared" si="31"/>
        <v>sofitel</v>
      </c>
      <c r="E207" s="206" t="s">
        <v>413</v>
      </c>
      <c r="F207" s="207" t="s">
        <v>83</v>
      </c>
      <c r="G207" s="208">
        <v>23</v>
      </c>
      <c r="H207" s="205">
        <v>12500</v>
      </c>
      <c r="I207" s="205">
        <f>H207*G207</f>
        <v>287500</v>
      </c>
      <c r="K207" s="183"/>
    </row>
    <row r="208" spans="1:11" s="182" customFormat="1">
      <c r="A208" s="177"/>
      <c r="B208" s="188">
        <f t="shared" si="31"/>
        <v>387</v>
      </c>
      <c r="C208" s="14" t="str">
        <f t="shared" si="31"/>
        <v>26/04</v>
      </c>
      <c r="D208" s="184" t="str">
        <f t="shared" si="31"/>
        <v>sofitel</v>
      </c>
      <c r="E208" s="206" t="s">
        <v>901</v>
      </c>
      <c r="F208" s="207" t="s">
        <v>40</v>
      </c>
      <c r="G208" s="208">
        <v>5</v>
      </c>
      <c r="H208" s="205">
        <v>37000</v>
      </c>
      <c r="I208" s="205">
        <f>H208*G208</f>
        <v>185000</v>
      </c>
      <c r="K208" s="183"/>
    </row>
    <row r="209" spans="1:11" s="182" customFormat="1">
      <c r="A209" s="177"/>
      <c r="B209" s="188">
        <v>388</v>
      </c>
      <c r="C209" s="14" t="s">
        <v>821</v>
      </c>
      <c r="D209" s="184" t="s">
        <v>983</v>
      </c>
      <c r="E209" s="237" t="s">
        <v>885</v>
      </c>
      <c r="F209" s="233"/>
      <c r="G209" s="238"/>
      <c r="H209" s="237"/>
      <c r="I209" s="230">
        <v>52072500</v>
      </c>
      <c r="K209" s="183"/>
    </row>
    <row r="210" spans="1:11" s="182" customFormat="1">
      <c r="A210" s="177"/>
      <c r="B210" s="188">
        <v>389</v>
      </c>
      <c r="C210" s="14" t="s">
        <v>821</v>
      </c>
      <c r="D210" s="184" t="s">
        <v>984</v>
      </c>
      <c r="E210" s="237" t="s">
        <v>885</v>
      </c>
      <c r="F210" s="233"/>
      <c r="G210" s="238"/>
      <c r="H210" s="237"/>
      <c r="I210" s="230">
        <v>6852700</v>
      </c>
      <c r="K210" s="183"/>
    </row>
    <row r="211" spans="1:11" s="182" customFormat="1">
      <c r="A211" s="177"/>
      <c r="B211" s="188">
        <v>390</v>
      </c>
      <c r="C211" s="14" t="s">
        <v>821</v>
      </c>
      <c r="D211" s="184" t="s">
        <v>984</v>
      </c>
      <c r="E211" s="237" t="s">
        <v>885</v>
      </c>
      <c r="F211" s="233"/>
      <c r="G211" s="238"/>
      <c r="H211" s="237"/>
      <c r="I211" s="230">
        <v>5010000</v>
      </c>
      <c r="K211" s="183"/>
    </row>
    <row r="212" spans="1:11" s="182" customFormat="1">
      <c r="A212" s="177"/>
      <c r="B212" s="188">
        <v>391</v>
      </c>
      <c r="C212" s="14" t="s">
        <v>823</v>
      </c>
      <c r="D212" s="184" t="s">
        <v>985</v>
      </c>
      <c r="E212" s="237" t="s">
        <v>885</v>
      </c>
      <c r="F212" s="233"/>
      <c r="G212" s="238"/>
      <c r="H212" s="237"/>
      <c r="I212" s="230">
        <v>1359300</v>
      </c>
      <c r="K212" s="183"/>
    </row>
    <row r="213" spans="1:11" s="182" customFormat="1">
      <c r="A213" s="177"/>
      <c r="B213" s="188">
        <v>392</v>
      </c>
      <c r="C213" s="14" t="s">
        <v>823</v>
      </c>
      <c r="D213" s="184" t="s">
        <v>417</v>
      </c>
      <c r="E213" s="237" t="s">
        <v>885</v>
      </c>
      <c r="F213" s="233"/>
      <c r="G213" s="238"/>
      <c r="H213" s="237"/>
      <c r="I213" s="230">
        <v>923200</v>
      </c>
      <c r="K213" s="183"/>
    </row>
    <row r="214" spans="1:11" s="182" customFormat="1">
      <c r="A214" s="177"/>
      <c r="B214" s="188">
        <v>393</v>
      </c>
      <c r="C214" s="14" t="s">
        <v>823</v>
      </c>
      <c r="D214" s="184" t="s">
        <v>417</v>
      </c>
      <c r="E214" s="237" t="s">
        <v>885</v>
      </c>
      <c r="F214" s="233"/>
      <c r="G214" s="238"/>
      <c r="H214" s="237"/>
      <c r="I214" s="230">
        <v>923200</v>
      </c>
      <c r="K214" s="183"/>
    </row>
    <row r="215" spans="1:11" s="182" customFormat="1">
      <c r="A215" s="177"/>
      <c r="B215" s="188">
        <v>394</v>
      </c>
      <c r="C215" s="14" t="s">
        <v>823</v>
      </c>
      <c r="D215" s="184" t="s">
        <v>417</v>
      </c>
      <c r="E215" s="187" t="s">
        <v>902</v>
      </c>
      <c r="F215" s="193" t="s">
        <v>181</v>
      </c>
      <c r="G215" s="186">
        <v>90</v>
      </c>
      <c r="H215" s="181">
        <v>41800</v>
      </c>
      <c r="I215" s="181">
        <f>H215*G215</f>
        <v>3762000</v>
      </c>
      <c r="K215" s="183"/>
    </row>
    <row r="216" spans="1:11" s="182" customFormat="1">
      <c r="A216" s="177"/>
      <c r="B216" s="188">
        <v>395</v>
      </c>
      <c r="C216" s="14" t="s">
        <v>823</v>
      </c>
      <c r="D216" s="184" t="s">
        <v>417</v>
      </c>
      <c r="E216" s="237" t="s">
        <v>885</v>
      </c>
      <c r="F216" s="233"/>
      <c r="G216" s="238"/>
      <c r="H216" s="237"/>
      <c r="I216" s="230">
        <v>2454600</v>
      </c>
      <c r="K216" s="183"/>
    </row>
    <row r="217" spans="1:11" s="182" customFormat="1">
      <c r="A217" s="177"/>
      <c r="B217" s="188">
        <v>396</v>
      </c>
      <c r="C217" s="14" t="s">
        <v>823</v>
      </c>
      <c r="D217" s="184" t="s">
        <v>417</v>
      </c>
      <c r="E217" s="234" t="s">
        <v>885</v>
      </c>
      <c r="F217" s="233"/>
      <c r="G217" s="238"/>
      <c r="H217" s="237"/>
      <c r="I217" s="230">
        <v>2792500</v>
      </c>
      <c r="K217" s="183"/>
    </row>
    <row r="218" spans="1:11" s="182" customFormat="1">
      <c r="A218" s="177"/>
      <c r="B218" s="188">
        <v>397</v>
      </c>
      <c r="C218" s="14" t="s">
        <v>823</v>
      </c>
      <c r="D218" s="184" t="s">
        <v>417</v>
      </c>
      <c r="E218" s="234" t="s">
        <v>885</v>
      </c>
      <c r="F218" s="233"/>
      <c r="G218" s="238"/>
      <c r="H218" s="237"/>
      <c r="I218" s="230">
        <v>797800</v>
      </c>
      <c r="K218" s="183"/>
    </row>
    <row r="219" spans="1:11" s="182" customFormat="1">
      <c r="A219" s="177"/>
      <c r="B219" s="188">
        <v>398</v>
      </c>
      <c r="C219" s="14" t="s">
        <v>833</v>
      </c>
      <c r="D219" s="184" t="s">
        <v>986</v>
      </c>
      <c r="E219" s="237" t="s">
        <v>885</v>
      </c>
      <c r="F219" s="233"/>
      <c r="G219" s="238"/>
      <c r="H219" s="237"/>
      <c r="I219" s="230">
        <v>4502000</v>
      </c>
      <c r="K219" s="183"/>
    </row>
    <row r="220" spans="1:11" s="182" customFormat="1">
      <c r="A220" s="177"/>
      <c r="B220" s="188">
        <v>399</v>
      </c>
      <c r="C220" s="14" t="s">
        <v>833</v>
      </c>
      <c r="D220" s="184" t="s">
        <v>986</v>
      </c>
      <c r="E220" s="237" t="s">
        <v>885</v>
      </c>
      <c r="F220" s="233"/>
      <c r="G220" s="238"/>
      <c r="H220" s="237"/>
      <c r="I220" s="230">
        <v>4266000</v>
      </c>
      <c r="K220" s="183"/>
    </row>
    <row r="221" spans="1:11" s="182" customFormat="1">
      <c r="A221" s="177"/>
      <c r="B221" s="188">
        <v>400</v>
      </c>
      <c r="C221" s="14" t="s">
        <v>833</v>
      </c>
      <c r="D221" s="184" t="s">
        <v>509</v>
      </c>
      <c r="E221" s="237" t="s">
        <v>885</v>
      </c>
      <c r="F221" s="233"/>
      <c r="G221" s="238"/>
      <c r="H221" s="237"/>
      <c r="I221" s="230">
        <v>3607000</v>
      </c>
      <c r="K221" s="183"/>
    </row>
    <row r="222" spans="1:11" s="182" customFormat="1">
      <c r="A222" s="177"/>
      <c r="B222" s="188">
        <v>401</v>
      </c>
      <c r="C222" s="14" t="s">
        <v>833</v>
      </c>
      <c r="D222" s="184" t="s">
        <v>987</v>
      </c>
      <c r="E222" s="234" t="s">
        <v>885</v>
      </c>
      <c r="F222" s="233"/>
      <c r="G222" s="238"/>
      <c r="H222" s="237"/>
      <c r="I222" s="230">
        <v>5413300</v>
      </c>
      <c r="K222" s="183"/>
    </row>
    <row r="223" spans="1:11" s="182" customFormat="1">
      <c r="A223" s="177"/>
      <c r="B223" s="188">
        <v>402</v>
      </c>
      <c r="C223" s="14" t="s">
        <v>838</v>
      </c>
      <c r="D223" s="184" t="s">
        <v>903</v>
      </c>
      <c r="E223" s="187" t="s">
        <v>411</v>
      </c>
      <c r="F223" s="193" t="s">
        <v>181</v>
      </c>
      <c r="G223" s="186">
        <v>5</v>
      </c>
      <c r="H223" s="181">
        <v>49500</v>
      </c>
      <c r="I223" s="181">
        <f>H223*G223</f>
        <v>247500</v>
      </c>
      <c r="K223" s="183"/>
    </row>
    <row r="224" spans="1:11" s="182" customFormat="1">
      <c r="A224" s="177"/>
      <c r="B224" s="188">
        <v>402</v>
      </c>
      <c r="C224" s="14" t="s">
        <v>838</v>
      </c>
      <c r="D224" s="184" t="s">
        <v>903</v>
      </c>
      <c r="E224" s="187" t="s">
        <v>904</v>
      </c>
      <c r="F224" s="193" t="s">
        <v>656</v>
      </c>
      <c r="G224" s="186">
        <v>1</v>
      </c>
      <c r="H224" s="181">
        <v>10800</v>
      </c>
      <c r="I224" s="181">
        <f>H224*G224</f>
        <v>10800</v>
      </c>
      <c r="K224" s="183"/>
    </row>
    <row r="225" spans="1:11" s="182" customFormat="1">
      <c r="A225" s="177"/>
      <c r="B225" s="188">
        <v>403</v>
      </c>
      <c r="C225" s="14" t="s">
        <v>838</v>
      </c>
      <c r="D225" s="184" t="s">
        <v>903</v>
      </c>
      <c r="E225" s="237" t="s">
        <v>885</v>
      </c>
      <c r="F225" s="233"/>
      <c r="G225" s="233"/>
      <c r="H225" s="237"/>
      <c r="I225" s="230">
        <v>1833500</v>
      </c>
      <c r="K225" s="183"/>
    </row>
    <row r="226" spans="1:11" s="182" customFormat="1">
      <c r="A226" s="177"/>
      <c r="B226" s="188">
        <v>404</v>
      </c>
      <c r="C226" s="14" t="s">
        <v>838</v>
      </c>
      <c r="D226" s="184" t="s">
        <v>988</v>
      </c>
      <c r="E226" s="237" t="s">
        <v>885</v>
      </c>
      <c r="F226" s="233"/>
      <c r="G226" s="237"/>
      <c r="H226" s="237"/>
      <c r="I226" s="230">
        <v>1978600</v>
      </c>
      <c r="K226" s="183"/>
    </row>
    <row r="227" spans="1:11" s="183" customFormat="1">
      <c r="A227" s="177"/>
      <c r="B227" s="188">
        <v>405</v>
      </c>
      <c r="C227" s="14" t="s">
        <v>838</v>
      </c>
      <c r="D227" s="184" t="s">
        <v>988</v>
      </c>
      <c r="E227" s="237" t="s">
        <v>885</v>
      </c>
      <c r="F227" s="233"/>
      <c r="G227" s="237"/>
      <c r="H227" s="237"/>
      <c r="I227" s="230">
        <v>761700</v>
      </c>
      <c r="J227" s="182"/>
    </row>
    <row r="228" spans="1:11" s="183" customFormat="1">
      <c r="A228" s="177"/>
      <c r="B228" s="188">
        <v>406</v>
      </c>
      <c r="C228" s="14" t="s">
        <v>838</v>
      </c>
      <c r="D228" s="184" t="s">
        <v>989</v>
      </c>
      <c r="E228" s="237" t="s">
        <v>885</v>
      </c>
      <c r="F228" s="233"/>
      <c r="G228" s="237"/>
      <c r="H228" s="237"/>
      <c r="I228" s="230">
        <v>1153300</v>
      </c>
      <c r="J228" s="182"/>
    </row>
    <row r="229" spans="1:11" s="183" customFormat="1">
      <c r="A229" s="177"/>
      <c r="B229" s="188">
        <v>407</v>
      </c>
      <c r="C229" s="14" t="s">
        <v>838</v>
      </c>
      <c r="D229" s="184" t="s">
        <v>990</v>
      </c>
      <c r="E229" s="237" t="s">
        <v>885</v>
      </c>
      <c r="F229" s="233"/>
      <c r="G229" s="237"/>
      <c r="H229" s="237"/>
      <c r="I229" s="230">
        <v>625600</v>
      </c>
      <c r="J229" s="182"/>
    </row>
    <row r="230" spans="1:11" s="183" customFormat="1">
      <c r="A230" s="177"/>
      <c r="B230" s="188">
        <v>408</v>
      </c>
      <c r="C230" s="14" t="s">
        <v>838</v>
      </c>
      <c r="D230" s="184" t="s">
        <v>991</v>
      </c>
      <c r="E230" s="237" t="s">
        <v>885</v>
      </c>
      <c r="F230" s="233"/>
      <c r="G230" s="237"/>
      <c r="H230" s="237"/>
      <c r="I230" s="230">
        <v>781100</v>
      </c>
      <c r="J230" s="182"/>
    </row>
    <row r="231" spans="1:11" s="183" customFormat="1">
      <c r="A231" s="191"/>
      <c r="B231" s="190"/>
      <c r="C231" s="191"/>
      <c r="D231" s="192"/>
      <c r="F231" s="191"/>
      <c r="J231" s="182"/>
    </row>
  </sheetData>
  <autoFilter ref="A10:I230">
    <sortState ref="A11:I364">
      <sortCondition ref="B11:B364"/>
    </sortState>
  </autoFilter>
  <sortState ref="A11:I360">
    <sortCondition ref="B11:B360"/>
  </sortState>
  <mergeCells count="4">
    <mergeCell ref="A1:F2"/>
    <mergeCell ref="A3:F3"/>
    <mergeCell ref="A4:B4"/>
    <mergeCell ref="A7:I8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332"/>
  <sheetViews>
    <sheetView workbookViewId="0">
      <selection activeCell="I27" sqref="I27"/>
    </sheetView>
  </sheetViews>
  <sheetFormatPr defaultRowHeight="15.75"/>
  <cols>
    <col min="1" max="1" width="4.28515625" style="46" customWidth="1"/>
    <col min="2" max="2" width="11.5703125" style="248" customWidth="1"/>
    <col min="3" max="3" width="13.42578125" style="46" customWidth="1"/>
    <col min="4" max="4" width="19.28515625" style="49" customWidth="1"/>
    <col min="5" max="5" width="43.85546875" style="43" customWidth="1"/>
    <col min="6" max="6" width="9.140625" style="46"/>
    <col min="7" max="7" width="9.140625" style="43"/>
    <col min="8" max="8" width="12.140625" style="43" customWidth="1"/>
    <col min="9" max="9" width="13.42578125" style="43" customWidth="1"/>
    <col min="10" max="10" width="13.5703125" style="43" customWidth="1"/>
    <col min="11" max="11" width="12.5703125" style="44" customWidth="1"/>
    <col min="12" max="16384" width="9.140625" style="43"/>
  </cols>
  <sheetData>
    <row r="1" spans="1:12">
      <c r="A1" s="304" t="s">
        <v>0</v>
      </c>
      <c r="B1" s="304"/>
      <c r="C1" s="304"/>
      <c r="D1" s="304"/>
      <c r="E1" s="304"/>
      <c r="F1" s="304"/>
      <c r="G1" s="85"/>
    </row>
    <row r="2" spans="1:12">
      <c r="A2" s="304"/>
      <c r="B2" s="304"/>
      <c r="C2" s="304"/>
      <c r="D2" s="304"/>
      <c r="E2" s="304"/>
      <c r="F2" s="304"/>
      <c r="G2" s="85"/>
    </row>
    <row r="3" spans="1:12">
      <c r="A3" s="304" t="s">
        <v>1</v>
      </c>
      <c r="B3" s="304"/>
      <c r="C3" s="304"/>
      <c r="D3" s="304"/>
      <c r="E3" s="304"/>
      <c r="F3" s="304"/>
      <c r="G3" s="85"/>
    </row>
    <row r="4" spans="1:12">
      <c r="A4" s="45" t="s">
        <v>2</v>
      </c>
      <c r="B4" s="46"/>
      <c r="D4" s="47"/>
      <c r="E4" s="85"/>
      <c r="G4" s="85"/>
      <c r="H4" s="48"/>
      <c r="I4" s="48"/>
    </row>
    <row r="5" spans="1:12">
      <c r="G5" s="50"/>
    </row>
    <row r="6" spans="1:12">
      <c r="G6" s="50"/>
      <c r="I6" s="51"/>
    </row>
    <row r="7" spans="1:12">
      <c r="A7" s="305" t="s">
        <v>3</v>
      </c>
      <c r="B7" s="305"/>
      <c r="C7" s="305"/>
      <c r="D7" s="305"/>
      <c r="E7" s="305"/>
      <c r="F7" s="305"/>
      <c r="G7" s="305"/>
      <c r="H7" s="305"/>
      <c r="I7" s="305"/>
      <c r="J7" s="305"/>
    </row>
    <row r="8" spans="1:12">
      <c r="A8" s="305"/>
      <c r="B8" s="305"/>
      <c r="C8" s="305"/>
      <c r="D8" s="305"/>
      <c r="E8" s="305"/>
      <c r="F8" s="305"/>
      <c r="G8" s="305"/>
      <c r="H8" s="305"/>
      <c r="I8" s="305"/>
      <c r="J8" s="305"/>
    </row>
    <row r="10" spans="1:12" ht="31.5">
      <c r="A10" s="52" t="s">
        <v>4</v>
      </c>
      <c r="B10" s="10" t="s">
        <v>5</v>
      </c>
      <c r="C10" s="52" t="s">
        <v>6</v>
      </c>
      <c r="D10" s="52" t="s">
        <v>7</v>
      </c>
      <c r="E10" s="52" t="s">
        <v>8</v>
      </c>
      <c r="F10" s="52" t="s">
        <v>9</v>
      </c>
      <c r="G10" s="53" t="s">
        <v>10</v>
      </c>
      <c r="H10" s="86" t="s">
        <v>287</v>
      </c>
      <c r="I10" s="55" t="s">
        <v>12</v>
      </c>
      <c r="J10" s="83" t="s">
        <v>22</v>
      </c>
      <c r="K10" s="86" t="s">
        <v>23</v>
      </c>
    </row>
    <row r="11" spans="1:12" s="44" customFormat="1">
      <c r="A11" s="41"/>
      <c r="B11" s="249" t="s">
        <v>1131</v>
      </c>
      <c r="C11" s="34" t="s">
        <v>1132</v>
      </c>
      <c r="D11" s="32" t="s">
        <v>183</v>
      </c>
      <c r="E11" s="194" t="s">
        <v>1133</v>
      </c>
      <c r="F11" s="195" t="s">
        <v>181</v>
      </c>
      <c r="G11" s="196">
        <v>120</v>
      </c>
      <c r="H11" s="87">
        <v>52273</v>
      </c>
      <c r="I11" s="56">
        <f t="shared" ref="I11:I74" si="0">H11*1.1</f>
        <v>57500.3</v>
      </c>
      <c r="J11" s="88">
        <f t="shared" ref="J11:J74" si="1">H11*G11</f>
        <v>6272760</v>
      </c>
      <c r="K11" s="84">
        <f t="shared" ref="K11:K74" si="2">I11*G11</f>
        <v>6900036</v>
      </c>
      <c r="L11" s="43"/>
    </row>
    <row r="12" spans="1:12" s="44" customFormat="1">
      <c r="A12" s="41"/>
      <c r="B12" s="249" t="str">
        <f t="shared" ref="B12:D15" si="3">B11</f>
        <v>1500</v>
      </c>
      <c r="C12" s="34" t="str">
        <f t="shared" si="3"/>
        <v>01/05</v>
      </c>
      <c r="D12" s="251" t="str">
        <f t="shared" si="3"/>
        <v>thanh thuận</v>
      </c>
      <c r="E12" s="194" t="s">
        <v>1134</v>
      </c>
      <c r="F12" s="195" t="s">
        <v>181</v>
      </c>
      <c r="G12" s="196">
        <v>70</v>
      </c>
      <c r="H12" s="87">
        <v>64091</v>
      </c>
      <c r="I12" s="56">
        <f t="shared" si="0"/>
        <v>70500.100000000006</v>
      </c>
      <c r="J12" s="88">
        <f t="shared" si="1"/>
        <v>4486370</v>
      </c>
      <c r="K12" s="84">
        <f t="shared" si="2"/>
        <v>4935007</v>
      </c>
      <c r="L12" s="43"/>
    </row>
    <row r="13" spans="1:12" s="44" customFormat="1">
      <c r="A13" s="41"/>
      <c r="B13" s="249" t="str">
        <f t="shared" si="3"/>
        <v>1500</v>
      </c>
      <c r="C13" s="34" t="str">
        <f t="shared" si="3"/>
        <v>01/05</v>
      </c>
      <c r="D13" s="251" t="str">
        <f t="shared" si="3"/>
        <v>thanh thuận</v>
      </c>
      <c r="E13" s="194" t="s">
        <v>1135</v>
      </c>
      <c r="F13" s="195" t="s">
        <v>181</v>
      </c>
      <c r="G13" s="196">
        <v>25</v>
      </c>
      <c r="H13" s="87">
        <v>46364</v>
      </c>
      <c r="I13" s="56">
        <f t="shared" si="0"/>
        <v>51000.4</v>
      </c>
      <c r="J13" s="88">
        <f t="shared" si="1"/>
        <v>1159100</v>
      </c>
      <c r="K13" s="84">
        <f t="shared" si="2"/>
        <v>1275010</v>
      </c>
      <c r="L13" s="43"/>
    </row>
    <row r="14" spans="1:12" s="44" customFormat="1">
      <c r="A14" s="41"/>
      <c r="B14" s="249" t="str">
        <f t="shared" si="3"/>
        <v>1500</v>
      </c>
      <c r="C14" s="34" t="str">
        <f t="shared" si="3"/>
        <v>01/05</v>
      </c>
      <c r="D14" s="251" t="str">
        <f t="shared" si="3"/>
        <v>thanh thuận</v>
      </c>
      <c r="E14" s="194" t="s">
        <v>1136</v>
      </c>
      <c r="F14" s="195" t="s">
        <v>181</v>
      </c>
      <c r="G14" s="196">
        <v>25</v>
      </c>
      <c r="H14" s="87">
        <v>55455</v>
      </c>
      <c r="I14" s="56">
        <f t="shared" si="0"/>
        <v>61000.500000000007</v>
      </c>
      <c r="J14" s="88">
        <f t="shared" si="1"/>
        <v>1386375</v>
      </c>
      <c r="K14" s="84">
        <f t="shared" si="2"/>
        <v>1525012.5000000002</v>
      </c>
      <c r="L14" s="43"/>
    </row>
    <row r="15" spans="1:12" s="44" customFormat="1">
      <c r="A15" s="41"/>
      <c r="B15" s="249" t="str">
        <f t="shared" si="3"/>
        <v>1500</v>
      </c>
      <c r="C15" s="34" t="str">
        <f t="shared" si="3"/>
        <v>01/05</v>
      </c>
      <c r="D15" s="251" t="str">
        <f t="shared" si="3"/>
        <v>thanh thuận</v>
      </c>
      <c r="E15" s="194" t="s">
        <v>1137</v>
      </c>
      <c r="F15" s="36" t="s">
        <v>181</v>
      </c>
      <c r="G15" s="196">
        <v>40</v>
      </c>
      <c r="H15" s="87">
        <v>46102</v>
      </c>
      <c r="I15" s="56">
        <f t="shared" si="0"/>
        <v>50712.200000000004</v>
      </c>
      <c r="J15" s="88">
        <f t="shared" si="1"/>
        <v>1844080</v>
      </c>
      <c r="K15" s="84">
        <f t="shared" si="2"/>
        <v>2028488.0000000002</v>
      </c>
      <c r="L15" s="43"/>
    </row>
    <row r="16" spans="1:12" s="44" customFormat="1">
      <c r="A16" s="41"/>
      <c r="B16" s="249" t="s">
        <v>993</v>
      </c>
      <c r="C16" s="34" t="s">
        <v>915</v>
      </c>
      <c r="D16" s="32" t="s">
        <v>233</v>
      </c>
      <c r="E16" s="16" t="s">
        <v>994</v>
      </c>
      <c r="F16" s="17" t="s">
        <v>36</v>
      </c>
      <c r="G16" s="17">
        <v>3</v>
      </c>
      <c r="H16" s="87">
        <v>95450</v>
      </c>
      <c r="I16" s="56">
        <f t="shared" si="0"/>
        <v>104995.00000000001</v>
      </c>
      <c r="J16" s="88">
        <f t="shared" si="1"/>
        <v>286350</v>
      </c>
      <c r="K16" s="84">
        <f t="shared" si="2"/>
        <v>314985.00000000006</v>
      </c>
      <c r="L16" s="43"/>
    </row>
    <row r="17" spans="1:12" s="44" customFormat="1">
      <c r="A17" s="41"/>
      <c r="B17" s="249" t="s">
        <v>993</v>
      </c>
      <c r="C17" s="34" t="s">
        <v>915</v>
      </c>
      <c r="D17" s="32" t="s">
        <v>233</v>
      </c>
      <c r="E17" s="16" t="s">
        <v>995</v>
      </c>
      <c r="F17" s="24" t="s">
        <v>36</v>
      </c>
      <c r="G17" s="24">
        <v>3</v>
      </c>
      <c r="H17" s="88">
        <v>89096</v>
      </c>
      <c r="I17" s="56">
        <f t="shared" si="0"/>
        <v>98005.6</v>
      </c>
      <c r="J17" s="88">
        <f t="shared" si="1"/>
        <v>267288</v>
      </c>
      <c r="K17" s="84">
        <f t="shared" si="2"/>
        <v>294016.80000000005</v>
      </c>
      <c r="L17" s="43"/>
    </row>
    <row r="18" spans="1:12" s="44" customFormat="1">
      <c r="A18" s="41"/>
      <c r="B18" s="249" t="s">
        <v>996</v>
      </c>
      <c r="C18" s="34" t="s">
        <v>915</v>
      </c>
      <c r="D18" s="32" t="s">
        <v>135</v>
      </c>
      <c r="E18" s="26" t="s">
        <v>136</v>
      </c>
      <c r="F18" s="24" t="s">
        <v>27</v>
      </c>
      <c r="G18" s="24">
        <v>40</v>
      </c>
      <c r="H18" s="88">
        <v>10909.091</v>
      </c>
      <c r="I18" s="56">
        <f t="shared" si="0"/>
        <v>12000.000100000001</v>
      </c>
      <c r="J18" s="88">
        <f t="shared" si="1"/>
        <v>436363.64</v>
      </c>
      <c r="K18" s="84">
        <f t="shared" si="2"/>
        <v>480000.00400000007</v>
      </c>
      <c r="L18" s="43"/>
    </row>
    <row r="19" spans="1:12" s="44" customFormat="1">
      <c r="A19" s="41"/>
      <c r="B19" s="249" t="s">
        <v>1001</v>
      </c>
      <c r="C19" s="34" t="s">
        <v>918</v>
      </c>
      <c r="D19" s="32" t="s">
        <v>48</v>
      </c>
      <c r="E19" s="194" t="s">
        <v>578</v>
      </c>
      <c r="F19" s="195" t="s">
        <v>27</v>
      </c>
      <c r="G19" s="17">
        <v>216</v>
      </c>
      <c r="H19" s="87">
        <v>5684.82</v>
      </c>
      <c r="I19" s="56">
        <f t="shared" si="0"/>
        <v>6253.3020000000006</v>
      </c>
      <c r="J19" s="88">
        <f t="shared" si="1"/>
        <v>1227921.1199999999</v>
      </c>
      <c r="K19" s="84">
        <f t="shared" si="2"/>
        <v>1350713.2320000001</v>
      </c>
      <c r="L19" s="43"/>
    </row>
    <row r="20" spans="1:12" s="44" customFormat="1">
      <c r="A20" s="41"/>
      <c r="B20" s="249" t="str">
        <f t="shared" ref="B20:D23" si="4">B19</f>
        <v>4467</v>
      </c>
      <c r="C20" s="34" t="str">
        <f t="shared" si="4"/>
        <v>05/05</v>
      </c>
      <c r="D20" s="251" t="str">
        <f t="shared" si="4"/>
        <v>đại dương</v>
      </c>
      <c r="E20" s="35" t="s">
        <v>579</v>
      </c>
      <c r="F20" s="36" t="s">
        <v>27</v>
      </c>
      <c r="G20" s="17">
        <v>330</v>
      </c>
      <c r="H20" s="87">
        <v>2454.5500000000002</v>
      </c>
      <c r="I20" s="56">
        <f t="shared" si="0"/>
        <v>2700.0050000000006</v>
      </c>
      <c r="J20" s="88">
        <f t="shared" si="1"/>
        <v>810001.50000000012</v>
      </c>
      <c r="K20" s="84">
        <f t="shared" si="2"/>
        <v>891001.65000000014</v>
      </c>
      <c r="L20" s="43"/>
    </row>
    <row r="21" spans="1:12" s="44" customFormat="1">
      <c r="A21" s="41"/>
      <c r="B21" s="249" t="str">
        <f t="shared" si="4"/>
        <v>4467</v>
      </c>
      <c r="C21" s="34" t="str">
        <f t="shared" si="4"/>
        <v>05/05</v>
      </c>
      <c r="D21" s="251" t="str">
        <f t="shared" si="4"/>
        <v>đại dương</v>
      </c>
      <c r="E21" s="35" t="s">
        <v>581</v>
      </c>
      <c r="F21" s="36" t="s">
        <v>27</v>
      </c>
      <c r="G21" s="17">
        <v>192</v>
      </c>
      <c r="H21" s="87">
        <v>2683.64</v>
      </c>
      <c r="I21" s="56">
        <f t="shared" si="0"/>
        <v>2952.0039999999999</v>
      </c>
      <c r="J21" s="88">
        <f t="shared" si="1"/>
        <v>515258.88</v>
      </c>
      <c r="K21" s="84">
        <f t="shared" si="2"/>
        <v>566784.76799999992</v>
      </c>
      <c r="L21" s="43"/>
    </row>
    <row r="22" spans="1:12" s="44" customFormat="1">
      <c r="A22" s="41"/>
      <c r="B22" s="249" t="str">
        <f t="shared" si="4"/>
        <v>4467</v>
      </c>
      <c r="C22" s="34" t="str">
        <f t="shared" si="4"/>
        <v>05/05</v>
      </c>
      <c r="D22" s="251" t="str">
        <f t="shared" si="4"/>
        <v>đại dương</v>
      </c>
      <c r="E22" s="35" t="s">
        <v>580</v>
      </c>
      <c r="F22" s="36" t="s">
        <v>27</v>
      </c>
      <c r="G22" s="17">
        <v>126</v>
      </c>
      <c r="H22" s="87">
        <v>3909.09</v>
      </c>
      <c r="I22" s="56">
        <f t="shared" si="0"/>
        <v>4299.9990000000007</v>
      </c>
      <c r="J22" s="88">
        <f t="shared" si="1"/>
        <v>492545.34</v>
      </c>
      <c r="K22" s="84">
        <f t="shared" si="2"/>
        <v>541799.87400000007</v>
      </c>
      <c r="L22" s="43"/>
    </row>
    <row r="23" spans="1:12" s="44" customFormat="1">
      <c r="A23" s="41"/>
      <c r="B23" s="249" t="str">
        <f t="shared" si="4"/>
        <v>4467</v>
      </c>
      <c r="C23" s="34" t="str">
        <f t="shared" si="4"/>
        <v>05/05</v>
      </c>
      <c r="D23" s="251" t="str">
        <f t="shared" si="4"/>
        <v>đại dương</v>
      </c>
      <c r="E23" s="35" t="s">
        <v>56</v>
      </c>
      <c r="F23" s="36" t="s">
        <v>27</v>
      </c>
      <c r="G23" s="17">
        <v>10</v>
      </c>
      <c r="H23" s="87">
        <v>14318.2</v>
      </c>
      <c r="I23" s="56">
        <f t="shared" si="0"/>
        <v>15750.020000000002</v>
      </c>
      <c r="J23" s="88">
        <f t="shared" si="1"/>
        <v>143182</v>
      </c>
      <c r="K23" s="84">
        <f t="shared" si="2"/>
        <v>157500.20000000001</v>
      </c>
      <c r="L23" s="43"/>
    </row>
    <row r="24" spans="1:12" s="44" customFormat="1">
      <c r="A24" s="41"/>
      <c r="B24" s="249" t="s">
        <v>1002</v>
      </c>
      <c r="C24" s="34" t="s">
        <v>918</v>
      </c>
      <c r="D24" s="32" t="s">
        <v>48</v>
      </c>
      <c r="E24" s="26" t="s">
        <v>571</v>
      </c>
      <c r="F24" s="21" t="s">
        <v>27</v>
      </c>
      <c r="G24" s="24">
        <v>162</v>
      </c>
      <c r="H24" s="88">
        <v>3272.73</v>
      </c>
      <c r="I24" s="56">
        <f t="shared" si="0"/>
        <v>3600.0030000000002</v>
      </c>
      <c r="J24" s="88">
        <f t="shared" si="1"/>
        <v>530182.26</v>
      </c>
      <c r="K24" s="84">
        <f t="shared" si="2"/>
        <v>583200.48600000003</v>
      </c>
      <c r="L24" s="43"/>
    </row>
    <row r="25" spans="1:12" s="44" customFormat="1">
      <c r="A25" s="41"/>
      <c r="B25" s="249" t="str">
        <f t="shared" ref="B25:D32" si="5">B24</f>
        <v>4466</v>
      </c>
      <c r="C25" s="34" t="str">
        <f t="shared" si="5"/>
        <v>05/05</v>
      </c>
      <c r="D25" s="251" t="str">
        <f t="shared" si="5"/>
        <v>đại dương</v>
      </c>
      <c r="E25" s="194" t="s">
        <v>572</v>
      </c>
      <c r="F25" s="195" t="s">
        <v>27</v>
      </c>
      <c r="G25" s="24">
        <v>72</v>
      </c>
      <c r="H25" s="88">
        <v>2454.56</v>
      </c>
      <c r="I25" s="56">
        <f t="shared" si="0"/>
        <v>2700.0160000000001</v>
      </c>
      <c r="J25" s="88">
        <f t="shared" si="1"/>
        <v>176728.32000000001</v>
      </c>
      <c r="K25" s="84">
        <f t="shared" si="2"/>
        <v>194401.152</v>
      </c>
      <c r="L25" s="43"/>
    </row>
    <row r="26" spans="1:12" s="44" customFormat="1">
      <c r="A26" s="41"/>
      <c r="B26" s="249" t="str">
        <f t="shared" si="5"/>
        <v>4466</v>
      </c>
      <c r="C26" s="34" t="str">
        <f t="shared" si="5"/>
        <v>05/05</v>
      </c>
      <c r="D26" s="251" t="str">
        <f t="shared" si="5"/>
        <v>đại dương</v>
      </c>
      <c r="E26" s="35" t="s">
        <v>573</v>
      </c>
      <c r="F26" s="36" t="s">
        <v>27</v>
      </c>
      <c r="G26" s="24">
        <v>24</v>
      </c>
      <c r="H26" s="88">
        <v>14727.25</v>
      </c>
      <c r="I26" s="56">
        <f t="shared" si="0"/>
        <v>16199.975000000002</v>
      </c>
      <c r="J26" s="88">
        <f t="shared" si="1"/>
        <v>353454</v>
      </c>
      <c r="K26" s="84">
        <f t="shared" si="2"/>
        <v>388799.4</v>
      </c>
      <c r="L26" s="43"/>
    </row>
    <row r="27" spans="1:12" s="44" customFormat="1">
      <c r="A27" s="41"/>
      <c r="B27" s="249" t="str">
        <f t="shared" si="5"/>
        <v>4466</v>
      </c>
      <c r="C27" s="34" t="str">
        <f t="shared" si="5"/>
        <v>05/05</v>
      </c>
      <c r="D27" s="251" t="str">
        <f t="shared" si="5"/>
        <v>đại dương</v>
      </c>
      <c r="E27" s="35" t="s">
        <v>574</v>
      </c>
      <c r="F27" s="36" t="s">
        <v>27</v>
      </c>
      <c r="G27" s="24">
        <v>120</v>
      </c>
      <c r="H27" s="88">
        <v>3136.36</v>
      </c>
      <c r="I27" s="56">
        <f t="shared" si="0"/>
        <v>3449.9960000000005</v>
      </c>
      <c r="J27" s="88">
        <f t="shared" si="1"/>
        <v>376363.2</v>
      </c>
      <c r="K27" s="84">
        <f t="shared" si="2"/>
        <v>413999.52000000008</v>
      </c>
      <c r="L27" s="43"/>
    </row>
    <row r="28" spans="1:12" s="44" customFormat="1">
      <c r="A28" s="41"/>
      <c r="B28" s="249" t="str">
        <f t="shared" si="5"/>
        <v>4466</v>
      </c>
      <c r="C28" s="34" t="str">
        <f t="shared" si="5"/>
        <v>05/05</v>
      </c>
      <c r="D28" s="251" t="str">
        <f t="shared" si="5"/>
        <v>đại dương</v>
      </c>
      <c r="E28" s="26" t="s">
        <v>575</v>
      </c>
      <c r="F28" s="36" t="s">
        <v>27</v>
      </c>
      <c r="G28" s="24">
        <v>24</v>
      </c>
      <c r="H28" s="88">
        <v>1909.08</v>
      </c>
      <c r="I28" s="56">
        <f t="shared" si="0"/>
        <v>2099.9880000000003</v>
      </c>
      <c r="J28" s="88">
        <f t="shared" si="1"/>
        <v>45817.919999999998</v>
      </c>
      <c r="K28" s="84">
        <f t="shared" si="2"/>
        <v>50399.712000000007</v>
      </c>
      <c r="L28" s="43"/>
    </row>
    <row r="29" spans="1:12" s="44" customFormat="1">
      <c r="A29" s="41"/>
      <c r="B29" s="249" t="str">
        <f t="shared" si="5"/>
        <v>4466</v>
      </c>
      <c r="C29" s="34" t="str">
        <f t="shared" si="5"/>
        <v>05/05</v>
      </c>
      <c r="D29" s="251" t="str">
        <f t="shared" si="5"/>
        <v>đại dương</v>
      </c>
      <c r="E29" s="16" t="s">
        <v>577</v>
      </c>
      <c r="F29" s="36" t="s">
        <v>27</v>
      </c>
      <c r="G29" s="24">
        <v>20</v>
      </c>
      <c r="H29" s="88">
        <v>9136.35</v>
      </c>
      <c r="I29" s="56">
        <f t="shared" si="0"/>
        <v>10049.985000000001</v>
      </c>
      <c r="J29" s="88">
        <f t="shared" si="1"/>
        <v>182727</v>
      </c>
      <c r="K29" s="84">
        <f t="shared" si="2"/>
        <v>200999.7</v>
      </c>
      <c r="L29" s="43"/>
    </row>
    <row r="30" spans="1:12" s="44" customFormat="1">
      <c r="A30" s="41"/>
      <c r="B30" s="249" t="str">
        <f t="shared" si="5"/>
        <v>4466</v>
      </c>
      <c r="C30" s="34" t="str">
        <f t="shared" si="5"/>
        <v>05/05</v>
      </c>
      <c r="D30" s="251" t="str">
        <f t="shared" si="5"/>
        <v>đại dương</v>
      </c>
      <c r="E30" s="194" t="s">
        <v>568</v>
      </c>
      <c r="F30" s="36" t="s">
        <v>27</v>
      </c>
      <c r="G30" s="24">
        <v>120</v>
      </c>
      <c r="H30" s="88">
        <v>7090.91</v>
      </c>
      <c r="I30" s="56">
        <f t="shared" si="0"/>
        <v>7800.0010000000002</v>
      </c>
      <c r="J30" s="88">
        <f t="shared" si="1"/>
        <v>850909.2</v>
      </c>
      <c r="K30" s="84">
        <f t="shared" si="2"/>
        <v>936000.12</v>
      </c>
      <c r="L30" s="43"/>
    </row>
    <row r="31" spans="1:12" s="44" customFormat="1">
      <c r="A31" s="41"/>
      <c r="B31" s="249" t="str">
        <f t="shared" si="5"/>
        <v>4466</v>
      </c>
      <c r="C31" s="34" t="str">
        <f t="shared" si="5"/>
        <v>05/05</v>
      </c>
      <c r="D31" s="251" t="str">
        <f t="shared" si="5"/>
        <v>đại dương</v>
      </c>
      <c r="E31" s="35" t="s">
        <v>576</v>
      </c>
      <c r="F31" s="36" t="s">
        <v>27</v>
      </c>
      <c r="G31" s="24">
        <v>88</v>
      </c>
      <c r="H31" s="88">
        <v>10818.18</v>
      </c>
      <c r="I31" s="56">
        <f t="shared" si="0"/>
        <v>11899.998000000001</v>
      </c>
      <c r="J31" s="88">
        <f t="shared" si="1"/>
        <v>951999.84000000008</v>
      </c>
      <c r="K31" s="84">
        <f t="shared" si="2"/>
        <v>1047199.8240000001</v>
      </c>
      <c r="L31" s="43"/>
    </row>
    <row r="32" spans="1:12" s="44" customFormat="1">
      <c r="A32" s="41"/>
      <c r="B32" s="249" t="str">
        <f t="shared" si="5"/>
        <v>4466</v>
      </c>
      <c r="C32" s="34" t="str">
        <f t="shared" si="5"/>
        <v>05/05</v>
      </c>
      <c r="D32" s="251" t="str">
        <f t="shared" si="5"/>
        <v>đại dương</v>
      </c>
      <c r="E32" s="26" t="s">
        <v>577</v>
      </c>
      <c r="F32" s="36" t="s">
        <v>27</v>
      </c>
      <c r="G32" s="24">
        <v>180</v>
      </c>
      <c r="H32" s="88">
        <v>9136.36</v>
      </c>
      <c r="I32" s="56">
        <f t="shared" si="0"/>
        <v>10049.996000000001</v>
      </c>
      <c r="J32" s="88">
        <f t="shared" si="1"/>
        <v>1644544.8</v>
      </c>
      <c r="K32" s="84">
        <f t="shared" si="2"/>
        <v>1808999.2800000003</v>
      </c>
      <c r="L32" s="43"/>
    </row>
    <row r="33" spans="1:12" s="44" customFormat="1">
      <c r="A33" s="41"/>
      <c r="B33" s="249" t="s">
        <v>1042</v>
      </c>
      <c r="C33" s="34" t="s">
        <v>918</v>
      </c>
      <c r="D33" s="32" t="s">
        <v>229</v>
      </c>
      <c r="E33" s="16" t="s">
        <v>1043</v>
      </c>
      <c r="F33" s="21" t="s">
        <v>36</v>
      </c>
      <c r="G33" s="24">
        <v>10</v>
      </c>
      <c r="H33" s="88">
        <v>166364</v>
      </c>
      <c r="I33" s="56">
        <f t="shared" si="0"/>
        <v>183000.40000000002</v>
      </c>
      <c r="J33" s="88">
        <f t="shared" si="1"/>
        <v>1663640</v>
      </c>
      <c r="K33" s="84">
        <f t="shared" si="2"/>
        <v>1830004.0000000002</v>
      </c>
      <c r="L33" s="43"/>
    </row>
    <row r="34" spans="1:12" s="44" customFormat="1">
      <c r="A34" s="41"/>
      <c r="B34" s="249" t="s">
        <v>1042</v>
      </c>
      <c r="C34" s="34" t="s">
        <v>918</v>
      </c>
      <c r="D34" s="32" t="s">
        <v>229</v>
      </c>
      <c r="E34" s="26" t="s">
        <v>1044</v>
      </c>
      <c r="F34" s="21" t="s">
        <v>36</v>
      </c>
      <c r="G34" s="24">
        <v>20</v>
      </c>
      <c r="H34" s="88">
        <v>74545</v>
      </c>
      <c r="I34" s="56">
        <f t="shared" si="0"/>
        <v>81999.5</v>
      </c>
      <c r="J34" s="88">
        <f t="shared" si="1"/>
        <v>1490900</v>
      </c>
      <c r="K34" s="84">
        <f t="shared" si="2"/>
        <v>1639990</v>
      </c>
      <c r="L34" s="43"/>
    </row>
    <row r="35" spans="1:12" s="44" customFormat="1">
      <c r="A35" s="41"/>
      <c r="B35" s="249" t="s">
        <v>1101</v>
      </c>
      <c r="C35" s="34" t="s">
        <v>1102</v>
      </c>
      <c r="D35" s="32" t="s">
        <v>199</v>
      </c>
      <c r="E35" s="35" t="s">
        <v>1103</v>
      </c>
      <c r="F35" s="36" t="s">
        <v>188</v>
      </c>
      <c r="G35" s="196">
        <v>200</v>
      </c>
      <c r="H35" s="87">
        <v>14100</v>
      </c>
      <c r="I35" s="56">
        <f t="shared" si="0"/>
        <v>15510.000000000002</v>
      </c>
      <c r="J35" s="88">
        <f t="shared" si="1"/>
        <v>2820000</v>
      </c>
      <c r="K35" s="84">
        <f t="shared" si="2"/>
        <v>3102000.0000000005</v>
      </c>
      <c r="L35" s="43"/>
    </row>
    <row r="36" spans="1:12" s="44" customFormat="1">
      <c r="A36" s="41"/>
      <c r="B36" s="249" t="str">
        <f t="shared" ref="B36:D41" si="6">B35</f>
        <v>3728</v>
      </c>
      <c r="C36" s="34" t="str">
        <f t="shared" si="6"/>
        <v>05/06</v>
      </c>
      <c r="D36" s="251" t="str">
        <f t="shared" si="6"/>
        <v>tiến phát</v>
      </c>
      <c r="E36" s="35" t="s">
        <v>1104</v>
      </c>
      <c r="F36" s="36" t="s">
        <v>188</v>
      </c>
      <c r="G36" s="37">
        <v>600</v>
      </c>
      <c r="H36" s="88">
        <v>3418</v>
      </c>
      <c r="I36" s="56">
        <f t="shared" si="0"/>
        <v>3759.8</v>
      </c>
      <c r="J36" s="88">
        <f t="shared" si="1"/>
        <v>2050800</v>
      </c>
      <c r="K36" s="84">
        <f t="shared" si="2"/>
        <v>2255880</v>
      </c>
      <c r="L36" s="43"/>
    </row>
    <row r="37" spans="1:12" s="44" customFormat="1">
      <c r="A37" s="41"/>
      <c r="B37" s="249" t="str">
        <f t="shared" si="6"/>
        <v>3728</v>
      </c>
      <c r="C37" s="34" t="str">
        <f t="shared" si="6"/>
        <v>05/06</v>
      </c>
      <c r="D37" s="251" t="str">
        <f t="shared" si="6"/>
        <v>tiến phát</v>
      </c>
      <c r="E37" s="35" t="s">
        <v>217</v>
      </c>
      <c r="F37" s="36" t="s">
        <v>188</v>
      </c>
      <c r="G37" s="37">
        <v>200</v>
      </c>
      <c r="H37" s="88">
        <v>14527</v>
      </c>
      <c r="I37" s="56">
        <f t="shared" si="0"/>
        <v>15979.7</v>
      </c>
      <c r="J37" s="88">
        <f t="shared" si="1"/>
        <v>2905400</v>
      </c>
      <c r="K37" s="84">
        <f t="shared" si="2"/>
        <v>3195940</v>
      </c>
      <c r="L37" s="43"/>
    </row>
    <row r="38" spans="1:12" s="44" customFormat="1">
      <c r="A38" s="41"/>
      <c r="B38" s="249" t="str">
        <f t="shared" si="6"/>
        <v>3728</v>
      </c>
      <c r="C38" s="34" t="str">
        <f t="shared" si="6"/>
        <v>05/06</v>
      </c>
      <c r="D38" s="251" t="str">
        <f t="shared" si="6"/>
        <v>tiến phát</v>
      </c>
      <c r="E38" s="35" t="s">
        <v>212</v>
      </c>
      <c r="F38" s="36" t="s">
        <v>188</v>
      </c>
      <c r="G38" s="37">
        <v>200</v>
      </c>
      <c r="H38" s="88">
        <v>16236</v>
      </c>
      <c r="I38" s="56">
        <f t="shared" si="0"/>
        <v>17859.600000000002</v>
      </c>
      <c r="J38" s="88">
        <f t="shared" si="1"/>
        <v>3247200</v>
      </c>
      <c r="K38" s="84">
        <f t="shared" si="2"/>
        <v>3571920.0000000005</v>
      </c>
      <c r="L38" s="43"/>
    </row>
    <row r="39" spans="1:12" s="44" customFormat="1">
      <c r="A39" s="41"/>
      <c r="B39" s="249" t="str">
        <f t="shared" si="6"/>
        <v>3728</v>
      </c>
      <c r="C39" s="34" t="str">
        <f t="shared" si="6"/>
        <v>05/06</v>
      </c>
      <c r="D39" s="251" t="str">
        <f t="shared" si="6"/>
        <v>tiến phát</v>
      </c>
      <c r="E39" s="35" t="s">
        <v>187</v>
      </c>
      <c r="F39" s="36" t="s">
        <v>188</v>
      </c>
      <c r="G39" s="37">
        <v>100</v>
      </c>
      <c r="H39" s="88">
        <v>20509</v>
      </c>
      <c r="I39" s="56">
        <f t="shared" si="0"/>
        <v>22559.9</v>
      </c>
      <c r="J39" s="88">
        <f t="shared" si="1"/>
        <v>2050900</v>
      </c>
      <c r="K39" s="84">
        <f t="shared" si="2"/>
        <v>2255990</v>
      </c>
      <c r="L39" s="43"/>
    </row>
    <row r="40" spans="1:12" s="44" customFormat="1">
      <c r="A40" s="41"/>
      <c r="B40" s="249" t="str">
        <f t="shared" si="6"/>
        <v>3728</v>
      </c>
      <c r="C40" s="34" t="str">
        <f t="shared" si="6"/>
        <v>05/06</v>
      </c>
      <c r="D40" s="251" t="str">
        <f t="shared" si="6"/>
        <v>tiến phát</v>
      </c>
      <c r="E40" s="35" t="s">
        <v>1105</v>
      </c>
      <c r="F40" s="36" t="s">
        <v>188</v>
      </c>
      <c r="G40" s="37">
        <v>200</v>
      </c>
      <c r="H40" s="88">
        <v>10938</v>
      </c>
      <c r="I40" s="56">
        <f t="shared" si="0"/>
        <v>12031.800000000001</v>
      </c>
      <c r="J40" s="88">
        <f t="shared" si="1"/>
        <v>2187600</v>
      </c>
      <c r="K40" s="84">
        <f t="shared" si="2"/>
        <v>2406360</v>
      </c>
      <c r="L40" s="43"/>
    </row>
    <row r="41" spans="1:12" s="44" customFormat="1">
      <c r="A41" s="41"/>
      <c r="B41" s="249" t="str">
        <f t="shared" si="6"/>
        <v>3728</v>
      </c>
      <c r="C41" s="34" t="str">
        <f t="shared" si="6"/>
        <v>05/06</v>
      </c>
      <c r="D41" s="251" t="str">
        <f t="shared" si="6"/>
        <v>tiến phát</v>
      </c>
      <c r="E41" s="35" t="s">
        <v>1106</v>
      </c>
      <c r="F41" s="36" t="s">
        <v>188</v>
      </c>
      <c r="G41" s="196">
        <v>500</v>
      </c>
      <c r="H41" s="87">
        <v>4956</v>
      </c>
      <c r="I41" s="56">
        <f t="shared" si="0"/>
        <v>5451.6</v>
      </c>
      <c r="J41" s="88">
        <f t="shared" si="1"/>
        <v>2478000</v>
      </c>
      <c r="K41" s="84">
        <f t="shared" si="2"/>
        <v>2725800</v>
      </c>
      <c r="L41" s="43"/>
    </row>
    <row r="42" spans="1:12" s="44" customFormat="1">
      <c r="A42" s="41"/>
      <c r="B42" s="249" t="s">
        <v>997</v>
      </c>
      <c r="C42" s="34" t="s">
        <v>716</v>
      </c>
      <c r="D42" s="32" t="s">
        <v>843</v>
      </c>
      <c r="E42" s="26" t="s">
        <v>844</v>
      </c>
      <c r="F42" s="21" t="s">
        <v>142</v>
      </c>
      <c r="G42" s="24">
        <v>1800</v>
      </c>
      <c r="H42" s="88">
        <v>4500</v>
      </c>
      <c r="I42" s="56">
        <f t="shared" si="0"/>
        <v>4950</v>
      </c>
      <c r="J42" s="88">
        <f t="shared" si="1"/>
        <v>8100000</v>
      </c>
      <c r="K42" s="84">
        <f t="shared" si="2"/>
        <v>8910000</v>
      </c>
      <c r="L42" s="43"/>
    </row>
    <row r="43" spans="1:12" s="44" customFormat="1">
      <c r="A43" s="41"/>
      <c r="B43" s="249" t="s">
        <v>997</v>
      </c>
      <c r="C43" s="34" t="s">
        <v>716</v>
      </c>
      <c r="D43" s="32" t="s">
        <v>843</v>
      </c>
      <c r="E43" s="26" t="s">
        <v>742</v>
      </c>
      <c r="F43" s="21" t="s">
        <v>142</v>
      </c>
      <c r="G43" s="24">
        <v>300</v>
      </c>
      <c r="H43" s="88">
        <v>30000</v>
      </c>
      <c r="I43" s="56">
        <f t="shared" si="0"/>
        <v>33000</v>
      </c>
      <c r="J43" s="88">
        <f t="shared" si="1"/>
        <v>9000000</v>
      </c>
      <c r="K43" s="84">
        <f t="shared" si="2"/>
        <v>9900000</v>
      </c>
      <c r="L43" s="43"/>
    </row>
    <row r="44" spans="1:12" s="44" customFormat="1">
      <c r="A44" s="41"/>
      <c r="B44" s="249" t="s">
        <v>992</v>
      </c>
      <c r="C44" s="34" t="s">
        <v>921</v>
      </c>
      <c r="D44" s="32" t="s">
        <v>111</v>
      </c>
      <c r="E44" s="26" t="s">
        <v>112</v>
      </c>
      <c r="F44" s="24" t="s">
        <v>40</v>
      </c>
      <c r="G44" s="24">
        <v>100</v>
      </c>
      <c r="H44" s="88">
        <v>24364</v>
      </c>
      <c r="I44" s="56">
        <f t="shared" si="0"/>
        <v>26800.400000000001</v>
      </c>
      <c r="J44" s="88">
        <f t="shared" si="1"/>
        <v>2436400</v>
      </c>
      <c r="K44" s="84">
        <f t="shared" si="2"/>
        <v>2680040</v>
      </c>
      <c r="L44" s="43"/>
    </row>
    <row r="45" spans="1:12" s="44" customFormat="1">
      <c r="A45" s="41"/>
      <c r="B45" s="249" t="s">
        <v>1006</v>
      </c>
      <c r="C45" s="34" t="s">
        <v>921</v>
      </c>
      <c r="D45" s="32" t="s">
        <v>74</v>
      </c>
      <c r="E45" s="35" t="s">
        <v>291</v>
      </c>
      <c r="F45" s="36" t="s">
        <v>71</v>
      </c>
      <c r="G45" s="24">
        <v>114.1649</v>
      </c>
      <c r="H45" s="88">
        <v>17200</v>
      </c>
      <c r="I45" s="56">
        <f t="shared" si="0"/>
        <v>18920</v>
      </c>
      <c r="J45" s="88">
        <f t="shared" si="1"/>
        <v>1963636.28</v>
      </c>
      <c r="K45" s="84">
        <f t="shared" si="2"/>
        <v>2159999.9080000003</v>
      </c>
      <c r="L45" s="43"/>
    </row>
    <row r="46" spans="1:12" s="44" customFormat="1">
      <c r="A46" s="41"/>
      <c r="B46" s="249" t="s">
        <v>1039</v>
      </c>
      <c r="C46" s="34" t="s">
        <v>921</v>
      </c>
      <c r="D46" s="32" t="s">
        <v>229</v>
      </c>
      <c r="E46" s="26" t="s">
        <v>1040</v>
      </c>
      <c r="F46" s="21" t="s">
        <v>36</v>
      </c>
      <c r="G46" s="24">
        <v>10</v>
      </c>
      <c r="H46" s="254">
        <v>209091</v>
      </c>
      <c r="I46" s="56">
        <f t="shared" si="0"/>
        <v>230000.1</v>
      </c>
      <c r="J46" s="254">
        <f t="shared" si="1"/>
        <v>2090910</v>
      </c>
      <c r="K46" s="84">
        <f t="shared" si="2"/>
        <v>2300001</v>
      </c>
      <c r="L46" s="43"/>
    </row>
    <row r="47" spans="1:12" s="44" customFormat="1">
      <c r="A47" s="41"/>
      <c r="B47" s="249" t="str">
        <f t="shared" ref="B47:D48" si="7">B46</f>
        <v>6871</v>
      </c>
      <c r="C47" s="34" t="str">
        <f t="shared" si="7"/>
        <v>06/05</v>
      </c>
      <c r="D47" s="251" t="str">
        <f t="shared" si="7"/>
        <v>xnk bình tây</v>
      </c>
      <c r="E47" s="26" t="s">
        <v>1041</v>
      </c>
      <c r="F47" s="21" t="s">
        <v>36</v>
      </c>
      <c r="G47" s="24">
        <v>10</v>
      </c>
      <c r="H47" s="254">
        <v>187279</v>
      </c>
      <c r="I47" s="56">
        <f t="shared" si="0"/>
        <v>206006.90000000002</v>
      </c>
      <c r="J47" s="254">
        <f t="shared" si="1"/>
        <v>1872790</v>
      </c>
      <c r="K47" s="84">
        <f t="shared" si="2"/>
        <v>2060069.0000000002</v>
      </c>
      <c r="L47" s="43"/>
    </row>
    <row r="48" spans="1:12" s="44" customFormat="1">
      <c r="A48" s="41"/>
      <c r="B48" s="249" t="str">
        <f t="shared" si="7"/>
        <v>6871</v>
      </c>
      <c r="C48" s="34" t="str">
        <f t="shared" si="7"/>
        <v>06/05</v>
      </c>
      <c r="D48" s="251" t="str">
        <f t="shared" si="7"/>
        <v>xnk bình tây</v>
      </c>
      <c r="E48" s="26" t="s">
        <v>333</v>
      </c>
      <c r="F48" s="21" t="s">
        <v>36</v>
      </c>
      <c r="G48" s="24">
        <v>40</v>
      </c>
      <c r="H48" s="88">
        <v>109091</v>
      </c>
      <c r="I48" s="56">
        <f t="shared" si="0"/>
        <v>120000.1</v>
      </c>
      <c r="J48" s="88">
        <f t="shared" si="1"/>
        <v>4363640</v>
      </c>
      <c r="K48" s="84">
        <f t="shared" si="2"/>
        <v>4800004</v>
      </c>
      <c r="L48" s="43"/>
    </row>
    <row r="49" spans="1:12" s="44" customFormat="1">
      <c r="A49" s="41"/>
      <c r="B49" s="249" t="s">
        <v>998</v>
      </c>
      <c r="C49" s="34" t="s">
        <v>926</v>
      </c>
      <c r="D49" s="32" t="s">
        <v>648</v>
      </c>
      <c r="E49" s="26" t="s">
        <v>665</v>
      </c>
      <c r="F49" s="21" t="s">
        <v>181</v>
      </c>
      <c r="G49" s="24">
        <v>100</v>
      </c>
      <c r="H49" s="88">
        <v>45454</v>
      </c>
      <c r="I49" s="56">
        <f t="shared" si="0"/>
        <v>49999.4</v>
      </c>
      <c r="J49" s="88">
        <f t="shared" si="1"/>
        <v>4545400</v>
      </c>
      <c r="K49" s="84">
        <f t="shared" si="2"/>
        <v>4999940</v>
      </c>
      <c r="L49" s="43"/>
    </row>
    <row r="50" spans="1:12" s="44" customFormat="1">
      <c r="A50" s="41"/>
      <c r="B50" s="249" t="s">
        <v>998</v>
      </c>
      <c r="C50" s="34" t="s">
        <v>926</v>
      </c>
      <c r="D50" s="32" t="s">
        <v>648</v>
      </c>
      <c r="E50" s="35" t="s">
        <v>649</v>
      </c>
      <c r="F50" s="36" t="s">
        <v>181</v>
      </c>
      <c r="G50" s="37">
        <v>50</v>
      </c>
      <c r="H50" s="88">
        <v>40454</v>
      </c>
      <c r="I50" s="56">
        <f t="shared" si="0"/>
        <v>44499.4</v>
      </c>
      <c r="J50" s="88">
        <f t="shared" si="1"/>
        <v>2022700</v>
      </c>
      <c r="K50" s="84">
        <f t="shared" si="2"/>
        <v>2224970</v>
      </c>
      <c r="L50" s="43"/>
    </row>
    <row r="51" spans="1:12" s="44" customFormat="1">
      <c r="A51" s="41"/>
      <c r="B51" s="249" t="s">
        <v>999</v>
      </c>
      <c r="C51" s="34" t="s">
        <v>926</v>
      </c>
      <c r="D51" s="32" t="s">
        <v>48</v>
      </c>
      <c r="E51" s="26" t="s">
        <v>1000</v>
      </c>
      <c r="F51" s="21" t="s">
        <v>27</v>
      </c>
      <c r="G51" s="24">
        <v>60</v>
      </c>
      <c r="H51" s="88">
        <v>5818.18</v>
      </c>
      <c r="I51" s="56">
        <f t="shared" si="0"/>
        <v>6399.9980000000005</v>
      </c>
      <c r="J51" s="88">
        <f t="shared" si="1"/>
        <v>349090.80000000005</v>
      </c>
      <c r="K51" s="84">
        <f t="shared" si="2"/>
        <v>383999.88</v>
      </c>
      <c r="L51" s="43"/>
    </row>
    <row r="52" spans="1:12" s="44" customFormat="1">
      <c r="A52" s="41"/>
      <c r="B52" s="249" t="s">
        <v>1003</v>
      </c>
      <c r="C52" s="34" t="s">
        <v>934</v>
      </c>
      <c r="D52" s="32" t="s">
        <v>296</v>
      </c>
      <c r="E52" s="35" t="s">
        <v>588</v>
      </c>
      <c r="F52" s="36" t="s">
        <v>105</v>
      </c>
      <c r="G52" s="24">
        <v>10</v>
      </c>
      <c r="H52" s="88">
        <v>30909</v>
      </c>
      <c r="I52" s="56">
        <f t="shared" si="0"/>
        <v>33999.9</v>
      </c>
      <c r="J52" s="88">
        <f t="shared" si="1"/>
        <v>309090</v>
      </c>
      <c r="K52" s="84">
        <f t="shared" si="2"/>
        <v>339999</v>
      </c>
      <c r="L52" s="43"/>
    </row>
    <row r="53" spans="1:12" s="44" customFormat="1">
      <c r="A53" s="41"/>
      <c r="B53" s="249" t="str">
        <f t="shared" ref="B53:D55" si="8">B52</f>
        <v>4171</v>
      </c>
      <c r="C53" s="34" t="str">
        <f t="shared" si="8"/>
        <v>09/05</v>
      </c>
      <c r="D53" s="251" t="str">
        <f t="shared" si="8"/>
        <v>việt hen</v>
      </c>
      <c r="E53" s="35" t="s">
        <v>297</v>
      </c>
      <c r="F53" s="36" t="s">
        <v>105</v>
      </c>
      <c r="G53" s="24">
        <v>12</v>
      </c>
      <c r="H53" s="88">
        <v>30909</v>
      </c>
      <c r="I53" s="56">
        <f t="shared" si="0"/>
        <v>33999.9</v>
      </c>
      <c r="J53" s="88">
        <f t="shared" si="1"/>
        <v>370908</v>
      </c>
      <c r="K53" s="84">
        <f t="shared" si="2"/>
        <v>407998.80000000005</v>
      </c>
      <c r="L53" s="43"/>
    </row>
    <row r="54" spans="1:12" s="44" customFormat="1">
      <c r="A54" s="41"/>
      <c r="B54" s="249" t="str">
        <f t="shared" si="8"/>
        <v>4171</v>
      </c>
      <c r="C54" s="34" t="str">
        <f t="shared" si="8"/>
        <v>09/05</v>
      </c>
      <c r="D54" s="251" t="str">
        <f t="shared" si="8"/>
        <v>việt hen</v>
      </c>
      <c r="E54" s="35" t="s">
        <v>316</v>
      </c>
      <c r="F54" s="36" t="s">
        <v>105</v>
      </c>
      <c r="G54" s="24">
        <v>2</v>
      </c>
      <c r="H54" s="88">
        <v>30909</v>
      </c>
      <c r="I54" s="56">
        <f t="shared" si="0"/>
        <v>33999.9</v>
      </c>
      <c r="J54" s="88">
        <f t="shared" si="1"/>
        <v>61818</v>
      </c>
      <c r="K54" s="84">
        <f t="shared" si="2"/>
        <v>67999.8</v>
      </c>
      <c r="L54" s="43"/>
    </row>
    <row r="55" spans="1:12" s="44" customFormat="1">
      <c r="A55" s="41"/>
      <c r="B55" s="249" t="str">
        <f t="shared" si="8"/>
        <v>4171</v>
      </c>
      <c r="C55" s="34" t="str">
        <f t="shared" si="8"/>
        <v>09/05</v>
      </c>
      <c r="D55" s="251" t="str">
        <f t="shared" si="8"/>
        <v>việt hen</v>
      </c>
      <c r="E55" s="35" t="s">
        <v>316</v>
      </c>
      <c r="F55" s="36" t="s">
        <v>105</v>
      </c>
      <c r="G55" s="24">
        <v>8</v>
      </c>
      <c r="H55" s="88"/>
      <c r="I55" s="56">
        <f t="shared" si="0"/>
        <v>0</v>
      </c>
      <c r="J55" s="88">
        <f t="shared" si="1"/>
        <v>0</v>
      </c>
      <c r="K55" s="84">
        <f t="shared" si="2"/>
        <v>0</v>
      </c>
      <c r="L55" s="43"/>
    </row>
    <row r="56" spans="1:12" s="44" customFormat="1">
      <c r="A56" s="41"/>
      <c r="B56" s="249" t="s">
        <v>1004</v>
      </c>
      <c r="C56" s="34" t="s">
        <v>934</v>
      </c>
      <c r="D56" s="32" t="s">
        <v>120</v>
      </c>
      <c r="E56" s="35" t="s">
        <v>699</v>
      </c>
      <c r="F56" s="36" t="s">
        <v>224</v>
      </c>
      <c r="G56" s="24">
        <v>36</v>
      </c>
      <c r="H56" s="88">
        <v>1927</v>
      </c>
      <c r="I56" s="56">
        <f t="shared" si="0"/>
        <v>2119.7000000000003</v>
      </c>
      <c r="J56" s="88">
        <f t="shared" si="1"/>
        <v>69372</v>
      </c>
      <c r="K56" s="84">
        <f t="shared" si="2"/>
        <v>76309.200000000012</v>
      </c>
      <c r="L56" s="43"/>
    </row>
    <row r="57" spans="1:12" s="44" customFormat="1">
      <c r="A57" s="41"/>
      <c r="B57" s="249" t="s">
        <v>1004</v>
      </c>
      <c r="C57" s="34" t="s">
        <v>934</v>
      </c>
      <c r="D57" s="32" t="s">
        <v>120</v>
      </c>
      <c r="E57" s="35" t="s">
        <v>1005</v>
      </c>
      <c r="F57" s="36" t="s">
        <v>87</v>
      </c>
      <c r="G57" s="24">
        <v>12</v>
      </c>
      <c r="H57" s="88">
        <v>5498.25</v>
      </c>
      <c r="I57" s="56">
        <f t="shared" si="0"/>
        <v>6048.0750000000007</v>
      </c>
      <c r="J57" s="88">
        <f t="shared" si="1"/>
        <v>65979</v>
      </c>
      <c r="K57" s="84">
        <f t="shared" si="2"/>
        <v>72576.900000000009</v>
      </c>
      <c r="L57" s="43"/>
    </row>
    <row r="58" spans="1:12" s="44" customFormat="1">
      <c r="A58" s="41"/>
      <c r="B58" s="249" t="s">
        <v>1007</v>
      </c>
      <c r="C58" s="34" t="s">
        <v>934</v>
      </c>
      <c r="D58" s="32" t="s">
        <v>42</v>
      </c>
      <c r="E58" s="35" t="s">
        <v>1008</v>
      </c>
      <c r="F58" s="36" t="s">
        <v>44</v>
      </c>
      <c r="G58" s="24">
        <v>10</v>
      </c>
      <c r="H58" s="88">
        <v>107272</v>
      </c>
      <c r="I58" s="56">
        <f t="shared" si="0"/>
        <v>117999.20000000001</v>
      </c>
      <c r="J58" s="88">
        <f t="shared" si="1"/>
        <v>1072720</v>
      </c>
      <c r="K58" s="84">
        <f t="shared" si="2"/>
        <v>1179992</v>
      </c>
      <c r="L58" s="43"/>
    </row>
    <row r="59" spans="1:12" s="44" customFormat="1">
      <c r="A59" s="41"/>
      <c r="B59" s="249" t="s">
        <v>1009</v>
      </c>
      <c r="C59" s="34" t="s">
        <v>934</v>
      </c>
      <c r="D59" s="32" t="s">
        <v>101</v>
      </c>
      <c r="E59" s="35" t="s">
        <v>608</v>
      </c>
      <c r="F59" s="36" t="s">
        <v>103</v>
      </c>
      <c r="G59" s="24">
        <v>6</v>
      </c>
      <c r="H59" s="88">
        <v>68956</v>
      </c>
      <c r="I59" s="56">
        <f t="shared" si="0"/>
        <v>75851.600000000006</v>
      </c>
      <c r="J59" s="88">
        <f t="shared" si="1"/>
        <v>413736</v>
      </c>
      <c r="K59" s="84">
        <f t="shared" si="2"/>
        <v>455109.60000000003</v>
      </c>
      <c r="L59" s="43"/>
    </row>
    <row r="60" spans="1:12" s="44" customFormat="1">
      <c r="A60" s="41"/>
      <c r="B60" s="249" t="str">
        <f t="shared" ref="B60:D64" si="9">B59</f>
        <v>1036</v>
      </c>
      <c r="C60" s="34" t="str">
        <f t="shared" si="9"/>
        <v>09/05</v>
      </c>
      <c r="D60" s="251" t="str">
        <f t="shared" si="9"/>
        <v>phạm anh</v>
      </c>
      <c r="E60" s="35" t="s">
        <v>117</v>
      </c>
      <c r="F60" s="36" t="s">
        <v>103</v>
      </c>
      <c r="G60" s="24">
        <v>6</v>
      </c>
      <c r="H60" s="88">
        <v>68956</v>
      </c>
      <c r="I60" s="56">
        <f t="shared" si="0"/>
        <v>75851.600000000006</v>
      </c>
      <c r="J60" s="88">
        <f t="shared" si="1"/>
        <v>413736</v>
      </c>
      <c r="K60" s="84">
        <f t="shared" si="2"/>
        <v>455109.60000000003</v>
      </c>
      <c r="L60" s="43"/>
    </row>
    <row r="61" spans="1:12" s="44" customFormat="1">
      <c r="A61" s="41"/>
      <c r="B61" s="249" t="str">
        <f t="shared" si="9"/>
        <v>1036</v>
      </c>
      <c r="C61" s="34" t="str">
        <f t="shared" si="9"/>
        <v>09/05</v>
      </c>
      <c r="D61" s="251" t="str">
        <f t="shared" si="9"/>
        <v>phạm anh</v>
      </c>
      <c r="E61" s="35" t="s">
        <v>102</v>
      </c>
      <c r="F61" s="21" t="s">
        <v>103</v>
      </c>
      <c r="G61" s="24">
        <v>6</v>
      </c>
      <c r="H61" s="88">
        <v>68956</v>
      </c>
      <c r="I61" s="56">
        <f t="shared" si="0"/>
        <v>75851.600000000006</v>
      </c>
      <c r="J61" s="88">
        <f t="shared" si="1"/>
        <v>413736</v>
      </c>
      <c r="K61" s="84">
        <f t="shared" si="2"/>
        <v>455109.60000000003</v>
      </c>
      <c r="L61" s="43"/>
    </row>
    <row r="62" spans="1:12" s="44" customFormat="1">
      <c r="A62" s="41"/>
      <c r="B62" s="249" t="str">
        <f t="shared" si="9"/>
        <v>1036</v>
      </c>
      <c r="C62" s="34" t="str">
        <f t="shared" si="9"/>
        <v>09/05</v>
      </c>
      <c r="D62" s="251" t="str">
        <f t="shared" si="9"/>
        <v>phạm anh</v>
      </c>
      <c r="E62" s="26" t="s">
        <v>118</v>
      </c>
      <c r="F62" s="21" t="s">
        <v>103</v>
      </c>
      <c r="G62" s="24">
        <v>6</v>
      </c>
      <c r="H62" s="88">
        <v>64145</v>
      </c>
      <c r="I62" s="56">
        <f t="shared" si="0"/>
        <v>70559.5</v>
      </c>
      <c r="J62" s="88">
        <f t="shared" si="1"/>
        <v>384870</v>
      </c>
      <c r="K62" s="84">
        <f t="shared" si="2"/>
        <v>423357</v>
      </c>
      <c r="L62" s="43"/>
    </row>
    <row r="63" spans="1:12" s="44" customFormat="1">
      <c r="A63" s="41"/>
      <c r="B63" s="249" t="str">
        <f t="shared" si="9"/>
        <v>1036</v>
      </c>
      <c r="C63" s="34" t="str">
        <f t="shared" si="9"/>
        <v>09/05</v>
      </c>
      <c r="D63" s="251" t="str">
        <f t="shared" si="9"/>
        <v>phạm anh</v>
      </c>
      <c r="E63" s="26" t="s">
        <v>107</v>
      </c>
      <c r="F63" s="21" t="s">
        <v>105</v>
      </c>
      <c r="G63" s="24">
        <v>2</v>
      </c>
      <c r="H63" s="88"/>
      <c r="I63" s="56">
        <f t="shared" si="0"/>
        <v>0</v>
      </c>
      <c r="J63" s="88">
        <f t="shared" si="1"/>
        <v>0</v>
      </c>
      <c r="K63" s="84">
        <f t="shared" si="2"/>
        <v>0</v>
      </c>
      <c r="L63" s="43"/>
    </row>
    <row r="64" spans="1:12" s="44" customFormat="1">
      <c r="A64" s="41"/>
      <c r="B64" s="249" t="str">
        <f t="shared" si="9"/>
        <v>1036</v>
      </c>
      <c r="C64" s="34" t="str">
        <f t="shared" si="9"/>
        <v>09/05</v>
      </c>
      <c r="D64" s="251" t="str">
        <f t="shared" si="9"/>
        <v>phạm anh</v>
      </c>
      <c r="E64" s="26" t="s">
        <v>318</v>
      </c>
      <c r="F64" s="21" t="s">
        <v>105</v>
      </c>
      <c r="G64" s="24">
        <v>24</v>
      </c>
      <c r="H64" s="88"/>
      <c r="I64" s="56">
        <f t="shared" si="0"/>
        <v>0</v>
      </c>
      <c r="J64" s="88">
        <f t="shared" si="1"/>
        <v>0</v>
      </c>
      <c r="K64" s="84">
        <f t="shared" si="2"/>
        <v>0</v>
      </c>
      <c r="L64" s="43"/>
    </row>
    <row r="65" spans="1:12" s="44" customFormat="1">
      <c r="A65" s="41"/>
      <c r="B65" s="249" t="s">
        <v>1010</v>
      </c>
      <c r="C65" s="34" t="s">
        <v>934</v>
      </c>
      <c r="D65" s="32" t="s">
        <v>179</v>
      </c>
      <c r="E65" s="26" t="s">
        <v>180</v>
      </c>
      <c r="F65" s="21" t="s">
        <v>181</v>
      </c>
      <c r="G65" s="24">
        <v>150</v>
      </c>
      <c r="H65" s="88">
        <v>39545.4545</v>
      </c>
      <c r="I65" s="56">
        <f t="shared" si="0"/>
        <v>43499.999950000005</v>
      </c>
      <c r="J65" s="88">
        <f t="shared" si="1"/>
        <v>5931818.1749999998</v>
      </c>
      <c r="K65" s="84">
        <f t="shared" si="2"/>
        <v>6524999.9925000006</v>
      </c>
      <c r="L65" s="43"/>
    </row>
    <row r="66" spans="1:12" s="44" customFormat="1">
      <c r="A66" s="41"/>
      <c r="B66" s="249" t="s">
        <v>1013</v>
      </c>
      <c r="C66" s="34" t="s">
        <v>934</v>
      </c>
      <c r="D66" s="32" t="s">
        <v>1014</v>
      </c>
      <c r="E66" s="26" t="s">
        <v>1015</v>
      </c>
      <c r="F66" s="21" t="s">
        <v>656</v>
      </c>
      <c r="G66" s="24">
        <v>4640</v>
      </c>
      <c r="H66" s="88">
        <v>3706.8969999999999</v>
      </c>
      <c r="I66" s="56">
        <f t="shared" si="0"/>
        <v>4077.5867000000003</v>
      </c>
      <c r="J66" s="88">
        <f t="shared" si="1"/>
        <v>17200002.079999998</v>
      </c>
      <c r="K66" s="84">
        <f t="shared" si="2"/>
        <v>18920002.288000003</v>
      </c>
      <c r="L66" s="43"/>
    </row>
    <row r="67" spans="1:12" s="44" customFormat="1">
      <c r="A67" s="41"/>
      <c r="B67" s="249" t="s">
        <v>1012</v>
      </c>
      <c r="C67" s="34" t="s">
        <v>937</v>
      </c>
      <c r="D67" s="32" t="s">
        <v>31</v>
      </c>
      <c r="E67" s="26" t="s">
        <v>789</v>
      </c>
      <c r="F67" s="21" t="s">
        <v>19</v>
      </c>
      <c r="G67" s="24">
        <v>4</v>
      </c>
      <c r="H67" s="88">
        <v>232800</v>
      </c>
      <c r="I67" s="56">
        <f t="shared" si="0"/>
        <v>256080.00000000003</v>
      </c>
      <c r="J67" s="88">
        <f t="shared" si="1"/>
        <v>931200</v>
      </c>
      <c r="K67" s="84">
        <f t="shared" si="2"/>
        <v>1024320.0000000001</v>
      </c>
      <c r="L67" s="43"/>
    </row>
    <row r="68" spans="1:12" s="44" customFormat="1">
      <c r="A68" s="41"/>
      <c r="B68" s="249" t="s">
        <v>1016</v>
      </c>
      <c r="C68" s="34" t="s">
        <v>937</v>
      </c>
      <c r="D68" s="32" t="s">
        <v>1014</v>
      </c>
      <c r="E68" s="26" t="s">
        <v>1015</v>
      </c>
      <c r="F68" s="21" t="s">
        <v>656</v>
      </c>
      <c r="G68" s="24">
        <v>1160</v>
      </c>
      <c r="H68" s="88">
        <v>3706.8969999999999</v>
      </c>
      <c r="I68" s="56">
        <f t="shared" si="0"/>
        <v>4077.5867000000003</v>
      </c>
      <c r="J68" s="88">
        <f t="shared" si="1"/>
        <v>4300000.5199999996</v>
      </c>
      <c r="K68" s="84">
        <f t="shared" si="2"/>
        <v>4730000.5720000006</v>
      </c>
      <c r="L68" s="43"/>
    </row>
    <row r="69" spans="1:12" s="44" customFormat="1">
      <c r="A69" s="41"/>
      <c r="B69" s="249" t="s">
        <v>1011</v>
      </c>
      <c r="C69" s="34" t="s">
        <v>942</v>
      </c>
      <c r="D69" s="32" t="s">
        <v>74</v>
      </c>
      <c r="E69" s="26" t="s">
        <v>75</v>
      </c>
      <c r="F69" s="21" t="s">
        <v>181</v>
      </c>
      <c r="G69" s="24">
        <v>142.70613</v>
      </c>
      <c r="H69" s="88">
        <v>17200</v>
      </c>
      <c r="I69" s="56">
        <f t="shared" si="0"/>
        <v>18920</v>
      </c>
      <c r="J69" s="88">
        <f t="shared" si="1"/>
        <v>2454545.4360000002</v>
      </c>
      <c r="K69" s="84">
        <f t="shared" si="2"/>
        <v>2699999.9796000002</v>
      </c>
      <c r="L69" s="43"/>
    </row>
    <row r="70" spans="1:12" s="44" customFormat="1">
      <c r="A70" s="41"/>
      <c r="B70" s="249" t="s">
        <v>1017</v>
      </c>
      <c r="C70" s="34" t="s">
        <v>942</v>
      </c>
      <c r="D70" s="32" t="s">
        <v>91</v>
      </c>
      <c r="E70" s="26" t="s">
        <v>766</v>
      </c>
      <c r="F70" s="21" t="s">
        <v>93</v>
      </c>
      <c r="G70" s="24">
        <v>150</v>
      </c>
      <c r="H70" s="88">
        <v>39091</v>
      </c>
      <c r="I70" s="56">
        <f t="shared" si="0"/>
        <v>43000.100000000006</v>
      </c>
      <c r="J70" s="88">
        <f t="shared" si="1"/>
        <v>5863650</v>
      </c>
      <c r="K70" s="84">
        <f t="shared" si="2"/>
        <v>6450015.0000000009</v>
      </c>
      <c r="L70" s="43"/>
    </row>
    <row r="71" spans="1:12" s="44" customFormat="1">
      <c r="A71" s="41"/>
      <c r="B71" s="249" t="str">
        <f t="shared" ref="B71:D72" si="10">B70</f>
        <v>577</v>
      </c>
      <c r="C71" s="34" t="str">
        <f t="shared" si="10"/>
        <v>11/05</v>
      </c>
      <c r="D71" s="251" t="str">
        <f t="shared" si="10"/>
        <v>trường sa</v>
      </c>
      <c r="E71" s="26" t="s">
        <v>814</v>
      </c>
      <c r="F71" s="21" t="s">
        <v>93</v>
      </c>
      <c r="G71" s="37">
        <v>100</v>
      </c>
      <c r="H71" s="88">
        <v>44545.3</v>
      </c>
      <c r="I71" s="56">
        <f t="shared" si="0"/>
        <v>48999.830000000009</v>
      </c>
      <c r="J71" s="88">
        <f t="shared" si="1"/>
        <v>4454530</v>
      </c>
      <c r="K71" s="84">
        <f t="shared" si="2"/>
        <v>4899983.0000000009</v>
      </c>
      <c r="L71" s="43"/>
    </row>
    <row r="72" spans="1:12" s="44" customFormat="1">
      <c r="A72" s="41"/>
      <c r="B72" s="249" t="str">
        <f t="shared" si="10"/>
        <v>577</v>
      </c>
      <c r="C72" s="34" t="str">
        <f t="shared" si="10"/>
        <v>11/05</v>
      </c>
      <c r="D72" s="251" t="str">
        <f t="shared" si="10"/>
        <v>trường sa</v>
      </c>
      <c r="E72" s="26" t="s">
        <v>1018</v>
      </c>
      <c r="F72" s="36" t="s">
        <v>93</v>
      </c>
      <c r="G72" s="24">
        <v>15</v>
      </c>
      <c r="H72" s="88">
        <v>78182</v>
      </c>
      <c r="I72" s="56">
        <f t="shared" si="0"/>
        <v>86000.200000000012</v>
      </c>
      <c r="J72" s="88">
        <f t="shared" si="1"/>
        <v>1172730</v>
      </c>
      <c r="K72" s="84">
        <f t="shared" si="2"/>
        <v>1290003.0000000002</v>
      </c>
      <c r="L72" s="43"/>
    </row>
    <row r="73" spans="1:12" s="44" customFormat="1">
      <c r="A73" s="41"/>
      <c r="B73" s="249" t="s">
        <v>1057</v>
      </c>
      <c r="C73" s="34" t="s">
        <v>1058</v>
      </c>
      <c r="D73" s="32" t="s">
        <v>120</v>
      </c>
      <c r="E73" s="35" t="s">
        <v>1059</v>
      </c>
      <c r="F73" s="36" t="s">
        <v>83</v>
      </c>
      <c r="G73" s="36">
        <v>120</v>
      </c>
      <c r="H73" s="88">
        <v>3067.68</v>
      </c>
      <c r="I73" s="56">
        <f t="shared" si="0"/>
        <v>3374.4479999999999</v>
      </c>
      <c r="J73" s="88">
        <f t="shared" si="1"/>
        <v>368121.59999999998</v>
      </c>
      <c r="K73" s="84">
        <f t="shared" si="2"/>
        <v>404933.76</v>
      </c>
      <c r="L73" s="43"/>
    </row>
    <row r="74" spans="1:12" s="44" customFormat="1">
      <c r="A74" s="41"/>
      <c r="B74" s="249" t="str">
        <f t="shared" ref="B74:B84" si="11">B73</f>
        <v>3971</v>
      </c>
      <c r="C74" s="34" t="str">
        <f t="shared" ref="C74:C84" si="12">C73</f>
        <v>13/05</v>
      </c>
      <c r="D74" s="251" t="str">
        <f t="shared" ref="D74:D84" si="13">D73</f>
        <v>chuẩn việt</v>
      </c>
      <c r="E74" s="35" t="s">
        <v>330</v>
      </c>
      <c r="F74" s="36" t="s">
        <v>83</v>
      </c>
      <c r="G74" s="36">
        <v>40</v>
      </c>
      <c r="H74" s="88">
        <v>2404.33</v>
      </c>
      <c r="I74" s="56">
        <f t="shared" si="0"/>
        <v>2644.7629999999999</v>
      </c>
      <c r="J74" s="88">
        <f t="shared" si="1"/>
        <v>96173.2</v>
      </c>
      <c r="K74" s="84">
        <f t="shared" si="2"/>
        <v>105790.51999999999</v>
      </c>
      <c r="L74" s="43"/>
    </row>
    <row r="75" spans="1:12" s="44" customFormat="1">
      <c r="A75" s="41"/>
      <c r="B75" s="249" t="str">
        <f t="shared" si="11"/>
        <v>3971</v>
      </c>
      <c r="C75" s="34" t="str">
        <f t="shared" si="12"/>
        <v>13/05</v>
      </c>
      <c r="D75" s="251" t="str">
        <f t="shared" si="13"/>
        <v>chuẩn việt</v>
      </c>
      <c r="E75" s="35" t="s">
        <v>244</v>
      </c>
      <c r="F75" s="36" t="s">
        <v>83</v>
      </c>
      <c r="G75" s="36">
        <v>40</v>
      </c>
      <c r="H75" s="88">
        <v>2984.73</v>
      </c>
      <c r="I75" s="56">
        <f t="shared" ref="I75:I138" si="14">H75*1.1</f>
        <v>3283.2030000000004</v>
      </c>
      <c r="J75" s="88">
        <f t="shared" ref="J75:J138" si="15">H75*G75</f>
        <v>119389.2</v>
      </c>
      <c r="K75" s="84">
        <f t="shared" ref="K75:K138" si="16">I75*G75</f>
        <v>131328.12000000002</v>
      </c>
      <c r="L75" s="43"/>
    </row>
    <row r="76" spans="1:12" s="44" customFormat="1">
      <c r="A76" s="41"/>
      <c r="B76" s="249" t="str">
        <f t="shared" si="11"/>
        <v>3971</v>
      </c>
      <c r="C76" s="34" t="str">
        <f t="shared" si="12"/>
        <v>13/05</v>
      </c>
      <c r="D76" s="251" t="str">
        <f t="shared" si="13"/>
        <v>chuẩn việt</v>
      </c>
      <c r="E76" s="35" t="s">
        <v>125</v>
      </c>
      <c r="F76" s="36" t="s">
        <v>83</v>
      </c>
      <c r="G76" s="36">
        <v>200</v>
      </c>
      <c r="H76" s="88">
        <v>5140.32</v>
      </c>
      <c r="I76" s="56">
        <f t="shared" si="14"/>
        <v>5654.3519999999999</v>
      </c>
      <c r="J76" s="88">
        <f t="shared" si="15"/>
        <v>1028064</v>
      </c>
      <c r="K76" s="84">
        <f t="shared" si="16"/>
        <v>1130870.3999999999</v>
      </c>
      <c r="L76" s="43"/>
    </row>
    <row r="77" spans="1:12" s="44" customFormat="1">
      <c r="A77" s="41"/>
      <c r="B77" s="249" t="str">
        <f t="shared" si="11"/>
        <v>3971</v>
      </c>
      <c r="C77" s="34" t="str">
        <f t="shared" si="12"/>
        <v>13/05</v>
      </c>
      <c r="D77" s="251" t="str">
        <f t="shared" si="13"/>
        <v>chuẩn việt</v>
      </c>
      <c r="E77" s="35" t="s">
        <v>128</v>
      </c>
      <c r="F77" s="36" t="s">
        <v>83</v>
      </c>
      <c r="G77" s="36">
        <v>1400</v>
      </c>
      <c r="H77" s="88">
        <v>1824</v>
      </c>
      <c r="I77" s="56">
        <f t="shared" si="14"/>
        <v>2006.4</v>
      </c>
      <c r="J77" s="88">
        <f t="shared" si="15"/>
        <v>2553600</v>
      </c>
      <c r="K77" s="84">
        <f t="shared" si="16"/>
        <v>2808960</v>
      </c>
      <c r="L77" s="43"/>
    </row>
    <row r="78" spans="1:12" s="44" customFormat="1">
      <c r="A78" s="41"/>
      <c r="B78" s="249" t="str">
        <f t="shared" si="11"/>
        <v>3971</v>
      </c>
      <c r="C78" s="34" t="str">
        <f t="shared" si="12"/>
        <v>13/05</v>
      </c>
      <c r="D78" s="251" t="str">
        <f t="shared" si="13"/>
        <v>chuẩn việt</v>
      </c>
      <c r="E78" s="35" t="s">
        <v>127</v>
      </c>
      <c r="F78" s="36" t="s">
        <v>83</v>
      </c>
      <c r="G78" s="36">
        <v>1600</v>
      </c>
      <c r="H78" s="88">
        <v>1906.94</v>
      </c>
      <c r="I78" s="56">
        <f t="shared" si="14"/>
        <v>2097.634</v>
      </c>
      <c r="J78" s="88">
        <f t="shared" si="15"/>
        <v>3051104</v>
      </c>
      <c r="K78" s="84">
        <f t="shared" si="16"/>
        <v>3356214.4</v>
      </c>
      <c r="L78" s="43"/>
    </row>
    <row r="79" spans="1:12" s="44" customFormat="1">
      <c r="A79" s="41"/>
      <c r="B79" s="249" t="str">
        <f t="shared" si="11"/>
        <v>3971</v>
      </c>
      <c r="C79" s="34" t="str">
        <f t="shared" si="12"/>
        <v>13/05</v>
      </c>
      <c r="D79" s="251" t="str">
        <f t="shared" si="13"/>
        <v>chuẩn việt</v>
      </c>
      <c r="E79" s="26" t="s">
        <v>124</v>
      </c>
      <c r="F79" s="21" t="s">
        <v>83</v>
      </c>
      <c r="G79" s="36">
        <v>200</v>
      </c>
      <c r="H79" s="88">
        <v>1575.27</v>
      </c>
      <c r="I79" s="56">
        <f t="shared" si="14"/>
        <v>1732.797</v>
      </c>
      <c r="J79" s="88">
        <f t="shared" si="15"/>
        <v>315054</v>
      </c>
      <c r="K79" s="84">
        <f t="shared" si="16"/>
        <v>346559.4</v>
      </c>
      <c r="L79" s="43"/>
    </row>
    <row r="80" spans="1:12" s="44" customFormat="1">
      <c r="A80" s="41"/>
      <c r="B80" s="249" t="str">
        <f t="shared" si="11"/>
        <v>3971</v>
      </c>
      <c r="C80" s="34" t="str">
        <f t="shared" si="12"/>
        <v>13/05</v>
      </c>
      <c r="D80" s="251" t="str">
        <f t="shared" si="13"/>
        <v>chuẩn việt</v>
      </c>
      <c r="E80" s="26" t="s">
        <v>243</v>
      </c>
      <c r="F80" s="21" t="s">
        <v>83</v>
      </c>
      <c r="G80" s="36">
        <v>60</v>
      </c>
      <c r="H80" s="88">
        <v>2404.3200000000002</v>
      </c>
      <c r="I80" s="56">
        <f t="shared" si="14"/>
        <v>2644.7520000000004</v>
      </c>
      <c r="J80" s="88">
        <f t="shared" si="15"/>
        <v>144259.20000000001</v>
      </c>
      <c r="K80" s="84">
        <f t="shared" si="16"/>
        <v>158685.12000000002</v>
      </c>
      <c r="L80" s="43"/>
    </row>
    <row r="81" spans="1:12" s="44" customFormat="1">
      <c r="A81" s="41"/>
      <c r="B81" s="249" t="str">
        <f t="shared" si="11"/>
        <v>3971</v>
      </c>
      <c r="C81" s="34" t="str">
        <f t="shared" si="12"/>
        <v>13/05</v>
      </c>
      <c r="D81" s="251" t="str">
        <f t="shared" si="13"/>
        <v>chuẩn việt</v>
      </c>
      <c r="E81" s="35" t="s">
        <v>197</v>
      </c>
      <c r="F81" s="36" t="s">
        <v>83</v>
      </c>
      <c r="G81" s="36">
        <v>225</v>
      </c>
      <c r="H81" s="88">
        <v>4228.32</v>
      </c>
      <c r="I81" s="56">
        <f t="shared" si="14"/>
        <v>4651.152</v>
      </c>
      <c r="J81" s="88">
        <f t="shared" si="15"/>
        <v>951371.99999999988</v>
      </c>
      <c r="K81" s="84">
        <f t="shared" si="16"/>
        <v>1046509.2</v>
      </c>
      <c r="L81" s="43"/>
    </row>
    <row r="82" spans="1:12" s="44" customFormat="1">
      <c r="A82" s="41"/>
      <c r="B82" s="249" t="str">
        <f t="shared" si="11"/>
        <v>3971</v>
      </c>
      <c r="C82" s="34" t="str">
        <f t="shared" si="12"/>
        <v>13/05</v>
      </c>
      <c r="D82" s="251" t="str">
        <f t="shared" si="13"/>
        <v>chuẩn việt</v>
      </c>
      <c r="E82" s="35" t="s">
        <v>122</v>
      </c>
      <c r="F82" s="36" t="s">
        <v>83</v>
      </c>
      <c r="G82" s="36">
        <v>400</v>
      </c>
      <c r="H82" s="88">
        <v>5389.06</v>
      </c>
      <c r="I82" s="56">
        <f t="shared" si="14"/>
        <v>5927.9660000000013</v>
      </c>
      <c r="J82" s="88">
        <f t="shared" si="15"/>
        <v>2155624</v>
      </c>
      <c r="K82" s="84">
        <f t="shared" si="16"/>
        <v>2371186.4000000004</v>
      </c>
      <c r="L82" s="43"/>
    </row>
    <row r="83" spans="1:12" s="44" customFormat="1">
      <c r="A83" s="41"/>
      <c r="B83" s="249" t="str">
        <f t="shared" si="11"/>
        <v>3971</v>
      </c>
      <c r="C83" s="34" t="str">
        <f t="shared" si="12"/>
        <v>13/05</v>
      </c>
      <c r="D83" s="251" t="str">
        <f t="shared" si="13"/>
        <v>chuẩn việt</v>
      </c>
      <c r="E83" s="35" t="s">
        <v>121</v>
      </c>
      <c r="F83" s="36" t="s">
        <v>83</v>
      </c>
      <c r="G83" s="36">
        <v>450</v>
      </c>
      <c r="H83" s="88">
        <v>4228.32</v>
      </c>
      <c r="I83" s="56">
        <f t="shared" si="14"/>
        <v>4651.152</v>
      </c>
      <c r="J83" s="88">
        <f t="shared" si="15"/>
        <v>1902743.9999999998</v>
      </c>
      <c r="K83" s="84">
        <f t="shared" si="16"/>
        <v>2093018.4</v>
      </c>
      <c r="L83" s="43"/>
    </row>
    <row r="84" spans="1:12" s="44" customFormat="1">
      <c r="A84" s="41"/>
      <c r="B84" s="249" t="str">
        <f t="shared" si="11"/>
        <v>3971</v>
      </c>
      <c r="C84" s="34" t="str">
        <f t="shared" si="12"/>
        <v>13/05</v>
      </c>
      <c r="D84" s="251" t="str">
        <f t="shared" si="13"/>
        <v>chuẩn việt</v>
      </c>
      <c r="E84" s="35" t="s">
        <v>1060</v>
      </c>
      <c r="F84" s="36" t="s">
        <v>83</v>
      </c>
      <c r="G84" s="36">
        <v>36</v>
      </c>
      <c r="H84" s="88">
        <v>4725.78</v>
      </c>
      <c r="I84" s="56">
        <f t="shared" si="14"/>
        <v>5198.3580000000002</v>
      </c>
      <c r="J84" s="88">
        <f t="shared" si="15"/>
        <v>170128.08</v>
      </c>
      <c r="K84" s="84">
        <f t="shared" si="16"/>
        <v>187140.88800000001</v>
      </c>
      <c r="L84" s="43"/>
    </row>
    <row r="85" spans="1:12" s="44" customFormat="1">
      <c r="A85" s="41"/>
      <c r="B85" s="249" t="s">
        <v>1019</v>
      </c>
      <c r="C85" s="34" t="s">
        <v>1020</v>
      </c>
      <c r="D85" s="32" t="s">
        <v>48</v>
      </c>
      <c r="E85" s="26" t="s">
        <v>1021</v>
      </c>
      <c r="F85" s="21" t="s">
        <v>27</v>
      </c>
      <c r="G85" s="24">
        <v>30</v>
      </c>
      <c r="H85" s="88">
        <v>1636.37</v>
      </c>
      <c r="I85" s="56">
        <f t="shared" si="14"/>
        <v>1800.0070000000001</v>
      </c>
      <c r="J85" s="88">
        <f t="shared" si="15"/>
        <v>49091.1</v>
      </c>
      <c r="K85" s="84">
        <f t="shared" si="16"/>
        <v>54000.21</v>
      </c>
      <c r="L85" s="43"/>
    </row>
    <row r="86" spans="1:12" s="44" customFormat="1">
      <c r="A86" s="41"/>
      <c r="B86" s="249" t="str">
        <f t="shared" ref="B86:D87" si="17">B85</f>
        <v>4844</v>
      </c>
      <c r="C86" s="34" t="str">
        <f t="shared" si="17"/>
        <v>14/05</v>
      </c>
      <c r="D86" s="251" t="str">
        <f t="shared" si="17"/>
        <v>đại dương</v>
      </c>
      <c r="E86" s="35" t="s">
        <v>1022</v>
      </c>
      <c r="F86" s="36" t="s">
        <v>27</v>
      </c>
      <c r="G86" s="24">
        <v>60</v>
      </c>
      <c r="H86" s="88">
        <v>7090.92</v>
      </c>
      <c r="I86" s="56">
        <f t="shared" si="14"/>
        <v>7800.0120000000006</v>
      </c>
      <c r="J86" s="88">
        <f t="shared" si="15"/>
        <v>425455.2</v>
      </c>
      <c r="K86" s="84">
        <f t="shared" si="16"/>
        <v>468000.72000000003</v>
      </c>
      <c r="L86" s="43"/>
    </row>
    <row r="87" spans="1:12" s="44" customFormat="1">
      <c r="A87" s="41"/>
      <c r="B87" s="249" t="str">
        <f t="shared" si="17"/>
        <v>4844</v>
      </c>
      <c r="C87" s="34" t="str">
        <f t="shared" si="17"/>
        <v>14/05</v>
      </c>
      <c r="D87" s="251" t="str">
        <f t="shared" si="17"/>
        <v>đại dương</v>
      </c>
      <c r="E87" s="35" t="s">
        <v>1023</v>
      </c>
      <c r="F87" s="36" t="s">
        <v>27</v>
      </c>
      <c r="G87" s="24">
        <v>60</v>
      </c>
      <c r="H87" s="88">
        <v>3136.37</v>
      </c>
      <c r="I87" s="56">
        <f t="shared" si="14"/>
        <v>3450.0070000000001</v>
      </c>
      <c r="J87" s="88">
        <f t="shared" si="15"/>
        <v>188182.19999999998</v>
      </c>
      <c r="K87" s="84">
        <f t="shared" si="16"/>
        <v>207000.42</v>
      </c>
      <c r="L87" s="43"/>
    </row>
    <row r="88" spans="1:12" s="44" customFormat="1">
      <c r="A88" s="41"/>
      <c r="B88" s="249" t="s">
        <v>1024</v>
      </c>
      <c r="C88" s="34" t="s">
        <v>1020</v>
      </c>
      <c r="D88" s="32" t="s">
        <v>323</v>
      </c>
      <c r="E88" s="35" t="s">
        <v>1025</v>
      </c>
      <c r="F88" s="36" t="s">
        <v>132</v>
      </c>
      <c r="G88" s="24">
        <v>1</v>
      </c>
      <c r="H88" s="88">
        <v>61819</v>
      </c>
      <c r="I88" s="56">
        <f t="shared" si="14"/>
        <v>68000.900000000009</v>
      </c>
      <c r="J88" s="88">
        <f t="shared" si="15"/>
        <v>61819</v>
      </c>
      <c r="K88" s="84">
        <f t="shared" si="16"/>
        <v>68000.900000000009</v>
      </c>
      <c r="L88" s="43"/>
    </row>
    <row r="89" spans="1:12" s="44" customFormat="1">
      <c r="A89" s="41"/>
      <c r="B89" s="249" t="str">
        <f t="shared" ref="B89:D91" si="18">B88</f>
        <v>492</v>
      </c>
      <c r="C89" s="34" t="str">
        <f t="shared" si="18"/>
        <v>14/05</v>
      </c>
      <c r="D89" s="251" t="str">
        <f t="shared" si="18"/>
        <v>duy tân</v>
      </c>
      <c r="E89" s="35" t="s">
        <v>1026</v>
      </c>
      <c r="F89" s="36" t="s">
        <v>36</v>
      </c>
      <c r="G89" s="24">
        <v>4</v>
      </c>
      <c r="H89" s="88">
        <v>21819</v>
      </c>
      <c r="I89" s="56">
        <f t="shared" si="14"/>
        <v>24000.9</v>
      </c>
      <c r="J89" s="88">
        <f t="shared" si="15"/>
        <v>87276</v>
      </c>
      <c r="K89" s="84">
        <f t="shared" si="16"/>
        <v>96003.6</v>
      </c>
      <c r="L89" s="43"/>
    </row>
    <row r="90" spans="1:12" s="44" customFormat="1">
      <c r="A90" s="41"/>
      <c r="B90" s="249" t="str">
        <f t="shared" si="18"/>
        <v>492</v>
      </c>
      <c r="C90" s="34" t="str">
        <f t="shared" si="18"/>
        <v>14/05</v>
      </c>
      <c r="D90" s="251" t="str">
        <f t="shared" si="18"/>
        <v>duy tân</v>
      </c>
      <c r="E90" s="35" t="s">
        <v>1027</v>
      </c>
      <c r="F90" s="36" t="s">
        <v>36</v>
      </c>
      <c r="G90" s="24">
        <v>4</v>
      </c>
      <c r="H90" s="88">
        <v>14546</v>
      </c>
      <c r="I90" s="56">
        <f t="shared" si="14"/>
        <v>16000.600000000002</v>
      </c>
      <c r="J90" s="88">
        <f t="shared" si="15"/>
        <v>58184</v>
      </c>
      <c r="K90" s="84">
        <f t="shared" si="16"/>
        <v>64002.400000000009</v>
      </c>
      <c r="L90" s="43"/>
    </row>
    <row r="91" spans="1:12" s="44" customFormat="1">
      <c r="A91" s="41"/>
      <c r="B91" s="249" t="str">
        <f t="shared" si="18"/>
        <v>492</v>
      </c>
      <c r="C91" s="34" t="str">
        <f t="shared" si="18"/>
        <v>14/05</v>
      </c>
      <c r="D91" s="251" t="str">
        <f t="shared" si="18"/>
        <v>duy tân</v>
      </c>
      <c r="E91" s="26" t="s">
        <v>1028</v>
      </c>
      <c r="F91" s="21" t="s">
        <v>36</v>
      </c>
      <c r="G91" s="24">
        <v>4</v>
      </c>
      <c r="H91" s="88">
        <v>17273</v>
      </c>
      <c r="I91" s="56">
        <f t="shared" si="14"/>
        <v>19000.300000000003</v>
      </c>
      <c r="J91" s="88">
        <f t="shared" si="15"/>
        <v>69092</v>
      </c>
      <c r="K91" s="84">
        <f t="shared" si="16"/>
        <v>76001.200000000012</v>
      </c>
      <c r="L91" s="43"/>
    </row>
    <row r="92" spans="1:12" s="44" customFormat="1">
      <c r="A92" s="41"/>
      <c r="B92" s="249" t="s">
        <v>1029</v>
      </c>
      <c r="C92" s="34" t="s">
        <v>1030</v>
      </c>
      <c r="D92" s="32" t="s">
        <v>111</v>
      </c>
      <c r="E92" s="26" t="s">
        <v>112</v>
      </c>
      <c r="F92" s="21" t="s">
        <v>40</v>
      </c>
      <c r="G92" s="24">
        <v>100</v>
      </c>
      <c r="H92" s="88">
        <v>24455</v>
      </c>
      <c r="I92" s="56">
        <f t="shared" si="14"/>
        <v>26900.500000000004</v>
      </c>
      <c r="J92" s="88">
        <f t="shared" si="15"/>
        <v>2445500</v>
      </c>
      <c r="K92" s="84">
        <f t="shared" si="16"/>
        <v>2690050.0000000005</v>
      </c>
      <c r="L92" s="43"/>
    </row>
    <row r="93" spans="1:12" s="44" customFormat="1">
      <c r="A93" s="41"/>
      <c r="B93" s="249" t="s">
        <v>1029</v>
      </c>
      <c r="C93" s="34" t="s">
        <v>1030</v>
      </c>
      <c r="D93" s="32" t="s">
        <v>111</v>
      </c>
      <c r="E93" s="26" t="s">
        <v>724</v>
      </c>
      <c r="F93" s="21" t="s">
        <v>87</v>
      </c>
      <c r="G93" s="24">
        <v>50</v>
      </c>
      <c r="H93" s="88">
        <v>15636</v>
      </c>
      <c r="I93" s="56">
        <f t="shared" si="14"/>
        <v>17199.600000000002</v>
      </c>
      <c r="J93" s="88">
        <f t="shared" si="15"/>
        <v>781800</v>
      </c>
      <c r="K93" s="84">
        <f t="shared" si="16"/>
        <v>859980.00000000012</v>
      </c>
      <c r="L93" s="43"/>
    </row>
    <row r="94" spans="1:12" s="44" customFormat="1">
      <c r="A94" s="41"/>
      <c r="B94" s="249" t="s">
        <v>1031</v>
      </c>
      <c r="C94" s="34" t="s">
        <v>1030</v>
      </c>
      <c r="D94" s="32" t="s">
        <v>76</v>
      </c>
      <c r="E94" s="26" t="s">
        <v>1032</v>
      </c>
      <c r="F94" s="21" t="s">
        <v>36</v>
      </c>
      <c r="G94" s="24">
        <v>80</v>
      </c>
      <c r="H94" s="88">
        <v>24800</v>
      </c>
      <c r="I94" s="56">
        <f t="shared" si="14"/>
        <v>27280.000000000004</v>
      </c>
      <c r="J94" s="88">
        <f t="shared" si="15"/>
        <v>1984000</v>
      </c>
      <c r="K94" s="84">
        <f t="shared" si="16"/>
        <v>2182400.0000000005</v>
      </c>
      <c r="L94" s="43"/>
    </row>
    <row r="95" spans="1:12" s="44" customFormat="1">
      <c r="A95" s="41"/>
      <c r="B95" s="249" t="s">
        <v>1127</v>
      </c>
      <c r="C95" s="34" t="s">
        <v>600</v>
      </c>
      <c r="D95" s="32" t="s">
        <v>229</v>
      </c>
      <c r="E95" s="35" t="s">
        <v>1128</v>
      </c>
      <c r="F95" s="36" t="s">
        <v>36</v>
      </c>
      <c r="G95" s="37">
        <v>10</v>
      </c>
      <c r="H95" s="88">
        <v>120000</v>
      </c>
      <c r="I95" s="56">
        <f t="shared" si="14"/>
        <v>132000</v>
      </c>
      <c r="J95" s="88">
        <f t="shared" si="15"/>
        <v>1200000</v>
      </c>
      <c r="K95" s="84">
        <f t="shared" si="16"/>
        <v>1320000</v>
      </c>
      <c r="L95" s="43"/>
    </row>
    <row r="96" spans="1:12" s="44" customFormat="1">
      <c r="A96" s="41"/>
      <c r="B96" s="249" t="s">
        <v>1127</v>
      </c>
      <c r="C96" s="34" t="s">
        <v>600</v>
      </c>
      <c r="D96" s="32" t="s">
        <v>229</v>
      </c>
      <c r="E96" s="35" t="s">
        <v>1129</v>
      </c>
      <c r="F96" s="36" t="s">
        <v>36</v>
      </c>
      <c r="G96" s="37">
        <v>10</v>
      </c>
      <c r="H96" s="88">
        <v>167273</v>
      </c>
      <c r="I96" s="56">
        <f t="shared" si="14"/>
        <v>184000.30000000002</v>
      </c>
      <c r="J96" s="88">
        <f t="shared" si="15"/>
        <v>1672730</v>
      </c>
      <c r="K96" s="84">
        <f t="shared" si="16"/>
        <v>1840003.0000000002</v>
      </c>
      <c r="L96" s="43"/>
    </row>
    <row r="97" spans="1:12" s="44" customFormat="1">
      <c r="A97" s="41"/>
      <c r="B97" s="249" t="s">
        <v>1033</v>
      </c>
      <c r="C97" s="34" t="s">
        <v>945</v>
      </c>
      <c r="D97" s="32" t="s">
        <v>64</v>
      </c>
      <c r="E97" s="26" t="s">
        <v>1034</v>
      </c>
      <c r="F97" s="21" t="s">
        <v>66</v>
      </c>
      <c r="G97" s="24">
        <v>40</v>
      </c>
      <c r="H97" s="88">
        <v>20909</v>
      </c>
      <c r="I97" s="56">
        <f t="shared" si="14"/>
        <v>22999.9</v>
      </c>
      <c r="J97" s="88">
        <f t="shared" si="15"/>
        <v>836360</v>
      </c>
      <c r="K97" s="84">
        <f t="shared" si="16"/>
        <v>919996</v>
      </c>
      <c r="L97" s="43"/>
    </row>
    <row r="98" spans="1:12" s="44" customFormat="1">
      <c r="A98" s="41"/>
      <c r="B98" s="249" t="str">
        <f t="shared" ref="B98:D101" si="19">B97</f>
        <v>2172</v>
      </c>
      <c r="C98" s="34" t="str">
        <f t="shared" si="19"/>
        <v>17/05</v>
      </c>
      <c r="D98" s="251" t="str">
        <f t="shared" si="19"/>
        <v>mai hoàng long</v>
      </c>
      <c r="E98" s="26" t="s">
        <v>1035</v>
      </c>
      <c r="F98" s="21" t="s">
        <v>66</v>
      </c>
      <c r="G98" s="24">
        <v>120</v>
      </c>
      <c r="H98" s="88">
        <v>20909</v>
      </c>
      <c r="I98" s="56">
        <f t="shared" si="14"/>
        <v>22999.9</v>
      </c>
      <c r="J98" s="88">
        <f t="shared" si="15"/>
        <v>2509080</v>
      </c>
      <c r="K98" s="84">
        <f t="shared" si="16"/>
        <v>2759988</v>
      </c>
      <c r="L98" s="43"/>
    </row>
    <row r="99" spans="1:12" s="44" customFormat="1">
      <c r="A99" s="41"/>
      <c r="B99" s="249" t="str">
        <f t="shared" si="19"/>
        <v>2172</v>
      </c>
      <c r="C99" s="34" t="str">
        <f t="shared" si="19"/>
        <v>17/05</v>
      </c>
      <c r="D99" s="251" t="str">
        <f t="shared" si="19"/>
        <v>mai hoàng long</v>
      </c>
      <c r="E99" s="26" t="s">
        <v>1036</v>
      </c>
      <c r="F99" s="21" t="s">
        <v>105</v>
      </c>
      <c r="G99" s="24">
        <v>60</v>
      </c>
      <c r="H99" s="88">
        <v>36800</v>
      </c>
      <c r="I99" s="56">
        <f t="shared" si="14"/>
        <v>40480</v>
      </c>
      <c r="J99" s="88">
        <f t="shared" si="15"/>
        <v>2208000</v>
      </c>
      <c r="K99" s="84">
        <f t="shared" si="16"/>
        <v>2428800</v>
      </c>
      <c r="L99" s="43"/>
    </row>
    <row r="100" spans="1:12" s="44" customFormat="1">
      <c r="A100" s="41"/>
      <c r="B100" s="249" t="str">
        <f t="shared" si="19"/>
        <v>2172</v>
      </c>
      <c r="C100" s="34" t="str">
        <f t="shared" si="19"/>
        <v>17/05</v>
      </c>
      <c r="D100" s="251" t="str">
        <f t="shared" si="19"/>
        <v>mai hoàng long</v>
      </c>
      <c r="E100" s="26" t="s">
        <v>1034</v>
      </c>
      <c r="F100" s="21" t="s">
        <v>66</v>
      </c>
      <c r="G100" s="24">
        <v>4</v>
      </c>
      <c r="H100" s="88"/>
      <c r="I100" s="56">
        <f t="shared" si="14"/>
        <v>0</v>
      </c>
      <c r="J100" s="88">
        <f t="shared" si="15"/>
        <v>0</v>
      </c>
      <c r="K100" s="84">
        <f t="shared" si="16"/>
        <v>0</v>
      </c>
      <c r="L100" s="43"/>
    </row>
    <row r="101" spans="1:12" s="44" customFormat="1">
      <c r="A101" s="41"/>
      <c r="B101" s="249" t="str">
        <f t="shared" si="19"/>
        <v>2172</v>
      </c>
      <c r="C101" s="34" t="str">
        <f t="shared" si="19"/>
        <v>17/05</v>
      </c>
      <c r="D101" s="251" t="str">
        <f t="shared" si="19"/>
        <v>mai hoàng long</v>
      </c>
      <c r="E101" s="26" t="s">
        <v>1035</v>
      </c>
      <c r="F101" s="21" t="s">
        <v>66</v>
      </c>
      <c r="G101" s="24">
        <v>12</v>
      </c>
      <c r="H101" s="88"/>
      <c r="I101" s="56">
        <f t="shared" si="14"/>
        <v>0</v>
      </c>
      <c r="J101" s="88">
        <f t="shared" si="15"/>
        <v>0</v>
      </c>
      <c r="K101" s="84">
        <f t="shared" si="16"/>
        <v>0</v>
      </c>
      <c r="L101" s="43"/>
    </row>
    <row r="102" spans="1:12" s="44" customFormat="1">
      <c r="A102" s="41"/>
      <c r="B102" s="249" t="s">
        <v>1107</v>
      </c>
      <c r="C102" s="34" t="s">
        <v>945</v>
      </c>
      <c r="D102" s="32" t="s">
        <v>199</v>
      </c>
      <c r="E102" s="35" t="s">
        <v>1108</v>
      </c>
      <c r="F102" s="36" t="s">
        <v>188</v>
      </c>
      <c r="G102" s="37">
        <v>100</v>
      </c>
      <c r="H102" s="88">
        <v>22645</v>
      </c>
      <c r="I102" s="56">
        <f t="shared" si="14"/>
        <v>24909.500000000004</v>
      </c>
      <c r="J102" s="88">
        <f t="shared" si="15"/>
        <v>2264500</v>
      </c>
      <c r="K102" s="84">
        <f t="shared" si="16"/>
        <v>2490950.0000000005</v>
      </c>
      <c r="L102" s="43"/>
    </row>
    <row r="103" spans="1:12" s="44" customFormat="1">
      <c r="A103" s="41"/>
      <c r="B103" s="249" t="str">
        <f t="shared" ref="B103:D108" si="20">B102</f>
        <v>4219</v>
      </c>
      <c r="C103" s="34" t="str">
        <f t="shared" si="20"/>
        <v>17/05</v>
      </c>
      <c r="D103" s="251" t="str">
        <f t="shared" si="20"/>
        <v>tiến phát</v>
      </c>
      <c r="E103" s="35" t="s">
        <v>200</v>
      </c>
      <c r="F103" s="36" t="s">
        <v>188</v>
      </c>
      <c r="G103" s="37">
        <v>1000</v>
      </c>
      <c r="H103" s="88">
        <v>2564</v>
      </c>
      <c r="I103" s="56">
        <f t="shared" si="14"/>
        <v>2820.4</v>
      </c>
      <c r="J103" s="88">
        <f t="shared" si="15"/>
        <v>2564000</v>
      </c>
      <c r="K103" s="84">
        <f t="shared" si="16"/>
        <v>2820400</v>
      </c>
      <c r="L103" s="43"/>
    </row>
    <row r="104" spans="1:12" s="44" customFormat="1">
      <c r="A104" s="41"/>
      <c r="B104" s="249" t="str">
        <f t="shared" si="20"/>
        <v>4219</v>
      </c>
      <c r="C104" s="34" t="str">
        <f t="shared" si="20"/>
        <v>17/05</v>
      </c>
      <c r="D104" s="251" t="str">
        <f t="shared" si="20"/>
        <v>tiến phát</v>
      </c>
      <c r="E104" s="35" t="s">
        <v>1109</v>
      </c>
      <c r="F104" s="36" t="s">
        <v>188</v>
      </c>
      <c r="G104" s="37">
        <v>800</v>
      </c>
      <c r="H104" s="88">
        <v>3589</v>
      </c>
      <c r="I104" s="56">
        <f t="shared" si="14"/>
        <v>3947.9000000000005</v>
      </c>
      <c r="J104" s="88">
        <f t="shared" si="15"/>
        <v>2871200</v>
      </c>
      <c r="K104" s="84">
        <f t="shared" si="16"/>
        <v>3158320.0000000005</v>
      </c>
      <c r="L104" s="43"/>
    </row>
    <row r="105" spans="1:12" s="44" customFormat="1">
      <c r="A105" s="41"/>
      <c r="B105" s="249" t="str">
        <f t="shared" si="20"/>
        <v>4219</v>
      </c>
      <c r="C105" s="34" t="str">
        <f t="shared" si="20"/>
        <v>17/05</v>
      </c>
      <c r="D105" s="251" t="str">
        <f t="shared" si="20"/>
        <v>tiến phát</v>
      </c>
      <c r="E105" s="35" t="s">
        <v>1110</v>
      </c>
      <c r="F105" s="36" t="s">
        <v>188</v>
      </c>
      <c r="G105" s="37">
        <v>500</v>
      </c>
      <c r="H105" s="88">
        <v>4187</v>
      </c>
      <c r="I105" s="56">
        <f t="shared" si="14"/>
        <v>4605.7000000000007</v>
      </c>
      <c r="J105" s="88">
        <f t="shared" si="15"/>
        <v>2093500</v>
      </c>
      <c r="K105" s="84">
        <f t="shared" si="16"/>
        <v>2302850.0000000005</v>
      </c>
      <c r="L105" s="43"/>
    </row>
    <row r="106" spans="1:12" s="44" customFormat="1">
      <c r="A106" s="41"/>
      <c r="B106" s="249" t="str">
        <f t="shared" si="20"/>
        <v>4219</v>
      </c>
      <c r="C106" s="34" t="str">
        <f t="shared" si="20"/>
        <v>17/05</v>
      </c>
      <c r="D106" s="251" t="str">
        <f t="shared" si="20"/>
        <v>tiến phát</v>
      </c>
      <c r="E106" s="35" t="s">
        <v>220</v>
      </c>
      <c r="F106" s="36" t="s">
        <v>188</v>
      </c>
      <c r="G106" s="37">
        <v>500</v>
      </c>
      <c r="H106" s="88">
        <v>4615</v>
      </c>
      <c r="I106" s="56">
        <f t="shared" si="14"/>
        <v>5076.5</v>
      </c>
      <c r="J106" s="88">
        <f t="shared" si="15"/>
        <v>2307500</v>
      </c>
      <c r="K106" s="84">
        <f t="shared" si="16"/>
        <v>2538250</v>
      </c>
      <c r="L106" s="43"/>
    </row>
    <row r="107" spans="1:12">
      <c r="A107" s="41"/>
      <c r="B107" s="249" t="str">
        <f t="shared" si="20"/>
        <v>4219</v>
      </c>
      <c r="C107" s="34" t="str">
        <f t="shared" si="20"/>
        <v>17/05</v>
      </c>
      <c r="D107" s="251" t="str">
        <f t="shared" si="20"/>
        <v>tiến phát</v>
      </c>
      <c r="E107" s="35" t="s">
        <v>213</v>
      </c>
      <c r="F107" s="36" t="s">
        <v>188</v>
      </c>
      <c r="G107" s="37">
        <v>500</v>
      </c>
      <c r="H107" s="88">
        <v>5555</v>
      </c>
      <c r="I107" s="56">
        <f t="shared" si="14"/>
        <v>6110.5000000000009</v>
      </c>
      <c r="J107" s="88">
        <f t="shared" si="15"/>
        <v>2777500</v>
      </c>
      <c r="K107" s="84">
        <f t="shared" si="16"/>
        <v>3055250.0000000005</v>
      </c>
    </row>
    <row r="108" spans="1:12">
      <c r="A108" s="41"/>
      <c r="B108" s="249" t="str">
        <f t="shared" si="20"/>
        <v>4219</v>
      </c>
      <c r="C108" s="34" t="str">
        <f t="shared" si="20"/>
        <v>17/05</v>
      </c>
      <c r="D108" s="251" t="str">
        <f t="shared" si="20"/>
        <v>tiến phát</v>
      </c>
      <c r="E108" s="35" t="s">
        <v>201</v>
      </c>
      <c r="F108" s="36" t="s">
        <v>188</v>
      </c>
      <c r="G108" s="37">
        <v>400</v>
      </c>
      <c r="H108" s="88">
        <v>6836</v>
      </c>
      <c r="I108" s="56">
        <f t="shared" si="14"/>
        <v>7519.6</v>
      </c>
      <c r="J108" s="88">
        <f t="shared" si="15"/>
        <v>2734400</v>
      </c>
      <c r="K108" s="84">
        <f t="shared" si="16"/>
        <v>3007840</v>
      </c>
    </row>
    <row r="109" spans="1:12">
      <c r="A109" s="41"/>
      <c r="B109" s="249" t="s">
        <v>1049</v>
      </c>
      <c r="C109" s="34" t="s">
        <v>1050</v>
      </c>
      <c r="D109" s="32" t="s">
        <v>25</v>
      </c>
      <c r="E109" s="26" t="s">
        <v>784</v>
      </c>
      <c r="F109" s="21" t="s">
        <v>27</v>
      </c>
      <c r="G109" s="24">
        <v>24</v>
      </c>
      <c r="H109" s="88">
        <v>7400</v>
      </c>
      <c r="I109" s="56">
        <f t="shared" si="14"/>
        <v>8140.0000000000009</v>
      </c>
      <c r="J109" s="88">
        <f t="shared" si="15"/>
        <v>177600</v>
      </c>
      <c r="K109" s="84">
        <f t="shared" si="16"/>
        <v>195360.00000000003</v>
      </c>
    </row>
    <row r="110" spans="1:12">
      <c r="A110" s="41"/>
      <c r="B110" s="249" t="s">
        <v>1049</v>
      </c>
      <c r="C110" s="34" t="s">
        <v>1050</v>
      </c>
      <c r="D110" s="32" t="s">
        <v>25</v>
      </c>
      <c r="E110" s="26" t="s">
        <v>785</v>
      </c>
      <c r="F110" s="21" t="s">
        <v>27</v>
      </c>
      <c r="G110" s="24">
        <v>120</v>
      </c>
      <c r="H110" s="88">
        <v>5050</v>
      </c>
      <c r="I110" s="56">
        <f t="shared" si="14"/>
        <v>5555</v>
      </c>
      <c r="J110" s="88">
        <f t="shared" si="15"/>
        <v>606000</v>
      </c>
      <c r="K110" s="84">
        <f t="shared" si="16"/>
        <v>666600</v>
      </c>
    </row>
    <row r="111" spans="1:12">
      <c r="A111" s="41"/>
      <c r="B111" s="249" t="s">
        <v>1049</v>
      </c>
      <c r="C111" s="34" t="s">
        <v>1050</v>
      </c>
      <c r="D111" s="32" t="s">
        <v>25</v>
      </c>
      <c r="E111" s="35" t="s">
        <v>1051</v>
      </c>
      <c r="F111" s="21" t="s">
        <v>27</v>
      </c>
      <c r="G111" s="24">
        <v>40</v>
      </c>
      <c r="H111" s="88">
        <v>97500</v>
      </c>
      <c r="I111" s="56">
        <f t="shared" si="14"/>
        <v>107250.00000000001</v>
      </c>
      <c r="J111" s="88">
        <f t="shared" si="15"/>
        <v>3900000</v>
      </c>
      <c r="K111" s="84">
        <f t="shared" si="16"/>
        <v>4290000.0000000009</v>
      </c>
    </row>
    <row r="112" spans="1:12">
      <c r="A112" s="41"/>
      <c r="B112" s="249" t="s">
        <v>1037</v>
      </c>
      <c r="C112" s="34" t="s">
        <v>1038</v>
      </c>
      <c r="D112" s="32" t="s">
        <v>233</v>
      </c>
      <c r="E112" s="26" t="s">
        <v>995</v>
      </c>
      <c r="F112" s="21" t="s">
        <v>36</v>
      </c>
      <c r="G112" s="24">
        <v>3</v>
      </c>
      <c r="H112" s="88">
        <v>89091</v>
      </c>
      <c r="I112" s="56">
        <f t="shared" si="14"/>
        <v>98000.1</v>
      </c>
      <c r="J112" s="88">
        <f t="shared" si="15"/>
        <v>267273</v>
      </c>
      <c r="K112" s="84">
        <f t="shared" si="16"/>
        <v>294000.30000000005</v>
      </c>
    </row>
    <row r="113" spans="1:11">
      <c r="A113" s="41"/>
      <c r="B113" s="249" t="s">
        <v>1085</v>
      </c>
      <c r="C113" s="34" t="s">
        <v>1038</v>
      </c>
      <c r="D113" s="32" t="s">
        <v>74</v>
      </c>
      <c r="E113" s="35" t="s">
        <v>628</v>
      </c>
      <c r="F113" s="36" t="s">
        <v>71</v>
      </c>
      <c r="G113" s="37">
        <v>34.883719999999997</v>
      </c>
      <c r="H113" s="88">
        <v>17200</v>
      </c>
      <c r="I113" s="56">
        <f t="shared" si="14"/>
        <v>18920</v>
      </c>
      <c r="J113" s="88">
        <f t="shared" si="15"/>
        <v>599999.98399999994</v>
      </c>
      <c r="K113" s="84">
        <f t="shared" si="16"/>
        <v>659999.98239999998</v>
      </c>
    </row>
    <row r="114" spans="1:11">
      <c r="A114" s="41"/>
      <c r="B114" s="249" t="s">
        <v>1121</v>
      </c>
      <c r="C114" s="34" t="s">
        <v>1038</v>
      </c>
      <c r="D114" s="32" t="s">
        <v>183</v>
      </c>
      <c r="E114" s="35" t="s">
        <v>274</v>
      </c>
      <c r="F114" s="36" t="s">
        <v>142</v>
      </c>
      <c r="G114" s="37">
        <v>100</v>
      </c>
      <c r="H114" s="88">
        <v>5809.09</v>
      </c>
      <c r="I114" s="56">
        <f t="shared" si="14"/>
        <v>6389.9990000000007</v>
      </c>
      <c r="J114" s="88">
        <f t="shared" si="15"/>
        <v>580909</v>
      </c>
      <c r="K114" s="84">
        <f t="shared" si="16"/>
        <v>638999.9</v>
      </c>
    </row>
    <row r="115" spans="1:11">
      <c r="A115" s="41"/>
      <c r="B115" s="249" t="str">
        <f t="shared" ref="B115:B135" si="21">B114</f>
        <v>1572</v>
      </c>
      <c r="C115" s="34" t="str">
        <f t="shared" ref="C115:C135" si="22">C114</f>
        <v>20/05</v>
      </c>
      <c r="D115" s="251" t="str">
        <f t="shared" ref="D115:D135" si="23">D114</f>
        <v>thanh thuận</v>
      </c>
      <c r="E115" s="35" t="s">
        <v>192</v>
      </c>
      <c r="F115" s="36" t="s">
        <v>181</v>
      </c>
      <c r="G115" s="37">
        <v>30</v>
      </c>
      <c r="H115" s="88">
        <v>46363.64</v>
      </c>
      <c r="I115" s="56">
        <f t="shared" si="14"/>
        <v>51000.004000000001</v>
      </c>
      <c r="J115" s="88">
        <f t="shared" si="15"/>
        <v>1390909.2</v>
      </c>
      <c r="K115" s="84">
        <f t="shared" si="16"/>
        <v>1530000.12</v>
      </c>
    </row>
    <row r="116" spans="1:11">
      <c r="A116" s="41"/>
      <c r="B116" s="249" t="str">
        <f t="shared" si="21"/>
        <v>1572</v>
      </c>
      <c r="C116" s="34" t="str">
        <f t="shared" si="22"/>
        <v>20/05</v>
      </c>
      <c r="D116" s="251" t="str">
        <f t="shared" si="23"/>
        <v>thanh thuận</v>
      </c>
      <c r="E116" s="35" t="s">
        <v>1122</v>
      </c>
      <c r="F116" s="36" t="s">
        <v>181</v>
      </c>
      <c r="G116" s="37">
        <v>5</v>
      </c>
      <c r="H116" s="88">
        <v>94545.45</v>
      </c>
      <c r="I116" s="56">
        <f t="shared" si="14"/>
        <v>103999.99500000001</v>
      </c>
      <c r="J116" s="88">
        <f t="shared" si="15"/>
        <v>472727.25</v>
      </c>
      <c r="K116" s="84">
        <f t="shared" si="16"/>
        <v>519999.97500000003</v>
      </c>
    </row>
    <row r="117" spans="1:11">
      <c r="A117" s="41"/>
      <c r="B117" s="249" t="str">
        <f t="shared" si="21"/>
        <v>1572</v>
      </c>
      <c r="C117" s="34" t="str">
        <f t="shared" si="22"/>
        <v>20/05</v>
      </c>
      <c r="D117" s="251" t="str">
        <f t="shared" si="23"/>
        <v>thanh thuận</v>
      </c>
      <c r="E117" s="35" t="s">
        <v>1123</v>
      </c>
      <c r="F117" s="36" t="s">
        <v>83</v>
      </c>
      <c r="G117" s="37">
        <v>12</v>
      </c>
      <c r="H117" s="88">
        <v>3636.36</v>
      </c>
      <c r="I117" s="56">
        <f t="shared" si="14"/>
        <v>3999.9960000000005</v>
      </c>
      <c r="J117" s="88">
        <f t="shared" si="15"/>
        <v>43636.32</v>
      </c>
      <c r="K117" s="84">
        <f t="shared" si="16"/>
        <v>47999.952000000005</v>
      </c>
    </row>
    <row r="118" spans="1:11">
      <c r="A118" s="41"/>
      <c r="B118" s="249" t="str">
        <f t="shared" si="21"/>
        <v>1572</v>
      </c>
      <c r="C118" s="34" t="str">
        <f t="shared" si="22"/>
        <v>20/05</v>
      </c>
      <c r="D118" s="251" t="str">
        <f t="shared" si="23"/>
        <v>thanh thuận</v>
      </c>
      <c r="E118" s="35" t="s">
        <v>272</v>
      </c>
      <c r="F118" s="36" t="s">
        <v>181</v>
      </c>
      <c r="G118" s="37">
        <v>20</v>
      </c>
      <c r="H118" s="88">
        <v>58636.36</v>
      </c>
      <c r="I118" s="56">
        <f t="shared" si="14"/>
        <v>64499.996000000006</v>
      </c>
      <c r="J118" s="88">
        <f t="shared" si="15"/>
        <v>1172727.2</v>
      </c>
      <c r="K118" s="84">
        <f t="shared" si="16"/>
        <v>1289999.9200000002</v>
      </c>
    </row>
    <row r="119" spans="1:11">
      <c r="A119" s="41"/>
      <c r="B119" s="249" t="str">
        <f t="shared" si="21"/>
        <v>1572</v>
      </c>
      <c r="C119" s="34" t="str">
        <f t="shared" si="22"/>
        <v>20/05</v>
      </c>
      <c r="D119" s="251" t="str">
        <f t="shared" si="23"/>
        <v>thanh thuận</v>
      </c>
      <c r="E119" s="35" t="s">
        <v>1124</v>
      </c>
      <c r="F119" s="36" t="s">
        <v>142</v>
      </c>
      <c r="G119" s="37">
        <v>5</v>
      </c>
      <c r="H119" s="88">
        <v>27490.91</v>
      </c>
      <c r="I119" s="56">
        <f t="shared" si="14"/>
        <v>30240.001000000004</v>
      </c>
      <c r="J119" s="88">
        <f t="shared" si="15"/>
        <v>137454.54999999999</v>
      </c>
      <c r="K119" s="84">
        <f t="shared" si="16"/>
        <v>151200.005</v>
      </c>
    </row>
    <row r="120" spans="1:11">
      <c r="A120" s="41"/>
      <c r="B120" s="249" t="str">
        <f t="shared" si="21"/>
        <v>1572</v>
      </c>
      <c r="C120" s="34" t="str">
        <f t="shared" si="22"/>
        <v>20/05</v>
      </c>
      <c r="D120" s="251" t="str">
        <f t="shared" si="23"/>
        <v>thanh thuận</v>
      </c>
      <c r="E120" s="35" t="s">
        <v>373</v>
      </c>
      <c r="F120" s="36" t="s">
        <v>142</v>
      </c>
      <c r="G120" s="37">
        <v>100</v>
      </c>
      <c r="H120" s="88">
        <v>4818.18</v>
      </c>
      <c r="I120" s="56">
        <f t="shared" si="14"/>
        <v>5299.9980000000005</v>
      </c>
      <c r="J120" s="88">
        <f t="shared" si="15"/>
        <v>481818</v>
      </c>
      <c r="K120" s="84">
        <f t="shared" si="16"/>
        <v>529999.80000000005</v>
      </c>
    </row>
    <row r="121" spans="1:11">
      <c r="A121" s="41"/>
      <c r="B121" s="249" t="str">
        <f t="shared" si="21"/>
        <v>1572</v>
      </c>
      <c r="C121" s="34" t="str">
        <f t="shared" si="22"/>
        <v>20/05</v>
      </c>
      <c r="D121" s="251" t="str">
        <f t="shared" si="23"/>
        <v>thanh thuận</v>
      </c>
      <c r="E121" s="35" t="s">
        <v>373</v>
      </c>
      <c r="F121" s="36" t="s">
        <v>142</v>
      </c>
      <c r="G121" s="37">
        <v>100</v>
      </c>
      <c r="H121" s="88">
        <v>4818.18</v>
      </c>
      <c r="I121" s="56">
        <f t="shared" si="14"/>
        <v>5299.9980000000005</v>
      </c>
      <c r="J121" s="88">
        <f t="shared" si="15"/>
        <v>481818</v>
      </c>
      <c r="K121" s="84">
        <f t="shared" si="16"/>
        <v>529999.80000000005</v>
      </c>
    </row>
    <row r="122" spans="1:11">
      <c r="A122" s="41"/>
      <c r="B122" s="249" t="str">
        <f t="shared" si="21"/>
        <v>1572</v>
      </c>
      <c r="C122" s="34" t="str">
        <f t="shared" si="22"/>
        <v>20/05</v>
      </c>
      <c r="D122" s="251" t="str">
        <f t="shared" si="23"/>
        <v>thanh thuận</v>
      </c>
      <c r="E122" s="35" t="s">
        <v>1125</v>
      </c>
      <c r="F122" s="36" t="s">
        <v>142</v>
      </c>
      <c r="G122" s="37">
        <v>100</v>
      </c>
      <c r="H122" s="88">
        <v>2904.55</v>
      </c>
      <c r="I122" s="56">
        <f t="shared" si="14"/>
        <v>3195.0050000000006</v>
      </c>
      <c r="J122" s="88">
        <f t="shared" si="15"/>
        <v>290455</v>
      </c>
      <c r="K122" s="84">
        <f t="shared" si="16"/>
        <v>319500.50000000006</v>
      </c>
    </row>
    <row r="123" spans="1:11">
      <c r="A123" s="41"/>
      <c r="B123" s="249" t="str">
        <f t="shared" si="21"/>
        <v>1572</v>
      </c>
      <c r="C123" s="34" t="str">
        <f t="shared" si="22"/>
        <v>20/05</v>
      </c>
      <c r="D123" s="251" t="str">
        <f t="shared" si="23"/>
        <v>thanh thuận</v>
      </c>
      <c r="E123" s="35" t="s">
        <v>125</v>
      </c>
      <c r="F123" s="36" t="s">
        <v>83</v>
      </c>
      <c r="G123" s="37">
        <v>40</v>
      </c>
      <c r="H123" s="88">
        <v>5354.55</v>
      </c>
      <c r="I123" s="56">
        <f t="shared" si="14"/>
        <v>5890.005000000001</v>
      </c>
      <c r="J123" s="88">
        <f t="shared" si="15"/>
        <v>214182</v>
      </c>
      <c r="K123" s="84">
        <f t="shared" si="16"/>
        <v>235600.20000000004</v>
      </c>
    </row>
    <row r="124" spans="1:11">
      <c r="A124" s="41"/>
      <c r="B124" s="249" t="str">
        <f t="shared" si="21"/>
        <v>1572</v>
      </c>
      <c r="C124" s="34" t="str">
        <f t="shared" si="22"/>
        <v>20/05</v>
      </c>
      <c r="D124" s="251" t="str">
        <f t="shared" si="23"/>
        <v>thanh thuận</v>
      </c>
      <c r="E124" s="35" t="s">
        <v>1124</v>
      </c>
      <c r="F124" s="36" t="s">
        <v>142</v>
      </c>
      <c r="G124" s="37">
        <v>20</v>
      </c>
      <c r="H124" s="88">
        <v>27490.91</v>
      </c>
      <c r="I124" s="56">
        <f t="shared" si="14"/>
        <v>30240.001000000004</v>
      </c>
      <c r="J124" s="88">
        <f t="shared" si="15"/>
        <v>549818.19999999995</v>
      </c>
      <c r="K124" s="84">
        <f t="shared" si="16"/>
        <v>604800.02</v>
      </c>
    </row>
    <row r="125" spans="1:11">
      <c r="A125" s="41"/>
      <c r="B125" s="249" t="str">
        <f t="shared" si="21"/>
        <v>1572</v>
      </c>
      <c r="C125" s="34" t="str">
        <f t="shared" si="22"/>
        <v>20/05</v>
      </c>
      <c r="D125" s="251" t="str">
        <f t="shared" si="23"/>
        <v>thanh thuận</v>
      </c>
      <c r="E125" s="35" t="s">
        <v>192</v>
      </c>
      <c r="F125" s="36" t="s">
        <v>181</v>
      </c>
      <c r="G125" s="37">
        <v>15</v>
      </c>
      <c r="H125" s="88">
        <v>46363.64</v>
      </c>
      <c r="I125" s="56">
        <f t="shared" si="14"/>
        <v>51000.004000000001</v>
      </c>
      <c r="J125" s="88">
        <f t="shared" si="15"/>
        <v>695454.6</v>
      </c>
      <c r="K125" s="84">
        <f t="shared" si="16"/>
        <v>765000.06</v>
      </c>
    </row>
    <row r="126" spans="1:11">
      <c r="A126" s="41"/>
      <c r="B126" s="249" t="str">
        <f t="shared" si="21"/>
        <v>1572</v>
      </c>
      <c r="C126" s="34" t="str">
        <f t="shared" si="22"/>
        <v>20/05</v>
      </c>
      <c r="D126" s="251" t="str">
        <f t="shared" si="23"/>
        <v>thanh thuận</v>
      </c>
      <c r="E126" s="35" t="s">
        <v>372</v>
      </c>
      <c r="F126" s="36" t="s">
        <v>142</v>
      </c>
      <c r="G126" s="37">
        <v>300</v>
      </c>
      <c r="H126" s="88">
        <v>2409.09</v>
      </c>
      <c r="I126" s="56">
        <f t="shared" si="14"/>
        <v>2649.9990000000003</v>
      </c>
      <c r="J126" s="88">
        <f t="shared" si="15"/>
        <v>722727</v>
      </c>
      <c r="K126" s="84">
        <f t="shared" si="16"/>
        <v>794999.70000000007</v>
      </c>
    </row>
    <row r="127" spans="1:11">
      <c r="A127" s="41"/>
      <c r="B127" s="249" t="str">
        <f t="shared" si="21"/>
        <v>1572</v>
      </c>
      <c r="C127" s="34" t="str">
        <f t="shared" si="22"/>
        <v>20/05</v>
      </c>
      <c r="D127" s="251" t="str">
        <f t="shared" si="23"/>
        <v>thanh thuận</v>
      </c>
      <c r="E127" s="35" t="s">
        <v>373</v>
      </c>
      <c r="F127" s="36" t="s">
        <v>142</v>
      </c>
      <c r="G127" s="37">
        <v>200</v>
      </c>
      <c r="H127" s="88">
        <v>4818.18</v>
      </c>
      <c r="I127" s="56">
        <f t="shared" si="14"/>
        <v>5299.9980000000005</v>
      </c>
      <c r="J127" s="88">
        <f t="shared" si="15"/>
        <v>963636</v>
      </c>
      <c r="K127" s="84">
        <f t="shared" si="16"/>
        <v>1059999.6000000001</v>
      </c>
    </row>
    <row r="128" spans="1:11">
      <c r="A128" s="41"/>
      <c r="B128" s="249" t="str">
        <f t="shared" si="21"/>
        <v>1572</v>
      </c>
      <c r="C128" s="34" t="str">
        <f t="shared" si="22"/>
        <v>20/05</v>
      </c>
      <c r="D128" s="251" t="str">
        <f t="shared" si="23"/>
        <v>thanh thuận</v>
      </c>
      <c r="E128" s="35" t="s">
        <v>272</v>
      </c>
      <c r="F128" s="36" t="s">
        <v>181</v>
      </c>
      <c r="G128" s="37">
        <v>15</v>
      </c>
      <c r="H128" s="88">
        <v>58636.36</v>
      </c>
      <c r="I128" s="56">
        <f t="shared" si="14"/>
        <v>64499.996000000006</v>
      </c>
      <c r="J128" s="88">
        <f t="shared" si="15"/>
        <v>879545.4</v>
      </c>
      <c r="K128" s="84">
        <f t="shared" si="16"/>
        <v>967499.94000000006</v>
      </c>
    </row>
    <row r="129" spans="1:11">
      <c r="A129" s="41"/>
      <c r="B129" s="249" t="str">
        <f t="shared" si="21"/>
        <v>1572</v>
      </c>
      <c r="C129" s="34" t="str">
        <f t="shared" si="22"/>
        <v>20/05</v>
      </c>
      <c r="D129" s="251" t="str">
        <f t="shared" si="23"/>
        <v>thanh thuận</v>
      </c>
      <c r="E129" s="35" t="s">
        <v>192</v>
      </c>
      <c r="F129" s="36" t="s">
        <v>181</v>
      </c>
      <c r="G129" s="37">
        <v>20</v>
      </c>
      <c r="H129" s="88">
        <v>46363.64</v>
      </c>
      <c r="I129" s="56">
        <f t="shared" si="14"/>
        <v>51000.004000000001</v>
      </c>
      <c r="J129" s="88">
        <f t="shared" si="15"/>
        <v>927272.8</v>
      </c>
      <c r="K129" s="84">
        <f t="shared" si="16"/>
        <v>1020000.0800000001</v>
      </c>
    </row>
    <row r="130" spans="1:11">
      <c r="A130" s="41"/>
      <c r="B130" s="249" t="str">
        <f t="shared" si="21"/>
        <v>1572</v>
      </c>
      <c r="C130" s="34" t="str">
        <f t="shared" si="22"/>
        <v>20/05</v>
      </c>
      <c r="D130" s="251" t="str">
        <f t="shared" si="23"/>
        <v>thanh thuận</v>
      </c>
      <c r="E130" s="35" t="s">
        <v>1122</v>
      </c>
      <c r="F130" s="36" t="s">
        <v>181</v>
      </c>
      <c r="G130" s="37">
        <v>5</v>
      </c>
      <c r="H130" s="88">
        <v>94545.45</v>
      </c>
      <c r="I130" s="56">
        <f t="shared" si="14"/>
        <v>103999.99500000001</v>
      </c>
      <c r="J130" s="88">
        <f t="shared" si="15"/>
        <v>472727.25</v>
      </c>
      <c r="K130" s="84">
        <f t="shared" si="16"/>
        <v>519999.97500000003</v>
      </c>
    </row>
    <row r="131" spans="1:11">
      <c r="A131" s="41"/>
      <c r="B131" s="249" t="str">
        <f t="shared" si="21"/>
        <v>1572</v>
      </c>
      <c r="C131" s="34" t="str">
        <f t="shared" si="22"/>
        <v>20/05</v>
      </c>
      <c r="D131" s="251" t="str">
        <f t="shared" si="23"/>
        <v>thanh thuận</v>
      </c>
      <c r="E131" s="35" t="s">
        <v>400</v>
      </c>
      <c r="F131" s="36" t="s">
        <v>142</v>
      </c>
      <c r="G131" s="37">
        <v>5</v>
      </c>
      <c r="H131" s="88">
        <v>20072.73</v>
      </c>
      <c r="I131" s="56">
        <f t="shared" si="14"/>
        <v>22080.003000000001</v>
      </c>
      <c r="J131" s="88">
        <f t="shared" si="15"/>
        <v>100363.65</v>
      </c>
      <c r="K131" s="84">
        <f t="shared" si="16"/>
        <v>110400.015</v>
      </c>
    </row>
    <row r="132" spans="1:11">
      <c r="A132" s="41"/>
      <c r="B132" s="249" t="str">
        <f t="shared" si="21"/>
        <v>1572</v>
      </c>
      <c r="C132" s="34" t="str">
        <f t="shared" si="22"/>
        <v>20/05</v>
      </c>
      <c r="D132" s="251" t="str">
        <f t="shared" si="23"/>
        <v>thanh thuận</v>
      </c>
      <c r="E132" s="35" t="s">
        <v>1124</v>
      </c>
      <c r="F132" s="36" t="s">
        <v>142</v>
      </c>
      <c r="G132" s="37">
        <v>5</v>
      </c>
      <c r="H132" s="88">
        <v>27204.55</v>
      </c>
      <c r="I132" s="56">
        <f t="shared" si="14"/>
        <v>29925.005000000001</v>
      </c>
      <c r="J132" s="88">
        <f t="shared" si="15"/>
        <v>136022.75</v>
      </c>
      <c r="K132" s="84">
        <f t="shared" si="16"/>
        <v>149625.02499999999</v>
      </c>
    </row>
    <row r="133" spans="1:11">
      <c r="A133" s="41"/>
      <c r="B133" s="249" t="str">
        <f t="shared" si="21"/>
        <v>1572</v>
      </c>
      <c r="C133" s="34" t="str">
        <f t="shared" si="22"/>
        <v>20/05</v>
      </c>
      <c r="D133" s="251" t="str">
        <f t="shared" si="23"/>
        <v>thanh thuận</v>
      </c>
      <c r="E133" s="35" t="s">
        <v>1124</v>
      </c>
      <c r="F133" s="36" t="s">
        <v>142</v>
      </c>
      <c r="G133" s="37">
        <v>5</v>
      </c>
      <c r="H133" s="88">
        <v>27490.91</v>
      </c>
      <c r="I133" s="56">
        <f t="shared" si="14"/>
        <v>30240.001000000004</v>
      </c>
      <c r="J133" s="88">
        <f t="shared" si="15"/>
        <v>137454.54999999999</v>
      </c>
      <c r="K133" s="84">
        <f t="shared" si="16"/>
        <v>151200.005</v>
      </c>
    </row>
    <row r="134" spans="1:11">
      <c r="A134" s="41"/>
      <c r="B134" s="249" t="str">
        <f t="shared" si="21"/>
        <v>1572</v>
      </c>
      <c r="C134" s="34" t="str">
        <f t="shared" si="22"/>
        <v>20/05</v>
      </c>
      <c r="D134" s="251" t="str">
        <f t="shared" si="23"/>
        <v>thanh thuận</v>
      </c>
      <c r="E134" s="35" t="s">
        <v>1126</v>
      </c>
      <c r="F134" s="36" t="s">
        <v>83</v>
      </c>
      <c r="G134" s="37">
        <v>600</v>
      </c>
      <c r="H134" s="88">
        <v>1589.09</v>
      </c>
      <c r="I134" s="56">
        <f t="shared" si="14"/>
        <v>1747.999</v>
      </c>
      <c r="J134" s="88">
        <f t="shared" si="15"/>
        <v>953454</v>
      </c>
      <c r="K134" s="84">
        <f t="shared" si="16"/>
        <v>1048799.3999999999</v>
      </c>
    </row>
    <row r="135" spans="1:11">
      <c r="A135" s="41"/>
      <c r="B135" s="249" t="str">
        <f t="shared" si="21"/>
        <v>1572</v>
      </c>
      <c r="C135" s="34" t="str">
        <f t="shared" si="22"/>
        <v>20/05</v>
      </c>
      <c r="D135" s="251" t="str">
        <f t="shared" si="23"/>
        <v>thanh thuận</v>
      </c>
      <c r="E135" s="35" t="s">
        <v>187</v>
      </c>
      <c r="F135" s="36" t="s">
        <v>142</v>
      </c>
      <c r="G135" s="37">
        <v>25</v>
      </c>
      <c r="H135" s="88">
        <v>20945.45</v>
      </c>
      <c r="I135" s="56">
        <f t="shared" si="14"/>
        <v>23039.995000000003</v>
      </c>
      <c r="J135" s="88">
        <f t="shared" si="15"/>
        <v>523636.25</v>
      </c>
      <c r="K135" s="84">
        <f t="shared" si="16"/>
        <v>575999.87500000012</v>
      </c>
    </row>
    <row r="136" spans="1:11">
      <c r="A136" s="41"/>
      <c r="B136" s="249" t="s">
        <v>1139</v>
      </c>
      <c r="C136" s="34" t="s">
        <v>1038</v>
      </c>
      <c r="D136" s="32" t="s">
        <v>84</v>
      </c>
      <c r="E136" s="35" t="s">
        <v>691</v>
      </c>
      <c r="F136" s="36" t="s">
        <v>36</v>
      </c>
      <c r="G136" s="37">
        <v>400</v>
      </c>
      <c r="H136" s="88">
        <v>10476.959999999999</v>
      </c>
      <c r="I136" s="56">
        <f t="shared" si="14"/>
        <v>11524.656000000001</v>
      </c>
      <c r="J136" s="88">
        <f t="shared" si="15"/>
        <v>4190783.9999999995</v>
      </c>
      <c r="K136" s="84">
        <f t="shared" si="16"/>
        <v>4609862.4000000004</v>
      </c>
    </row>
    <row r="137" spans="1:11">
      <c r="A137" s="41"/>
      <c r="B137" s="249" t="str">
        <f t="shared" ref="B137:D139" si="24">B136</f>
        <v>6822</v>
      </c>
      <c r="C137" s="34" t="str">
        <f t="shared" si="24"/>
        <v>20/05</v>
      </c>
      <c r="D137" s="251" t="str">
        <f t="shared" si="24"/>
        <v>hảo vọng</v>
      </c>
      <c r="E137" s="35" t="s">
        <v>86</v>
      </c>
      <c r="F137" s="36" t="s">
        <v>87</v>
      </c>
      <c r="G137" s="37">
        <v>2400</v>
      </c>
      <c r="H137" s="88">
        <v>1781.52</v>
      </c>
      <c r="I137" s="56">
        <f t="shared" si="14"/>
        <v>1959.672</v>
      </c>
      <c r="J137" s="88">
        <f t="shared" si="15"/>
        <v>4275648</v>
      </c>
      <c r="K137" s="84">
        <f t="shared" si="16"/>
        <v>4703212.8</v>
      </c>
    </row>
    <row r="138" spans="1:11">
      <c r="A138" s="41"/>
      <c r="B138" s="249" t="str">
        <f t="shared" si="24"/>
        <v>6822</v>
      </c>
      <c r="C138" s="34" t="str">
        <f t="shared" si="24"/>
        <v>20/05</v>
      </c>
      <c r="D138" s="251" t="str">
        <f t="shared" si="24"/>
        <v>hảo vọng</v>
      </c>
      <c r="E138" s="35" t="s">
        <v>249</v>
      </c>
      <c r="F138" s="36" t="s">
        <v>36</v>
      </c>
      <c r="G138" s="37">
        <v>400</v>
      </c>
      <c r="H138" s="88">
        <v>16511.04</v>
      </c>
      <c r="I138" s="56">
        <f t="shared" si="14"/>
        <v>18162.144000000004</v>
      </c>
      <c r="J138" s="88">
        <f t="shared" si="15"/>
        <v>6604416</v>
      </c>
      <c r="K138" s="84">
        <f t="shared" si="16"/>
        <v>7264857.6000000015</v>
      </c>
    </row>
    <row r="139" spans="1:11">
      <c r="A139" s="41"/>
      <c r="B139" s="249" t="str">
        <f t="shared" si="24"/>
        <v>6822</v>
      </c>
      <c r="C139" s="34" t="str">
        <f t="shared" si="24"/>
        <v>20/05</v>
      </c>
      <c r="D139" s="251" t="str">
        <f t="shared" si="24"/>
        <v>hảo vọng</v>
      </c>
      <c r="E139" s="35" t="s">
        <v>522</v>
      </c>
      <c r="F139" s="36" t="s">
        <v>36</v>
      </c>
      <c r="G139" s="37">
        <v>100</v>
      </c>
      <c r="H139" s="88">
        <v>21636.16</v>
      </c>
      <c r="I139" s="56">
        <f t="shared" ref="I139:I202" si="25">H139*1.1</f>
        <v>23799.776000000002</v>
      </c>
      <c r="J139" s="88">
        <f t="shared" ref="J139:J202" si="26">H139*G139</f>
        <v>2163616</v>
      </c>
      <c r="K139" s="84">
        <f t="shared" ref="K139:K202" si="27">I139*G139</f>
        <v>2379977.6</v>
      </c>
    </row>
    <row r="140" spans="1:11">
      <c r="A140" s="41"/>
      <c r="B140" s="249" t="s">
        <v>1090</v>
      </c>
      <c r="C140" s="34" t="s">
        <v>894</v>
      </c>
      <c r="D140" s="32" t="s">
        <v>17</v>
      </c>
      <c r="E140" s="35" t="s">
        <v>1091</v>
      </c>
      <c r="F140" s="36" t="s">
        <v>19</v>
      </c>
      <c r="G140" s="37">
        <v>8</v>
      </c>
      <c r="H140" s="88">
        <v>476125</v>
      </c>
      <c r="I140" s="56">
        <f t="shared" si="25"/>
        <v>523737.50000000006</v>
      </c>
      <c r="J140" s="88">
        <f t="shared" si="26"/>
        <v>3809000</v>
      </c>
      <c r="K140" s="84">
        <f t="shared" si="27"/>
        <v>4189900.0000000005</v>
      </c>
    </row>
    <row r="141" spans="1:11">
      <c r="A141" s="41"/>
      <c r="B141" s="249" t="s">
        <v>1090</v>
      </c>
      <c r="C141" s="34" t="s">
        <v>894</v>
      </c>
      <c r="D141" s="32" t="s">
        <v>17</v>
      </c>
      <c r="E141" s="35" t="s">
        <v>1092</v>
      </c>
      <c r="F141" s="36" t="s">
        <v>19</v>
      </c>
      <c r="G141" s="37">
        <v>7</v>
      </c>
      <c r="H141" s="88">
        <v>230181</v>
      </c>
      <c r="I141" s="56">
        <f t="shared" si="25"/>
        <v>253199.10000000003</v>
      </c>
      <c r="J141" s="88">
        <f t="shared" si="26"/>
        <v>1611267</v>
      </c>
      <c r="K141" s="84">
        <f t="shared" si="27"/>
        <v>1772393.7000000002</v>
      </c>
    </row>
    <row r="142" spans="1:11">
      <c r="A142" s="41"/>
      <c r="B142" s="249" t="s">
        <v>1090</v>
      </c>
      <c r="C142" s="34" t="s">
        <v>894</v>
      </c>
      <c r="D142" s="32" t="s">
        <v>17</v>
      </c>
      <c r="E142" s="35" t="s">
        <v>1093</v>
      </c>
      <c r="F142" s="36" t="s">
        <v>105</v>
      </c>
      <c r="G142" s="37">
        <v>7</v>
      </c>
      <c r="H142" s="88">
        <v>20352</v>
      </c>
      <c r="I142" s="56">
        <f t="shared" si="25"/>
        <v>22387.200000000001</v>
      </c>
      <c r="J142" s="88">
        <f t="shared" si="26"/>
        <v>142464</v>
      </c>
      <c r="K142" s="84">
        <f t="shared" si="27"/>
        <v>156710.39999999999</v>
      </c>
    </row>
    <row r="143" spans="1:11">
      <c r="A143" s="41"/>
      <c r="B143" s="249" t="s">
        <v>1045</v>
      </c>
      <c r="C143" s="34" t="s">
        <v>1046</v>
      </c>
      <c r="D143" s="32" t="s">
        <v>1047</v>
      </c>
      <c r="E143" s="26" t="s">
        <v>1048</v>
      </c>
      <c r="F143" s="21" t="s">
        <v>36</v>
      </c>
      <c r="G143" s="24">
        <v>1</v>
      </c>
      <c r="H143" s="88">
        <v>2100000</v>
      </c>
      <c r="I143" s="56">
        <f t="shared" si="25"/>
        <v>2310000</v>
      </c>
      <c r="J143" s="88">
        <f t="shared" si="26"/>
        <v>2100000</v>
      </c>
      <c r="K143" s="84">
        <f t="shared" si="27"/>
        <v>2310000</v>
      </c>
    </row>
    <row r="144" spans="1:11">
      <c r="A144" s="41"/>
      <c r="B144" s="249" t="s">
        <v>1056</v>
      </c>
      <c r="C144" s="34" t="s">
        <v>1046</v>
      </c>
      <c r="D144" s="32" t="s">
        <v>91</v>
      </c>
      <c r="E144" s="35" t="s">
        <v>766</v>
      </c>
      <c r="F144" s="36" t="s">
        <v>93</v>
      </c>
      <c r="G144" s="36">
        <v>100</v>
      </c>
      <c r="H144" s="88">
        <v>39091</v>
      </c>
      <c r="I144" s="56">
        <f t="shared" si="25"/>
        <v>43000.100000000006</v>
      </c>
      <c r="J144" s="88">
        <f t="shared" si="26"/>
        <v>3909100</v>
      </c>
      <c r="K144" s="84">
        <f t="shared" si="27"/>
        <v>4300010.0000000009</v>
      </c>
    </row>
    <row r="145" spans="1:11">
      <c r="A145" s="41"/>
      <c r="B145" s="249" t="str">
        <f t="shared" ref="B145:D148" si="28">B144</f>
        <v>642</v>
      </c>
      <c r="C145" s="34" t="str">
        <f t="shared" si="28"/>
        <v>24/05</v>
      </c>
      <c r="D145" s="251" t="str">
        <f t="shared" si="28"/>
        <v>trường sa</v>
      </c>
      <c r="E145" s="35" t="s">
        <v>814</v>
      </c>
      <c r="F145" s="36" t="s">
        <v>93</v>
      </c>
      <c r="G145" s="36">
        <v>100</v>
      </c>
      <c r="H145" s="88">
        <v>44545.5</v>
      </c>
      <c r="I145" s="56">
        <f t="shared" si="25"/>
        <v>49000.05</v>
      </c>
      <c r="J145" s="88">
        <f t="shared" si="26"/>
        <v>4454550</v>
      </c>
      <c r="K145" s="84">
        <f t="shared" si="27"/>
        <v>4900005</v>
      </c>
    </row>
    <row r="146" spans="1:11">
      <c r="A146" s="41"/>
      <c r="B146" s="249" t="str">
        <f t="shared" si="28"/>
        <v>642</v>
      </c>
      <c r="C146" s="34" t="str">
        <f t="shared" si="28"/>
        <v>24/05</v>
      </c>
      <c r="D146" s="251" t="str">
        <f t="shared" si="28"/>
        <v>trường sa</v>
      </c>
      <c r="E146" s="35" t="s">
        <v>1018</v>
      </c>
      <c r="F146" s="36" t="s">
        <v>93</v>
      </c>
      <c r="G146" s="36">
        <v>10</v>
      </c>
      <c r="H146" s="88">
        <v>78182</v>
      </c>
      <c r="I146" s="56">
        <f t="shared" si="25"/>
        <v>86000.200000000012</v>
      </c>
      <c r="J146" s="88">
        <f t="shared" si="26"/>
        <v>781820</v>
      </c>
      <c r="K146" s="84">
        <f t="shared" si="27"/>
        <v>860002.00000000012</v>
      </c>
    </row>
    <row r="147" spans="1:11">
      <c r="A147" s="41"/>
      <c r="B147" s="249" t="str">
        <f t="shared" si="28"/>
        <v>642</v>
      </c>
      <c r="C147" s="34" t="str">
        <f t="shared" si="28"/>
        <v>24/05</v>
      </c>
      <c r="D147" s="251" t="str">
        <f t="shared" si="28"/>
        <v>trường sa</v>
      </c>
      <c r="E147" s="35" t="s">
        <v>813</v>
      </c>
      <c r="F147" s="36" t="s">
        <v>93</v>
      </c>
      <c r="G147" s="36">
        <v>10</v>
      </c>
      <c r="H147" s="88">
        <v>89091</v>
      </c>
      <c r="I147" s="56">
        <f t="shared" si="25"/>
        <v>98000.1</v>
      </c>
      <c r="J147" s="88">
        <f t="shared" si="26"/>
        <v>890910</v>
      </c>
      <c r="K147" s="84">
        <f t="shared" si="27"/>
        <v>980001</v>
      </c>
    </row>
    <row r="148" spans="1:11">
      <c r="A148" s="41"/>
      <c r="B148" s="249" t="str">
        <f t="shared" si="28"/>
        <v>642</v>
      </c>
      <c r="C148" s="34" t="str">
        <f t="shared" si="28"/>
        <v>24/05</v>
      </c>
      <c r="D148" s="251" t="str">
        <f t="shared" si="28"/>
        <v>trường sa</v>
      </c>
      <c r="E148" s="35" t="s">
        <v>765</v>
      </c>
      <c r="F148" s="36" t="s">
        <v>93</v>
      </c>
      <c r="G148" s="36">
        <v>50</v>
      </c>
      <c r="H148" s="88">
        <v>19545.45</v>
      </c>
      <c r="I148" s="56">
        <f t="shared" si="25"/>
        <v>21499.995000000003</v>
      </c>
      <c r="J148" s="88">
        <f t="shared" si="26"/>
        <v>977272.5</v>
      </c>
      <c r="K148" s="84">
        <f t="shared" si="27"/>
        <v>1074999.7500000002</v>
      </c>
    </row>
    <row r="149" spans="1:11">
      <c r="A149" s="41"/>
      <c r="B149" s="249" t="s">
        <v>1052</v>
      </c>
      <c r="C149" s="34" t="s">
        <v>1053</v>
      </c>
      <c r="D149" s="32" t="s">
        <v>48</v>
      </c>
      <c r="E149" s="26" t="s">
        <v>1054</v>
      </c>
      <c r="F149" s="21" t="s">
        <v>27</v>
      </c>
      <c r="G149" s="24">
        <v>12</v>
      </c>
      <c r="H149" s="88">
        <v>4863.67</v>
      </c>
      <c r="I149" s="56">
        <f t="shared" si="25"/>
        <v>5350.0370000000003</v>
      </c>
      <c r="J149" s="88">
        <f t="shared" si="26"/>
        <v>58364.04</v>
      </c>
      <c r="K149" s="84">
        <f t="shared" si="27"/>
        <v>64200.444000000003</v>
      </c>
    </row>
    <row r="150" spans="1:11">
      <c r="A150" s="41"/>
      <c r="B150" s="249" t="str">
        <f t="shared" ref="B150:D155" si="29">B149</f>
        <v>5209</v>
      </c>
      <c r="C150" s="34" t="str">
        <f t="shared" si="29"/>
        <v>25/05</v>
      </c>
      <c r="D150" s="251" t="str">
        <f t="shared" si="29"/>
        <v>đại dương</v>
      </c>
      <c r="E150" s="26" t="s">
        <v>573</v>
      </c>
      <c r="F150" s="21" t="s">
        <v>27</v>
      </c>
      <c r="G150" s="24">
        <v>6</v>
      </c>
      <c r="H150" s="88">
        <v>14727.33</v>
      </c>
      <c r="I150" s="56">
        <f t="shared" si="25"/>
        <v>16200.063000000002</v>
      </c>
      <c r="J150" s="88">
        <f t="shared" si="26"/>
        <v>88363.98</v>
      </c>
      <c r="K150" s="84">
        <f t="shared" si="27"/>
        <v>97200.378000000012</v>
      </c>
    </row>
    <row r="151" spans="1:11">
      <c r="A151" s="41"/>
      <c r="B151" s="249" t="str">
        <f t="shared" si="29"/>
        <v>5209</v>
      </c>
      <c r="C151" s="34" t="str">
        <f t="shared" si="29"/>
        <v>25/05</v>
      </c>
      <c r="D151" s="251" t="str">
        <f t="shared" si="29"/>
        <v>đại dương</v>
      </c>
      <c r="E151" s="26" t="s">
        <v>1055</v>
      </c>
      <c r="F151" s="21" t="s">
        <v>27</v>
      </c>
      <c r="G151" s="24">
        <v>12</v>
      </c>
      <c r="H151" s="88">
        <v>3727.25</v>
      </c>
      <c r="I151" s="56">
        <f t="shared" si="25"/>
        <v>4099.9750000000004</v>
      </c>
      <c r="J151" s="88">
        <f t="shared" si="26"/>
        <v>44727</v>
      </c>
      <c r="K151" s="84">
        <f t="shared" si="27"/>
        <v>49199.700000000004</v>
      </c>
    </row>
    <row r="152" spans="1:11">
      <c r="A152" s="41"/>
      <c r="B152" s="249" t="str">
        <f t="shared" si="29"/>
        <v>5209</v>
      </c>
      <c r="C152" s="34" t="str">
        <f t="shared" si="29"/>
        <v>25/05</v>
      </c>
      <c r="D152" s="251" t="str">
        <f t="shared" si="29"/>
        <v>đại dương</v>
      </c>
      <c r="E152" s="35" t="s">
        <v>568</v>
      </c>
      <c r="F152" s="36" t="s">
        <v>27</v>
      </c>
      <c r="G152" s="36">
        <v>120</v>
      </c>
      <c r="H152" s="88">
        <v>7090.91</v>
      </c>
      <c r="I152" s="56">
        <f t="shared" si="25"/>
        <v>7800.0010000000002</v>
      </c>
      <c r="J152" s="88">
        <f t="shared" si="26"/>
        <v>850909.2</v>
      </c>
      <c r="K152" s="84">
        <f t="shared" si="27"/>
        <v>936000.12</v>
      </c>
    </row>
    <row r="153" spans="1:11">
      <c r="A153" s="41"/>
      <c r="B153" s="249" t="str">
        <f t="shared" si="29"/>
        <v>5209</v>
      </c>
      <c r="C153" s="34" t="str">
        <f t="shared" si="29"/>
        <v>25/05</v>
      </c>
      <c r="D153" s="251" t="str">
        <f t="shared" si="29"/>
        <v>đại dương</v>
      </c>
      <c r="E153" s="39" t="s">
        <v>568</v>
      </c>
      <c r="F153" s="36" t="s">
        <v>27</v>
      </c>
      <c r="G153" s="36">
        <v>180</v>
      </c>
      <c r="H153" s="88">
        <v>7090.91</v>
      </c>
      <c r="I153" s="56">
        <f t="shared" si="25"/>
        <v>7800.0010000000002</v>
      </c>
      <c r="J153" s="88">
        <f t="shared" si="26"/>
        <v>1276363.8</v>
      </c>
      <c r="K153" s="84">
        <f t="shared" si="27"/>
        <v>1404000.18</v>
      </c>
    </row>
    <row r="154" spans="1:11">
      <c r="A154" s="41"/>
      <c r="B154" s="249" t="str">
        <f t="shared" si="29"/>
        <v>5209</v>
      </c>
      <c r="C154" s="34" t="str">
        <f t="shared" si="29"/>
        <v>25/05</v>
      </c>
      <c r="D154" s="251" t="str">
        <f t="shared" si="29"/>
        <v>đại dương</v>
      </c>
      <c r="E154" s="35" t="s">
        <v>578</v>
      </c>
      <c r="F154" s="36" t="s">
        <v>27</v>
      </c>
      <c r="G154" s="36">
        <v>48</v>
      </c>
      <c r="H154" s="88">
        <v>5681.81</v>
      </c>
      <c r="I154" s="56">
        <f t="shared" si="25"/>
        <v>6249.9910000000009</v>
      </c>
      <c r="J154" s="88">
        <f t="shared" si="26"/>
        <v>272726.88</v>
      </c>
      <c r="K154" s="84">
        <f t="shared" si="27"/>
        <v>299999.56800000003</v>
      </c>
    </row>
    <row r="155" spans="1:11">
      <c r="A155" s="41"/>
      <c r="B155" s="249" t="str">
        <f t="shared" si="29"/>
        <v>5209</v>
      </c>
      <c r="C155" s="34" t="str">
        <f t="shared" si="29"/>
        <v>25/05</v>
      </c>
      <c r="D155" s="251" t="str">
        <f t="shared" si="29"/>
        <v>đại dương</v>
      </c>
      <c r="E155" s="35" t="s">
        <v>579</v>
      </c>
      <c r="F155" s="36" t="s">
        <v>27</v>
      </c>
      <c r="G155" s="36">
        <v>30</v>
      </c>
      <c r="H155" s="88">
        <v>2454.5300000000002</v>
      </c>
      <c r="I155" s="56">
        <f t="shared" si="25"/>
        <v>2699.9830000000006</v>
      </c>
      <c r="J155" s="88">
        <f t="shared" si="26"/>
        <v>73635.900000000009</v>
      </c>
      <c r="K155" s="84">
        <f t="shared" si="27"/>
        <v>80999.49000000002</v>
      </c>
    </row>
    <row r="156" spans="1:11">
      <c r="A156" s="41"/>
      <c r="B156" s="249" t="s">
        <v>1061</v>
      </c>
      <c r="C156" s="34" t="s">
        <v>1053</v>
      </c>
      <c r="D156" s="32" t="s">
        <v>120</v>
      </c>
      <c r="E156" s="35" t="s">
        <v>1062</v>
      </c>
      <c r="F156" s="36" t="s">
        <v>44</v>
      </c>
      <c r="G156" s="37">
        <v>100</v>
      </c>
      <c r="H156" s="88">
        <v>4727</v>
      </c>
      <c r="I156" s="56">
        <f t="shared" si="25"/>
        <v>5199.7000000000007</v>
      </c>
      <c r="J156" s="88">
        <f t="shared" si="26"/>
        <v>472700</v>
      </c>
      <c r="K156" s="84">
        <f t="shared" si="27"/>
        <v>519970.00000000006</v>
      </c>
    </row>
    <row r="157" spans="1:11">
      <c r="A157" s="41"/>
      <c r="B157" s="249" t="s">
        <v>1063</v>
      </c>
      <c r="C157" s="34" t="s">
        <v>1053</v>
      </c>
      <c r="D157" s="32" t="s">
        <v>323</v>
      </c>
      <c r="E157" s="35" t="s">
        <v>324</v>
      </c>
      <c r="F157" s="36" t="s">
        <v>36</v>
      </c>
      <c r="G157" s="37">
        <v>40</v>
      </c>
      <c r="H157" s="88">
        <v>8637</v>
      </c>
      <c r="I157" s="56">
        <f t="shared" si="25"/>
        <v>9500.7000000000007</v>
      </c>
      <c r="J157" s="88">
        <f t="shared" si="26"/>
        <v>345480</v>
      </c>
      <c r="K157" s="84">
        <f t="shared" si="27"/>
        <v>380028</v>
      </c>
    </row>
    <row r="158" spans="1:11">
      <c r="A158" s="41"/>
      <c r="B158" s="249" t="s">
        <v>1063</v>
      </c>
      <c r="C158" s="34" t="s">
        <v>1053</v>
      </c>
      <c r="D158" s="32" t="s">
        <v>323</v>
      </c>
      <c r="E158" s="35" t="s">
        <v>1064</v>
      </c>
      <c r="F158" s="36" t="s">
        <v>36</v>
      </c>
      <c r="G158" s="37">
        <v>90</v>
      </c>
      <c r="H158" s="88">
        <v>34546</v>
      </c>
      <c r="I158" s="56">
        <f t="shared" si="25"/>
        <v>38000.600000000006</v>
      </c>
      <c r="J158" s="88">
        <f t="shared" si="26"/>
        <v>3109140</v>
      </c>
      <c r="K158" s="84">
        <f t="shared" si="27"/>
        <v>3420054.0000000005</v>
      </c>
    </row>
    <row r="159" spans="1:11">
      <c r="A159" s="41"/>
      <c r="B159" s="249" t="s">
        <v>1065</v>
      </c>
      <c r="C159" s="34" t="s">
        <v>1053</v>
      </c>
      <c r="D159" s="32" t="s">
        <v>617</v>
      </c>
      <c r="E159" s="35" t="s">
        <v>618</v>
      </c>
      <c r="F159" s="36" t="s">
        <v>181</v>
      </c>
      <c r="G159" s="37">
        <v>95</v>
      </c>
      <c r="H159" s="88">
        <v>45933</v>
      </c>
      <c r="I159" s="56">
        <f t="shared" si="25"/>
        <v>50526.3</v>
      </c>
      <c r="J159" s="88">
        <f t="shared" si="26"/>
        <v>4363635</v>
      </c>
      <c r="K159" s="84">
        <f t="shared" si="27"/>
        <v>4799998.5</v>
      </c>
    </row>
    <row r="160" spans="1:11">
      <c r="A160" s="41"/>
      <c r="B160" s="249" t="s">
        <v>1078</v>
      </c>
      <c r="C160" s="34" t="s">
        <v>1053</v>
      </c>
      <c r="D160" s="32" t="s">
        <v>767</v>
      </c>
      <c r="E160" s="35" t="s">
        <v>769</v>
      </c>
      <c r="F160" s="36" t="s">
        <v>105</v>
      </c>
      <c r="G160" s="37">
        <v>48</v>
      </c>
      <c r="H160" s="88">
        <v>21727</v>
      </c>
      <c r="I160" s="56">
        <f t="shared" si="25"/>
        <v>23899.7</v>
      </c>
      <c r="J160" s="88">
        <f t="shared" si="26"/>
        <v>1042896</v>
      </c>
      <c r="K160" s="84">
        <f t="shared" si="27"/>
        <v>1147185.6000000001</v>
      </c>
    </row>
    <row r="161" spans="1:11">
      <c r="A161" s="41"/>
      <c r="B161" s="249" t="s">
        <v>1078</v>
      </c>
      <c r="C161" s="34" t="s">
        <v>1053</v>
      </c>
      <c r="D161" s="32" t="s">
        <v>767</v>
      </c>
      <c r="E161" s="35" t="s">
        <v>1079</v>
      </c>
      <c r="F161" s="36" t="s">
        <v>105</v>
      </c>
      <c r="G161" s="37">
        <v>24</v>
      </c>
      <c r="H161" s="88">
        <v>26364</v>
      </c>
      <c r="I161" s="56">
        <f t="shared" si="25"/>
        <v>29000.400000000001</v>
      </c>
      <c r="J161" s="88">
        <f t="shared" si="26"/>
        <v>632736</v>
      </c>
      <c r="K161" s="84">
        <f t="shared" si="27"/>
        <v>696009.60000000009</v>
      </c>
    </row>
    <row r="162" spans="1:11">
      <c r="A162" s="41"/>
      <c r="B162" s="249" t="s">
        <v>1116</v>
      </c>
      <c r="C162" s="34" t="s">
        <v>1053</v>
      </c>
      <c r="D162" s="32" t="s">
        <v>598</v>
      </c>
      <c r="E162" s="35" t="s">
        <v>599</v>
      </c>
      <c r="F162" s="36" t="s">
        <v>36</v>
      </c>
      <c r="G162" s="37">
        <v>30</v>
      </c>
      <c r="H162" s="88">
        <v>42727</v>
      </c>
      <c r="I162" s="56">
        <f t="shared" si="25"/>
        <v>46999.700000000004</v>
      </c>
      <c r="J162" s="88">
        <f t="shared" si="26"/>
        <v>1281810</v>
      </c>
      <c r="K162" s="84">
        <f t="shared" si="27"/>
        <v>1409991.0000000002</v>
      </c>
    </row>
    <row r="163" spans="1:11">
      <c r="A163" s="41"/>
      <c r="B163" s="249" t="s">
        <v>1066</v>
      </c>
      <c r="C163" s="34" t="s">
        <v>1067</v>
      </c>
      <c r="D163" s="32" t="s">
        <v>101</v>
      </c>
      <c r="E163" s="35" t="s">
        <v>1068</v>
      </c>
      <c r="F163" s="36" t="s">
        <v>105</v>
      </c>
      <c r="G163" s="37">
        <v>20</v>
      </c>
      <c r="H163" s="88">
        <v>21428</v>
      </c>
      <c r="I163" s="56">
        <f t="shared" si="25"/>
        <v>23570.800000000003</v>
      </c>
      <c r="J163" s="88">
        <f t="shared" si="26"/>
        <v>428560</v>
      </c>
      <c r="K163" s="84">
        <f t="shared" si="27"/>
        <v>471416.00000000006</v>
      </c>
    </row>
    <row r="164" spans="1:11">
      <c r="A164" s="41"/>
      <c r="B164" s="249" t="str">
        <f t="shared" ref="B164:B172" si="30">B163</f>
        <v>1284</v>
      </c>
      <c r="C164" s="34" t="str">
        <f t="shared" ref="C164:C172" si="31">C163</f>
        <v>26/05</v>
      </c>
      <c r="D164" s="251" t="str">
        <f t="shared" ref="D164:D172" si="32">D163</f>
        <v>phạm anh</v>
      </c>
      <c r="E164" s="35" t="s">
        <v>1069</v>
      </c>
      <c r="F164" s="36" t="s">
        <v>105</v>
      </c>
      <c r="G164" s="37">
        <v>14</v>
      </c>
      <c r="H164" s="88">
        <v>21428</v>
      </c>
      <c r="I164" s="56">
        <f t="shared" si="25"/>
        <v>23570.800000000003</v>
      </c>
      <c r="J164" s="88">
        <f t="shared" si="26"/>
        <v>299992</v>
      </c>
      <c r="K164" s="84">
        <f t="shared" si="27"/>
        <v>329991.20000000007</v>
      </c>
    </row>
    <row r="165" spans="1:11">
      <c r="A165" s="41"/>
      <c r="B165" s="249" t="str">
        <f t="shared" si="30"/>
        <v>1284</v>
      </c>
      <c r="C165" s="34" t="str">
        <f t="shared" si="31"/>
        <v>26/05</v>
      </c>
      <c r="D165" s="251" t="str">
        <f t="shared" si="32"/>
        <v>phạm anh</v>
      </c>
      <c r="E165" s="35" t="s">
        <v>104</v>
      </c>
      <c r="F165" s="36" t="s">
        <v>105</v>
      </c>
      <c r="G165" s="37">
        <v>32</v>
      </c>
      <c r="H165" s="88">
        <v>21428</v>
      </c>
      <c r="I165" s="56">
        <f t="shared" si="25"/>
        <v>23570.800000000003</v>
      </c>
      <c r="J165" s="88">
        <f t="shared" si="26"/>
        <v>685696</v>
      </c>
      <c r="K165" s="84">
        <f t="shared" si="27"/>
        <v>754265.60000000009</v>
      </c>
    </row>
    <row r="166" spans="1:11">
      <c r="A166" s="41"/>
      <c r="B166" s="249" t="str">
        <f t="shared" si="30"/>
        <v>1284</v>
      </c>
      <c r="C166" s="34" t="str">
        <f t="shared" si="31"/>
        <v>26/05</v>
      </c>
      <c r="D166" s="251" t="str">
        <f t="shared" si="32"/>
        <v>phạm anh</v>
      </c>
      <c r="E166" s="35" t="s">
        <v>1070</v>
      </c>
      <c r="F166" s="36" t="s">
        <v>105</v>
      </c>
      <c r="G166" s="37">
        <v>15</v>
      </c>
      <c r="H166" s="88">
        <v>21428</v>
      </c>
      <c r="I166" s="56">
        <f t="shared" si="25"/>
        <v>23570.800000000003</v>
      </c>
      <c r="J166" s="88">
        <f t="shared" si="26"/>
        <v>321420</v>
      </c>
      <c r="K166" s="84">
        <f t="shared" si="27"/>
        <v>353562.00000000006</v>
      </c>
    </row>
    <row r="167" spans="1:11">
      <c r="A167" s="41"/>
      <c r="B167" s="249" t="str">
        <f t="shared" si="30"/>
        <v>1284</v>
      </c>
      <c r="C167" s="34" t="str">
        <f t="shared" si="31"/>
        <v>26/05</v>
      </c>
      <c r="D167" s="251" t="str">
        <f t="shared" si="32"/>
        <v>phạm anh</v>
      </c>
      <c r="E167" s="35" t="s">
        <v>1071</v>
      </c>
      <c r="F167" s="36" t="s">
        <v>105</v>
      </c>
      <c r="G167" s="37">
        <v>3</v>
      </c>
      <c r="H167" s="88">
        <v>21428</v>
      </c>
      <c r="I167" s="56">
        <f t="shared" si="25"/>
        <v>23570.800000000003</v>
      </c>
      <c r="J167" s="88">
        <f t="shared" si="26"/>
        <v>64284</v>
      </c>
      <c r="K167" s="84">
        <f t="shared" si="27"/>
        <v>70712.400000000009</v>
      </c>
    </row>
    <row r="168" spans="1:11">
      <c r="A168" s="41"/>
      <c r="B168" s="249" t="str">
        <f t="shared" si="30"/>
        <v>1284</v>
      </c>
      <c r="C168" s="34" t="str">
        <f t="shared" si="31"/>
        <v>26/05</v>
      </c>
      <c r="D168" s="251" t="str">
        <f t="shared" si="32"/>
        <v>phạm anh</v>
      </c>
      <c r="E168" s="35" t="s">
        <v>107</v>
      </c>
      <c r="F168" s="36" t="s">
        <v>105</v>
      </c>
      <c r="G168" s="37">
        <v>12</v>
      </c>
      <c r="H168" s="88">
        <v>23809</v>
      </c>
      <c r="I168" s="56">
        <f t="shared" si="25"/>
        <v>26189.9</v>
      </c>
      <c r="J168" s="88">
        <f t="shared" si="26"/>
        <v>285708</v>
      </c>
      <c r="K168" s="84">
        <f t="shared" si="27"/>
        <v>314278.80000000005</v>
      </c>
    </row>
    <row r="169" spans="1:11">
      <c r="A169" s="41"/>
      <c r="B169" s="249" t="str">
        <f t="shared" si="30"/>
        <v>1284</v>
      </c>
      <c r="C169" s="34" t="str">
        <f t="shared" si="31"/>
        <v>26/05</v>
      </c>
      <c r="D169" s="251" t="str">
        <f t="shared" si="32"/>
        <v>phạm anh</v>
      </c>
      <c r="E169" s="35" t="s">
        <v>1072</v>
      </c>
      <c r="F169" s="36" t="s">
        <v>105</v>
      </c>
      <c r="G169" s="37">
        <v>2</v>
      </c>
      <c r="H169" s="88">
        <v>27407</v>
      </c>
      <c r="I169" s="56">
        <f t="shared" si="25"/>
        <v>30147.7</v>
      </c>
      <c r="J169" s="88">
        <f t="shared" si="26"/>
        <v>54814</v>
      </c>
      <c r="K169" s="84">
        <f t="shared" si="27"/>
        <v>60295.4</v>
      </c>
    </row>
    <row r="170" spans="1:11">
      <c r="A170" s="41"/>
      <c r="B170" s="249" t="str">
        <f t="shared" si="30"/>
        <v>1284</v>
      </c>
      <c r="C170" s="34" t="str">
        <f t="shared" si="31"/>
        <v>26/05</v>
      </c>
      <c r="D170" s="251" t="str">
        <f t="shared" si="32"/>
        <v>phạm anh</v>
      </c>
      <c r="E170" s="35" t="s">
        <v>1073</v>
      </c>
      <c r="F170" s="36" t="s">
        <v>105</v>
      </c>
      <c r="G170" s="37">
        <v>2</v>
      </c>
      <c r="H170" s="88">
        <v>27407</v>
      </c>
      <c r="I170" s="56">
        <f t="shared" si="25"/>
        <v>30147.7</v>
      </c>
      <c r="J170" s="88">
        <f t="shared" si="26"/>
        <v>54814</v>
      </c>
      <c r="K170" s="84">
        <f t="shared" si="27"/>
        <v>60295.4</v>
      </c>
    </row>
    <row r="171" spans="1:11">
      <c r="A171" s="41"/>
      <c r="B171" s="249" t="str">
        <f t="shared" si="30"/>
        <v>1284</v>
      </c>
      <c r="C171" s="34" t="str">
        <f t="shared" si="31"/>
        <v>26/05</v>
      </c>
      <c r="D171" s="251" t="str">
        <f t="shared" si="32"/>
        <v>phạm anh</v>
      </c>
      <c r="E171" s="35" t="s">
        <v>107</v>
      </c>
      <c r="F171" s="36" t="s">
        <v>105</v>
      </c>
      <c r="G171" s="37">
        <v>3</v>
      </c>
      <c r="H171" s="88"/>
      <c r="I171" s="56">
        <f t="shared" si="25"/>
        <v>0</v>
      </c>
      <c r="J171" s="88">
        <f t="shared" si="26"/>
        <v>0</v>
      </c>
      <c r="K171" s="84">
        <f t="shared" si="27"/>
        <v>0</v>
      </c>
    </row>
    <row r="172" spans="1:11">
      <c r="A172" s="41"/>
      <c r="B172" s="249" t="str">
        <f t="shared" si="30"/>
        <v>1284</v>
      </c>
      <c r="C172" s="34" t="str">
        <f t="shared" si="31"/>
        <v>26/05</v>
      </c>
      <c r="D172" s="251" t="str">
        <f t="shared" si="32"/>
        <v>phạm anh</v>
      </c>
      <c r="E172" s="35" t="s">
        <v>318</v>
      </c>
      <c r="F172" s="36" t="s">
        <v>105</v>
      </c>
      <c r="G172" s="37">
        <v>28</v>
      </c>
      <c r="H172" s="88"/>
      <c r="I172" s="56">
        <f t="shared" si="25"/>
        <v>0</v>
      </c>
      <c r="J172" s="88">
        <f t="shared" si="26"/>
        <v>0</v>
      </c>
      <c r="K172" s="84">
        <f t="shared" si="27"/>
        <v>0</v>
      </c>
    </row>
    <row r="173" spans="1:11">
      <c r="A173" s="41"/>
      <c r="B173" s="249" t="s">
        <v>1080</v>
      </c>
      <c r="C173" s="34" t="s">
        <v>1067</v>
      </c>
      <c r="D173" s="32" t="s">
        <v>69</v>
      </c>
      <c r="E173" s="35" t="s">
        <v>1081</v>
      </c>
      <c r="F173" s="36" t="s">
        <v>71</v>
      </c>
      <c r="G173" s="37">
        <v>29.2</v>
      </c>
      <c r="H173" s="88">
        <v>17559.144</v>
      </c>
      <c r="I173" s="56">
        <f t="shared" si="25"/>
        <v>19315.058400000002</v>
      </c>
      <c r="J173" s="88">
        <f t="shared" si="26"/>
        <v>512727.0048</v>
      </c>
      <c r="K173" s="84">
        <f t="shared" si="27"/>
        <v>563999.70527999999</v>
      </c>
    </row>
    <row r="174" spans="1:11">
      <c r="A174" s="41"/>
      <c r="B174" s="249" t="str">
        <f t="shared" ref="B174:D176" si="33">B173</f>
        <v>670</v>
      </c>
      <c r="C174" s="34" t="str">
        <f t="shared" si="33"/>
        <v>26/05</v>
      </c>
      <c r="D174" s="251" t="str">
        <f t="shared" si="33"/>
        <v>hoàng kim phát</v>
      </c>
      <c r="E174" s="35" t="s">
        <v>1082</v>
      </c>
      <c r="F174" s="36" t="s">
        <v>71</v>
      </c>
      <c r="G174" s="37">
        <v>555.5</v>
      </c>
      <c r="H174" s="88">
        <v>17429.014999999999</v>
      </c>
      <c r="I174" s="56">
        <f t="shared" si="25"/>
        <v>19171.916499999999</v>
      </c>
      <c r="J174" s="88">
        <f t="shared" si="26"/>
        <v>9681817.8324999996</v>
      </c>
      <c r="K174" s="84">
        <f t="shared" si="27"/>
        <v>10649999.61575</v>
      </c>
    </row>
    <row r="175" spans="1:11">
      <c r="A175" s="41"/>
      <c r="B175" s="249" t="str">
        <f t="shared" si="33"/>
        <v>670</v>
      </c>
      <c r="C175" s="34" t="str">
        <f t="shared" si="33"/>
        <v>26/05</v>
      </c>
      <c r="D175" s="251" t="str">
        <f t="shared" si="33"/>
        <v>hoàng kim phát</v>
      </c>
      <c r="E175" s="35" t="s">
        <v>1083</v>
      </c>
      <c r="F175" s="36" t="s">
        <v>71</v>
      </c>
      <c r="G175" s="37">
        <v>20.2</v>
      </c>
      <c r="H175" s="88">
        <v>17511.238000000001</v>
      </c>
      <c r="I175" s="56">
        <f t="shared" si="25"/>
        <v>19262.361800000002</v>
      </c>
      <c r="J175" s="88">
        <f t="shared" si="26"/>
        <v>353727.00760000001</v>
      </c>
      <c r="K175" s="84">
        <f t="shared" si="27"/>
        <v>389099.70836000005</v>
      </c>
    </row>
    <row r="176" spans="1:11">
      <c r="A176" s="41"/>
      <c r="B176" s="249" t="str">
        <f t="shared" si="33"/>
        <v>670</v>
      </c>
      <c r="C176" s="34" t="str">
        <f t="shared" si="33"/>
        <v>26/05</v>
      </c>
      <c r="D176" s="251" t="str">
        <f t="shared" si="33"/>
        <v>hoàng kim phát</v>
      </c>
      <c r="E176" s="35" t="s">
        <v>1084</v>
      </c>
      <c r="F176" s="36" t="s">
        <v>71</v>
      </c>
      <c r="G176" s="37">
        <v>75.599999999999994</v>
      </c>
      <c r="H176" s="88">
        <v>17676.772000000001</v>
      </c>
      <c r="I176" s="56">
        <f t="shared" si="25"/>
        <v>19444.449200000003</v>
      </c>
      <c r="J176" s="88">
        <f t="shared" si="26"/>
        <v>1336363.9631999999</v>
      </c>
      <c r="K176" s="84">
        <f t="shared" si="27"/>
        <v>1470000.3595200002</v>
      </c>
    </row>
    <row r="177" spans="1:11">
      <c r="A177" s="41"/>
      <c r="B177" s="249" t="s">
        <v>1120</v>
      </c>
      <c r="C177" s="34" t="s">
        <v>1067</v>
      </c>
      <c r="D177" s="32" t="s">
        <v>120</v>
      </c>
      <c r="E177" s="35" t="s">
        <v>127</v>
      </c>
      <c r="F177" s="36" t="s">
        <v>83</v>
      </c>
      <c r="G177" s="37">
        <v>600</v>
      </c>
      <c r="H177" s="88">
        <v>1986.4</v>
      </c>
      <c r="I177" s="56">
        <f t="shared" si="25"/>
        <v>2185.0400000000004</v>
      </c>
      <c r="J177" s="88">
        <f t="shared" si="26"/>
        <v>1191840</v>
      </c>
      <c r="K177" s="84">
        <f t="shared" si="27"/>
        <v>1311024.0000000002</v>
      </c>
    </row>
    <row r="178" spans="1:11">
      <c r="A178" s="41"/>
      <c r="B178" s="249" t="str">
        <f t="shared" ref="B178:B186" si="34">B177</f>
        <v>42</v>
      </c>
      <c r="C178" s="34" t="str">
        <f t="shared" ref="C178:C186" si="35">C177</f>
        <v>26/05</v>
      </c>
      <c r="D178" s="251" t="str">
        <f t="shared" ref="D178:D186" si="36">D177</f>
        <v>chuẩn việt</v>
      </c>
      <c r="E178" s="26" t="s">
        <v>244</v>
      </c>
      <c r="F178" s="21" t="s">
        <v>83</v>
      </c>
      <c r="G178" s="24">
        <v>800</v>
      </c>
      <c r="H178" s="88">
        <v>3109.1</v>
      </c>
      <c r="I178" s="56">
        <f t="shared" si="25"/>
        <v>3420.01</v>
      </c>
      <c r="J178" s="88">
        <f t="shared" si="26"/>
        <v>2487280</v>
      </c>
      <c r="K178" s="84">
        <f t="shared" si="27"/>
        <v>2736008</v>
      </c>
    </row>
    <row r="179" spans="1:11">
      <c r="A179" s="41"/>
      <c r="B179" s="249" t="str">
        <f t="shared" si="34"/>
        <v>42</v>
      </c>
      <c r="C179" s="34" t="str">
        <f t="shared" si="35"/>
        <v>26/05</v>
      </c>
      <c r="D179" s="251" t="str">
        <f t="shared" si="36"/>
        <v>chuẩn việt</v>
      </c>
      <c r="E179" s="26" t="s">
        <v>284</v>
      </c>
      <c r="F179" s="21" t="s">
        <v>83</v>
      </c>
      <c r="G179" s="24">
        <v>360</v>
      </c>
      <c r="H179" s="88">
        <v>3636.4</v>
      </c>
      <c r="I179" s="56">
        <f t="shared" si="25"/>
        <v>4000.0400000000004</v>
      </c>
      <c r="J179" s="88">
        <f t="shared" si="26"/>
        <v>1309104</v>
      </c>
      <c r="K179" s="84">
        <f t="shared" si="27"/>
        <v>1440014.4000000001</v>
      </c>
    </row>
    <row r="180" spans="1:11">
      <c r="A180" s="41"/>
      <c r="B180" s="249" t="str">
        <f t="shared" si="34"/>
        <v>42</v>
      </c>
      <c r="C180" s="34" t="str">
        <f t="shared" si="35"/>
        <v>26/05</v>
      </c>
      <c r="D180" s="251" t="str">
        <f t="shared" si="36"/>
        <v>chuẩn việt</v>
      </c>
      <c r="E180" s="26" t="s">
        <v>242</v>
      </c>
      <c r="F180" s="21" t="s">
        <v>83</v>
      </c>
      <c r="G180" s="24">
        <v>240</v>
      </c>
      <c r="H180" s="88">
        <v>12522.7</v>
      </c>
      <c r="I180" s="56">
        <f t="shared" si="25"/>
        <v>13774.970000000001</v>
      </c>
      <c r="J180" s="88">
        <f t="shared" si="26"/>
        <v>3005448</v>
      </c>
      <c r="K180" s="84">
        <f t="shared" si="27"/>
        <v>3305992.8000000003</v>
      </c>
    </row>
    <row r="181" spans="1:11">
      <c r="A181" s="41"/>
      <c r="B181" s="249" t="str">
        <f t="shared" si="34"/>
        <v>42</v>
      </c>
      <c r="C181" s="34" t="str">
        <f t="shared" si="35"/>
        <v>26/05</v>
      </c>
      <c r="D181" s="251" t="str">
        <f t="shared" si="36"/>
        <v>chuẩn việt</v>
      </c>
      <c r="E181" s="35" t="s">
        <v>197</v>
      </c>
      <c r="F181" s="36" t="s">
        <v>83</v>
      </c>
      <c r="G181" s="37">
        <v>240</v>
      </c>
      <c r="H181" s="88">
        <v>4404.5</v>
      </c>
      <c r="I181" s="56">
        <f t="shared" si="25"/>
        <v>4844.9500000000007</v>
      </c>
      <c r="J181" s="88">
        <f t="shared" si="26"/>
        <v>1057080</v>
      </c>
      <c r="K181" s="84">
        <f t="shared" si="27"/>
        <v>1162788.0000000002</v>
      </c>
    </row>
    <row r="182" spans="1:11">
      <c r="A182" s="41"/>
      <c r="B182" s="249" t="str">
        <f t="shared" si="34"/>
        <v>42</v>
      </c>
      <c r="C182" s="34" t="str">
        <f t="shared" si="35"/>
        <v>26/05</v>
      </c>
      <c r="D182" s="251" t="str">
        <f t="shared" si="36"/>
        <v>chuẩn việt</v>
      </c>
      <c r="E182" s="35" t="s">
        <v>128</v>
      </c>
      <c r="F182" s="36" t="s">
        <v>83</v>
      </c>
      <c r="G182" s="37">
        <v>1200</v>
      </c>
      <c r="H182" s="88">
        <v>1920</v>
      </c>
      <c r="I182" s="56">
        <f t="shared" si="25"/>
        <v>2112</v>
      </c>
      <c r="J182" s="88">
        <f t="shared" si="26"/>
        <v>2304000</v>
      </c>
      <c r="K182" s="84">
        <f t="shared" si="27"/>
        <v>2534400</v>
      </c>
    </row>
    <row r="183" spans="1:11">
      <c r="A183" s="41"/>
      <c r="B183" s="249" t="str">
        <f t="shared" si="34"/>
        <v>42</v>
      </c>
      <c r="C183" s="34" t="str">
        <f t="shared" si="35"/>
        <v>26/05</v>
      </c>
      <c r="D183" s="251" t="str">
        <f t="shared" si="36"/>
        <v>chuẩn việt</v>
      </c>
      <c r="E183" s="35" t="s">
        <v>329</v>
      </c>
      <c r="F183" s="36" t="s">
        <v>83</v>
      </c>
      <c r="G183" s="37">
        <v>360</v>
      </c>
      <c r="H183" s="88">
        <v>4922.7</v>
      </c>
      <c r="I183" s="56">
        <f t="shared" si="25"/>
        <v>5414.97</v>
      </c>
      <c r="J183" s="88">
        <f t="shared" si="26"/>
        <v>1772172</v>
      </c>
      <c r="K183" s="84">
        <f t="shared" si="27"/>
        <v>1949389.2000000002</v>
      </c>
    </row>
    <row r="184" spans="1:11">
      <c r="A184" s="41"/>
      <c r="B184" s="249" t="str">
        <f t="shared" si="34"/>
        <v>42</v>
      </c>
      <c r="C184" s="34" t="str">
        <f t="shared" si="35"/>
        <v>26/05</v>
      </c>
      <c r="D184" s="251" t="str">
        <f t="shared" si="36"/>
        <v>chuẩn việt</v>
      </c>
      <c r="E184" s="35" t="s">
        <v>389</v>
      </c>
      <c r="F184" s="36" t="s">
        <v>83</v>
      </c>
      <c r="G184" s="37">
        <v>360</v>
      </c>
      <c r="H184" s="88">
        <v>3281.8</v>
      </c>
      <c r="I184" s="56">
        <f t="shared" si="25"/>
        <v>3609.9800000000005</v>
      </c>
      <c r="J184" s="88">
        <f t="shared" si="26"/>
        <v>1181448</v>
      </c>
      <c r="K184" s="84">
        <f t="shared" si="27"/>
        <v>1299592.8000000003</v>
      </c>
    </row>
    <row r="185" spans="1:11">
      <c r="A185" s="41"/>
      <c r="B185" s="249" t="str">
        <f t="shared" si="34"/>
        <v>42</v>
      </c>
      <c r="C185" s="34" t="str">
        <f t="shared" si="35"/>
        <v>26/05</v>
      </c>
      <c r="D185" s="251" t="str">
        <f t="shared" si="36"/>
        <v>chuẩn việt</v>
      </c>
      <c r="E185" s="35" t="s">
        <v>122</v>
      </c>
      <c r="F185" s="36" t="s">
        <v>83</v>
      </c>
      <c r="G185" s="37">
        <v>600</v>
      </c>
      <c r="H185" s="88">
        <v>5613.6</v>
      </c>
      <c r="I185" s="56">
        <f t="shared" si="25"/>
        <v>6174.9600000000009</v>
      </c>
      <c r="J185" s="88">
        <f t="shared" si="26"/>
        <v>3368160</v>
      </c>
      <c r="K185" s="84">
        <f t="shared" si="27"/>
        <v>3704976.0000000005</v>
      </c>
    </row>
    <row r="186" spans="1:11">
      <c r="A186" s="41"/>
      <c r="B186" s="249" t="str">
        <f t="shared" si="34"/>
        <v>42</v>
      </c>
      <c r="C186" s="34" t="str">
        <f t="shared" si="35"/>
        <v>26/05</v>
      </c>
      <c r="D186" s="251" t="str">
        <f t="shared" si="36"/>
        <v>chuẩn việt</v>
      </c>
      <c r="E186" s="35" t="s">
        <v>382</v>
      </c>
      <c r="F186" s="36" t="s">
        <v>383</v>
      </c>
      <c r="G186" s="37">
        <v>240</v>
      </c>
      <c r="H186" s="88">
        <v>1986.4</v>
      </c>
      <c r="I186" s="56">
        <f t="shared" si="25"/>
        <v>2185.0400000000004</v>
      </c>
      <c r="J186" s="88">
        <f t="shared" si="26"/>
        <v>476736</v>
      </c>
      <c r="K186" s="84">
        <f t="shared" si="27"/>
        <v>524409.60000000009</v>
      </c>
    </row>
    <row r="187" spans="1:11">
      <c r="A187" s="41"/>
      <c r="B187" s="249" t="s">
        <v>1130</v>
      </c>
      <c r="C187" s="34" t="s">
        <v>1067</v>
      </c>
      <c r="D187" s="32" t="s">
        <v>25</v>
      </c>
      <c r="E187" s="35" t="s">
        <v>795</v>
      </c>
      <c r="F187" s="36" t="s">
        <v>27</v>
      </c>
      <c r="G187" s="37">
        <v>120</v>
      </c>
      <c r="H187" s="88">
        <v>6400</v>
      </c>
      <c r="I187" s="56">
        <f t="shared" si="25"/>
        <v>7040.0000000000009</v>
      </c>
      <c r="J187" s="88">
        <f t="shared" si="26"/>
        <v>768000</v>
      </c>
      <c r="K187" s="84">
        <f t="shared" si="27"/>
        <v>844800.00000000012</v>
      </c>
    </row>
    <row r="188" spans="1:11">
      <c r="A188" s="41"/>
      <c r="B188" s="249" t="s">
        <v>1074</v>
      </c>
      <c r="C188" s="34" t="s">
        <v>1075</v>
      </c>
      <c r="D188" s="32" t="s">
        <v>120</v>
      </c>
      <c r="E188" s="35" t="s">
        <v>1076</v>
      </c>
      <c r="F188" s="36" t="s">
        <v>83</v>
      </c>
      <c r="G188" s="37">
        <v>480</v>
      </c>
      <c r="H188" s="88">
        <v>1492.32</v>
      </c>
      <c r="I188" s="56">
        <f t="shared" si="25"/>
        <v>1641.5520000000001</v>
      </c>
      <c r="J188" s="88">
        <f t="shared" si="26"/>
        <v>716313.59999999998</v>
      </c>
      <c r="K188" s="84">
        <f t="shared" si="27"/>
        <v>787944.96000000008</v>
      </c>
    </row>
    <row r="189" spans="1:11">
      <c r="A189" s="41"/>
      <c r="B189" s="249" t="str">
        <f t="shared" ref="B189:D191" si="37">B188</f>
        <v>56</v>
      </c>
      <c r="C189" s="34" t="str">
        <f t="shared" si="37"/>
        <v>27/05</v>
      </c>
      <c r="D189" s="251" t="str">
        <f t="shared" si="37"/>
        <v>chuẩn việt</v>
      </c>
      <c r="E189" s="35" t="s">
        <v>1077</v>
      </c>
      <c r="F189" s="36" t="s">
        <v>36</v>
      </c>
      <c r="G189" s="37">
        <v>120</v>
      </c>
      <c r="H189" s="88">
        <v>1243.68</v>
      </c>
      <c r="I189" s="56">
        <f t="shared" si="25"/>
        <v>1368.0480000000002</v>
      </c>
      <c r="J189" s="88">
        <f t="shared" si="26"/>
        <v>149241.60000000001</v>
      </c>
      <c r="K189" s="84">
        <f t="shared" si="27"/>
        <v>164165.76000000004</v>
      </c>
    </row>
    <row r="190" spans="1:11">
      <c r="A190" s="41"/>
      <c r="B190" s="249" t="str">
        <f t="shared" si="37"/>
        <v>56</v>
      </c>
      <c r="C190" s="34" t="str">
        <f t="shared" si="37"/>
        <v>27/05</v>
      </c>
      <c r="D190" s="251" t="str">
        <f t="shared" si="37"/>
        <v>chuẩn việt</v>
      </c>
      <c r="E190" s="35" t="s">
        <v>842</v>
      </c>
      <c r="F190" s="36" t="s">
        <v>383</v>
      </c>
      <c r="G190" s="37">
        <v>90</v>
      </c>
      <c r="H190" s="88">
        <v>1824</v>
      </c>
      <c r="I190" s="56">
        <f t="shared" si="25"/>
        <v>2006.4</v>
      </c>
      <c r="J190" s="88">
        <f t="shared" si="26"/>
        <v>164160</v>
      </c>
      <c r="K190" s="84">
        <f t="shared" si="27"/>
        <v>180576</v>
      </c>
    </row>
    <row r="191" spans="1:11">
      <c r="A191" s="41"/>
      <c r="B191" s="249" t="str">
        <f t="shared" si="37"/>
        <v>56</v>
      </c>
      <c r="C191" s="34" t="str">
        <f t="shared" si="37"/>
        <v>27/05</v>
      </c>
      <c r="D191" s="251" t="str">
        <f t="shared" si="37"/>
        <v>chuẩn việt</v>
      </c>
      <c r="E191" s="35" t="s">
        <v>243</v>
      </c>
      <c r="F191" s="36" t="s">
        <v>83</v>
      </c>
      <c r="G191" s="37">
        <v>40</v>
      </c>
      <c r="H191" s="88">
        <v>2404.33</v>
      </c>
      <c r="I191" s="56">
        <f t="shared" si="25"/>
        <v>2644.7629999999999</v>
      </c>
      <c r="J191" s="88">
        <f t="shared" si="26"/>
        <v>96173.2</v>
      </c>
      <c r="K191" s="84">
        <f t="shared" si="27"/>
        <v>105790.51999999999</v>
      </c>
    </row>
    <row r="192" spans="1:11">
      <c r="A192" s="41"/>
      <c r="B192" s="249" t="s">
        <v>1086</v>
      </c>
      <c r="C192" s="34" t="s">
        <v>1075</v>
      </c>
      <c r="D192" s="32" t="s">
        <v>74</v>
      </c>
      <c r="E192" s="35" t="s">
        <v>566</v>
      </c>
      <c r="F192" s="36" t="s">
        <v>36</v>
      </c>
      <c r="G192" s="37">
        <v>8</v>
      </c>
      <c r="H192" s="88">
        <v>47727.272700000001</v>
      </c>
      <c r="I192" s="56">
        <f t="shared" si="25"/>
        <v>52499.999970000004</v>
      </c>
      <c r="J192" s="88">
        <f t="shared" si="26"/>
        <v>381818.18160000001</v>
      </c>
      <c r="K192" s="84">
        <f t="shared" si="27"/>
        <v>419999.99976000004</v>
      </c>
    </row>
    <row r="193" spans="1:11">
      <c r="A193" s="41"/>
      <c r="B193" s="249" t="s">
        <v>1086</v>
      </c>
      <c r="C193" s="34" t="s">
        <v>1075</v>
      </c>
      <c r="D193" s="32" t="s">
        <v>74</v>
      </c>
      <c r="E193" s="35" t="s">
        <v>1087</v>
      </c>
      <c r="F193" s="36" t="s">
        <v>71</v>
      </c>
      <c r="G193" s="37">
        <v>399.57717000000002</v>
      </c>
      <c r="H193" s="88">
        <v>17200</v>
      </c>
      <c r="I193" s="56">
        <f t="shared" si="25"/>
        <v>18920</v>
      </c>
      <c r="J193" s="88">
        <f t="shared" si="26"/>
        <v>6872727.324</v>
      </c>
      <c r="K193" s="84">
        <f t="shared" si="27"/>
        <v>7560000.0564000001</v>
      </c>
    </row>
    <row r="194" spans="1:11">
      <c r="A194" s="41"/>
      <c r="B194" s="249" t="s">
        <v>1095</v>
      </c>
      <c r="C194" s="34" t="s">
        <v>1075</v>
      </c>
      <c r="D194" s="32" t="s">
        <v>74</v>
      </c>
      <c r="E194" s="35" t="s">
        <v>825</v>
      </c>
      <c r="F194" s="36" t="s">
        <v>71</v>
      </c>
      <c r="G194" s="37">
        <v>456.65962000000002</v>
      </c>
      <c r="H194" s="88">
        <v>17200</v>
      </c>
      <c r="I194" s="56">
        <f t="shared" si="25"/>
        <v>18920</v>
      </c>
      <c r="J194" s="88">
        <f t="shared" si="26"/>
        <v>7854545.4640000006</v>
      </c>
      <c r="K194" s="84">
        <f t="shared" si="27"/>
        <v>8640000.010400001</v>
      </c>
    </row>
    <row r="195" spans="1:11">
      <c r="A195" s="41"/>
      <c r="B195" s="249" t="s">
        <v>1114</v>
      </c>
      <c r="C195" s="34" t="s">
        <v>1075</v>
      </c>
      <c r="D195" s="32" t="s">
        <v>64</v>
      </c>
      <c r="E195" s="35" t="s">
        <v>1034</v>
      </c>
      <c r="F195" s="36" t="s">
        <v>66</v>
      </c>
      <c r="G195" s="37">
        <v>800</v>
      </c>
      <c r="H195" s="88">
        <v>20909</v>
      </c>
      <c r="I195" s="56">
        <f t="shared" si="25"/>
        <v>22999.9</v>
      </c>
      <c r="J195" s="88">
        <f t="shared" si="26"/>
        <v>16727200</v>
      </c>
      <c r="K195" s="84">
        <f t="shared" si="27"/>
        <v>18399920</v>
      </c>
    </row>
    <row r="196" spans="1:11">
      <c r="A196" s="41"/>
      <c r="B196" s="249" t="s">
        <v>1117</v>
      </c>
      <c r="C196" s="34" t="s">
        <v>1075</v>
      </c>
      <c r="D196" s="32" t="s">
        <v>120</v>
      </c>
      <c r="E196" s="35" t="s">
        <v>388</v>
      </c>
      <c r="F196" s="36" t="s">
        <v>83</v>
      </c>
      <c r="G196" s="37">
        <v>1200</v>
      </c>
      <c r="H196" s="88">
        <v>1554.5</v>
      </c>
      <c r="I196" s="56">
        <f t="shared" si="25"/>
        <v>1709.95</v>
      </c>
      <c r="J196" s="88">
        <f t="shared" si="26"/>
        <v>1865400</v>
      </c>
      <c r="K196" s="84">
        <f t="shared" si="27"/>
        <v>2051940</v>
      </c>
    </row>
    <row r="197" spans="1:11">
      <c r="A197" s="41"/>
      <c r="B197" s="249" t="str">
        <f t="shared" ref="B197:B205" si="38">B196</f>
        <v>84</v>
      </c>
      <c r="C197" s="34" t="str">
        <f t="shared" ref="C197:C205" si="39">C196</f>
        <v>27/05</v>
      </c>
      <c r="D197" s="251" t="str">
        <f t="shared" ref="D197:D205" si="40">D196</f>
        <v>chuẩn việt</v>
      </c>
      <c r="E197" s="35" t="s">
        <v>127</v>
      </c>
      <c r="F197" s="36" t="s">
        <v>83</v>
      </c>
      <c r="G197" s="37">
        <v>1200</v>
      </c>
      <c r="H197" s="88">
        <v>1986.4</v>
      </c>
      <c r="I197" s="56">
        <f t="shared" si="25"/>
        <v>2185.0400000000004</v>
      </c>
      <c r="J197" s="88">
        <f t="shared" si="26"/>
        <v>2383680</v>
      </c>
      <c r="K197" s="84">
        <f t="shared" si="27"/>
        <v>2622048.0000000005</v>
      </c>
    </row>
    <row r="198" spans="1:11">
      <c r="A198" s="41"/>
      <c r="B198" s="249" t="str">
        <f t="shared" si="38"/>
        <v>84</v>
      </c>
      <c r="C198" s="34" t="str">
        <f t="shared" si="39"/>
        <v>27/05</v>
      </c>
      <c r="D198" s="251" t="str">
        <f t="shared" si="40"/>
        <v>chuẩn việt</v>
      </c>
      <c r="E198" s="35" t="s">
        <v>125</v>
      </c>
      <c r="F198" s="36" t="s">
        <v>83</v>
      </c>
      <c r="G198" s="37">
        <v>600</v>
      </c>
      <c r="H198" s="88">
        <v>5354.5</v>
      </c>
      <c r="I198" s="56">
        <f t="shared" si="25"/>
        <v>5889.9500000000007</v>
      </c>
      <c r="J198" s="88">
        <f t="shared" si="26"/>
        <v>3212700</v>
      </c>
      <c r="K198" s="84">
        <f t="shared" si="27"/>
        <v>3533970.0000000005</v>
      </c>
    </row>
    <row r="199" spans="1:11">
      <c r="A199" s="41"/>
      <c r="B199" s="249" t="str">
        <f t="shared" si="38"/>
        <v>84</v>
      </c>
      <c r="C199" s="34" t="str">
        <f t="shared" si="39"/>
        <v>27/05</v>
      </c>
      <c r="D199" s="251" t="str">
        <f t="shared" si="40"/>
        <v>chuẩn việt</v>
      </c>
      <c r="E199" s="35" t="s">
        <v>887</v>
      </c>
      <c r="F199" s="36" t="s">
        <v>83</v>
      </c>
      <c r="G199" s="37">
        <v>360</v>
      </c>
      <c r="H199" s="88">
        <v>3281.8</v>
      </c>
      <c r="I199" s="56">
        <f t="shared" si="25"/>
        <v>3609.9800000000005</v>
      </c>
      <c r="J199" s="88">
        <f t="shared" si="26"/>
        <v>1181448</v>
      </c>
      <c r="K199" s="84">
        <f t="shared" si="27"/>
        <v>1299592.8000000003</v>
      </c>
    </row>
    <row r="200" spans="1:11">
      <c r="A200" s="41"/>
      <c r="B200" s="249" t="str">
        <f t="shared" si="38"/>
        <v>84</v>
      </c>
      <c r="C200" s="34" t="str">
        <f t="shared" si="39"/>
        <v>27/05</v>
      </c>
      <c r="D200" s="251" t="str">
        <f t="shared" si="40"/>
        <v>chuẩn việt</v>
      </c>
      <c r="E200" s="35" t="s">
        <v>123</v>
      </c>
      <c r="F200" s="36" t="s">
        <v>83</v>
      </c>
      <c r="G200" s="37">
        <v>720</v>
      </c>
      <c r="H200" s="88">
        <v>5613.6</v>
      </c>
      <c r="I200" s="56">
        <f t="shared" si="25"/>
        <v>6174.9600000000009</v>
      </c>
      <c r="J200" s="88">
        <f t="shared" si="26"/>
        <v>4041792.0000000005</v>
      </c>
      <c r="K200" s="84">
        <f t="shared" si="27"/>
        <v>4445971.2000000011</v>
      </c>
    </row>
    <row r="201" spans="1:11">
      <c r="A201" s="41"/>
      <c r="B201" s="249" t="str">
        <f t="shared" si="38"/>
        <v>84</v>
      </c>
      <c r="C201" s="34" t="str">
        <f t="shared" si="39"/>
        <v>27/05</v>
      </c>
      <c r="D201" s="251" t="str">
        <f t="shared" si="40"/>
        <v>chuẩn việt</v>
      </c>
      <c r="E201" s="35" t="s">
        <v>700</v>
      </c>
      <c r="F201" s="36" t="s">
        <v>383</v>
      </c>
      <c r="G201" s="37">
        <v>200</v>
      </c>
      <c r="H201" s="88">
        <v>2418.1999999999998</v>
      </c>
      <c r="I201" s="56">
        <f t="shared" si="25"/>
        <v>2660.02</v>
      </c>
      <c r="J201" s="88">
        <f t="shared" si="26"/>
        <v>483639.99999999994</v>
      </c>
      <c r="K201" s="84">
        <f t="shared" si="27"/>
        <v>532004</v>
      </c>
    </row>
    <row r="202" spans="1:11">
      <c r="A202" s="41"/>
      <c r="B202" s="249" t="str">
        <f t="shared" si="38"/>
        <v>84</v>
      </c>
      <c r="C202" s="34" t="str">
        <f t="shared" si="39"/>
        <v>27/05</v>
      </c>
      <c r="D202" s="251" t="str">
        <f t="shared" si="40"/>
        <v>chuẩn việt</v>
      </c>
      <c r="E202" s="35" t="s">
        <v>286</v>
      </c>
      <c r="F202" s="36" t="s">
        <v>83</v>
      </c>
      <c r="G202" s="37">
        <v>100</v>
      </c>
      <c r="H202" s="88">
        <v>3109.1</v>
      </c>
      <c r="I202" s="56">
        <f t="shared" si="25"/>
        <v>3420.01</v>
      </c>
      <c r="J202" s="88">
        <f t="shared" si="26"/>
        <v>310910</v>
      </c>
      <c r="K202" s="84">
        <f t="shared" si="27"/>
        <v>342001</v>
      </c>
    </row>
    <row r="203" spans="1:11">
      <c r="A203" s="41"/>
      <c r="B203" s="249" t="str">
        <f t="shared" si="38"/>
        <v>84</v>
      </c>
      <c r="C203" s="34" t="str">
        <f t="shared" si="39"/>
        <v>27/05</v>
      </c>
      <c r="D203" s="251" t="str">
        <f t="shared" si="40"/>
        <v>chuẩn việt</v>
      </c>
      <c r="E203" s="35" t="s">
        <v>1118</v>
      </c>
      <c r="F203" s="36" t="s">
        <v>87</v>
      </c>
      <c r="G203" s="37">
        <v>60</v>
      </c>
      <c r="H203" s="88">
        <v>12272.7</v>
      </c>
      <c r="I203" s="56">
        <f t="shared" ref="I203:I229" si="41">H203*1.1</f>
        <v>13499.970000000001</v>
      </c>
      <c r="J203" s="88">
        <f t="shared" ref="J203:J266" si="42">H203*G203</f>
        <v>736362</v>
      </c>
      <c r="K203" s="84">
        <f t="shared" ref="K203:K266" si="43">I203*G203</f>
        <v>809998.20000000007</v>
      </c>
    </row>
    <row r="204" spans="1:11">
      <c r="A204" s="41"/>
      <c r="B204" s="249" t="str">
        <f t="shared" si="38"/>
        <v>84</v>
      </c>
      <c r="C204" s="34" t="str">
        <f t="shared" si="39"/>
        <v>27/05</v>
      </c>
      <c r="D204" s="251" t="str">
        <f t="shared" si="40"/>
        <v>chuẩn việt</v>
      </c>
      <c r="E204" s="35" t="s">
        <v>1119</v>
      </c>
      <c r="F204" s="36" t="s">
        <v>87</v>
      </c>
      <c r="G204" s="37">
        <v>60</v>
      </c>
      <c r="H204" s="88">
        <v>12522.7</v>
      </c>
      <c r="I204" s="56">
        <f t="shared" si="41"/>
        <v>13774.970000000001</v>
      </c>
      <c r="J204" s="88">
        <f t="shared" si="42"/>
        <v>751362</v>
      </c>
      <c r="K204" s="84">
        <f t="shared" si="43"/>
        <v>826498.20000000007</v>
      </c>
    </row>
    <row r="205" spans="1:11">
      <c r="A205" s="41"/>
      <c r="B205" s="249" t="str">
        <f t="shared" si="38"/>
        <v>84</v>
      </c>
      <c r="C205" s="34" t="str">
        <f t="shared" si="39"/>
        <v>27/05</v>
      </c>
      <c r="D205" s="251" t="str">
        <f t="shared" si="40"/>
        <v>chuẩn việt</v>
      </c>
      <c r="E205" s="35" t="s">
        <v>283</v>
      </c>
      <c r="F205" s="36" t="s">
        <v>83</v>
      </c>
      <c r="G205" s="37">
        <v>540</v>
      </c>
      <c r="H205" s="88">
        <v>1554.5</v>
      </c>
      <c r="I205" s="56">
        <f t="shared" si="41"/>
        <v>1709.95</v>
      </c>
      <c r="J205" s="88">
        <f t="shared" si="42"/>
        <v>839430</v>
      </c>
      <c r="K205" s="84">
        <f t="shared" si="43"/>
        <v>923373</v>
      </c>
    </row>
    <row r="206" spans="1:11">
      <c r="A206" s="41"/>
      <c r="B206" s="249" t="s">
        <v>1138</v>
      </c>
      <c r="C206" s="34" t="s">
        <v>1075</v>
      </c>
      <c r="D206" s="32" t="s">
        <v>84</v>
      </c>
      <c r="E206" s="35" t="s">
        <v>808</v>
      </c>
      <c r="F206" s="36" t="s">
        <v>36</v>
      </c>
      <c r="G206" s="37">
        <v>1800</v>
      </c>
      <c r="H206" s="88">
        <v>826.08</v>
      </c>
      <c r="I206" s="56">
        <f t="shared" si="41"/>
        <v>908.6880000000001</v>
      </c>
      <c r="J206" s="88">
        <f t="shared" si="42"/>
        <v>1486944</v>
      </c>
      <c r="K206" s="84">
        <f t="shared" si="43"/>
        <v>1635638.4000000001</v>
      </c>
    </row>
    <row r="207" spans="1:11">
      <c r="A207" s="41"/>
      <c r="B207" s="249" t="str">
        <f t="shared" ref="B207:D211" si="44">B206</f>
        <v>6977</v>
      </c>
      <c r="C207" s="34" t="str">
        <f t="shared" si="44"/>
        <v>27/05</v>
      </c>
      <c r="D207" s="251" t="str">
        <f t="shared" si="44"/>
        <v>hảo vọng</v>
      </c>
      <c r="E207" s="35" t="s">
        <v>691</v>
      </c>
      <c r="F207" s="36" t="s">
        <v>36</v>
      </c>
      <c r="G207" s="37">
        <v>400</v>
      </c>
      <c r="H207" s="88">
        <v>10476.959999999999</v>
      </c>
      <c r="I207" s="56">
        <f t="shared" si="41"/>
        <v>11524.656000000001</v>
      </c>
      <c r="J207" s="88">
        <f t="shared" si="42"/>
        <v>4190783.9999999995</v>
      </c>
      <c r="K207" s="84">
        <f t="shared" si="43"/>
        <v>4609862.4000000004</v>
      </c>
    </row>
    <row r="208" spans="1:11">
      <c r="A208" s="41"/>
      <c r="B208" s="249" t="str">
        <f t="shared" si="44"/>
        <v>6977</v>
      </c>
      <c r="C208" s="34" t="str">
        <f t="shared" si="44"/>
        <v>27/05</v>
      </c>
      <c r="D208" s="251" t="str">
        <f t="shared" si="44"/>
        <v>hảo vọng</v>
      </c>
      <c r="E208" s="35" t="s">
        <v>86</v>
      </c>
      <c r="F208" s="36" t="s">
        <v>87</v>
      </c>
      <c r="G208" s="37">
        <v>1200</v>
      </c>
      <c r="H208" s="88">
        <v>1791.52</v>
      </c>
      <c r="I208" s="56">
        <f t="shared" si="41"/>
        <v>1970.672</v>
      </c>
      <c r="J208" s="88">
        <f t="shared" si="42"/>
        <v>2149824</v>
      </c>
      <c r="K208" s="84">
        <f t="shared" si="43"/>
        <v>2364806.4</v>
      </c>
    </row>
    <row r="209" spans="1:11">
      <c r="A209" s="41"/>
      <c r="B209" s="249" t="str">
        <f t="shared" si="44"/>
        <v>6977</v>
      </c>
      <c r="C209" s="34" t="str">
        <f t="shared" si="44"/>
        <v>27/05</v>
      </c>
      <c r="D209" s="251" t="str">
        <f t="shared" si="44"/>
        <v>hảo vọng</v>
      </c>
      <c r="E209" s="35" t="s">
        <v>249</v>
      </c>
      <c r="F209" s="36" t="s">
        <v>36</v>
      </c>
      <c r="G209" s="37">
        <v>300</v>
      </c>
      <c r="H209" s="88">
        <v>16511.04</v>
      </c>
      <c r="I209" s="56">
        <f t="shared" si="41"/>
        <v>18162.144000000004</v>
      </c>
      <c r="J209" s="88">
        <f t="shared" si="42"/>
        <v>4953312</v>
      </c>
      <c r="K209" s="84">
        <f t="shared" si="43"/>
        <v>5448643.2000000011</v>
      </c>
    </row>
    <row r="210" spans="1:11">
      <c r="A210" s="41"/>
      <c r="B210" s="249" t="str">
        <f t="shared" si="44"/>
        <v>6977</v>
      </c>
      <c r="C210" s="34" t="str">
        <f t="shared" si="44"/>
        <v>27/05</v>
      </c>
      <c r="D210" s="251" t="str">
        <f t="shared" si="44"/>
        <v>hảo vọng</v>
      </c>
      <c r="E210" s="35" t="s">
        <v>518</v>
      </c>
      <c r="F210" s="36" t="s">
        <v>36</v>
      </c>
      <c r="G210" s="37">
        <v>200</v>
      </c>
      <c r="H210" s="88">
        <v>21636.16</v>
      </c>
      <c r="I210" s="56">
        <f t="shared" si="41"/>
        <v>23799.776000000002</v>
      </c>
      <c r="J210" s="88">
        <f t="shared" si="42"/>
        <v>4327232</v>
      </c>
      <c r="K210" s="84">
        <f t="shared" si="43"/>
        <v>4759955.2</v>
      </c>
    </row>
    <row r="211" spans="1:11">
      <c r="A211" s="41"/>
      <c r="B211" s="249" t="str">
        <f t="shared" si="44"/>
        <v>6977</v>
      </c>
      <c r="C211" s="34" t="str">
        <f t="shared" si="44"/>
        <v>27/05</v>
      </c>
      <c r="D211" s="251" t="str">
        <f t="shared" si="44"/>
        <v>hảo vọng</v>
      </c>
      <c r="E211" s="35" t="s">
        <v>654</v>
      </c>
      <c r="F211" s="36" t="s">
        <v>36</v>
      </c>
      <c r="G211" s="37">
        <v>100</v>
      </c>
      <c r="H211" s="88">
        <v>4063.28</v>
      </c>
      <c r="I211" s="56">
        <f t="shared" si="41"/>
        <v>4469.6080000000002</v>
      </c>
      <c r="J211" s="88">
        <f t="shared" si="42"/>
        <v>406328</v>
      </c>
      <c r="K211" s="84">
        <f t="shared" si="43"/>
        <v>446960.80000000005</v>
      </c>
    </row>
    <row r="212" spans="1:11">
      <c r="A212" s="41"/>
      <c r="B212" s="249" t="s">
        <v>1088</v>
      </c>
      <c r="C212" s="34" t="s">
        <v>1089</v>
      </c>
      <c r="D212" s="32" t="s">
        <v>74</v>
      </c>
      <c r="E212" s="35" t="s">
        <v>291</v>
      </c>
      <c r="F212" s="36" t="s">
        <v>71</v>
      </c>
      <c r="G212" s="37">
        <v>114.1649</v>
      </c>
      <c r="H212" s="88">
        <v>17200</v>
      </c>
      <c r="I212" s="56">
        <f t="shared" si="41"/>
        <v>18920</v>
      </c>
      <c r="J212" s="88">
        <f t="shared" si="42"/>
        <v>1963636.28</v>
      </c>
      <c r="K212" s="84">
        <f t="shared" si="43"/>
        <v>2159999.9080000003</v>
      </c>
    </row>
    <row r="213" spans="1:11">
      <c r="A213" s="41"/>
      <c r="B213" s="249" t="s">
        <v>1094</v>
      </c>
      <c r="C213" s="34" t="s">
        <v>1089</v>
      </c>
      <c r="D213" s="32" t="s">
        <v>48</v>
      </c>
      <c r="E213" s="35" t="s">
        <v>568</v>
      </c>
      <c r="F213" s="36" t="s">
        <v>27</v>
      </c>
      <c r="G213" s="37">
        <v>60</v>
      </c>
      <c r="H213" s="88">
        <v>7090.92</v>
      </c>
      <c r="I213" s="56">
        <f t="shared" si="41"/>
        <v>7800.0120000000006</v>
      </c>
      <c r="J213" s="88">
        <f t="shared" si="42"/>
        <v>425455.2</v>
      </c>
      <c r="K213" s="84">
        <f t="shared" si="43"/>
        <v>468000.72000000003</v>
      </c>
    </row>
    <row r="214" spans="1:11">
      <c r="A214" s="41"/>
      <c r="B214" s="249" t="s">
        <v>1094</v>
      </c>
      <c r="C214" s="34" t="s">
        <v>1089</v>
      </c>
      <c r="D214" s="32" t="s">
        <v>48</v>
      </c>
      <c r="E214" s="35" t="s">
        <v>568</v>
      </c>
      <c r="F214" s="36" t="s">
        <v>27</v>
      </c>
      <c r="G214" s="37">
        <v>180</v>
      </c>
      <c r="H214" s="88">
        <v>7090.91</v>
      </c>
      <c r="I214" s="56">
        <f t="shared" si="41"/>
        <v>7800.0010000000002</v>
      </c>
      <c r="J214" s="88">
        <f t="shared" si="42"/>
        <v>1276363.8</v>
      </c>
      <c r="K214" s="84">
        <f t="shared" si="43"/>
        <v>1404000.18</v>
      </c>
    </row>
    <row r="215" spans="1:11">
      <c r="A215" s="41"/>
      <c r="B215" s="249" t="s">
        <v>1094</v>
      </c>
      <c r="C215" s="34" t="s">
        <v>1089</v>
      </c>
      <c r="D215" s="32" t="s">
        <v>48</v>
      </c>
      <c r="E215" s="35" t="s">
        <v>568</v>
      </c>
      <c r="F215" s="36" t="s">
        <v>27</v>
      </c>
      <c r="G215" s="37">
        <v>60</v>
      </c>
      <c r="H215" s="88">
        <v>7090.92</v>
      </c>
      <c r="I215" s="56">
        <f t="shared" si="41"/>
        <v>7800.0120000000006</v>
      </c>
      <c r="J215" s="88">
        <f t="shared" si="42"/>
        <v>425455.2</v>
      </c>
      <c r="K215" s="84">
        <f t="shared" si="43"/>
        <v>468000.72000000003</v>
      </c>
    </row>
    <row r="216" spans="1:11">
      <c r="A216" s="41"/>
      <c r="B216" s="249" t="s">
        <v>1115</v>
      </c>
      <c r="C216" s="34" t="s">
        <v>1089</v>
      </c>
      <c r="D216" s="32" t="s">
        <v>64</v>
      </c>
      <c r="E216" s="35" t="s">
        <v>1034</v>
      </c>
      <c r="F216" s="36" t="s">
        <v>66</v>
      </c>
      <c r="G216" s="37">
        <v>850</v>
      </c>
      <c r="H216" s="88">
        <v>20909</v>
      </c>
      <c r="I216" s="56">
        <f t="shared" si="41"/>
        <v>22999.9</v>
      </c>
      <c r="J216" s="88">
        <f t="shared" si="42"/>
        <v>17772650</v>
      </c>
      <c r="K216" s="84">
        <f t="shared" si="43"/>
        <v>19549915</v>
      </c>
    </row>
    <row r="217" spans="1:11">
      <c r="A217" s="41"/>
      <c r="B217" s="249" t="s">
        <v>1157</v>
      </c>
      <c r="C217" s="34" t="s">
        <v>1089</v>
      </c>
      <c r="D217" s="32" t="s">
        <v>120</v>
      </c>
      <c r="E217" s="35" t="s">
        <v>124</v>
      </c>
      <c r="F217" s="36" t="s">
        <v>83</v>
      </c>
      <c r="G217" s="37">
        <v>880</v>
      </c>
      <c r="H217" s="88">
        <v>1640.9</v>
      </c>
      <c r="I217" s="56">
        <f t="shared" si="41"/>
        <v>1804.9900000000002</v>
      </c>
      <c r="J217" s="88">
        <f t="shared" si="42"/>
        <v>1443992</v>
      </c>
      <c r="K217" s="84">
        <f t="shared" si="43"/>
        <v>1588391.2000000002</v>
      </c>
    </row>
    <row r="218" spans="1:11">
      <c r="A218" s="41"/>
      <c r="B218" s="249" t="str">
        <f t="shared" ref="B218:B226" si="45">B217</f>
        <v>115</v>
      </c>
      <c r="C218" s="34" t="str">
        <f t="shared" ref="C218:C226" si="46">C217</f>
        <v>28/05</v>
      </c>
      <c r="D218" s="251" t="str">
        <f t="shared" ref="D218:D226" si="47">D217</f>
        <v>chuẩn việt</v>
      </c>
      <c r="E218" s="35" t="s">
        <v>127</v>
      </c>
      <c r="F218" s="36" t="s">
        <v>83</v>
      </c>
      <c r="G218" s="37">
        <v>1200</v>
      </c>
      <c r="H218" s="88">
        <v>1986.4</v>
      </c>
      <c r="I218" s="56">
        <f t="shared" si="41"/>
        <v>2185.0400000000004</v>
      </c>
      <c r="J218" s="88">
        <f t="shared" si="42"/>
        <v>2383680</v>
      </c>
      <c r="K218" s="84">
        <f t="shared" si="43"/>
        <v>2622048.0000000005</v>
      </c>
    </row>
    <row r="219" spans="1:11">
      <c r="A219" s="41"/>
      <c r="B219" s="249" t="str">
        <f t="shared" si="45"/>
        <v>115</v>
      </c>
      <c r="C219" s="34" t="str">
        <f t="shared" si="46"/>
        <v>28/05</v>
      </c>
      <c r="D219" s="251" t="str">
        <f t="shared" si="47"/>
        <v>chuẩn việt</v>
      </c>
      <c r="E219" s="35" t="s">
        <v>128</v>
      </c>
      <c r="F219" s="36" t="s">
        <v>83</v>
      </c>
      <c r="G219" s="37">
        <v>860</v>
      </c>
      <c r="H219" s="88">
        <v>1900</v>
      </c>
      <c r="I219" s="56">
        <f t="shared" si="41"/>
        <v>2090</v>
      </c>
      <c r="J219" s="88">
        <f t="shared" si="42"/>
        <v>1634000</v>
      </c>
      <c r="K219" s="84">
        <f t="shared" si="43"/>
        <v>1797400</v>
      </c>
    </row>
    <row r="220" spans="1:11">
      <c r="A220" s="41"/>
      <c r="B220" s="249" t="str">
        <f t="shared" si="45"/>
        <v>115</v>
      </c>
      <c r="C220" s="34" t="str">
        <f t="shared" si="46"/>
        <v>28/05</v>
      </c>
      <c r="D220" s="251" t="str">
        <f t="shared" si="47"/>
        <v>chuẩn việt</v>
      </c>
      <c r="E220" s="35" t="s">
        <v>389</v>
      </c>
      <c r="F220" s="36" t="s">
        <v>83</v>
      </c>
      <c r="G220" s="37">
        <v>400</v>
      </c>
      <c r="H220" s="88">
        <v>2763.6</v>
      </c>
      <c r="I220" s="56">
        <f t="shared" si="41"/>
        <v>3039.96</v>
      </c>
      <c r="J220" s="88">
        <f t="shared" si="42"/>
        <v>1105440</v>
      </c>
      <c r="K220" s="84">
        <f t="shared" si="43"/>
        <v>1215984</v>
      </c>
    </row>
    <row r="221" spans="1:11">
      <c r="A221" s="41"/>
      <c r="B221" s="249" t="str">
        <f t="shared" si="45"/>
        <v>115</v>
      </c>
      <c r="C221" s="34" t="str">
        <f t="shared" si="46"/>
        <v>28/05</v>
      </c>
      <c r="D221" s="251" t="str">
        <f t="shared" si="47"/>
        <v>chuẩn việt</v>
      </c>
      <c r="E221" s="35" t="s">
        <v>122</v>
      </c>
      <c r="F221" s="36" t="s">
        <v>83</v>
      </c>
      <c r="G221" s="37">
        <v>720</v>
      </c>
      <c r="H221" s="88">
        <v>5613.6</v>
      </c>
      <c r="I221" s="56">
        <f t="shared" si="41"/>
        <v>6174.9600000000009</v>
      </c>
      <c r="J221" s="88">
        <f t="shared" si="42"/>
        <v>4041792.0000000005</v>
      </c>
      <c r="K221" s="84">
        <f t="shared" si="43"/>
        <v>4445971.2000000011</v>
      </c>
    </row>
    <row r="222" spans="1:11">
      <c r="A222" s="41"/>
      <c r="B222" s="249" t="str">
        <f t="shared" si="45"/>
        <v>115</v>
      </c>
      <c r="C222" s="34" t="str">
        <f t="shared" si="46"/>
        <v>28/05</v>
      </c>
      <c r="D222" s="251" t="str">
        <f t="shared" si="47"/>
        <v>chuẩn việt</v>
      </c>
      <c r="E222" s="35" t="s">
        <v>123</v>
      </c>
      <c r="F222" s="36" t="s">
        <v>83</v>
      </c>
      <c r="G222" s="37">
        <v>720</v>
      </c>
      <c r="H222" s="88">
        <v>5613.6</v>
      </c>
      <c r="I222" s="56">
        <f t="shared" si="41"/>
        <v>6174.9600000000009</v>
      </c>
      <c r="J222" s="88">
        <f t="shared" si="42"/>
        <v>4041792.0000000005</v>
      </c>
      <c r="K222" s="84">
        <f t="shared" si="43"/>
        <v>4445971.2000000011</v>
      </c>
    </row>
    <row r="223" spans="1:11">
      <c r="A223" s="41"/>
      <c r="B223" s="249" t="str">
        <f t="shared" si="45"/>
        <v>115</v>
      </c>
      <c r="C223" s="34" t="str">
        <f t="shared" si="46"/>
        <v>28/05</v>
      </c>
      <c r="D223" s="251" t="str">
        <f t="shared" si="47"/>
        <v>chuẩn việt</v>
      </c>
      <c r="E223" s="35" t="s">
        <v>286</v>
      </c>
      <c r="F223" s="36" t="s">
        <v>83</v>
      </c>
      <c r="G223" s="37">
        <v>400</v>
      </c>
      <c r="H223" s="88">
        <v>3109.1</v>
      </c>
      <c r="I223" s="56">
        <f t="shared" si="41"/>
        <v>3420.01</v>
      </c>
      <c r="J223" s="88">
        <f t="shared" si="42"/>
        <v>1243640</v>
      </c>
      <c r="K223" s="84">
        <f t="shared" si="43"/>
        <v>1368004</v>
      </c>
    </row>
    <row r="224" spans="1:11">
      <c r="A224" s="41"/>
      <c r="B224" s="249" t="str">
        <f t="shared" si="45"/>
        <v>115</v>
      </c>
      <c r="C224" s="34" t="str">
        <f t="shared" si="46"/>
        <v>28/05</v>
      </c>
      <c r="D224" s="251" t="str">
        <f t="shared" si="47"/>
        <v>chuẩn việt</v>
      </c>
      <c r="E224" s="35" t="s">
        <v>244</v>
      </c>
      <c r="F224" s="36" t="s">
        <v>83</v>
      </c>
      <c r="G224" s="37">
        <v>360</v>
      </c>
      <c r="H224" s="88">
        <v>3109.1</v>
      </c>
      <c r="I224" s="56">
        <f t="shared" si="41"/>
        <v>3420.01</v>
      </c>
      <c r="J224" s="88">
        <f t="shared" si="42"/>
        <v>1119276</v>
      </c>
      <c r="K224" s="84">
        <f t="shared" si="43"/>
        <v>1231203.6000000001</v>
      </c>
    </row>
    <row r="225" spans="1:11">
      <c r="A225" s="41"/>
      <c r="B225" s="249" t="str">
        <f t="shared" si="45"/>
        <v>115</v>
      </c>
      <c r="C225" s="34" t="str">
        <f t="shared" si="46"/>
        <v>28/05</v>
      </c>
      <c r="D225" s="251" t="str">
        <f t="shared" si="47"/>
        <v>chuẩn việt</v>
      </c>
      <c r="E225" s="35" t="s">
        <v>121</v>
      </c>
      <c r="F225" s="36" t="s">
        <v>83</v>
      </c>
      <c r="G225" s="37">
        <v>120</v>
      </c>
      <c r="H225" s="88">
        <v>4404.5</v>
      </c>
      <c r="I225" s="56">
        <f t="shared" si="41"/>
        <v>4844.9500000000007</v>
      </c>
      <c r="J225" s="88">
        <f t="shared" si="42"/>
        <v>528540</v>
      </c>
      <c r="K225" s="84">
        <f t="shared" si="43"/>
        <v>581394.00000000012</v>
      </c>
    </row>
    <row r="226" spans="1:11">
      <c r="A226" s="41"/>
      <c r="B226" s="249" t="str">
        <f t="shared" si="45"/>
        <v>115</v>
      </c>
      <c r="C226" s="34" t="str">
        <f t="shared" si="46"/>
        <v>28/05</v>
      </c>
      <c r="D226" s="251" t="str">
        <f t="shared" si="47"/>
        <v>chuẩn việt</v>
      </c>
      <c r="E226" s="35" t="s">
        <v>699</v>
      </c>
      <c r="F226" s="36" t="s">
        <v>224</v>
      </c>
      <c r="G226" s="37">
        <v>120</v>
      </c>
      <c r="H226" s="88">
        <v>1986.4</v>
      </c>
      <c r="I226" s="56">
        <f t="shared" si="41"/>
        <v>2185.0400000000004</v>
      </c>
      <c r="J226" s="88">
        <f t="shared" si="42"/>
        <v>238368</v>
      </c>
      <c r="K226" s="84">
        <f t="shared" si="43"/>
        <v>262204.80000000005</v>
      </c>
    </row>
    <row r="227" spans="1:11">
      <c r="A227" s="41"/>
      <c r="B227" s="249" t="s">
        <v>1096</v>
      </c>
      <c r="C227" s="34" t="s">
        <v>1097</v>
      </c>
      <c r="D227" s="32" t="s">
        <v>31</v>
      </c>
      <c r="E227" s="35" t="s">
        <v>1098</v>
      </c>
      <c r="F227" s="36" t="s">
        <v>19</v>
      </c>
      <c r="G227" s="37">
        <v>5</v>
      </c>
      <c r="H227" s="88">
        <v>232800</v>
      </c>
      <c r="I227" s="56">
        <f t="shared" si="41"/>
        <v>256080.00000000003</v>
      </c>
      <c r="J227" s="88">
        <f t="shared" si="42"/>
        <v>1164000</v>
      </c>
      <c r="K227" s="84">
        <f t="shared" si="43"/>
        <v>1280400.0000000002</v>
      </c>
    </row>
    <row r="228" spans="1:11">
      <c r="A228" s="41"/>
      <c r="B228" s="249" t="s">
        <v>1113</v>
      </c>
      <c r="C228" s="34" t="s">
        <v>1097</v>
      </c>
      <c r="D228" s="32" t="s">
        <v>64</v>
      </c>
      <c r="E228" s="35" t="s">
        <v>1034</v>
      </c>
      <c r="F228" s="36" t="s">
        <v>66</v>
      </c>
      <c r="G228" s="37">
        <v>640</v>
      </c>
      <c r="H228" s="88">
        <v>20500</v>
      </c>
      <c r="I228" s="56">
        <f t="shared" si="41"/>
        <v>22550.000000000004</v>
      </c>
      <c r="J228" s="88">
        <f t="shared" si="42"/>
        <v>13120000</v>
      </c>
      <c r="K228" s="84">
        <f t="shared" si="43"/>
        <v>14432000.000000002</v>
      </c>
    </row>
    <row r="229" spans="1:11">
      <c r="A229" s="41"/>
      <c r="B229" s="249" t="s">
        <v>1113</v>
      </c>
      <c r="C229" s="34" t="s">
        <v>1097</v>
      </c>
      <c r="D229" s="32" t="s">
        <v>64</v>
      </c>
      <c r="E229" s="35" t="s">
        <v>1035</v>
      </c>
      <c r="F229" s="36" t="s">
        <v>66</v>
      </c>
      <c r="G229" s="37">
        <v>60</v>
      </c>
      <c r="H229" s="88">
        <v>20500</v>
      </c>
      <c r="I229" s="56">
        <f t="shared" si="41"/>
        <v>22550.000000000004</v>
      </c>
      <c r="J229" s="88">
        <f t="shared" si="42"/>
        <v>1230000</v>
      </c>
      <c r="K229" s="84">
        <f t="shared" si="43"/>
        <v>1353000.0000000002</v>
      </c>
    </row>
    <row r="230" spans="1:11">
      <c r="A230" s="41"/>
      <c r="B230" s="249" t="s">
        <v>1099</v>
      </c>
      <c r="C230" s="34" t="s">
        <v>1100</v>
      </c>
      <c r="D230" s="32" t="s">
        <v>265</v>
      </c>
      <c r="E230" s="35" t="s">
        <v>266</v>
      </c>
      <c r="F230" s="36" t="s">
        <v>87</v>
      </c>
      <c r="G230" s="37">
        <v>84</v>
      </c>
      <c r="H230" s="88">
        <v>15200</v>
      </c>
      <c r="I230" s="56">
        <v>0</v>
      </c>
      <c r="J230" s="88">
        <f t="shared" si="42"/>
        <v>1276800</v>
      </c>
      <c r="K230" s="84">
        <f t="shared" si="43"/>
        <v>0</v>
      </c>
    </row>
    <row r="231" spans="1:11">
      <c r="A231" s="41"/>
      <c r="B231" s="249" t="str">
        <f t="shared" ref="B231:D233" si="48">B230</f>
        <v>42271</v>
      </c>
      <c r="C231" s="34" t="str">
        <f t="shared" si="48"/>
        <v>31/05</v>
      </c>
      <c r="D231" s="251" t="str">
        <f t="shared" si="48"/>
        <v>chấn long</v>
      </c>
      <c r="E231" s="35" t="s">
        <v>268</v>
      </c>
      <c r="F231" s="36" t="s">
        <v>66</v>
      </c>
      <c r="G231" s="37">
        <v>60</v>
      </c>
      <c r="H231" s="88">
        <v>12100</v>
      </c>
      <c r="I231" s="56">
        <v>0</v>
      </c>
      <c r="J231" s="88">
        <f t="shared" si="42"/>
        <v>726000</v>
      </c>
      <c r="K231" s="84">
        <f t="shared" si="43"/>
        <v>0</v>
      </c>
    </row>
    <row r="232" spans="1:11">
      <c r="A232" s="41"/>
      <c r="B232" s="249" t="str">
        <f t="shared" si="48"/>
        <v>42271</v>
      </c>
      <c r="C232" s="34" t="str">
        <f t="shared" si="48"/>
        <v>31/05</v>
      </c>
      <c r="D232" s="251" t="str">
        <f t="shared" si="48"/>
        <v>chấn long</v>
      </c>
      <c r="E232" s="35" t="s">
        <v>414</v>
      </c>
      <c r="F232" s="36" t="s">
        <v>36</v>
      </c>
      <c r="G232" s="37">
        <v>36</v>
      </c>
      <c r="H232" s="88">
        <v>20500</v>
      </c>
      <c r="I232" s="56">
        <v>0</v>
      </c>
      <c r="J232" s="88">
        <f t="shared" si="42"/>
        <v>738000</v>
      </c>
      <c r="K232" s="84">
        <f t="shared" si="43"/>
        <v>0</v>
      </c>
    </row>
    <row r="233" spans="1:11">
      <c r="A233" s="41"/>
      <c r="B233" s="249" t="str">
        <f t="shared" si="48"/>
        <v>42271</v>
      </c>
      <c r="C233" s="34" t="str">
        <f t="shared" si="48"/>
        <v>31/05</v>
      </c>
      <c r="D233" s="251" t="str">
        <f t="shared" si="48"/>
        <v>chấn long</v>
      </c>
      <c r="E233" s="35" t="s">
        <v>933</v>
      </c>
      <c r="F233" s="36" t="s">
        <v>36</v>
      </c>
      <c r="G233" s="37">
        <v>150</v>
      </c>
      <c r="H233" s="88">
        <v>3700</v>
      </c>
      <c r="I233" s="56">
        <v>0</v>
      </c>
      <c r="J233" s="88">
        <f t="shared" si="42"/>
        <v>555000</v>
      </c>
      <c r="K233" s="84">
        <f t="shared" si="43"/>
        <v>0</v>
      </c>
    </row>
    <row r="234" spans="1:11">
      <c r="A234" s="41"/>
      <c r="B234" s="249" t="s">
        <v>1111</v>
      </c>
      <c r="C234" s="34" t="s">
        <v>1100</v>
      </c>
      <c r="D234" s="32" t="s">
        <v>48</v>
      </c>
      <c r="E234" s="35" t="s">
        <v>642</v>
      </c>
      <c r="F234" s="36" t="s">
        <v>27</v>
      </c>
      <c r="G234" s="37">
        <v>500</v>
      </c>
      <c r="H234" s="88">
        <v>1636.36</v>
      </c>
      <c r="I234" s="56">
        <f t="shared" ref="I234:I265" si="49">H234*1.1</f>
        <v>1799.9960000000001</v>
      </c>
      <c r="J234" s="88">
        <f t="shared" si="42"/>
        <v>818180</v>
      </c>
      <c r="K234" s="84">
        <f t="shared" si="43"/>
        <v>899998</v>
      </c>
    </row>
    <row r="235" spans="1:11">
      <c r="A235" s="41"/>
      <c r="B235" s="249" t="s">
        <v>1112</v>
      </c>
      <c r="C235" s="34" t="s">
        <v>1100</v>
      </c>
      <c r="D235" s="32" t="s">
        <v>179</v>
      </c>
      <c r="E235" s="35" t="s">
        <v>180</v>
      </c>
      <c r="F235" s="36" t="s">
        <v>181</v>
      </c>
      <c r="G235" s="37">
        <v>150</v>
      </c>
      <c r="H235" s="88">
        <v>39545.4545</v>
      </c>
      <c r="I235" s="56">
        <f t="shared" si="49"/>
        <v>43499.999950000005</v>
      </c>
      <c r="J235" s="88">
        <f t="shared" si="42"/>
        <v>5931818.1749999998</v>
      </c>
      <c r="K235" s="84">
        <f t="shared" si="43"/>
        <v>6524999.9925000006</v>
      </c>
    </row>
    <row r="236" spans="1:11">
      <c r="A236" s="41"/>
      <c r="B236" s="249"/>
      <c r="C236" s="34"/>
      <c r="D236" s="32"/>
      <c r="E236" s="35"/>
      <c r="F236" s="36"/>
      <c r="G236" s="37"/>
      <c r="H236" s="88"/>
      <c r="I236" s="56">
        <f t="shared" si="49"/>
        <v>0</v>
      </c>
      <c r="J236" s="88">
        <f t="shared" si="42"/>
        <v>0</v>
      </c>
      <c r="K236" s="84">
        <f t="shared" si="43"/>
        <v>0</v>
      </c>
    </row>
    <row r="237" spans="1:11">
      <c r="A237" s="41"/>
      <c r="B237" s="249"/>
      <c r="C237" s="34"/>
      <c r="D237" s="32"/>
      <c r="E237" s="35"/>
      <c r="F237" s="36"/>
      <c r="G237" s="37"/>
      <c r="H237" s="88"/>
      <c r="I237" s="56">
        <f t="shared" si="49"/>
        <v>0</v>
      </c>
      <c r="J237" s="88">
        <f t="shared" si="42"/>
        <v>0</v>
      </c>
      <c r="K237" s="84">
        <f t="shared" si="43"/>
        <v>0</v>
      </c>
    </row>
    <row r="238" spans="1:11">
      <c r="A238" s="41"/>
      <c r="B238" s="249"/>
      <c r="C238" s="34"/>
      <c r="D238" s="32"/>
      <c r="E238" s="35"/>
      <c r="F238" s="36"/>
      <c r="G238" s="37"/>
      <c r="H238" s="88"/>
      <c r="I238" s="56">
        <f t="shared" si="49"/>
        <v>0</v>
      </c>
      <c r="J238" s="88">
        <f t="shared" si="42"/>
        <v>0</v>
      </c>
      <c r="K238" s="84">
        <f t="shared" si="43"/>
        <v>0</v>
      </c>
    </row>
    <row r="239" spans="1:11">
      <c r="A239" s="41"/>
      <c r="B239" s="249"/>
      <c r="C239" s="34"/>
      <c r="D239" s="32"/>
      <c r="E239" s="35"/>
      <c r="F239" s="36"/>
      <c r="G239" s="37"/>
      <c r="H239" s="88"/>
      <c r="I239" s="56">
        <f t="shared" si="49"/>
        <v>0</v>
      </c>
      <c r="J239" s="88">
        <f t="shared" si="42"/>
        <v>0</v>
      </c>
      <c r="K239" s="84">
        <f t="shared" si="43"/>
        <v>0</v>
      </c>
    </row>
    <row r="240" spans="1:11">
      <c r="A240" s="41"/>
      <c r="B240" s="249"/>
      <c r="C240" s="34"/>
      <c r="D240" s="32"/>
      <c r="E240" s="35"/>
      <c r="F240" s="36"/>
      <c r="G240" s="37"/>
      <c r="H240" s="88"/>
      <c r="I240" s="56">
        <f t="shared" si="49"/>
        <v>0</v>
      </c>
      <c r="J240" s="88">
        <f t="shared" si="42"/>
        <v>0</v>
      </c>
      <c r="K240" s="84">
        <f t="shared" si="43"/>
        <v>0</v>
      </c>
    </row>
    <row r="241" spans="1:11">
      <c r="A241" s="41"/>
      <c r="B241" s="249"/>
      <c r="C241" s="34"/>
      <c r="D241" s="32"/>
      <c r="E241" s="35"/>
      <c r="F241" s="36"/>
      <c r="G241" s="37"/>
      <c r="H241" s="88"/>
      <c r="I241" s="56">
        <f t="shared" si="49"/>
        <v>0</v>
      </c>
      <c r="J241" s="88">
        <f t="shared" si="42"/>
        <v>0</v>
      </c>
      <c r="K241" s="84">
        <f t="shared" si="43"/>
        <v>0</v>
      </c>
    </row>
    <row r="242" spans="1:11">
      <c r="A242" s="41"/>
      <c r="B242" s="249"/>
      <c r="C242" s="34"/>
      <c r="D242" s="32"/>
      <c r="E242" s="35"/>
      <c r="F242" s="36"/>
      <c r="G242" s="37"/>
      <c r="H242" s="88"/>
      <c r="I242" s="56">
        <f t="shared" si="49"/>
        <v>0</v>
      </c>
      <c r="J242" s="88">
        <f t="shared" si="42"/>
        <v>0</v>
      </c>
      <c r="K242" s="84">
        <f t="shared" si="43"/>
        <v>0</v>
      </c>
    </row>
    <row r="243" spans="1:11">
      <c r="A243" s="41"/>
      <c r="B243" s="249"/>
      <c r="C243" s="34"/>
      <c r="D243" s="32"/>
      <c r="E243" s="35"/>
      <c r="F243" s="36"/>
      <c r="G243" s="37"/>
      <c r="H243" s="88"/>
      <c r="I243" s="56">
        <f t="shared" si="49"/>
        <v>0</v>
      </c>
      <c r="J243" s="88">
        <f t="shared" si="42"/>
        <v>0</v>
      </c>
      <c r="K243" s="84">
        <f t="shared" si="43"/>
        <v>0</v>
      </c>
    </row>
    <row r="244" spans="1:11">
      <c r="A244" s="41"/>
      <c r="B244" s="249"/>
      <c r="C244" s="34"/>
      <c r="D244" s="32"/>
      <c r="E244" s="35"/>
      <c r="F244" s="36"/>
      <c r="G244" s="37"/>
      <c r="H244" s="88"/>
      <c r="I244" s="56">
        <f t="shared" si="49"/>
        <v>0</v>
      </c>
      <c r="J244" s="88">
        <f t="shared" si="42"/>
        <v>0</v>
      </c>
      <c r="K244" s="84">
        <f t="shared" si="43"/>
        <v>0</v>
      </c>
    </row>
    <row r="245" spans="1:11">
      <c r="A245" s="41"/>
      <c r="B245" s="249"/>
      <c r="C245" s="34"/>
      <c r="D245" s="32"/>
      <c r="E245" s="35"/>
      <c r="F245" s="36"/>
      <c r="G245" s="37"/>
      <c r="H245" s="88"/>
      <c r="I245" s="56">
        <f t="shared" si="49"/>
        <v>0</v>
      </c>
      <c r="J245" s="88">
        <f t="shared" si="42"/>
        <v>0</v>
      </c>
      <c r="K245" s="84">
        <f t="shared" si="43"/>
        <v>0</v>
      </c>
    </row>
    <row r="246" spans="1:11">
      <c r="A246" s="41"/>
      <c r="B246" s="249"/>
      <c r="C246" s="34"/>
      <c r="D246" s="32"/>
      <c r="E246" s="35"/>
      <c r="F246" s="36"/>
      <c r="G246" s="37"/>
      <c r="H246" s="88"/>
      <c r="I246" s="56">
        <f t="shared" si="49"/>
        <v>0</v>
      </c>
      <c r="J246" s="88">
        <f t="shared" si="42"/>
        <v>0</v>
      </c>
      <c r="K246" s="84">
        <f t="shared" si="43"/>
        <v>0</v>
      </c>
    </row>
    <row r="247" spans="1:11">
      <c r="A247" s="41"/>
      <c r="B247" s="249"/>
      <c r="C247" s="34"/>
      <c r="D247" s="32"/>
      <c r="E247" s="35"/>
      <c r="F247" s="36"/>
      <c r="G247" s="37"/>
      <c r="H247" s="88"/>
      <c r="I247" s="56">
        <f t="shared" si="49"/>
        <v>0</v>
      </c>
      <c r="J247" s="88">
        <f t="shared" si="42"/>
        <v>0</v>
      </c>
      <c r="K247" s="84">
        <f t="shared" si="43"/>
        <v>0</v>
      </c>
    </row>
    <row r="248" spans="1:11">
      <c r="A248" s="41"/>
      <c r="B248" s="249"/>
      <c r="C248" s="34"/>
      <c r="D248" s="32"/>
      <c r="E248" s="35"/>
      <c r="F248" s="36"/>
      <c r="G248" s="37"/>
      <c r="H248" s="88"/>
      <c r="I248" s="56">
        <f t="shared" si="49"/>
        <v>0</v>
      </c>
      <c r="J248" s="88">
        <f t="shared" si="42"/>
        <v>0</v>
      </c>
      <c r="K248" s="84">
        <f t="shared" si="43"/>
        <v>0</v>
      </c>
    </row>
    <row r="249" spans="1:11">
      <c r="A249" s="41"/>
      <c r="B249" s="249"/>
      <c r="C249" s="34"/>
      <c r="D249" s="32"/>
      <c r="E249" s="35"/>
      <c r="F249" s="36"/>
      <c r="G249" s="37"/>
      <c r="H249" s="88"/>
      <c r="I249" s="56">
        <f t="shared" si="49"/>
        <v>0</v>
      </c>
      <c r="J249" s="88">
        <f t="shared" si="42"/>
        <v>0</v>
      </c>
      <c r="K249" s="84">
        <f t="shared" si="43"/>
        <v>0</v>
      </c>
    </row>
    <row r="250" spans="1:11">
      <c r="A250" s="41"/>
      <c r="B250" s="249"/>
      <c r="C250" s="34"/>
      <c r="D250" s="32"/>
      <c r="E250" s="35"/>
      <c r="F250" s="36"/>
      <c r="G250" s="37"/>
      <c r="H250" s="88"/>
      <c r="I250" s="56">
        <f t="shared" si="49"/>
        <v>0</v>
      </c>
      <c r="J250" s="88">
        <f t="shared" si="42"/>
        <v>0</v>
      </c>
      <c r="K250" s="84">
        <f t="shared" si="43"/>
        <v>0</v>
      </c>
    </row>
    <row r="251" spans="1:11">
      <c r="A251" s="41"/>
      <c r="B251" s="249"/>
      <c r="C251" s="34"/>
      <c r="D251" s="32"/>
      <c r="E251" s="35"/>
      <c r="F251" s="36"/>
      <c r="G251" s="37"/>
      <c r="H251" s="88"/>
      <c r="I251" s="56">
        <f t="shared" si="49"/>
        <v>0</v>
      </c>
      <c r="J251" s="88">
        <f t="shared" si="42"/>
        <v>0</v>
      </c>
      <c r="K251" s="84">
        <f t="shared" si="43"/>
        <v>0</v>
      </c>
    </row>
    <row r="252" spans="1:11">
      <c r="A252" s="41"/>
      <c r="B252" s="249"/>
      <c r="C252" s="34"/>
      <c r="D252" s="32"/>
      <c r="E252" s="35"/>
      <c r="F252" s="36"/>
      <c r="G252" s="37"/>
      <c r="H252" s="88"/>
      <c r="I252" s="56">
        <f t="shared" si="49"/>
        <v>0</v>
      </c>
      <c r="J252" s="88">
        <f t="shared" si="42"/>
        <v>0</v>
      </c>
      <c r="K252" s="84">
        <f t="shared" si="43"/>
        <v>0</v>
      </c>
    </row>
    <row r="253" spans="1:11">
      <c r="A253" s="41"/>
      <c r="B253" s="249"/>
      <c r="C253" s="34"/>
      <c r="D253" s="32"/>
      <c r="E253" s="35"/>
      <c r="F253" s="36"/>
      <c r="G253" s="37"/>
      <c r="H253" s="88"/>
      <c r="I253" s="56">
        <f t="shared" si="49"/>
        <v>0</v>
      </c>
      <c r="J253" s="88">
        <f t="shared" si="42"/>
        <v>0</v>
      </c>
      <c r="K253" s="84">
        <f t="shared" si="43"/>
        <v>0</v>
      </c>
    </row>
    <row r="254" spans="1:11">
      <c r="A254" s="41"/>
      <c r="B254" s="249"/>
      <c r="C254" s="34"/>
      <c r="D254" s="32"/>
      <c r="E254" s="35"/>
      <c r="F254" s="36"/>
      <c r="G254" s="37"/>
      <c r="H254" s="88"/>
      <c r="I254" s="56">
        <f t="shared" si="49"/>
        <v>0</v>
      </c>
      <c r="J254" s="88">
        <f t="shared" si="42"/>
        <v>0</v>
      </c>
      <c r="K254" s="84">
        <f t="shared" si="43"/>
        <v>0</v>
      </c>
    </row>
    <row r="255" spans="1:11">
      <c r="A255" s="41"/>
      <c r="B255" s="249"/>
      <c r="C255" s="34"/>
      <c r="D255" s="32"/>
      <c r="E255" s="35"/>
      <c r="F255" s="36"/>
      <c r="G255" s="37"/>
      <c r="H255" s="88"/>
      <c r="I255" s="56">
        <f t="shared" si="49"/>
        <v>0</v>
      </c>
      <c r="J255" s="88">
        <f t="shared" si="42"/>
        <v>0</v>
      </c>
      <c r="K255" s="84">
        <f t="shared" si="43"/>
        <v>0</v>
      </c>
    </row>
    <row r="256" spans="1:11">
      <c r="A256" s="41"/>
      <c r="B256" s="249"/>
      <c r="C256" s="34"/>
      <c r="D256" s="32"/>
      <c r="E256" s="35"/>
      <c r="F256" s="36"/>
      <c r="G256" s="37"/>
      <c r="H256" s="88"/>
      <c r="I256" s="56">
        <f t="shared" si="49"/>
        <v>0</v>
      </c>
      <c r="J256" s="88">
        <f t="shared" si="42"/>
        <v>0</v>
      </c>
      <c r="K256" s="84">
        <f t="shared" si="43"/>
        <v>0</v>
      </c>
    </row>
    <row r="257" spans="1:11">
      <c r="A257" s="41"/>
      <c r="B257" s="249"/>
      <c r="C257" s="34"/>
      <c r="D257" s="32"/>
      <c r="E257" s="35"/>
      <c r="F257" s="36"/>
      <c r="G257" s="37"/>
      <c r="H257" s="88"/>
      <c r="I257" s="56">
        <f t="shared" si="49"/>
        <v>0</v>
      </c>
      <c r="J257" s="88">
        <f t="shared" si="42"/>
        <v>0</v>
      </c>
      <c r="K257" s="84">
        <f t="shared" si="43"/>
        <v>0</v>
      </c>
    </row>
    <row r="258" spans="1:11">
      <c r="A258" s="41"/>
      <c r="B258" s="249"/>
      <c r="C258" s="34"/>
      <c r="D258" s="32"/>
      <c r="E258" s="35"/>
      <c r="F258" s="36"/>
      <c r="G258" s="37"/>
      <c r="H258" s="88"/>
      <c r="I258" s="56">
        <f t="shared" si="49"/>
        <v>0</v>
      </c>
      <c r="J258" s="88">
        <f t="shared" si="42"/>
        <v>0</v>
      </c>
      <c r="K258" s="84">
        <f t="shared" si="43"/>
        <v>0</v>
      </c>
    </row>
    <row r="259" spans="1:11">
      <c r="A259" s="41"/>
      <c r="B259" s="249"/>
      <c r="C259" s="34"/>
      <c r="D259" s="32"/>
      <c r="E259" s="35"/>
      <c r="F259" s="36"/>
      <c r="G259" s="37"/>
      <c r="H259" s="88"/>
      <c r="I259" s="56">
        <f t="shared" si="49"/>
        <v>0</v>
      </c>
      <c r="J259" s="88">
        <f t="shared" si="42"/>
        <v>0</v>
      </c>
      <c r="K259" s="84">
        <f t="shared" si="43"/>
        <v>0</v>
      </c>
    </row>
    <row r="260" spans="1:11">
      <c r="A260" s="41"/>
      <c r="B260" s="249"/>
      <c r="C260" s="34"/>
      <c r="D260" s="32"/>
      <c r="E260" s="35"/>
      <c r="F260" s="36"/>
      <c r="G260" s="37"/>
      <c r="H260" s="88"/>
      <c r="I260" s="56">
        <f t="shared" si="49"/>
        <v>0</v>
      </c>
      <c r="J260" s="88">
        <f t="shared" si="42"/>
        <v>0</v>
      </c>
      <c r="K260" s="84">
        <f t="shared" si="43"/>
        <v>0</v>
      </c>
    </row>
    <row r="261" spans="1:11">
      <c r="A261" s="41"/>
      <c r="B261" s="249"/>
      <c r="C261" s="34"/>
      <c r="D261" s="32"/>
      <c r="E261" s="35"/>
      <c r="F261" s="36"/>
      <c r="G261" s="37"/>
      <c r="H261" s="88"/>
      <c r="I261" s="56">
        <f t="shared" si="49"/>
        <v>0</v>
      </c>
      <c r="J261" s="88">
        <f t="shared" si="42"/>
        <v>0</v>
      </c>
      <c r="K261" s="84">
        <f t="shared" si="43"/>
        <v>0</v>
      </c>
    </row>
    <row r="262" spans="1:11">
      <c r="A262" s="41"/>
      <c r="B262" s="249"/>
      <c r="C262" s="34"/>
      <c r="D262" s="32"/>
      <c r="E262" s="35"/>
      <c r="F262" s="36"/>
      <c r="G262" s="37"/>
      <c r="H262" s="88"/>
      <c r="I262" s="56">
        <f t="shared" si="49"/>
        <v>0</v>
      </c>
      <c r="J262" s="88">
        <f t="shared" si="42"/>
        <v>0</v>
      </c>
      <c r="K262" s="84">
        <f t="shared" si="43"/>
        <v>0</v>
      </c>
    </row>
    <row r="263" spans="1:11">
      <c r="A263" s="41"/>
      <c r="B263" s="249"/>
      <c r="C263" s="34"/>
      <c r="D263" s="32"/>
      <c r="E263" s="35"/>
      <c r="F263" s="36"/>
      <c r="G263" s="37"/>
      <c r="H263" s="88"/>
      <c r="I263" s="56">
        <f t="shared" si="49"/>
        <v>0</v>
      </c>
      <c r="J263" s="88">
        <f t="shared" si="42"/>
        <v>0</v>
      </c>
      <c r="K263" s="84">
        <f t="shared" si="43"/>
        <v>0</v>
      </c>
    </row>
    <row r="264" spans="1:11">
      <c r="A264" s="41"/>
      <c r="B264" s="249"/>
      <c r="C264" s="34"/>
      <c r="D264" s="32"/>
      <c r="E264" s="35"/>
      <c r="F264" s="36"/>
      <c r="G264" s="37"/>
      <c r="H264" s="88"/>
      <c r="I264" s="56">
        <f t="shared" si="49"/>
        <v>0</v>
      </c>
      <c r="J264" s="88">
        <f t="shared" si="42"/>
        <v>0</v>
      </c>
      <c r="K264" s="84">
        <f t="shared" si="43"/>
        <v>0</v>
      </c>
    </row>
    <row r="265" spans="1:11">
      <c r="A265" s="41"/>
      <c r="B265" s="249"/>
      <c r="C265" s="34"/>
      <c r="D265" s="32"/>
      <c r="E265" s="35"/>
      <c r="F265" s="36"/>
      <c r="G265" s="37"/>
      <c r="H265" s="88"/>
      <c r="I265" s="56">
        <f t="shared" si="49"/>
        <v>0</v>
      </c>
      <c r="J265" s="88">
        <f t="shared" si="42"/>
        <v>0</v>
      </c>
      <c r="K265" s="84">
        <f t="shared" si="43"/>
        <v>0</v>
      </c>
    </row>
    <row r="266" spans="1:11">
      <c r="A266" s="41"/>
      <c r="B266" s="249"/>
      <c r="C266" s="34"/>
      <c r="D266" s="32"/>
      <c r="E266" s="35"/>
      <c r="F266" s="36"/>
      <c r="G266" s="37"/>
      <c r="H266" s="88"/>
      <c r="I266" s="56">
        <f t="shared" ref="I266:I297" si="50">H266*1.1</f>
        <v>0</v>
      </c>
      <c r="J266" s="88">
        <f t="shared" si="42"/>
        <v>0</v>
      </c>
      <c r="K266" s="84">
        <f t="shared" si="43"/>
        <v>0</v>
      </c>
    </row>
    <row r="267" spans="1:11">
      <c r="A267" s="41"/>
      <c r="B267" s="249"/>
      <c r="C267" s="34"/>
      <c r="D267" s="32"/>
      <c r="E267" s="35"/>
      <c r="F267" s="36"/>
      <c r="G267" s="37"/>
      <c r="H267" s="88"/>
      <c r="I267" s="56">
        <f t="shared" si="50"/>
        <v>0</v>
      </c>
      <c r="J267" s="88">
        <f t="shared" ref="J267:J310" si="51">H267*G267</f>
        <v>0</v>
      </c>
      <c r="K267" s="84">
        <f t="shared" ref="K267:K310" si="52">I267*G267</f>
        <v>0</v>
      </c>
    </row>
    <row r="268" spans="1:11">
      <c r="A268" s="41"/>
      <c r="B268" s="249"/>
      <c r="C268" s="34"/>
      <c r="D268" s="32"/>
      <c r="E268" s="35"/>
      <c r="F268" s="36"/>
      <c r="G268" s="37"/>
      <c r="H268" s="88"/>
      <c r="I268" s="56">
        <f t="shared" si="50"/>
        <v>0</v>
      </c>
      <c r="J268" s="88">
        <f t="shared" si="51"/>
        <v>0</v>
      </c>
      <c r="K268" s="84">
        <f t="shared" si="52"/>
        <v>0</v>
      </c>
    </row>
    <row r="269" spans="1:11">
      <c r="A269" s="41"/>
      <c r="B269" s="249"/>
      <c r="C269" s="34"/>
      <c r="D269" s="32"/>
      <c r="E269" s="35"/>
      <c r="F269" s="36"/>
      <c r="G269" s="37"/>
      <c r="H269" s="88"/>
      <c r="I269" s="56">
        <f t="shared" si="50"/>
        <v>0</v>
      </c>
      <c r="J269" s="88">
        <f t="shared" si="51"/>
        <v>0</v>
      </c>
      <c r="K269" s="84">
        <f t="shared" si="52"/>
        <v>0</v>
      </c>
    </row>
    <row r="270" spans="1:11">
      <c r="A270" s="41"/>
      <c r="B270" s="249"/>
      <c r="C270" s="34"/>
      <c r="D270" s="32"/>
      <c r="E270" s="35"/>
      <c r="F270" s="36"/>
      <c r="G270" s="37"/>
      <c r="H270" s="88"/>
      <c r="I270" s="56">
        <f t="shared" si="50"/>
        <v>0</v>
      </c>
      <c r="J270" s="88">
        <f t="shared" si="51"/>
        <v>0</v>
      </c>
      <c r="K270" s="84">
        <f t="shared" si="52"/>
        <v>0</v>
      </c>
    </row>
    <row r="271" spans="1:11">
      <c r="A271" s="41"/>
      <c r="B271" s="249"/>
      <c r="C271" s="34"/>
      <c r="D271" s="32"/>
      <c r="E271" s="35"/>
      <c r="F271" s="36"/>
      <c r="G271" s="37"/>
      <c r="H271" s="88"/>
      <c r="I271" s="56">
        <f t="shared" si="50"/>
        <v>0</v>
      </c>
      <c r="J271" s="88">
        <f t="shared" si="51"/>
        <v>0</v>
      </c>
      <c r="K271" s="84">
        <f t="shared" si="52"/>
        <v>0</v>
      </c>
    </row>
    <row r="272" spans="1:11">
      <c r="A272" s="41"/>
      <c r="B272" s="249"/>
      <c r="C272" s="34"/>
      <c r="D272" s="32"/>
      <c r="E272" s="35"/>
      <c r="F272" s="36"/>
      <c r="G272" s="37"/>
      <c r="H272" s="88"/>
      <c r="I272" s="56">
        <f t="shared" si="50"/>
        <v>0</v>
      </c>
      <c r="J272" s="88">
        <f t="shared" si="51"/>
        <v>0</v>
      </c>
      <c r="K272" s="84">
        <f t="shared" si="52"/>
        <v>0</v>
      </c>
    </row>
    <row r="273" spans="1:11">
      <c r="A273" s="41"/>
      <c r="B273" s="249"/>
      <c r="C273" s="34"/>
      <c r="D273" s="32"/>
      <c r="E273" s="35"/>
      <c r="F273" s="36"/>
      <c r="G273" s="37"/>
      <c r="H273" s="88"/>
      <c r="I273" s="56">
        <f t="shared" si="50"/>
        <v>0</v>
      </c>
      <c r="J273" s="88">
        <f t="shared" si="51"/>
        <v>0</v>
      </c>
      <c r="K273" s="84">
        <f t="shared" si="52"/>
        <v>0</v>
      </c>
    </row>
    <row r="274" spans="1:11">
      <c r="A274" s="41"/>
      <c r="B274" s="249"/>
      <c r="C274" s="34"/>
      <c r="D274" s="32"/>
      <c r="E274" s="35"/>
      <c r="F274" s="36"/>
      <c r="G274" s="37"/>
      <c r="H274" s="88"/>
      <c r="I274" s="56">
        <f t="shared" si="50"/>
        <v>0</v>
      </c>
      <c r="J274" s="88">
        <f t="shared" si="51"/>
        <v>0</v>
      </c>
      <c r="K274" s="84">
        <f t="shared" si="52"/>
        <v>0</v>
      </c>
    </row>
    <row r="275" spans="1:11">
      <c r="A275" s="41"/>
      <c r="B275" s="249"/>
      <c r="C275" s="34"/>
      <c r="D275" s="32"/>
      <c r="E275" s="35"/>
      <c r="F275" s="36"/>
      <c r="G275" s="37"/>
      <c r="H275" s="88"/>
      <c r="I275" s="56">
        <f t="shared" si="50"/>
        <v>0</v>
      </c>
      <c r="J275" s="88">
        <f t="shared" si="51"/>
        <v>0</v>
      </c>
      <c r="K275" s="84">
        <f t="shared" si="52"/>
        <v>0</v>
      </c>
    </row>
    <row r="276" spans="1:11">
      <c r="A276" s="41"/>
      <c r="B276" s="249"/>
      <c r="C276" s="34"/>
      <c r="D276" s="32"/>
      <c r="E276" s="35"/>
      <c r="F276" s="36"/>
      <c r="G276" s="37"/>
      <c r="H276" s="88"/>
      <c r="I276" s="56">
        <f t="shared" si="50"/>
        <v>0</v>
      </c>
      <c r="J276" s="88">
        <f t="shared" si="51"/>
        <v>0</v>
      </c>
      <c r="K276" s="84">
        <f t="shared" si="52"/>
        <v>0</v>
      </c>
    </row>
    <row r="277" spans="1:11">
      <c r="A277" s="41"/>
      <c r="B277" s="249"/>
      <c r="C277" s="34"/>
      <c r="D277" s="32"/>
      <c r="E277" s="35"/>
      <c r="F277" s="36"/>
      <c r="G277" s="37"/>
      <c r="H277" s="88"/>
      <c r="I277" s="56">
        <f t="shared" si="50"/>
        <v>0</v>
      </c>
      <c r="J277" s="88">
        <f t="shared" si="51"/>
        <v>0</v>
      </c>
      <c r="K277" s="84">
        <f t="shared" si="52"/>
        <v>0</v>
      </c>
    </row>
    <row r="278" spans="1:11">
      <c r="A278" s="41"/>
      <c r="B278" s="249"/>
      <c r="C278" s="34"/>
      <c r="D278" s="32"/>
      <c r="E278" s="35"/>
      <c r="F278" s="36"/>
      <c r="G278" s="37"/>
      <c r="H278" s="88"/>
      <c r="I278" s="56">
        <f t="shared" si="50"/>
        <v>0</v>
      </c>
      <c r="J278" s="88">
        <f t="shared" si="51"/>
        <v>0</v>
      </c>
      <c r="K278" s="84">
        <f t="shared" si="52"/>
        <v>0</v>
      </c>
    </row>
    <row r="279" spans="1:11">
      <c r="A279" s="41"/>
      <c r="B279" s="249"/>
      <c r="C279" s="34"/>
      <c r="D279" s="32"/>
      <c r="E279" s="35"/>
      <c r="F279" s="36"/>
      <c r="G279" s="37"/>
      <c r="H279" s="88"/>
      <c r="I279" s="56">
        <f t="shared" si="50"/>
        <v>0</v>
      </c>
      <c r="J279" s="88">
        <f t="shared" si="51"/>
        <v>0</v>
      </c>
      <c r="K279" s="84">
        <f t="shared" si="52"/>
        <v>0</v>
      </c>
    </row>
    <row r="280" spans="1:11">
      <c r="A280" s="41"/>
      <c r="B280" s="249"/>
      <c r="C280" s="34"/>
      <c r="D280" s="32"/>
      <c r="E280" s="35"/>
      <c r="F280" s="36"/>
      <c r="G280" s="37"/>
      <c r="H280" s="88"/>
      <c r="I280" s="56">
        <f t="shared" si="50"/>
        <v>0</v>
      </c>
      <c r="J280" s="88">
        <f t="shared" si="51"/>
        <v>0</v>
      </c>
      <c r="K280" s="84">
        <f t="shared" si="52"/>
        <v>0</v>
      </c>
    </row>
    <row r="281" spans="1:11">
      <c r="A281" s="41"/>
      <c r="B281" s="249"/>
      <c r="C281" s="34"/>
      <c r="D281" s="32"/>
      <c r="E281" s="35"/>
      <c r="F281" s="36"/>
      <c r="G281" s="37"/>
      <c r="H281" s="88"/>
      <c r="I281" s="56">
        <f t="shared" si="50"/>
        <v>0</v>
      </c>
      <c r="J281" s="88">
        <f t="shared" si="51"/>
        <v>0</v>
      </c>
      <c r="K281" s="84">
        <f t="shared" si="52"/>
        <v>0</v>
      </c>
    </row>
    <row r="282" spans="1:11">
      <c r="A282" s="41"/>
      <c r="B282" s="249"/>
      <c r="C282" s="34"/>
      <c r="D282" s="32"/>
      <c r="E282" s="35"/>
      <c r="F282" s="36"/>
      <c r="G282" s="37"/>
      <c r="H282" s="88"/>
      <c r="I282" s="56">
        <f t="shared" si="50"/>
        <v>0</v>
      </c>
      <c r="J282" s="88">
        <f t="shared" si="51"/>
        <v>0</v>
      </c>
      <c r="K282" s="84">
        <f t="shared" si="52"/>
        <v>0</v>
      </c>
    </row>
    <row r="283" spans="1:11">
      <c r="A283" s="41"/>
      <c r="B283" s="249"/>
      <c r="C283" s="34"/>
      <c r="D283" s="32"/>
      <c r="E283" s="35"/>
      <c r="F283" s="36"/>
      <c r="G283" s="37"/>
      <c r="H283" s="88"/>
      <c r="I283" s="56">
        <f t="shared" si="50"/>
        <v>0</v>
      </c>
      <c r="J283" s="88">
        <f t="shared" si="51"/>
        <v>0</v>
      </c>
      <c r="K283" s="84">
        <f t="shared" si="52"/>
        <v>0</v>
      </c>
    </row>
    <row r="284" spans="1:11">
      <c r="A284" s="41"/>
      <c r="B284" s="249"/>
      <c r="C284" s="34"/>
      <c r="D284" s="32"/>
      <c r="E284" s="35"/>
      <c r="F284" s="36"/>
      <c r="G284" s="37"/>
      <c r="H284" s="88"/>
      <c r="I284" s="56">
        <f t="shared" si="50"/>
        <v>0</v>
      </c>
      <c r="J284" s="88">
        <f t="shared" si="51"/>
        <v>0</v>
      </c>
      <c r="K284" s="84">
        <f t="shared" si="52"/>
        <v>0</v>
      </c>
    </row>
    <row r="285" spans="1:11">
      <c r="A285" s="41"/>
      <c r="B285" s="249"/>
      <c r="C285" s="34"/>
      <c r="D285" s="32"/>
      <c r="E285" s="35"/>
      <c r="F285" s="36"/>
      <c r="G285" s="37"/>
      <c r="H285" s="88"/>
      <c r="I285" s="56">
        <f t="shared" si="50"/>
        <v>0</v>
      </c>
      <c r="J285" s="88">
        <f t="shared" si="51"/>
        <v>0</v>
      </c>
      <c r="K285" s="84">
        <f t="shared" si="52"/>
        <v>0</v>
      </c>
    </row>
    <row r="286" spans="1:11">
      <c r="A286" s="41"/>
      <c r="B286" s="249"/>
      <c r="C286" s="34"/>
      <c r="D286" s="32"/>
      <c r="E286" s="35"/>
      <c r="F286" s="36"/>
      <c r="G286" s="37"/>
      <c r="H286" s="88"/>
      <c r="I286" s="56">
        <f t="shared" si="50"/>
        <v>0</v>
      </c>
      <c r="J286" s="88">
        <f t="shared" si="51"/>
        <v>0</v>
      </c>
      <c r="K286" s="84">
        <f t="shared" si="52"/>
        <v>0</v>
      </c>
    </row>
    <row r="287" spans="1:11">
      <c r="A287" s="41"/>
      <c r="B287" s="249"/>
      <c r="C287" s="34"/>
      <c r="D287" s="32"/>
      <c r="E287" s="35"/>
      <c r="F287" s="36"/>
      <c r="G287" s="37"/>
      <c r="H287" s="88"/>
      <c r="I287" s="56">
        <f t="shared" si="50"/>
        <v>0</v>
      </c>
      <c r="J287" s="88">
        <f t="shared" si="51"/>
        <v>0</v>
      </c>
      <c r="K287" s="84">
        <f t="shared" si="52"/>
        <v>0</v>
      </c>
    </row>
    <row r="288" spans="1:11">
      <c r="A288" s="41"/>
      <c r="B288" s="249"/>
      <c r="C288" s="34"/>
      <c r="D288" s="32"/>
      <c r="E288" s="35"/>
      <c r="F288" s="36"/>
      <c r="G288" s="37"/>
      <c r="H288" s="88"/>
      <c r="I288" s="56">
        <f t="shared" si="50"/>
        <v>0</v>
      </c>
      <c r="J288" s="88">
        <f t="shared" si="51"/>
        <v>0</v>
      </c>
      <c r="K288" s="84">
        <f t="shared" si="52"/>
        <v>0</v>
      </c>
    </row>
    <row r="289" spans="1:11">
      <c r="A289" s="41"/>
      <c r="B289" s="249"/>
      <c r="C289" s="34"/>
      <c r="D289" s="32"/>
      <c r="E289" s="35"/>
      <c r="F289" s="36"/>
      <c r="G289" s="37"/>
      <c r="H289" s="88"/>
      <c r="I289" s="56">
        <f t="shared" si="50"/>
        <v>0</v>
      </c>
      <c r="J289" s="88">
        <f t="shared" si="51"/>
        <v>0</v>
      </c>
      <c r="K289" s="84">
        <f t="shared" si="52"/>
        <v>0</v>
      </c>
    </row>
    <row r="290" spans="1:11">
      <c r="A290" s="41"/>
      <c r="B290" s="249"/>
      <c r="C290" s="34"/>
      <c r="D290" s="32"/>
      <c r="E290" s="35"/>
      <c r="F290" s="36"/>
      <c r="G290" s="37"/>
      <c r="H290" s="88"/>
      <c r="I290" s="56">
        <f t="shared" si="50"/>
        <v>0</v>
      </c>
      <c r="J290" s="88">
        <f t="shared" si="51"/>
        <v>0</v>
      </c>
      <c r="K290" s="84">
        <f t="shared" si="52"/>
        <v>0</v>
      </c>
    </row>
    <row r="291" spans="1:11">
      <c r="A291" s="41"/>
      <c r="B291" s="249"/>
      <c r="C291" s="34"/>
      <c r="D291" s="32"/>
      <c r="E291" s="35"/>
      <c r="F291" s="36"/>
      <c r="G291" s="37"/>
      <c r="H291" s="88"/>
      <c r="I291" s="56">
        <f t="shared" si="50"/>
        <v>0</v>
      </c>
      <c r="J291" s="88">
        <f t="shared" si="51"/>
        <v>0</v>
      </c>
      <c r="K291" s="84">
        <f t="shared" si="52"/>
        <v>0</v>
      </c>
    </row>
    <row r="292" spans="1:11">
      <c r="A292" s="41"/>
      <c r="B292" s="249"/>
      <c r="C292" s="34"/>
      <c r="D292" s="32"/>
      <c r="E292" s="35"/>
      <c r="F292" s="36"/>
      <c r="G292" s="37"/>
      <c r="H292" s="88"/>
      <c r="I292" s="56">
        <f t="shared" si="50"/>
        <v>0</v>
      </c>
      <c r="J292" s="88">
        <f t="shared" si="51"/>
        <v>0</v>
      </c>
      <c r="K292" s="84">
        <f t="shared" si="52"/>
        <v>0</v>
      </c>
    </row>
    <row r="293" spans="1:11">
      <c r="A293" s="41"/>
      <c r="B293" s="249"/>
      <c r="C293" s="34"/>
      <c r="D293" s="32"/>
      <c r="E293" s="35"/>
      <c r="F293" s="36"/>
      <c r="G293" s="37"/>
      <c r="H293" s="88"/>
      <c r="I293" s="56">
        <f t="shared" si="50"/>
        <v>0</v>
      </c>
      <c r="J293" s="88">
        <f t="shared" si="51"/>
        <v>0</v>
      </c>
      <c r="K293" s="84">
        <f t="shared" si="52"/>
        <v>0</v>
      </c>
    </row>
    <row r="294" spans="1:11">
      <c r="A294" s="41"/>
      <c r="B294" s="249"/>
      <c r="C294" s="34"/>
      <c r="D294" s="32"/>
      <c r="E294" s="35"/>
      <c r="F294" s="36"/>
      <c r="G294" s="37"/>
      <c r="H294" s="88"/>
      <c r="I294" s="56">
        <f t="shared" si="50"/>
        <v>0</v>
      </c>
      <c r="J294" s="88">
        <f t="shared" si="51"/>
        <v>0</v>
      </c>
      <c r="K294" s="84">
        <f t="shared" si="52"/>
        <v>0</v>
      </c>
    </row>
    <row r="295" spans="1:11">
      <c r="A295" s="41"/>
      <c r="B295" s="249"/>
      <c r="C295" s="34"/>
      <c r="D295" s="32"/>
      <c r="E295" s="35"/>
      <c r="F295" s="36"/>
      <c r="G295" s="37"/>
      <c r="H295" s="88"/>
      <c r="I295" s="56">
        <f t="shared" si="50"/>
        <v>0</v>
      </c>
      <c r="J295" s="88">
        <f t="shared" si="51"/>
        <v>0</v>
      </c>
      <c r="K295" s="84">
        <f t="shared" si="52"/>
        <v>0</v>
      </c>
    </row>
    <row r="296" spans="1:11">
      <c r="A296" s="41"/>
      <c r="B296" s="249"/>
      <c r="C296" s="34"/>
      <c r="D296" s="32"/>
      <c r="E296" s="35"/>
      <c r="F296" s="36"/>
      <c r="G296" s="37"/>
      <c r="H296" s="88"/>
      <c r="I296" s="56">
        <f t="shared" si="50"/>
        <v>0</v>
      </c>
      <c r="J296" s="88">
        <f t="shared" si="51"/>
        <v>0</v>
      </c>
      <c r="K296" s="84">
        <f t="shared" si="52"/>
        <v>0</v>
      </c>
    </row>
    <row r="297" spans="1:11">
      <c r="A297" s="41"/>
      <c r="B297" s="249"/>
      <c r="C297" s="34"/>
      <c r="D297" s="32"/>
      <c r="E297" s="35"/>
      <c r="F297" s="36"/>
      <c r="G297" s="37"/>
      <c r="H297" s="88"/>
      <c r="I297" s="56">
        <f t="shared" si="50"/>
        <v>0</v>
      </c>
      <c r="J297" s="88">
        <f t="shared" si="51"/>
        <v>0</v>
      </c>
      <c r="K297" s="84">
        <f t="shared" si="52"/>
        <v>0</v>
      </c>
    </row>
    <row r="298" spans="1:11">
      <c r="A298" s="41"/>
      <c r="B298" s="249"/>
      <c r="C298" s="34"/>
      <c r="D298" s="32"/>
      <c r="E298" s="35"/>
      <c r="F298" s="36"/>
      <c r="G298" s="37"/>
      <c r="H298" s="88"/>
      <c r="I298" s="56">
        <f t="shared" ref="I298:I310" si="53">H298*1.1</f>
        <v>0</v>
      </c>
      <c r="J298" s="88">
        <f t="shared" si="51"/>
        <v>0</v>
      </c>
      <c r="K298" s="84">
        <f t="shared" si="52"/>
        <v>0</v>
      </c>
    </row>
    <row r="299" spans="1:11">
      <c r="A299" s="41"/>
      <c r="B299" s="249"/>
      <c r="C299" s="34"/>
      <c r="D299" s="32"/>
      <c r="E299" s="35"/>
      <c r="F299" s="36"/>
      <c r="G299" s="37"/>
      <c r="H299" s="88"/>
      <c r="I299" s="56">
        <f t="shared" si="53"/>
        <v>0</v>
      </c>
      <c r="J299" s="88">
        <f t="shared" si="51"/>
        <v>0</v>
      </c>
      <c r="K299" s="84">
        <f t="shared" si="52"/>
        <v>0</v>
      </c>
    </row>
    <row r="300" spans="1:11">
      <c r="A300" s="41"/>
      <c r="B300" s="249"/>
      <c r="C300" s="34"/>
      <c r="D300" s="32"/>
      <c r="E300" s="35"/>
      <c r="F300" s="36"/>
      <c r="G300" s="37"/>
      <c r="H300" s="88"/>
      <c r="I300" s="56">
        <f t="shared" si="53"/>
        <v>0</v>
      </c>
      <c r="J300" s="88">
        <f t="shared" si="51"/>
        <v>0</v>
      </c>
      <c r="K300" s="84">
        <f t="shared" si="52"/>
        <v>0</v>
      </c>
    </row>
    <row r="301" spans="1:11">
      <c r="A301" s="41"/>
      <c r="B301" s="249"/>
      <c r="C301" s="34"/>
      <c r="D301" s="32"/>
      <c r="E301" s="35"/>
      <c r="F301" s="36"/>
      <c r="G301" s="37"/>
      <c r="H301" s="88"/>
      <c r="I301" s="56">
        <f t="shared" si="53"/>
        <v>0</v>
      </c>
      <c r="J301" s="88">
        <f t="shared" si="51"/>
        <v>0</v>
      </c>
      <c r="K301" s="84">
        <f t="shared" si="52"/>
        <v>0</v>
      </c>
    </row>
    <row r="302" spans="1:11">
      <c r="A302" s="41"/>
      <c r="B302" s="249"/>
      <c r="C302" s="34"/>
      <c r="D302" s="32"/>
      <c r="E302" s="35"/>
      <c r="F302" s="36"/>
      <c r="G302" s="37"/>
      <c r="H302" s="88"/>
      <c r="I302" s="56">
        <f t="shared" si="53"/>
        <v>0</v>
      </c>
      <c r="J302" s="88">
        <f t="shared" si="51"/>
        <v>0</v>
      </c>
      <c r="K302" s="84">
        <f t="shared" si="52"/>
        <v>0</v>
      </c>
    </row>
    <row r="303" spans="1:11">
      <c r="A303" s="41"/>
      <c r="B303" s="249"/>
      <c r="C303" s="34"/>
      <c r="D303" s="32"/>
      <c r="E303" s="35"/>
      <c r="F303" s="36"/>
      <c r="G303" s="37"/>
      <c r="H303" s="88"/>
      <c r="I303" s="56">
        <f t="shared" si="53"/>
        <v>0</v>
      </c>
      <c r="J303" s="88">
        <f t="shared" si="51"/>
        <v>0</v>
      </c>
      <c r="K303" s="84">
        <f t="shared" si="52"/>
        <v>0</v>
      </c>
    </row>
    <row r="304" spans="1:11">
      <c r="A304" s="41"/>
      <c r="B304" s="249"/>
      <c r="C304" s="34"/>
      <c r="D304" s="32"/>
      <c r="E304" s="35"/>
      <c r="F304" s="36"/>
      <c r="G304" s="37"/>
      <c r="H304" s="88"/>
      <c r="I304" s="56">
        <f t="shared" si="53"/>
        <v>0</v>
      </c>
      <c r="J304" s="88">
        <f t="shared" si="51"/>
        <v>0</v>
      </c>
      <c r="K304" s="84">
        <f t="shared" si="52"/>
        <v>0</v>
      </c>
    </row>
    <row r="305" spans="1:11">
      <c r="A305" s="41"/>
      <c r="B305" s="249"/>
      <c r="C305" s="34"/>
      <c r="D305" s="32"/>
      <c r="E305" s="35"/>
      <c r="F305" s="36"/>
      <c r="G305" s="37"/>
      <c r="H305" s="88"/>
      <c r="I305" s="56">
        <f t="shared" si="53"/>
        <v>0</v>
      </c>
      <c r="J305" s="88">
        <f t="shared" si="51"/>
        <v>0</v>
      </c>
      <c r="K305" s="84">
        <f t="shared" si="52"/>
        <v>0</v>
      </c>
    </row>
    <row r="306" spans="1:11">
      <c r="A306" s="41"/>
      <c r="B306" s="249"/>
      <c r="C306" s="34"/>
      <c r="D306" s="32"/>
      <c r="E306" s="35"/>
      <c r="F306" s="36"/>
      <c r="G306" s="37"/>
      <c r="H306" s="88"/>
      <c r="I306" s="56">
        <f t="shared" si="53"/>
        <v>0</v>
      </c>
      <c r="J306" s="88">
        <f t="shared" si="51"/>
        <v>0</v>
      </c>
      <c r="K306" s="84">
        <f t="shared" si="52"/>
        <v>0</v>
      </c>
    </row>
    <row r="307" spans="1:11">
      <c r="A307" s="41"/>
      <c r="B307" s="249"/>
      <c r="C307" s="34"/>
      <c r="D307" s="32"/>
      <c r="E307" s="35"/>
      <c r="F307" s="36"/>
      <c r="G307" s="37"/>
      <c r="H307" s="88"/>
      <c r="I307" s="56">
        <f t="shared" si="53"/>
        <v>0</v>
      </c>
      <c r="J307" s="88">
        <f t="shared" si="51"/>
        <v>0</v>
      </c>
      <c r="K307" s="84">
        <f t="shared" si="52"/>
        <v>0</v>
      </c>
    </row>
    <row r="308" spans="1:11">
      <c r="A308" s="41"/>
      <c r="B308" s="249"/>
      <c r="C308" s="34"/>
      <c r="D308" s="32"/>
      <c r="E308" s="35"/>
      <c r="F308" s="36"/>
      <c r="G308" s="37"/>
      <c r="H308" s="88"/>
      <c r="I308" s="56">
        <f t="shared" si="53"/>
        <v>0</v>
      </c>
      <c r="J308" s="88">
        <f t="shared" si="51"/>
        <v>0</v>
      </c>
      <c r="K308" s="84">
        <f t="shared" si="52"/>
        <v>0</v>
      </c>
    </row>
    <row r="309" spans="1:11">
      <c r="A309" s="41"/>
      <c r="B309" s="249"/>
      <c r="C309" s="34"/>
      <c r="D309" s="32"/>
      <c r="E309" s="35"/>
      <c r="F309" s="36"/>
      <c r="G309" s="37"/>
      <c r="H309" s="88"/>
      <c r="I309" s="56">
        <f t="shared" si="53"/>
        <v>0</v>
      </c>
      <c r="J309" s="88">
        <f t="shared" si="51"/>
        <v>0</v>
      </c>
      <c r="K309" s="84">
        <f t="shared" si="52"/>
        <v>0</v>
      </c>
    </row>
    <row r="310" spans="1:11">
      <c r="A310" s="41"/>
      <c r="B310" s="249"/>
      <c r="C310" s="34"/>
      <c r="D310" s="32"/>
      <c r="E310" s="35"/>
      <c r="F310" s="36"/>
      <c r="G310" s="37"/>
      <c r="H310" s="88"/>
      <c r="I310" s="56">
        <f t="shared" si="53"/>
        <v>0</v>
      </c>
      <c r="J310" s="88">
        <f t="shared" si="51"/>
        <v>0</v>
      </c>
      <c r="K310" s="84">
        <f t="shared" si="52"/>
        <v>0</v>
      </c>
    </row>
    <row r="311" spans="1:11">
      <c r="A311" s="41"/>
      <c r="B311" s="249"/>
      <c r="C311" s="34"/>
      <c r="D311" s="32"/>
      <c r="E311" s="35"/>
      <c r="F311" s="36"/>
      <c r="G311" s="37"/>
      <c r="H311" s="88"/>
      <c r="I311" s="56">
        <f t="shared" ref="I311:I326" si="54">H311*1.1</f>
        <v>0</v>
      </c>
      <c r="J311" s="88">
        <f t="shared" ref="J311:J326" si="55">H311*G311</f>
        <v>0</v>
      </c>
      <c r="K311" s="84">
        <f t="shared" ref="K311:K326" si="56">I311*G311</f>
        <v>0</v>
      </c>
    </row>
    <row r="312" spans="1:11">
      <c r="A312" s="41"/>
      <c r="B312" s="249"/>
      <c r="C312" s="34"/>
      <c r="D312" s="32"/>
      <c r="E312" s="35"/>
      <c r="F312" s="36"/>
      <c r="G312" s="37"/>
      <c r="H312" s="88"/>
      <c r="I312" s="56">
        <f t="shared" si="54"/>
        <v>0</v>
      </c>
      <c r="J312" s="88">
        <f t="shared" si="55"/>
        <v>0</v>
      </c>
      <c r="K312" s="84">
        <f t="shared" si="56"/>
        <v>0</v>
      </c>
    </row>
    <row r="313" spans="1:11">
      <c r="A313" s="41"/>
      <c r="B313" s="249"/>
      <c r="C313" s="34"/>
      <c r="D313" s="32"/>
      <c r="E313" s="35"/>
      <c r="F313" s="36"/>
      <c r="G313" s="37"/>
      <c r="H313" s="88"/>
      <c r="I313" s="56">
        <f t="shared" si="54"/>
        <v>0</v>
      </c>
      <c r="J313" s="88">
        <f t="shared" si="55"/>
        <v>0</v>
      </c>
      <c r="K313" s="84">
        <f t="shared" si="56"/>
        <v>0</v>
      </c>
    </row>
    <row r="314" spans="1:11">
      <c r="A314" s="41"/>
      <c r="B314" s="249"/>
      <c r="C314" s="34"/>
      <c r="D314" s="32"/>
      <c r="E314" s="35"/>
      <c r="F314" s="36"/>
      <c r="G314" s="37"/>
      <c r="H314" s="88"/>
      <c r="I314" s="56">
        <f t="shared" si="54"/>
        <v>0</v>
      </c>
      <c r="J314" s="88">
        <f t="shared" si="55"/>
        <v>0</v>
      </c>
      <c r="K314" s="84">
        <f t="shared" si="56"/>
        <v>0</v>
      </c>
    </row>
    <row r="315" spans="1:11">
      <c r="A315" s="41"/>
      <c r="B315" s="249"/>
      <c r="C315" s="34"/>
      <c r="D315" s="32"/>
      <c r="E315" s="35"/>
      <c r="F315" s="36"/>
      <c r="G315" s="37"/>
      <c r="H315" s="88"/>
      <c r="I315" s="56">
        <f t="shared" si="54"/>
        <v>0</v>
      </c>
      <c r="J315" s="88">
        <f t="shared" si="55"/>
        <v>0</v>
      </c>
      <c r="K315" s="84">
        <f t="shared" si="56"/>
        <v>0</v>
      </c>
    </row>
    <row r="316" spans="1:11">
      <c r="A316" s="73"/>
      <c r="B316" s="250"/>
      <c r="C316" s="75"/>
      <c r="D316" s="74"/>
      <c r="E316" s="76"/>
      <c r="F316" s="77"/>
      <c r="G316" s="78"/>
      <c r="H316" s="89"/>
      <c r="I316" s="56">
        <f t="shared" si="54"/>
        <v>0</v>
      </c>
      <c r="J316" s="88">
        <f t="shared" si="55"/>
        <v>0</v>
      </c>
      <c r="K316" s="84">
        <f t="shared" si="56"/>
        <v>0</v>
      </c>
    </row>
    <row r="317" spans="1:11">
      <c r="A317" s="41"/>
      <c r="B317" s="249"/>
      <c r="C317" s="41"/>
      <c r="D317" s="32"/>
      <c r="E317" s="35"/>
      <c r="F317" s="37"/>
      <c r="G317" s="37"/>
      <c r="H317" s="90"/>
      <c r="I317" s="56">
        <f t="shared" si="54"/>
        <v>0</v>
      </c>
      <c r="J317" s="88">
        <f t="shared" si="55"/>
        <v>0</v>
      </c>
      <c r="K317" s="84">
        <f t="shared" si="56"/>
        <v>0</v>
      </c>
    </row>
    <row r="318" spans="1:11">
      <c r="A318" s="41"/>
      <c r="B318" s="249"/>
      <c r="C318" s="41"/>
      <c r="D318" s="32"/>
      <c r="E318" s="35"/>
      <c r="F318" s="37"/>
      <c r="G318" s="35"/>
      <c r="H318" s="88"/>
      <c r="I318" s="56">
        <f t="shared" si="54"/>
        <v>0</v>
      </c>
      <c r="J318" s="88">
        <f t="shared" si="55"/>
        <v>0</v>
      </c>
      <c r="K318" s="84">
        <f t="shared" si="56"/>
        <v>0</v>
      </c>
    </row>
    <row r="319" spans="1:11">
      <c r="A319" s="41"/>
      <c r="B319" s="249"/>
      <c r="C319" s="41"/>
      <c r="D319" s="32"/>
      <c r="E319" s="35"/>
      <c r="F319" s="37"/>
      <c r="G319" s="35"/>
      <c r="H319" s="88"/>
      <c r="I319" s="56">
        <f t="shared" si="54"/>
        <v>0</v>
      </c>
      <c r="J319" s="88">
        <f t="shared" si="55"/>
        <v>0</v>
      </c>
      <c r="K319" s="84">
        <f t="shared" si="56"/>
        <v>0</v>
      </c>
    </row>
    <row r="320" spans="1:11">
      <c r="A320" s="41"/>
      <c r="B320" s="249"/>
      <c r="C320" s="41"/>
      <c r="D320" s="32"/>
      <c r="E320" s="35"/>
      <c r="F320" s="37"/>
      <c r="G320" s="35"/>
      <c r="H320" s="88"/>
      <c r="I320" s="56">
        <f t="shared" si="54"/>
        <v>0</v>
      </c>
      <c r="J320" s="88">
        <f t="shared" si="55"/>
        <v>0</v>
      </c>
      <c r="K320" s="84">
        <f t="shared" si="56"/>
        <v>0</v>
      </c>
    </row>
    <row r="321" spans="1:11">
      <c r="A321" s="41"/>
      <c r="B321" s="249"/>
      <c r="C321" s="41"/>
      <c r="D321" s="32"/>
      <c r="E321" s="35"/>
      <c r="F321" s="37"/>
      <c r="G321" s="35"/>
      <c r="H321" s="91"/>
      <c r="I321" s="56">
        <f t="shared" si="54"/>
        <v>0</v>
      </c>
      <c r="J321" s="88">
        <f t="shared" si="55"/>
        <v>0</v>
      </c>
      <c r="K321" s="84">
        <f t="shared" si="56"/>
        <v>0</v>
      </c>
    </row>
    <row r="322" spans="1:11">
      <c r="A322" s="41"/>
      <c r="B322" s="249"/>
      <c r="C322" s="41"/>
      <c r="D322" s="32"/>
      <c r="E322" s="32"/>
      <c r="F322" s="41"/>
      <c r="G322" s="32"/>
      <c r="H322" s="92"/>
      <c r="I322" s="56">
        <f t="shared" si="54"/>
        <v>0</v>
      </c>
      <c r="J322" s="88">
        <f t="shared" si="55"/>
        <v>0</v>
      </c>
      <c r="K322" s="84">
        <f t="shared" si="56"/>
        <v>0</v>
      </c>
    </row>
    <row r="323" spans="1:11">
      <c r="A323" s="41"/>
      <c r="B323" s="249"/>
      <c r="C323" s="41"/>
      <c r="D323" s="32"/>
      <c r="E323" s="32"/>
      <c r="F323" s="41"/>
      <c r="G323" s="32"/>
      <c r="H323" s="92"/>
      <c r="I323" s="56">
        <f t="shared" si="54"/>
        <v>0</v>
      </c>
      <c r="J323" s="88">
        <f t="shared" si="55"/>
        <v>0</v>
      </c>
      <c r="K323" s="84">
        <f t="shared" si="56"/>
        <v>0</v>
      </c>
    </row>
    <row r="324" spans="1:11">
      <c r="A324" s="41"/>
      <c r="B324" s="249"/>
      <c r="C324" s="41"/>
      <c r="D324" s="32"/>
      <c r="E324" s="32"/>
      <c r="F324" s="41"/>
      <c r="G324" s="32"/>
      <c r="H324" s="93"/>
      <c r="I324" s="56">
        <f t="shared" si="54"/>
        <v>0</v>
      </c>
      <c r="J324" s="88">
        <f t="shared" si="55"/>
        <v>0</v>
      </c>
      <c r="K324" s="84">
        <f t="shared" si="56"/>
        <v>0</v>
      </c>
    </row>
    <row r="325" spans="1:11">
      <c r="A325" s="41"/>
      <c r="B325" s="249"/>
      <c r="C325" s="41"/>
      <c r="D325" s="32"/>
      <c r="E325" s="32"/>
      <c r="F325" s="41"/>
      <c r="G325" s="32"/>
      <c r="H325" s="93"/>
      <c r="I325" s="56">
        <f t="shared" si="54"/>
        <v>0</v>
      </c>
      <c r="J325" s="88">
        <f t="shared" si="55"/>
        <v>0</v>
      </c>
      <c r="K325" s="84">
        <f t="shared" si="56"/>
        <v>0</v>
      </c>
    </row>
    <row r="326" spans="1:11">
      <c r="A326" s="41"/>
      <c r="B326" s="249"/>
      <c r="C326" s="41"/>
      <c r="D326" s="32"/>
      <c r="E326" s="32"/>
      <c r="F326" s="41"/>
      <c r="G326" s="32"/>
      <c r="H326" s="93"/>
      <c r="I326" s="56">
        <f t="shared" si="54"/>
        <v>0</v>
      </c>
      <c r="J326" s="88">
        <f t="shared" si="55"/>
        <v>0</v>
      </c>
      <c r="K326" s="84">
        <f t="shared" si="56"/>
        <v>0</v>
      </c>
    </row>
    <row r="327" spans="1:11">
      <c r="D327" s="43"/>
    </row>
    <row r="328" spans="1:11">
      <c r="D328" s="43"/>
    </row>
    <row r="329" spans="1:11">
      <c r="D329" s="43"/>
    </row>
    <row r="330" spans="1:11">
      <c r="D330" s="43"/>
    </row>
    <row r="331" spans="1:11">
      <c r="D331" s="43"/>
    </row>
    <row r="332" spans="1:11">
      <c r="D332" s="43"/>
    </row>
  </sheetData>
  <autoFilter ref="A10:K326">
    <filterColumn colId="4"/>
  </autoFilter>
  <sortState ref="A11:K310">
    <sortCondition ref="C11:C310"/>
  </sortState>
  <mergeCells count="3">
    <mergeCell ref="A1:F2"/>
    <mergeCell ref="A3:F3"/>
    <mergeCell ref="A7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nhập T.1</vt:lpstr>
      <vt:lpstr>xuất T.1</vt:lpstr>
      <vt:lpstr>nhập T.2</vt:lpstr>
      <vt:lpstr>xuất T.2</vt:lpstr>
      <vt:lpstr>nhập T.3</vt:lpstr>
      <vt:lpstr>xuất T.3</vt:lpstr>
      <vt:lpstr>nhập T.4</vt:lpstr>
      <vt:lpstr>xuất T.4</vt:lpstr>
      <vt:lpstr>nhập T.5</vt:lpstr>
      <vt:lpstr>xuất T.5</vt:lpstr>
      <vt:lpstr>nhập T.6</vt:lpstr>
      <vt:lpstr>xuất T.6</vt:lpstr>
      <vt:lpstr>nhập t.7</vt:lpstr>
      <vt:lpstr>xuất T.7</vt:lpstr>
      <vt:lpstr>nhập T.8</vt:lpstr>
      <vt:lpstr>xuất T.8</vt:lpstr>
      <vt:lpstr>nhập T.9</vt:lpstr>
      <vt:lpstr>xuất T.9</vt:lpstr>
      <vt:lpstr>nhập T.10</vt:lpstr>
      <vt:lpstr>xuất T.10</vt:lpstr>
      <vt:lpstr>nhập T.11</vt:lpstr>
      <vt:lpstr>xuất T.11</vt:lpstr>
      <vt:lpstr>nhập T.12</vt:lpstr>
      <vt:lpstr>xuất T.12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dcterms:created xsi:type="dcterms:W3CDTF">2016-01-11T03:58:42Z</dcterms:created>
  <dcterms:modified xsi:type="dcterms:W3CDTF">2017-01-13T12:38:38Z</dcterms:modified>
</cp:coreProperties>
</file>