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AI BAO_CK T2" sheetId="1" r:id="rId1"/>
    <sheet name="THAI BAO_CK T3" sheetId="2" r:id="rId2"/>
    <sheet name="BETONG_CKT2" sheetId="3" r:id="rId3"/>
    <sheet name="BETONG_CKT3" sheetId="4" r:id="rId4"/>
  </sheets>
  <definedNames>
    <definedName name="_xlnm._FilterDatabase" localSheetId="2" hidden="1">BETONG_CKT2!$A$14:$F$33</definedName>
    <definedName name="_xlnm._FilterDatabase" localSheetId="3" hidden="1">BETONG_CKT3!$A$14:$F$57</definedName>
    <definedName name="_xlnm._FilterDatabase" localSheetId="0" hidden="1">'THAI BAO_CK T2'!$A$14:$F$44</definedName>
    <definedName name="_xlnm._FilterDatabase" localSheetId="1" hidden="1">'THAI BAO_CK T3'!$A$14:$F$54</definedName>
  </definedNames>
  <calcPr calcId="124519"/>
</workbook>
</file>

<file path=xl/calcChain.xml><?xml version="1.0" encoding="utf-8"?>
<calcChain xmlns="http://schemas.openxmlformats.org/spreadsheetml/2006/main">
  <c r="F61" i="4"/>
  <c r="F60"/>
  <c r="F59"/>
  <c r="F58"/>
  <c r="F57"/>
  <c r="F56"/>
  <c r="F62" s="1"/>
  <c r="F35" i="3"/>
  <c r="F34"/>
  <c r="F52" i="4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53" s="1"/>
  <c r="F54" s="1"/>
  <c r="F15"/>
  <c r="F30" i="3"/>
  <c r="F29"/>
  <c r="F28"/>
  <c r="F27"/>
  <c r="F26"/>
  <c r="F25"/>
  <c r="F24"/>
  <c r="F23"/>
  <c r="F22"/>
  <c r="F21"/>
  <c r="F20"/>
  <c r="F19"/>
  <c r="F18"/>
  <c r="F17"/>
  <c r="F16"/>
  <c r="F15"/>
  <c r="F31" s="1"/>
  <c r="F32" s="1"/>
  <c r="F36" s="1"/>
  <c r="F63" i="2"/>
  <c r="F50" i="1"/>
  <c r="F49"/>
  <c r="F62" i="2"/>
  <c r="F52"/>
  <c r="F53" s="1"/>
  <c r="F61"/>
  <c r="F56"/>
  <c r="F57"/>
  <c r="F58"/>
  <c r="F59"/>
  <c r="F60"/>
  <c r="F55"/>
  <c r="F42" i="1"/>
  <c r="F43" s="1"/>
  <c r="F46"/>
  <c r="F47"/>
  <c r="F48"/>
  <c r="F45"/>
  <c r="F63" i="4" l="1"/>
</calcChain>
</file>

<file path=xl/sharedStrings.xml><?xml version="1.0" encoding="utf-8"?>
<sst xmlns="http://schemas.openxmlformats.org/spreadsheetml/2006/main" count="347" uniqueCount="114">
  <si>
    <t>CÔNG TY TNHH TM DV VĂN PHÒNG PHẨM PHƯƠNG NAM</t>
  </si>
  <si>
    <t>Địa chỉ: B18/19K - Đường Liên Ấp - Bình Hưng - Bình Chánh - Tp.HCM</t>
  </si>
  <si>
    <t>MST: 0307229914</t>
  </si>
  <si>
    <t xml:space="preserve">Tên đơn vị: Công ty TNHH Thái Bảo </t>
  </si>
  <si>
    <t xml:space="preserve">Điạ chỉ: Đường 9A Khu Dân Cư Trung Sơn </t>
  </si>
  <si>
    <t xml:space="preserve">MST: </t>
  </si>
  <si>
    <t>STT</t>
  </si>
  <si>
    <t>Tên hàng</t>
  </si>
  <si>
    <t>ĐVT</t>
  </si>
  <si>
    <t>SL</t>
  </si>
  <si>
    <t>Đơn giá</t>
  </si>
  <si>
    <t>Thành Tiền</t>
  </si>
  <si>
    <t>Giấy giới thiệu dày</t>
  </si>
  <si>
    <t>Quyển</t>
  </si>
  <si>
    <t>Cuộn rác ba màu trung</t>
  </si>
  <si>
    <t>Kg</t>
  </si>
  <si>
    <t>Bìa còng bật 2 mặt 7P F4 GL</t>
  </si>
  <si>
    <t xml:space="preserve">Cái </t>
  </si>
  <si>
    <t xml:space="preserve">Bìa hộp si 10 P </t>
  </si>
  <si>
    <t>Bìa kiếng A-D</t>
  </si>
  <si>
    <t>Xấp</t>
  </si>
  <si>
    <t>Bút dạ quang HL-03 TL (vàng,cam,hồng,xanh,lá)</t>
  </si>
  <si>
    <t>Cây</t>
  </si>
  <si>
    <t>Bút bi TL 027 ( xanh, đỏ, đen )</t>
  </si>
  <si>
    <t xml:space="preserve">Cây </t>
  </si>
  <si>
    <t>Giấy trắng A4 82 Excel</t>
  </si>
  <si>
    <t>Ram</t>
  </si>
  <si>
    <t>Kẹp bướm 25 mm</t>
  </si>
  <si>
    <t>Hộp</t>
  </si>
  <si>
    <t>Nước lau sàn Gift</t>
  </si>
  <si>
    <t>Chai</t>
  </si>
  <si>
    <t>Tẩy bồn cầu Gift 1000ml</t>
  </si>
  <si>
    <t>Miếng đánh dấu "Sign here" 680-9 Post-it</t>
  </si>
  <si>
    <t>Vĩ</t>
  </si>
  <si>
    <t>Giấy vệ sinh cuộn AN AN</t>
  </si>
  <si>
    <t>Cuộn</t>
  </si>
  <si>
    <t>Giấy ghi chú (vàng) Post-it 3x4</t>
  </si>
  <si>
    <t>Bìa phân trang giấy 12 số (dày)</t>
  </si>
  <si>
    <t>Bộ</t>
  </si>
  <si>
    <t>Kim bấm No.10 SDI</t>
  </si>
  <si>
    <t>Pin 3 A Enizeger</t>
  </si>
  <si>
    <t>Vỹ</t>
  </si>
  <si>
    <t>Giấy Ford màu A5 - 80 ( xanh dương, xanh lá, vàng, hồng)</t>
  </si>
  <si>
    <t xml:space="preserve">Ram </t>
  </si>
  <si>
    <t>Giấy trắng Excell A5 82</t>
  </si>
  <si>
    <t>Kẹp bướm Echo 51 mm (12c/h)</t>
  </si>
  <si>
    <t>Kẹp bướm 32 mm</t>
  </si>
  <si>
    <t>Băng keo 2 mặt 12m/m x 9Y</t>
  </si>
  <si>
    <t>Bìa lỗ A4 (4.5)</t>
  </si>
  <si>
    <t>Băng keo trong 48 m/m - 80 ya</t>
  </si>
  <si>
    <t>Máy tính Casio JS120L</t>
  </si>
  <si>
    <t>Cái</t>
  </si>
  <si>
    <t>Khăn hộp Puply New Supreme 180sh</t>
  </si>
  <si>
    <t xml:space="preserve">Hộp </t>
  </si>
  <si>
    <t xml:space="preserve">Keo nước TL G 08 30 ml </t>
  </si>
  <si>
    <t>Xịt phòng Sumo 200ml</t>
  </si>
  <si>
    <t xml:space="preserve">CộngVPP: </t>
  </si>
  <si>
    <t>CK 4%:</t>
  </si>
  <si>
    <t>Bìa kiếng A-M</t>
  </si>
  <si>
    <t>Bìa 1 nút My Clear khổ F</t>
  </si>
  <si>
    <t>Bút chì gỗ Staedtler</t>
  </si>
  <si>
    <t>Giấy ford màu A4 - 80 ( X dương, X lá, hồng, vàng)</t>
  </si>
  <si>
    <t>Giấy note nhiều màu không keo</t>
  </si>
  <si>
    <t>Kẹp giấy  C62</t>
  </si>
  <si>
    <t>Kẹp bướm 19 mm</t>
  </si>
  <si>
    <t>Nước rửa chén Sunlight  800g</t>
  </si>
  <si>
    <t>Sổ CK 7 D - TP</t>
  </si>
  <si>
    <t>Cuốn</t>
  </si>
  <si>
    <t xml:space="preserve">Sổ da A4 dày </t>
  </si>
  <si>
    <t xml:space="preserve">Tập VT 96T </t>
  </si>
  <si>
    <t>Bìa Thái A4 ( Xanh dương, x lá, vàng, hồng)</t>
  </si>
  <si>
    <t>Gỡ kim Thiên Long</t>
  </si>
  <si>
    <t xml:space="preserve">Khăn lau lớn nhung </t>
  </si>
  <si>
    <t>Phiếu xuất kho 3 liên A5 , T, H. X</t>
  </si>
  <si>
    <t xml:space="preserve">Cuốn </t>
  </si>
  <si>
    <t>Phiếu thu 3 Liên</t>
  </si>
  <si>
    <t>Hộp nhựa nhỏ 6cm*8.5cm</t>
  </si>
  <si>
    <t>Sổ đựng name card da</t>
  </si>
  <si>
    <t>Hộp bút XK 179</t>
  </si>
  <si>
    <t xml:space="preserve">Dây thun XK </t>
  </si>
  <si>
    <t>Bịch</t>
  </si>
  <si>
    <t>Bấm kim số 3 Eagle 207</t>
  </si>
  <si>
    <t>Nước tẩy đa năng Sumo 700 gr</t>
  </si>
  <si>
    <t xml:space="preserve">BẢNG KÊ DANH MỤC HÀNG HÓA CHIẾT KHẤU </t>
  </si>
  <si>
    <t>Tiền CK Giấy:</t>
  </si>
  <si>
    <t>Tổng tiền CK</t>
  </si>
  <si>
    <t>BẢNG KÊ DANH MỤC HÀNG HÓA</t>
  </si>
  <si>
    <t>(Xuất kèm HĐGTGT số :  PN/12P  -  0000196    Ngày  23  tháng  02  năm 2013)</t>
  </si>
  <si>
    <t xml:space="preserve">Tên đơn vị: Công ty CP Bê Tông 620 Long An </t>
  </si>
  <si>
    <t xml:space="preserve">Điạ chỉ: KDC Trung Sơn - BH - BC </t>
  </si>
  <si>
    <t>MST: 1100727305</t>
  </si>
  <si>
    <t>Xịt muỗi Raid 600 ml</t>
  </si>
  <si>
    <t>Người lập phiếu</t>
  </si>
  <si>
    <t>(Ký, ghi rõ họ tên)</t>
  </si>
  <si>
    <t>Lê Thị Kim Anh</t>
  </si>
  <si>
    <t>(Xuất kèm HĐGTGT số :  PN/11P  -  000    Ngày  0  tháng  0  năm 2013)</t>
  </si>
  <si>
    <t>Bút xoá  kéo Plus WhiperV WH-105T 42-207</t>
  </si>
  <si>
    <t xml:space="preserve">Bìa lá A 4 TL </t>
  </si>
  <si>
    <t>Bột giặc Omo 800 gr</t>
  </si>
  <si>
    <t>Bấm lỗ Suremark SQ7621G</t>
  </si>
  <si>
    <t>Bìa trình ký đôi A4</t>
  </si>
  <si>
    <t>Bút xóa nước CP02-TL 12ml</t>
  </si>
  <si>
    <t>Giấy trắng A4 72 Excel</t>
  </si>
  <si>
    <t>Giấy ghi chú  (vàng) Post-it 3X3</t>
  </si>
  <si>
    <t>Lưỡi dao nhỏ 1403 SDI</t>
  </si>
  <si>
    <t xml:space="preserve">Chổi cau </t>
  </si>
  <si>
    <t>Giấy trắng A3 82 Excel</t>
  </si>
  <si>
    <t>Kẹp Bướm 15 mm</t>
  </si>
  <si>
    <t>Bao xốp size 30</t>
  </si>
  <si>
    <t>Phiếu thu 2L</t>
  </si>
  <si>
    <t>Giấy liên tục 3 liên 210 * 297/2 W, P, B</t>
  </si>
  <si>
    <t>Thùng</t>
  </si>
  <si>
    <t>Dấu hộp Shindy S822</t>
  </si>
  <si>
    <t>CK 4%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</si>
</sst>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102">
    <xf numFmtId="0" fontId="0" fillId="0" borderId="0" xfId="0"/>
    <xf numFmtId="0" fontId="2" fillId="0" borderId="0" xfId="2" applyNumberFormat="1" applyFont="1" applyFill="1" applyBorder="1" applyAlignment="1"/>
    <xf numFmtId="0" fontId="4" fillId="0" borderId="0" xfId="2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center"/>
    </xf>
    <xf numFmtId="164" fontId="2" fillId="0" borderId="0" xfId="2" applyNumberFormat="1" applyFont="1" applyFill="1" applyBorder="1" applyAlignment="1">
      <alignment horizontal="right"/>
    </xf>
    <xf numFmtId="0" fontId="2" fillId="0" borderId="3" xfId="2" applyNumberFormat="1" applyFont="1" applyFill="1" applyBorder="1" applyAlignment="1">
      <alignment horizontal="center"/>
    </xf>
    <xf numFmtId="165" fontId="2" fillId="0" borderId="3" xfId="1" applyNumberFormat="1" applyFont="1" applyFill="1" applyBorder="1" applyAlignment="1"/>
    <xf numFmtId="165" fontId="2" fillId="0" borderId="3" xfId="1" applyNumberFormat="1" applyFont="1" applyFill="1" applyBorder="1" applyAlignment="1">
      <alignment horizontal="center"/>
    </xf>
    <xf numFmtId="0" fontId="7" fillId="0" borderId="0" xfId="3" applyNumberFormat="1" applyFont="1" applyFill="1" applyBorder="1" applyAlignment="1"/>
    <xf numFmtId="0" fontId="4" fillId="0" borderId="0" xfId="3" applyNumberFormat="1" applyFont="1" applyFill="1" applyBorder="1" applyAlignment="1">
      <alignment horizontal="left"/>
    </xf>
    <xf numFmtId="0" fontId="4" fillId="2" borderId="1" xfId="3" applyNumberFormat="1" applyFont="1" applyFill="1" applyBorder="1" applyAlignment="1">
      <alignment horizontal="center" wrapText="1"/>
    </xf>
    <xf numFmtId="0" fontId="7" fillId="0" borderId="1" xfId="3" applyNumberFormat="1" applyFont="1" applyFill="1" applyBorder="1" applyAlignment="1">
      <alignment horizontal="center"/>
    </xf>
    <xf numFmtId="0" fontId="7" fillId="0" borderId="1" xfId="3" applyNumberFormat="1" applyFont="1" applyFill="1" applyBorder="1" applyAlignment="1">
      <alignment horizontal="left"/>
    </xf>
    <xf numFmtId="164" fontId="7" fillId="0" borderId="1" xfId="3" applyNumberFormat="1" applyFont="1" applyFill="1" applyBorder="1" applyAlignment="1">
      <alignment horizontal="right"/>
    </xf>
    <xf numFmtId="0" fontId="7" fillId="0" borderId="1" xfId="3" applyNumberFormat="1" applyFont="1" applyFill="1" applyBorder="1" applyAlignment="1">
      <alignment horizontal="center" wrapText="1"/>
    </xf>
    <xf numFmtId="0" fontId="7" fillId="3" borderId="1" xfId="3" applyNumberFormat="1" applyFont="1" applyFill="1" applyBorder="1" applyAlignment="1">
      <alignment horizontal="center"/>
    </xf>
    <xf numFmtId="0" fontId="7" fillId="3" borderId="1" xfId="3" applyNumberFormat="1" applyFont="1" applyFill="1" applyBorder="1" applyAlignment="1">
      <alignment horizontal="left"/>
    </xf>
    <xf numFmtId="0" fontId="7" fillId="3" borderId="1" xfId="3" applyNumberFormat="1" applyFont="1" applyFill="1" applyBorder="1" applyAlignment="1">
      <alignment horizontal="center" wrapText="1"/>
    </xf>
    <xf numFmtId="0" fontId="4" fillId="2" borderId="2" xfId="3" applyNumberFormat="1" applyFont="1" applyFill="1" applyBorder="1" applyAlignment="1">
      <alignment horizontal="center" wrapText="1"/>
    </xf>
    <xf numFmtId="164" fontId="7" fillId="0" borderId="2" xfId="3" applyNumberFormat="1" applyFont="1" applyFill="1" applyBorder="1" applyAlignment="1">
      <alignment horizontal="right"/>
    </xf>
    <xf numFmtId="165" fontId="0" fillId="0" borderId="3" xfId="1" applyNumberFormat="1" applyFont="1" applyBorder="1"/>
    <xf numFmtId="164" fontId="6" fillId="0" borderId="5" xfId="3" applyNumberFormat="1" applyFont="1" applyFill="1" applyBorder="1" applyAlignment="1">
      <alignment horizontal="right"/>
    </xf>
    <xf numFmtId="164" fontId="6" fillId="0" borderId="3" xfId="3" applyNumberFormat="1" applyFont="1" applyFill="1" applyBorder="1" applyAlignment="1">
      <alignment horizontal="right"/>
    </xf>
    <xf numFmtId="0" fontId="7" fillId="3" borderId="8" xfId="3" applyNumberFormat="1" applyFont="1" applyFill="1" applyBorder="1" applyAlignment="1">
      <alignment horizontal="center"/>
    </xf>
    <xf numFmtId="0" fontId="7" fillId="3" borderId="8" xfId="3" applyNumberFormat="1" applyFont="1" applyFill="1" applyBorder="1" applyAlignment="1">
      <alignment horizontal="left"/>
    </xf>
    <xf numFmtId="165" fontId="0" fillId="0" borderId="9" xfId="1" applyNumberFormat="1" applyFont="1" applyBorder="1"/>
    <xf numFmtId="0" fontId="7" fillId="3" borderId="13" xfId="3" applyNumberFormat="1" applyFont="1" applyFill="1" applyBorder="1" applyAlignment="1">
      <alignment horizontal="center"/>
    </xf>
    <xf numFmtId="0" fontId="7" fillId="3" borderId="13" xfId="3" applyNumberFormat="1" applyFont="1" applyFill="1" applyBorder="1" applyAlignment="1">
      <alignment horizontal="left"/>
    </xf>
    <xf numFmtId="165" fontId="7" fillId="0" borderId="4" xfId="1" applyNumberFormat="1" applyFont="1" applyFill="1" applyBorder="1" applyAlignment="1"/>
    <xf numFmtId="165" fontId="0" fillId="0" borderId="4" xfId="1" applyNumberFormat="1" applyFont="1" applyBorder="1"/>
    <xf numFmtId="165" fontId="6" fillId="0" borderId="3" xfId="3" applyNumberFormat="1" applyFont="1" applyFill="1" applyBorder="1" applyAlignment="1"/>
    <xf numFmtId="165" fontId="8" fillId="0" borderId="3" xfId="0" applyNumberFormat="1" applyFont="1" applyBorder="1" applyAlignment="1">
      <alignment horizontal="right"/>
    </xf>
    <xf numFmtId="0" fontId="4" fillId="2" borderId="13" xfId="2" applyNumberFormat="1" applyFont="1" applyFill="1" applyBorder="1" applyAlignment="1">
      <alignment horizontal="center" wrapText="1"/>
    </xf>
    <xf numFmtId="0" fontId="4" fillId="2" borderId="5" xfId="2" applyNumberFormat="1" applyFont="1" applyFill="1" applyBorder="1" applyAlignment="1">
      <alignment horizontal="center" wrapText="1"/>
    </xf>
    <xf numFmtId="0" fontId="2" fillId="0" borderId="3" xfId="2" applyNumberFormat="1" applyFont="1" applyFill="1" applyBorder="1" applyAlignment="1">
      <alignment horizontal="left"/>
    </xf>
    <xf numFmtId="164" fontId="2" fillId="0" borderId="3" xfId="2" applyNumberFormat="1" applyFont="1" applyFill="1" applyBorder="1" applyAlignment="1">
      <alignment horizontal="right"/>
    </xf>
    <xf numFmtId="164" fontId="6" fillId="0" borderId="3" xfId="2" applyNumberFormat="1" applyFont="1" applyFill="1" applyBorder="1" applyAlignment="1">
      <alignment horizontal="right"/>
    </xf>
    <xf numFmtId="0" fontId="2" fillId="3" borderId="3" xfId="2" applyNumberFormat="1" applyFont="1" applyFill="1" applyBorder="1" applyAlignment="1">
      <alignment horizontal="center"/>
    </xf>
    <xf numFmtId="0" fontId="2" fillId="3" borderId="3" xfId="2" applyNumberFormat="1" applyFont="1" applyFill="1" applyBorder="1" applyAlignment="1">
      <alignment horizontal="left"/>
    </xf>
    <xf numFmtId="0" fontId="6" fillId="0" borderId="0" xfId="2" applyNumberFormat="1" applyFont="1" applyFill="1" applyBorder="1" applyAlignment="1">
      <alignment horizontal="center"/>
    </xf>
    <xf numFmtId="0" fontId="2" fillId="0" borderId="0" xfId="2" applyNumberFormat="1" applyFont="1" applyFill="1" applyBorder="1" applyAlignment="1"/>
    <xf numFmtId="0" fontId="6" fillId="0" borderId="3" xfId="2" applyFont="1" applyBorder="1" applyAlignment="1">
      <alignment horizontal="right"/>
    </xf>
    <xf numFmtId="0" fontId="6" fillId="0" borderId="3" xfId="2" applyFont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3" fillId="0" borderId="0" xfId="2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2" fillId="0" borderId="0" xfId="2" applyNumberFormat="1" applyFont="1" applyFill="1" applyBorder="1" applyAlignment="1">
      <alignment horizontal="center"/>
    </xf>
    <xf numFmtId="0" fontId="3" fillId="0" borderId="0" xfId="3" applyNumberFormat="1" applyFont="1" applyFill="1" applyBorder="1" applyAlignment="1">
      <alignment horizontal="center"/>
    </xf>
    <xf numFmtId="0" fontId="7" fillId="0" borderId="0" xfId="3" applyNumberFormat="1" applyFont="1" applyFill="1" applyBorder="1" applyAlignment="1"/>
    <xf numFmtId="0" fontId="4" fillId="0" borderId="0" xfId="3" applyNumberFormat="1" applyFont="1" applyFill="1" applyBorder="1" applyAlignment="1">
      <alignment horizontal="center"/>
    </xf>
    <xf numFmtId="0" fontId="5" fillId="0" borderId="0" xfId="3" applyNumberFormat="1" applyFont="1" applyFill="1" applyBorder="1" applyAlignment="1">
      <alignment horizontal="center"/>
    </xf>
    <xf numFmtId="0" fontId="7" fillId="0" borderId="0" xfId="3" applyNumberFormat="1" applyFont="1" applyFill="1" applyBorder="1" applyAlignment="1">
      <alignment horizontal="center"/>
    </xf>
    <xf numFmtId="0" fontId="6" fillId="0" borderId="5" xfId="3" applyFont="1" applyBorder="1" applyAlignment="1">
      <alignment horizontal="right"/>
    </xf>
    <xf numFmtId="0" fontId="6" fillId="0" borderId="6" xfId="3" applyFont="1" applyBorder="1" applyAlignment="1">
      <alignment horizontal="right"/>
    </xf>
    <xf numFmtId="0" fontId="6" fillId="0" borderId="7" xfId="3" applyFont="1" applyBorder="1" applyAlignment="1">
      <alignment horizontal="right"/>
    </xf>
    <xf numFmtId="0" fontId="6" fillId="0" borderId="3" xfId="3" applyFont="1" applyBorder="1" applyAlignment="1">
      <alignment horizontal="right"/>
    </xf>
    <xf numFmtId="0" fontId="6" fillId="0" borderId="10" xfId="3" applyFont="1" applyBorder="1" applyAlignment="1">
      <alignment horizontal="center"/>
    </xf>
    <xf numFmtId="0" fontId="6" fillId="0" borderId="11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wrapText="1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164" fontId="6" fillId="0" borderId="15" xfId="0" applyNumberFormat="1" applyFont="1" applyFill="1" applyBorder="1" applyAlignment="1">
      <alignment horizontal="right"/>
    </xf>
    <xf numFmtId="164" fontId="0" fillId="0" borderId="2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 applyAlignment="1">
      <alignment horizontal="right"/>
    </xf>
    <xf numFmtId="0" fontId="4" fillId="2" borderId="13" xfId="0" applyNumberFormat="1" applyFont="1" applyFill="1" applyBorder="1" applyAlignment="1">
      <alignment horizontal="center" wrapText="1"/>
    </xf>
    <xf numFmtId="164" fontId="0" fillId="0" borderId="8" xfId="0" applyNumberFormat="1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68"/>
  <sheetViews>
    <sheetView tabSelected="1" topLeftCell="A12" workbookViewId="0">
      <selection activeCell="F51" sqref="F51"/>
    </sheetView>
  </sheetViews>
  <sheetFormatPr defaultRowHeight="15"/>
  <cols>
    <col min="2" max="2" width="50.85546875" bestFit="1" customWidth="1"/>
  </cols>
  <sheetData>
    <row r="2" spans="1:6" ht="16.5">
      <c r="A2" s="47" t="s">
        <v>0</v>
      </c>
      <c r="B2" s="40"/>
      <c r="C2" s="40"/>
      <c r="D2" s="40"/>
      <c r="E2" s="40"/>
      <c r="F2" s="40"/>
    </row>
    <row r="3" spans="1:6" ht="15.75">
      <c r="A3" s="48" t="s">
        <v>1</v>
      </c>
      <c r="B3" s="40"/>
      <c r="C3" s="40"/>
      <c r="D3" s="40"/>
      <c r="E3" s="40"/>
      <c r="F3" s="40"/>
    </row>
    <row r="4" spans="1:6" ht="16.5">
      <c r="A4" s="47" t="s">
        <v>2</v>
      </c>
      <c r="B4" s="40"/>
      <c r="C4" s="40"/>
      <c r="D4" s="40"/>
      <c r="E4" s="40"/>
      <c r="F4" s="40"/>
    </row>
    <row r="7" spans="1:6" ht="20.25">
      <c r="A7" s="49" t="s">
        <v>83</v>
      </c>
      <c r="B7" s="40"/>
      <c r="C7" s="40"/>
      <c r="D7" s="40"/>
      <c r="E7" s="40"/>
      <c r="F7" s="40"/>
    </row>
    <row r="8" spans="1:6">
      <c r="A8" s="50"/>
      <c r="B8" s="40"/>
      <c r="C8" s="40"/>
      <c r="D8" s="40"/>
      <c r="E8" s="40"/>
      <c r="F8" s="40"/>
    </row>
    <row r="11" spans="1:6" ht="15.75">
      <c r="A11" s="2" t="s">
        <v>3</v>
      </c>
      <c r="B11" s="1"/>
      <c r="C11" s="1"/>
      <c r="D11" s="1"/>
      <c r="E11" s="1"/>
      <c r="F11" s="1"/>
    </row>
    <row r="12" spans="1:6" ht="15.75">
      <c r="A12" s="2" t="s">
        <v>4</v>
      </c>
      <c r="B12" s="1"/>
      <c r="C12" s="1"/>
      <c r="D12" s="1"/>
      <c r="E12" s="1"/>
      <c r="F12" s="1"/>
    </row>
    <row r="13" spans="1:6" ht="15.75">
      <c r="A13" s="2" t="s">
        <v>5</v>
      </c>
      <c r="B13" s="1"/>
      <c r="C13" s="1"/>
      <c r="D13" s="1"/>
      <c r="E13" s="1"/>
      <c r="F13" s="1"/>
    </row>
    <row r="14" spans="1:6" ht="31.5">
      <c r="A14" s="32" t="s">
        <v>6</v>
      </c>
      <c r="B14" s="32" t="s">
        <v>7</v>
      </c>
      <c r="C14" s="32" t="s">
        <v>8</v>
      </c>
      <c r="D14" s="32" t="s">
        <v>9</v>
      </c>
      <c r="E14" s="32" t="s">
        <v>10</v>
      </c>
      <c r="F14" s="33" t="s">
        <v>11</v>
      </c>
    </row>
    <row r="15" spans="1:6">
      <c r="A15" s="5">
        <v>1</v>
      </c>
      <c r="B15" s="34" t="s">
        <v>12</v>
      </c>
      <c r="C15" s="5" t="s">
        <v>13</v>
      </c>
      <c r="D15" s="5">
        <v>10</v>
      </c>
      <c r="E15" s="35">
        <v>3700</v>
      </c>
      <c r="F15" s="35">
        <v>37000</v>
      </c>
    </row>
    <row r="16" spans="1:6">
      <c r="A16" s="5">
        <v>2</v>
      </c>
      <c r="B16" s="34" t="s">
        <v>14</v>
      </c>
      <c r="C16" s="5" t="s">
        <v>15</v>
      </c>
      <c r="D16" s="5">
        <v>1</v>
      </c>
      <c r="E16" s="35">
        <v>39000</v>
      </c>
      <c r="F16" s="35">
        <v>39000</v>
      </c>
    </row>
    <row r="17" spans="1:10">
      <c r="A17" s="5">
        <v>3</v>
      </c>
      <c r="B17" s="34" t="s">
        <v>16</v>
      </c>
      <c r="C17" s="5" t="s">
        <v>17</v>
      </c>
      <c r="D17" s="5">
        <v>12</v>
      </c>
      <c r="E17" s="35">
        <v>23800</v>
      </c>
      <c r="F17" s="35">
        <v>285600</v>
      </c>
      <c r="G17" s="1"/>
      <c r="H17" s="1"/>
      <c r="I17" s="1"/>
      <c r="J17" s="1"/>
    </row>
    <row r="18" spans="1:10">
      <c r="A18" s="5">
        <v>4</v>
      </c>
      <c r="B18" s="34" t="s">
        <v>18</v>
      </c>
      <c r="C18" s="5" t="s">
        <v>17</v>
      </c>
      <c r="D18" s="5">
        <v>2</v>
      </c>
      <c r="E18" s="35">
        <v>2990</v>
      </c>
      <c r="F18" s="35">
        <v>5980</v>
      </c>
      <c r="G18" s="4"/>
      <c r="H18" s="4"/>
      <c r="I18" s="1"/>
      <c r="J18" s="3"/>
    </row>
    <row r="19" spans="1:10">
      <c r="A19" s="5">
        <v>5</v>
      </c>
      <c r="B19" s="34" t="s">
        <v>19</v>
      </c>
      <c r="C19" s="5" t="s">
        <v>20</v>
      </c>
      <c r="D19" s="5">
        <v>1</v>
      </c>
      <c r="E19" s="35">
        <v>72000</v>
      </c>
      <c r="F19" s="35">
        <v>72000</v>
      </c>
      <c r="G19" s="4"/>
      <c r="H19" s="4"/>
      <c r="I19" s="1"/>
      <c r="J19" s="3"/>
    </row>
    <row r="20" spans="1:10">
      <c r="A20" s="5">
        <v>6</v>
      </c>
      <c r="B20" s="34" t="s">
        <v>21</v>
      </c>
      <c r="C20" s="5" t="s">
        <v>22</v>
      </c>
      <c r="D20" s="5">
        <v>5</v>
      </c>
      <c r="E20" s="35">
        <v>6200</v>
      </c>
      <c r="F20" s="35">
        <v>31000</v>
      </c>
      <c r="G20" s="4"/>
      <c r="H20" s="4"/>
      <c r="I20" s="1"/>
      <c r="J20" s="3"/>
    </row>
    <row r="21" spans="1:10">
      <c r="A21" s="5">
        <v>7</v>
      </c>
      <c r="B21" s="34" t="s">
        <v>23</v>
      </c>
      <c r="C21" s="5" t="s">
        <v>24</v>
      </c>
      <c r="D21" s="5">
        <v>20</v>
      </c>
      <c r="E21" s="35">
        <v>2300</v>
      </c>
      <c r="F21" s="35">
        <v>46000</v>
      </c>
      <c r="G21" s="4"/>
      <c r="H21" s="4"/>
      <c r="I21" s="1"/>
      <c r="J21" s="3"/>
    </row>
    <row r="22" spans="1:10">
      <c r="A22" s="5">
        <v>9</v>
      </c>
      <c r="B22" s="34" t="s">
        <v>27</v>
      </c>
      <c r="C22" s="5" t="s">
        <v>28</v>
      </c>
      <c r="D22" s="5">
        <v>5</v>
      </c>
      <c r="E22" s="35">
        <v>6500</v>
      </c>
      <c r="F22" s="35">
        <v>32500</v>
      </c>
      <c r="G22" s="4"/>
      <c r="H22" s="4"/>
      <c r="I22" s="1"/>
      <c r="J22" s="3"/>
    </row>
    <row r="23" spans="1:10">
      <c r="A23" s="5">
        <v>10</v>
      </c>
      <c r="B23" s="34" t="s">
        <v>29</v>
      </c>
      <c r="C23" s="5" t="s">
        <v>30</v>
      </c>
      <c r="D23" s="5">
        <v>1</v>
      </c>
      <c r="E23" s="35">
        <v>25000</v>
      </c>
      <c r="F23" s="35">
        <v>25000</v>
      </c>
      <c r="G23" s="4"/>
    </row>
    <row r="24" spans="1:10">
      <c r="A24" s="5">
        <v>11</v>
      </c>
      <c r="B24" s="34" t="s">
        <v>31</v>
      </c>
      <c r="C24" s="5" t="s">
        <v>30</v>
      </c>
      <c r="D24" s="5">
        <v>1</v>
      </c>
      <c r="E24" s="35">
        <v>27000</v>
      </c>
      <c r="F24" s="35">
        <v>27000</v>
      </c>
      <c r="G24" s="4"/>
    </row>
    <row r="25" spans="1:10">
      <c r="A25" s="5">
        <v>12</v>
      </c>
      <c r="B25" s="34" t="s">
        <v>32</v>
      </c>
      <c r="C25" s="5" t="s">
        <v>33</v>
      </c>
      <c r="D25" s="5">
        <v>2</v>
      </c>
      <c r="E25" s="35">
        <v>30000</v>
      </c>
      <c r="F25" s="35">
        <v>60000</v>
      </c>
      <c r="G25" s="4"/>
    </row>
    <row r="26" spans="1:10">
      <c r="A26" s="5">
        <v>13</v>
      </c>
      <c r="B26" s="34" t="s">
        <v>34</v>
      </c>
      <c r="C26" s="5" t="s">
        <v>35</v>
      </c>
      <c r="D26" s="5">
        <v>70</v>
      </c>
      <c r="E26" s="35">
        <v>3000</v>
      </c>
      <c r="F26" s="35">
        <v>210000</v>
      </c>
      <c r="G26" s="4"/>
    </row>
    <row r="27" spans="1:10">
      <c r="A27" s="5">
        <v>14</v>
      </c>
      <c r="B27" s="34" t="s">
        <v>36</v>
      </c>
      <c r="C27" s="5" t="s">
        <v>20</v>
      </c>
      <c r="D27" s="5">
        <v>5</v>
      </c>
      <c r="E27" s="35">
        <v>6000</v>
      </c>
      <c r="F27" s="35">
        <v>30000</v>
      </c>
      <c r="G27" s="4"/>
      <c r="H27" s="4"/>
      <c r="I27" s="1"/>
      <c r="J27" s="3"/>
    </row>
    <row r="28" spans="1:10">
      <c r="A28" s="5">
        <v>15</v>
      </c>
      <c r="B28" s="34" t="s">
        <v>37</v>
      </c>
      <c r="C28" s="5" t="s">
        <v>38</v>
      </c>
      <c r="D28" s="5">
        <v>1</v>
      </c>
      <c r="E28" s="35">
        <v>13000</v>
      </c>
      <c r="F28" s="35">
        <v>13000</v>
      </c>
      <c r="G28" s="4"/>
      <c r="H28" s="4"/>
      <c r="I28" s="1"/>
      <c r="J28" s="3"/>
    </row>
    <row r="29" spans="1:10">
      <c r="A29" s="5">
        <v>16</v>
      </c>
      <c r="B29" s="34" t="s">
        <v>39</v>
      </c>
      <c r="C29" s="5" t="s">
        <v>28</v>
      </c>
      <c r="D29" s="5">
        <v>20</v>
      </c>
      <c r="E29" s="35">
        <v>2300</v>
      </c>
      <c r="F29" s="35">
        <v>46000</v>
      </c>
      <c r="G29" s="4"/>
      <c r="H29" s="4"/>
      <c r="I29" s="1"/>
      <c r="J29" s="3"/>
    </row>
    <row r="30" spans="1:10">
      <c r="A30" s="5">
        <v>17</v>
      </c>
      <c r="B30" s="34" t="s">
        <v>21</v>
      </c>
      <c r="C30" s="5" t="s">
        <v>22</v>
      </c>
      <c r="D30" s="5">
        <v>20</v>
      </c>
      <c r="E30" s="35">
        <v>5500</v>
      </c>
      <c r="F30" s="35">
        <v>110000</v>
      </c>
      <c r="G30" s="4"/>
      <c r="H30" s="4"/>
      <c r="I30" s="1"/>
      <c r="J30" s="3"/>
    </row>
    <row r="31" spans="1:10">
      <c r="A31" s="5">
        <v>18</v>
      </c>
      <c r="B31" s="34" t="s">
        <v>40</v>
      </c>
      <c r="C31" s="5" t="s">
        <v>41</v>
      </c>
      <c r="D31" s="5">
        <v>8</v>
      </c>
      <c r="E31" s="35">
        <v>25500</v>
      </c>
      <c r="F31" s="35">
        <v>204000</v>
      </c>
      <c r="G31" s="4"/>
      <c r="H31" s="4"/>
      <c r="I31" s="1"/>
      <c r="J31" s="3"/>
    </row>
    <row r="32" spans="1:10">
      <c r="A32" s="5">
        <v>21</v>
      </c>
      <c r="B32" s="34" t="s">
        <v>45</v>
      </c>
      <c r="C32" s="5" t="s">
        <v>28</v>
      </c>
      <c r="D32" s="5">
        <v>5</v>
      </c>
      <c r="E32" s="35">
        <v>20900</v>
      </c>
      <c r="F32" s="35">
        <v>104500</v>
      </c>
      <c r="G32" s="1"/>
      <c r="H32" s="1"/>
      <c r="I32" s="1"/>
      <c r="J32" s="1"/>
    </row>
    <row r="33" spans="1:12">
      <c r="A33" s="5">
        <v>22</v>
      </c>
      <c r="B33" s="34" t="s">
        <v>46</v>
      </c>
      <c r="C33" s="5" t="s">
        <v>28</v>
      </c>
      <c r="D33" s="5">
        <v>10</v>
      </c>
      <c r="E33" s="35">
        <v>9400</v>
      </c>
      <c r="F33" s="35">
        <v>94000</v>
      </c>
      <c r="G33" s="1"/>
      <c r="H33" s="1"/>
      <c r="I33" s="1"/>
      <c r="J33" s="1"/>
    </row>
    <row r="34" spans="1:12">
      <c r="A34" s="5">
        <v>23</v>
      </c>
      <c r="B34" s="34" t="s">
        <v>47</v>
      </c>
      <c r="C34" s="5" t="s">
        <v>35</v>
      </c>
      <c r="D34" s="5">
        <v>20</v>
      </c>
      <c r="E34" s="35">
        <v>2200</v>
      </c>
      <c r="F34" s="35">
        <v>44000</v>
      </c>
      <c r="G34" s="1"/>
      <c r="H34" s="1"/>
      <c r="I34" s="1"/>
      <c r="J34" s="1"/>
    </row>
    <row r="35" spans="1:12">
      <c r="A35" s="5">
        <v>24</v>
      </c>
      <c r="B35" s="34" t="s">
        <v>48</v>
      </c>
      <c r="C35" s="5" t="s">
        <v>20</v>
      </c>
      <c r="D35" s="5">
        <v>1</v>
      </c>
      <c r="E35" s="35">
        <v>40000</v>
      </c>
      <c r="F35" s="35">
        <v>40000</v>
      </c>
      <c r="G35" s="1"/>
      <c r="H35" s="1"/>
      <c r="I35" s="1"/>
      <c r="J35" s="1"/>
    </row>
    <row r="36" spans="1:12">
      <c r="A36" s="5">
        <v>26</v>
      </c>
      <c r="B36" s="34" t="s">
        <v>23</v>
      </c>
      <c r="C36" s="5" t="s">
        <v>24</v>
      </c>
      <c r="D36" s="5">
        <v>20</v>
      </c>
      <c r="E36" s="35">
        <v>2300</v>
      </c>
      <c r="F36" s="35">
        <v>46000</v>
      </c>
      <c r="G36" s="1"/>
      <c r="H36" s="1"/>
      <c r="I36" s="1"/>
      <c r="J36" s="1"/>
    </row>
    <row r="37" spans="1:12">
      <c r="A37" s="5">
        <v>27</v>
      </c>
      <c r="B37" s="34" t="s">
        <v>49</v>
      </c>
      <c r="C37" s="5" t="s">
        <v>35</v>
      </c>
      <c r="D37" s="5">
        <v>6</v>
      </c>
      <c r="E37" s="35">
        <v>11800</v>
      </c>
      <c r="F37" s="35">
        <v>70800</v>
      </c>
      <c r="G37" s="1"/>
      <c r="H37" s="1"/>
      <c r="I37" s="1"/>
      <c r="J37" s="1"/>
    </row>
    <row r="38" spans="1:12">
      <c r="A38" s="5">
        <v>29</v>
      </c>
      <c r="B38" s="34" t="s">
        <v>50</v>
      </c>
      <c r="C38" s="5" t="s">
        <v>51</v>
      </c>
      <c r="D38" s="5">
        <v>1</v>
      </c>
      <c r="E38" s="35">
        <v>75000</v>
      </c>
      <c r="F38" s="35">
        <v>75000</v>
      </c>
      <c r="G38" s="1"/>
      <c r="H38" s="1"/>
      <c r="I38" s="1"/>
      <c r="J38" s="1"/>
    </row>
    <row r="39" spans="1:12">
      <c r="A39" s="5">
        <v>30</v>
      </c>
      <c r="B39" s="34" t="s">
        <v>52</v>
      </c>
      <c r="C39" s="5" t="s">
        <v>53</v>
      </c>
      <c r="D39" s="5">
        <v>2</v>
      </c>
      <c r="E39" s="35">
        <v>19800</v>
      </c>
      <c r="F39" s="35">
        <v>39600</v>
      </c>
      <c r="G39" s="1"/>
      <c r="H39" s="1"/>
      <c r="I39" s="1"/>
      <c r="J39" s="1"/>
    </row>
    <row r="40" spans="1:12">
      <c r="A40" s="5">
        <v>31</v>
      </c>
      <c r="B40" s="34" t="s">
        <v>54</v>
      </c>
      <c r="C40" s="5" t="s">
        <v>30</v>
      </c>
      <c r="D40" s="5">
        <v>5</v>
      </c>
      <c r="E40" s="35">
        <v>2800</v>
      </c>
      <c r="F40" s="35">
        <v>14000</v>
      </c>
      <c r="G40" s="1"/>
      <c r="H40" s="1"/>
      <c r="I40" s="1"/>
      <c r="J40" s="1"/>
    </row>
    <row r="41" spans="1:12">
      <c r="A41" s="5">
        <v>32</v>
      </c>
      <c r="B41" s="34" t="s">
        <v>55</v>
      </c>
      <c r="C41" s="5" t="s">
        <v>30</v>
      </c>
      <c r="D41" s="5">
        <v>1</v>
      </c>
      <c r="E41" s="35">
        <v>21000</v>
      </c>
      <c r="F41" s="35">
        <v>21000</v>
      </c>
      <c r="G41" s="1"/>
      <c r="H41" s="1"/>
      <c r="I41" s="1"/>
      <c r="J41" s="1"/>
    </row>
    <row r="42" spans="1:12" ht="15" customHeight="1">
      <c r="A42" s="41" t="s">
        <v>56</v>
      </c>
      <c r="B42" s="41"/>
      <c r="C42" s="41"/>
      <c r="D42" s="41"/>
      <c r="E42" s="41"/>
      <c r="F42" s="36">
        <f>SUM(F15:F41)</f>
        <v>1822980</v>
      </c>
      <c r="G42" s="1"/>
      <c r="H42" s="1"/>
      <c r="I42" s="1"/>
      <c r="J42" s="1"/>
    </row>
    <row r="43" spans="1:12">
      <c r="A43" s="41" t="s">
        <v>57</v>
      </c>
      <c r="B43" s="41"/>
      <c r="C43" s="41"/>
      <c r="D43" s="41"/>
      <c r="E43" s="41"/>
      <c r="F43" s="36">
        <f>F42*4%</f>
        <v>72919.199999999997</v>
      </c>
      <c r="G43" s="1"/>
      <c r="H43" s="1"/>
      <c r="I43" s="1"/>
      <c r="J43" s="1"/>
    </row>
    <row r="44" spans="1:12">
      <c r="A44" s="42"/>
      <c r="B44" s="42"/>
      <c r="C44" s="42"/>
      <c r="D44" s="42"/>
      <c r="E44" s="42"/>
      <c r="F44" s="42"/>
      <c r="G44" s="1"/>
      <c r="H44" s="1"/>
      <c r="I44" s="1"/>
      <c r="J44" s="1"/>
    </row>
    <row r="45" spans="1:12">
      <c r="A45" s="37">
        <v>8</v>
      </c>
      <c r="B45" s="38" t="s">
        <v>25</v>
      </c>
      <c r="C45" s="37" t="s">
        <v>26</v>
      </c>
      <c r="D45" s="37">
        <v>30</v>
      </c>
      <c r="E45" s="6">
        <v>1000</v>
      </c>
      <c r="F45" s="7">
        <f>E45*D45</f>
        <v>30000</v>
      </c>
    </row>
    <row r="46" spans="1:12">
      <c r="A46" s="37">
        <v>19</v>
      </c>
      <c r="B46" s="38" t="s">
        <v>42</v>
      </c>
      <c r="C46" s="37" t="s">
        <v>43</v>
      </c>
      <c r="D46" s="37">
        <v>5</v>
      </c>
      <c r="E46" s="6">
        <v>500</v>
      </c>
      <c r="F46" s="7">
        <f>E46*D46</f>
        <v>2500</v>
      </c>
    </row>
    <row r="47" spans="1:12">
      <c r="A47" s="37">
        <v>20</v>
      </c>
      <c r="B47" s="38" t="s">
        <v>44</v>
      </c>
      <c r="C47" s="37" t="s">
        <v>26</v>
      </c>
      <c r="D47" s="37">
        <v>6</v>
      </c>
      <c r="E47" s="6">
        <v>500</v>
      </c>
      <c r="F47" s="7">
        <f>E47*D47</f>
        <v>3000</v>
      </c>
      <c r="I47" s="1"/>
      <c r="J47" s="1"/>
      <c r="K47" s="1"/>
      <c r="L47" s="1"/>
    </row>
    <row r="48" spans="1:12">
      <c r="A48" s="37">
        <v>25</v>
      </c>
      <c r="B48" s="38" t="s">
        <v>25</v>
      </c>
      <c r="C48" s="37" t="s">
        <v>26</v>
      </c>
      <c r="D48" s="37">
        <v>15</v>
      </c>
      <c r="E48" s="6">
        <v>1000</v>
      </c>
      <c r="F48" s="7">
        <f>E48*D48</f>
        <v>15000</v>
      </c>
      <c r="I48" s="1"/>
      <c r="J48" s="1"/>
      <c r="K48" s="1"/>
      <c r="L48" s="1"/>
    </row>
    <row r="49" spans="1:12">
      <c r="A49" s="43" t="s">
        <v>84</v>
      </c>
      <c r="B49" s="44"/>
      <c r="C49" s="44"/>
      <c r="D49" s="44"/>
      <c r="E49" s="45"/>
      <c r="F49" s="30">
        <f>SUM(F45:F48)</f>
        <v>50500</v>
      </c>
    </row>
    <row r="50" spans="1:12">
      <c r="A50" s="46" t="s">
        <v>85</v>
      </c>
      <c r="B50" s="46"/>
      <c r="C50" s="46"/>
      <c r="D50" s="46"/>
      <c r="E50" s="46"/>
      <c r="F50" s="31">
        <f>F49+F43</f>
        <v>123419.2</v>
      </c>
    </row>
    <row r="52" spans="1:12">
      <c r="E52" s="39"/>
      <c r="F52" s="40"/>
      <c r="G52" s="1"/>
      <c r="H52" s="1"/>
      <c r="I52" s="1"/>
      <c r="J52" s="1"/>
      <c r="K52" s="1"/>
      <c r="L52" s="1"/>
    </row>
    <row r="53" spans="1:12">
      <c r="E53" s="1"/>
      <c r="F53" s="1"/>
      <c r="G53" s="1"/>
      <c r="H53" s="1"/>
      <c r="I53" s="1"/>
      <c r="J53" s="1"/>
      <c r="K53" s="4"/>
      <c r="L53" s="4"/>
    </row>
    <row r="54" spans="1:12">
      <c r="E54" s="1"/>
      <c r="F54" s="1"/>
      <c r="G54" s="1"/>
      <c r="H54" s="1"/>
      <c r="I54" s="1"/>
      <c r="J54" s="1"/>
      <c r="K54" s="4"/>
      <c r="L54" s="4"/>
    </row>
    <row r="55" spans="1:12">
      <c r="E55" s="1"/>
      <c r="F55" s="1"/>
      <c r="G55" s="1"/>
      <c r="H55" s="1"/>
      <c r="I55" s="1"/>
      <c r="J55" s="1"/>
      <c r="K55" s="4"/>
      <c r="L55" s="4"/>
    </row>
    <row r="56" spans="1:12">
      <c r="E56" s="1"/>
      <c r="F56" s="1"/>
      <c r="G56" s="1"/>
      <c r="H56" s="1"/>
      <c r="I56" s="1"/>
      <c r="J56" s="1"/>
      <c r="K56" s="4"/>
      <c r="L56" s="4"/>
    </row>
    <row r="57" spans="1:12">
      <c r="E57" s="1"/>
      <c r="F57" s="1"/>
      <c r="G57" s="1"/>
      <c r="H57" s="1"/>
      <c r="I57" s="1"/>
      <c r="J57" s="1"/>
      <c r="K57" s="4"/>
      <c r="L57" s="4"/>
    </row>
    <row r="58" spans="1:12">
      <c r="E58" s="1"/>
      <c r="F58" s="1"/>
      <c r="G58" s="1"/>
      <c r="H58" s="1"/>
      <c r="I58" s="1"/>
      <c r="J58" s="1"/>
      <c r="K58" s="4"/>
      <c r="L58" s="4"/>
    </row>
    <row r="59" spans="1:12">
      <c r="E59" s="1"/>
      <c r="F59" s="1"/>
      <c r="G59" s="1"/>
      <c r="H59" s="1"/>
      <c r="I59" s="1"/>
      <c r="J59" s="1"/>
      <c r="K59" s="4"/>
      <c r="L59" s="4"/>
    </row>
    <row r="60" spans="1:12">
      <c r="E60" s="1"/>
      <c r="F60" s="1"/>
      <c r="G60" s="1"/>
      <c r="H60" s="1"/>
      <c r="I60" s="1"/>
      <c r="J60" s="1"/>
      <c r="K60" s="4"/>
      <c r="L60" s="4"/>
    </row>
    <row r="61" spans="1:12">
      <c r="K61" s="4"/>
      <c r="L61" s="4"/>
    </row>
    <row r="62" spans="1:12">
      <c r="K62" s="4"/>
      <c r="L62" s="4"/>
    </row>
    <row r="63" spans="1:12">
      <c r="K63" s="4"/>
      <c r="L63" s="4"/>
    </row>
    <row r="64" spans="1:12">
      <c r="K64" s="4"/>
      <c r="L64" s="4"/>
    </row>
    <row r="65" spans="11:12">
      <c r="K65" s="4"/>
      <c r="L65" s="4"/>
    </row>
    <row r="66" spans="11:12">
      <c r="K66" s="4"/>
      <c r="L66" s="4"/>
    </row>
    <row r="67" spans="11:12">
      <c r="K67" s="4"/>
      <c r="L67" s="4"/>
    </row>
    <row r="68" spans="11:12">
      <c r="K68" s="4"/>
      <c r="L68" s="4"/>
    </row>
  </sheetData>
  <autoFilter ref="A14:F44"/>
  <mergeCells count="11">
    <mergeCell ref="A2:F2"/>
    <mergeCell ref="A3:F3"/>
    <mergeCell ref="A4:F4"/>
    <mergeCell ref="A7:F7"/>
    <mergeCell ref="A8:F8"/>
    <mergeCell ref="E52:F52"/>
    <mergeCell ref="A42:E42"/>
    <mergeCell ref="A43:E43"/>
    <mergeCell ref="A44:F44"/>
    <mergeCell ref="A49:E49"/>
    <mergeCell ref="A50:E5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63"/>
  <sheetViews>
    <sheetView topLeftCell="A26" workbookViewId="0">
      <selection activeCell="A62" sqref="A62:XFD63"/>
    </sheetView>
  </sheetViews>
  <sheetFormatPr defaultRowHeight="15"/>
  <cols>
    <col min="2" max="2" width="43.85546875" bestFit="1" customWidth="1"/>
  </cols>
  <sheetData>
    <row r="2" spans="1:6" ht="16.5">
      <c r="A2" s="51" t="s">
        <v>0</v>
      </c>
      <c r="B2" s="52"/>
      <c r="C2" s="52"/>
      <c r="D2" s="52"/>
      <c r="E2" s="52"/>
      <c r="F2" s="52"/>
    </row>
    <row r="3" spans="1:6" ht="15.75">
      <c r="A3" s="53" t="s">
        <v>1</v>
      </c>
      <c r="B3" s="52"/>
      <c r="C3" s="52"/>
      <c r="D3" s="52"/>
      <c r="E3" s="52"/>
      <c r="F3" s="52"/>
    </row>
    <row r="4" spans="1:6" ht="16.5">
      <c r="A4" s="51" t="s">
        <v>2</v>
      </c>
      <c r="B4" s="52"/>
      <c r="C4" s="52"/>
      <c r="D4" s="52"/>
      <c r="E4" s="52"/>
      <c r="F4" s="52"/>
    </row>
    <row r="7" spans="1:6" ht="20.25">
      <c r="A7" s="54" t="s">
        <v>83</v>
      </c>
      <c r="B7" s="52"/>
      <c r="C7" s="52"/>
      <c r="D7" s="52"/>
      <c r="E7" s="52"/>
      <c r="F7" s="52"/>
    </row>
    <row r="8" spans="1:6">
      <c r="A8" s="55"/>
      <c r="B8" s="52"/>
      <c r="C8" s="52"/>
      <c r="D8" s="52"/>
      <c r="E8" s="52"/>
      <c r="F8" s="52"/>
    </row>
    <row r="11" spans="1:6" ht="15.75">
      <c r="A11" s="9" t="s">
        <v>3</v>
      </c>
      <c r="B11" s="8"/>
      <c r="C11" s="8"/>
      <c r="D11" s="8"/>
      <c r="E11" s="8"/>
      <c r="F11" s="8"/>
    </row>
    <row r="12" spans="1:6" ht="15.75">
      <c r="A12" s="9" t="s">
        <v>4</v>
      </c>
      <c r="B12" s="8"/>
      <c r="C12" s="8"/>
      <c r="D12" s="8"/>
      <c r="E12" s="8"/>
      <c r="F12" s="8"/>
    </row>
    <row r="13" spans="1:6" ht="15.75">
      <c r="A13" s="9" t="s">
        <v>5</v>
      </c>
      <c r="B13" s="8"/>
      <c r="C13" s="8"/>
      <c r="D13" s="8"/>
      <c r="E13" s="8"/>
      <c r="F13" s="8"/>
    </row>
    <row r="14" spans="1:6" ht="31.5">
      <c r="A14" s="10" t="s">
        <v>6</v>
      </c>
      <c r="B14" s="10" t="s">
        <v>7</v>
      </c>
      <c r="C14" s="10" t="s">
        <v>8</v>
      </c>
      <c r="D14" s="10" t="s">
        <v>9</v>
      </c>
      <c r="E14" s="10" t="s">
        <v>10</v>
      </c>
      <c r="F14" s="18" t="s">
        <v>11</v>
      </c>
    </row>
    <row r="15" spans="1:6">
      <c r="A15" s="11">
        <v>1</v>
      </c>
      <c r="B15" s="12" t="s">
        <v>58</v>
      </c>
      <c r="C15" s="11" t="s">
        <v>20</v>
      </c>
      <c r="D15" s="11">
        <v>1</v>
      </c>
      <c r="E15" s="13">
        <v>62000</v>
      </c>
      <c r="F15" s="19">
        <v>62000</v>
      </c>
    </row>
    <row r="16" spans="1:6">
      <c r="A16" s="11">
        <v>2</v>
      </c>
      <c r="B16" s="12" t="s">
        <v>59</v>
      </c>
      <c r="C16" s="11" t="s">
        <v>51</v>
      </c>
      <c r="D16" s="11">
        <v>10</v>
      </c>
      <c r="E16" s="13">
        <v>2990</v>
      </c>
      <c r="F16" s="19">
        <v>29900</v>
      </c>
    </row>
    <row r="17" spans="1:6">
      <c r="A17" s="11">
        <v>3</v>
      </c>
      <c r="B17" s="12" t="s">
        <v>60</v>
      </c>
      <c r="C17" s="11" t="s">
        <v>22</v>
      </c>
      <c r="D17" s="11">
        <v>5</v>
      </c>
      <c r="E17" s="13">
        <v>3500</v>
      </c>
      <c r="F17" s="19">
        <v>17500</v>
      </c>
    </row>
    <row r="18" spans="1:6">
      <c r="A18" s="11">
        <v>4</v>
      </c>
      <c r="B18" s="12" t="s">
        <v>23</v>
      </c>
      <c r="C18" s="11" t="s">
        <v>24</v>
      </c>
      <c r="D18" s="11">
        <v>20</v>
      </c>
      <c r="E18" s="13">
        <v>2300</v>
      </c>
      <c r="F18" s="19">
        <v>46000</v>
      </c>
    </row>
    <row r="19" spans="1:6">
      <c r="A19" s="11">
        <v>9</v>
      </c>
      <c r="B19" s="12" t="s">
        <v>62</v>
      </c>
      <c r="C19" s="11" t="s">
        <v>28</v>
      </c>
      <c r="D19" s="11">
        <v>4</v>
      </c>
      <c r="E19" s="13">
        <v>27000</v>
      </c>
      <c r="F19" s="19">
        <v>108000</v>
      </c>
    </row>
    <row r="20" spans="1:6">
      <c r="A20" s="11">
        <v>10</v>
      </c>
      <c r="B20" s="12" t="s">
        <v>63</v>
      </c>
      <c r="C20" s="11" t="s">
        <v>53</v>
      </c>
      <c r="D20" s="11">
        <v>10</v>
      </c>
      <c r="E20" s="13">
        <v>2600</v>
      </c>
      <c r="F20" s="19">
        <v>26000</v>
      </c>
    </row>
    <row r="21" spans="1:6">
      <c r="A21" s="11">
        <v>11</v>
      </c>
      <c r="B21" s="12" t="s">
        <v>64</v>
      </c>
      <c r="C21" s="11" t="s">
        <v>28</v>
      </c>
      <c r="D21" s="11">
        <v>3</v>
      </c>
      <c r="E21" s="13">
        <v>3900</v>
      </c>
      <c r="F21" s="19">
        <v>11700</v>
      </c>
    </row>
    <row r="22" spans="1:6">
      <c r="A22" s="11">
        <v>12</v>
      </c>
      <c r="B22" s="12" t="s">
        <v>65</v>
      </c>
      <c r="C22" s="11" t="s">
        <v>30</v>
      </c>
      <c r="D22" s="11">
        <v>1</v>
      </c>
      <c r="E22" s="13">
        <v>23000</v>
      </c>
      <c r="F22" s="19">
        <v>23000</v>
      </c>
    </row>
    <row r="23" spans="1:6">
      <c r="A23" s="11">
        <v>13</v>
      </c>
      <c r="B23" s="12" t="s">
        <v>31</v>
      </c>
      <c r="C23" s="11" t="s">
        <v>30</v>
      </c>
      <c r="D23" s="11">
        <v>1</v>
      </c>
      <c r="E23" s="13">
        <v>27000</v>
      </c>
      <c r="F23" s="19">
        <v>27000</v>
      </c>
    </row>
    <row r="24" spans="1:6">
      <c r="A24" s="11">
        <v>14</v>
      </c>
      <c r="B24" s="12" t="s">
        <v>66</v>
      </c>
      <c r="C24" s="11" t="s">
        <v>67</v>
      </c>
      <c r="D24" s="11">
        <v>2</v>
      </c>
      <c r="E24" s="13">
        <v>21000</v>
      </c>
      <c r="F24" s="19">
        <v>42000</v>
      </c>
    </row>
    <row r="25" spans="1:6">
      <c r="A25" s="11">
        <v>15</v>
      </c>
      <c r="B25" s="12" t="s">
        <v>68</v>
      </c>
      <c r="C25" s="11" t="s">
        <v>13</v>
      </c>
      <c r="D25" s="11">
        <v>2</v>
      </c>
      <c r="E25" s="13">
        <v>34000</v>
      </c>
      <c r="F25" s="19">
        <v>68000</v>
      </c>
    </row>
    <row r="26" spans="1:6">
      <c r="A26" s="11">
        <v>16</v>
      </c>
      <c r="B26" s="12" t="s">
        <v>69</v>
      </c>
      <c r="C26" s="11" t="s">
        <v>13</v>
      </c>
      <c r="D26" s="11">
        <v>13</v>
      </c>
      <c r="E26" s="13">
        <v>5800</v>
      </c>
      <c r="F26" s="19">
        <v>75400</v>
      </c>
    </row>
    <row r="27" spans="1:6">
      <c r="A27" s="11">
        <v>17</v>
      </c>
      <c r="B27" s="12" t="s">
        <v>14</v>
      </c>
      <c r="C27" s="11" t="s">
        <v>15</v>
      </c>
      <c r="D27" s="11">
        <v>1</v>
      </c>
      <c r="E27" s="13">
        <v>39000</v>
      </c>
      <c r="F27" s="19">
        <v>39000</v>
      </c>
    </row>
    <row r="28" spans="1:6">
      <c r="A28" s="11">
        <v>18</v>
      </c>
      <c r="B28" s="12" t="s">
        <v>29</v>
      </c>
      <c r="C28" s="11" t="s">
        <v>30</v>
      </c>
      <c r="D28" s="11">
        <v>1</v>
      </c>
      <c r="E28" s="13">
        <v>25000</v>
      </c>
      <c r="F28" s="19">
        <v>25000</v>
      </c>
    </row>
    <row r="29" spans="1:6">
      <c r="A29" s="11">
        <v>19</v>
      </c>
      <c r="B29" s="12" t="s">
        <v>31</v>
      </c>
      <c r="C29" s="11" t="s">
        <v>30</v>
      </c>
      <c r="D29" s="11">
        <v>1</v>
      </c>
      <c r="E29" s="13">
        <v>27000</v>
      </c>
      <c r="F29" s="19">
        <v>27000</v>
      </c>
    </row>
    <row r="30" spans="1:6">
      <c r="A30" s="11">
        <v>20</v>
      </c>
      <c r="B30" s="12" t="s">
        <v>34</v>
      </c>
      <c r="C30" s="11" t="s">
        <v>35</v>
      </c>
      <c r="D30" s="11">
        <v>50</v>
      </c>
      <c r="E30" s="13">
        <v>3000</v>
      </c>
      <c r="F30" s="19">
        <v>150000</v>
      </c>
    </row>
    <row r="31" spans="1:6">
      <c r="A31" s="11">
        <v>21</v>
      </c>
      <c r="B31" s="12" t="s">
        <v>45</v>
      </c>
      <c r="C31" s="14" t="s">
        <v>28</v>
      </c>
      <c r="D31" s="14">
        <v>2</v>
      </c>
      <c r="E31" s="13">
        <v>20900</v>
      </c>
      <c r="F31" s="19">
        <v>41800</v>
      </c>
    </row>
    <row r="32" spans="1:6">
      <c r="A32" s="11">
        <v>22</v>
      </c>
      <c r="B32" s="12" t="s">
        <v>16</v>
      </c>
      <c r="C32" s="14" t="s">
        <v>17</v>
      </c>
      <c r="D32" s="14">
        <v>5</v>
      </c>
      <c r="E32" s="13">
        <v>23800</v>
      </c>
      <c r="F32" s="19">
        <v>119000</v>
      </c>
    </row>
    <row r="33" spans="1:6">
      <c r="A33" s="11">
        <v>23</v>
      </c>
      <c r="B33" s="12" t="s">
        <v>70</v>
      </c>
      <c r="C33" s="14" t="s">
        <v>20</v>
      </c>
      <c r="D33" s="14">
        <v>1</v>
      </c>
      <c r="E33" s="13">
        <v>46000</v>
      </c>
      <c r="F33" s="19">
        <v>46000</v>
      </c>
    </row>
    <row r="34" spans="1:6">
      <c r="A34" s="11">
        <v>24</v>
      </c>
      <c r="B34" s="12" t="s">
        <v>48</v>
      </c>
      <c r="C34" s="14" t="s">
        <v>20</v>
      </c>
      <c r="D34" s="14">
        <v>1</v>
      </c>
      <c r="E34" s="13">
        <v>40000</v>
      </c>
      <c r="F34" s="19">
        <v>40000</v>
      </c>
    </row>
    <row r="35" spans="1:6">
      <c r="A35" s="11">
        <v>25</v>
      </c>
      <c r="B35" s="12" t="s">
        <v>32</v>
      </c>
      <c r="C35" s="14" t="s">
        <v>33</v>
      </c>
      <c r="D35" s="14">
        <v>3</v>
      </c>
      <c r="E35" s="13">
        <v>30000</v>
      </c>
      <c r="F35" s="19">
        <v>90000</v>
      </c>
    </row>
    <row r="36" spans="1:6">
      <c r="A36" s="11">
        <v>28</v>
      </c>
      <c r="B36" s="12" t="s">
        <v>23</v>
      </c>
      <c r="C36" s="14" t="s">
        <v>24</v>
      </c>
      <c r="D36" s="14">
        <v>2</v>
      </c>
      <c r="E36" s="13">
        <v>2300</v>
      </c>
      <c r="F36" s="19">
        <v>4600</v>
      </c>
    </row>
    <row r="37" spans="1:6">
      <c r="A37" s="11">
        <v>29</v>
      </c>
      <c r="B37" s="12" t="s">
        <v>71</v>
      </c>
      <c r="C37" s="14" t="s">
        <v>51</v>
      </c>
      <c r="D37" s="14">
        <v>1</v>
      </c>
      <c r="E37" s="13">
        <v>6700</v>
      </c>
      <c r="F37" s="19">
        <v>6700</v>
      </c>
    </row>
    <row r="38" spans="1:6">
      <c r="A38" s="11">
        <v>30</v>
      </c>
      <c r="B38" s="12" t="s">
        <v>18</v>
      </c>
      <c r="C38" s="14" t="s">
        <v>17</v>
      </c>
      <c r="D38" s="14">
        <v>1</v>
      </c>
      <c r="E38" s="13">
        <v>25500</v>
      </c>
      <c r="F38" s="19">
        <v>25500</v>
      </c>
    </row>
    <row r="39" spans="1:6">
      <c r="A39" s="11">
        <v>31</v>
      </c>
      <c r="B39" s="12" t="s">
        <v>72</v>
      </c>
      <c r="C39" s="14" t="s">
        <v>51</v>
      </c>
      <c r="D39" s="14">
        <v>2</v>
      </c>
      <c r="E39" s="13">
        <v>9000</v>
      </c>
      <c r="F39" s="19">
        <v>18000</v>
      </c>
    </row>
    <row r="40" spans="1:6">
      <c r="A40" s="11">
        <v>32</v>
      </c>
      <c r="B40" s="12" t="s">
        <v>73</v>
      </c>
      <c r="C40" s="14" t="s">
        <v>74</v>
      </c>
      <c r="D40" s="14">
        <v>20</v>
      </c>
      <c r="E40" s="13">
        <v>20000</v>
      </c>
      <c r="F40" s="19">
        <v>400000</v>
      </c>
    </row>
    <row r="41" spans="1:6">
      <c r="A41" s="11">
        <v>33</v>
      </c>
      <c r="B41" s="12" t="s">
        <v>75</v>
      </c>
      <c r="C41" s="14" t="s">
        <v>13</v>
      </c>
      <c r="D41" s="14">
        <v>7</v>
      </c>
      <c r="E41" s="13">
        <v>15200</v>
      </c>
      <c r="F41" s="19">
        <v>106400</v>
      </c>
    </row>
    <row r="42" spans="1:6">
      <c r="A42" s="11">
        <v>34</v>
      </c>
      <c r="B42" s="12" t="s">
        <v>59</v>
      </c>
      <c r="C42" s="14" t="s">
        <v>51</v>
      </c>
      <c r="D42" s="14">
        <v>10</v>
      </c>
      <c r="E42" s="13">
        <v>2990</v>
      </c>
      <c r="F42" s="19">
        <v>29900</v>
      </c>
    </row>
    <row r="43" spans="1:6">
      <c r="A43" s="11">
        <v>35</v>
      </c>
      <c r="B43" s="12" t="s">
        <v>76</v>
      </c>
      <c r="C43" s="14" t="s">
        <v>51</v>
      </c>
      <c r="D43" s="14">
        <v>50</v>
      </c>
      <c r="E43" s="13">
        <v>2500</v>
      </c>
      <c r="F43" s="19">
        <v>125000</v>
      </c>
    </row>
    <row r="44" spans="1:6">
      <c r="A44" s="11">
        <v>36</v>
      </c>
      <c r="B44" s="12" t="s">
        <v>63</v>
      </c>
      <c r="C44" s="11" t="s">
        <v>53</v>
      </c>
      <c r="D44" s="11">
        <v>20</v>
      </c>
      <c r="E44" s="13">
        <v>2600</v>
      </c>
      <c r="F44" s="19">
        <v>52000</v>
      </c>
    </row>
    <row r="45" spans="1:6">
      <c r="A45" s="11">
        <v>37</v>
      </c>
      <c r="B45" s="12" t="s">
        <v>77</v>
      </c>
      <c r="C45" s="11" t="s">
        <v>51</v>
      </c>
      <c r="D45" s="11">
        <v>1</v>
      </c>
      <c r="E45" s="13">
        <v>21000</v>
      </c>
      <c r="F45" s="19">
        <v>21000</v>
      </c>
    </row>
    <row r="46" spans="1:6">
      <c r="A46" s="11">
        <v>38</v>
      </c>
      <c r="B46" s="12" t="s">
        <v>66</v>
      </c>
      <c r="C46" s="11" t="s">
        <v>67</v>
      </c>
      <c r="D46" s="11">
        <v>3</v>
      </c>
      <c r="E46" s="13">
        <v>19000</v>
      </c>
      <c r="F46" s="19">
        <v>57000</v>
      </c>
    </row>
    <row r="47" spans="1:6">
      <c r="A47" s="11">
        <v>39</v>
      </c>
      <c r="B47" s="12" t="s">
        <v>78</v>
      </c>
      <c r="C47" s="11" t="s">
        <v>51</v>
      </c>
      <c r="D47" s="11">
        <v>1</v>
      </c>
      <c r="E47" s="13">
        <v>30000</v>
      </c>
      <c r="F47" s="19">
        <v>30000</v>
      </c>
    </row>
    <row r="48" spans="1:6">
      <c r="A48" s="11">
        <v>41</v>
      </c>
      <c r="B48" s="12" t="s">
        <v>18</v>
      </c>
      <c r="C48" s="11" t="s">
        <v>17</v>
      </c>
      <c r="D48" s="11">
        <v>2</v>
      </c>
      <c r="E48" s="13">
        <v>25000</v>
      </c>
      <c r="F48" s="19">
        <v>50000</v>
      </c>
    </row>
    <row r="49" spans="1:6">
      <c r="A49" s="11">
        <v>42</v>
      </c>
      <c r="B49" s="12" t="s">
        <v>79</v>
      </c>
      <c r="C49" s="11" t="s">
        <v>80</v>
      </c>
      <c r="D49" s="11">
        <v>1</v>
      </c>
      <c r="E49" s="13">
        <v>39000</v>
      </c>
      <c r="F49" s="19">
        <v>39000</v>
      </c>
    </row>
    <row r="50" spans="1:6">
      <c r="A50" s="11">
        <v>43</v>
      </c>
      <c r="B50" s="12" t="s">
        <v>81</v>
      </c>
      <c r="C50" s="11" t="s">
        <v>51</v>
      </c>
      <c r="D50" s="11">
        <v>2</v>
      </c>
      <c r="E50" s="13">
        <v>32000</v>
      </c>
      <c r="F50" s="19">
        <v>64000</v>
      </c>
    </row>
    <row r="51" spans="1:6">
      <c r="A51" s="11">
        <v>44</v>
      </c>
      <c r="B51" s="12" t="s">
        <v>82</v>
      </c>
      <c r="C51" s="11" t="s">
        <v>30</v>
      </c>
      <c r="D51" s="11">
        <v>1</v>
      </c>
      <c r="E51" s="13">
        <v>23000</v>
      </c>
      <c r="F51" s="19">
        <v>23000</v>
      </c>
    </row>
    <row r="52" spans="1:6" ht="15" customHeight="1">
      <c r="A52" s="56" t="s">
        <v>56</v>
      </c>
      <c r="B52" s="57"/>
      <c r="C52" s="57"/>
      <c r="D52" s="57"/>
      <c r="E52" s="58"/>
      <c r="F52" s="21">
        <f>SUM(F15:F51)</f>
        <v>2166400</v>
      </c>
    </row>
    <row r="53" spans="1:6">
      <c r="A53" s="59" t="s">
        <v>57</v>
      </c>
      <c r="B53" s="59"/>
      <c r="C53" s="59"/>
      <c r="D53" s="59"/>
      <c r="E53" s="59"/>
      <c r="F53" s="22">
        <f>F52*4%</f>
        <v>86656</v>
      </c>
    </row>
    <row r="54" spans="1:6">
      <c r="A54" s="60"/>
      <c r="B54" s="61"/>
      <c r="C54" s="61"/>
      <c r="D54" s="61"/>
      <c r="E54" s="61"/>
      <c r="F54" s="62"/>
    </row>
    <row r="55" spans="1:6">
      <c r="A55" s="23">
        <v>5</v>
      </c>
      <c r="B55" s="24" t="s">
        <v>25</v>
      </c>
      <c r="C55" s="23" t="s">
        <v>26</v>
      </c>
      <c r="D55" s="23">
        <v>25</v>
      </c>
      <c r="E55" s="25">
        <v>1000</v>
      </c>
      <c r="F55" s="25">
        <f t="shared" ref="F55:F61" si="0">E55*D55</f>
        <v>25000</v>
      </c>
    </row>
    <row r="56" spans="1:6">
      <c r="A56" s="15">
        <v>6</v>
      </c>
      <c r="B56" s="16" t="s">
        <v>44</v>
      </c>
      <c r="C56" s="15" t="s">
        <v>26</v>
      </c>
      <c r="D56" s="15">
        <v>3</v>
      </c>
      <c r="E56" s="20">
        <v>500</v>
      </c>
      <c r="F56" s="20">
        <f t="shared" si="0"/>
        <v>1500</v>
      </c>
    </row>
    <row r="57" spans="1:6">
      <c r="A57" s="15">
        <v>7</v>
      </c>
      <c r="B57" s="16" t="s">
        <v>61</v>
      </c>
      <c r="C57" s="15" t="s">
        <v>43</v>
      </c>
      <c r="D57" s="15">
        <v>3</v>
      </c>
      <c r="E57" s="20">
        <v>1000</v>
      </c>
      <c r="F57" s="20">
        <f t="shared" si="0"/>
        <v>3000</v>
      </c>
    </row>
    <row r="58" spans="1:6">
      <c r="A58" s="15">
        <v>8</v>
      </c>
      <c r="B58" s="16" t="s">
        <v>61</v>
      </c>
      <c r="C58" s="15" t="s">
        <v>43</v>
      </c>
      <c r="D58" s="15">
        <v>4</v>
      </c>
      <c r="E58" s="20">
        <v>1000</v>
      </c>
      <c r="F58" s="20">
        <f t="shared" si="0"/>
        <v>4000</v>
      </c>
    </row>
    <row r="59" spans="1:6">
      <c r="A59" s="15">
        <v>26</v>
      </c>
      <c r="B59" s="16" t="s">
        <v>44</v>
      </c>
      <c r="C59" s="17" t="s">
        <v>26</v>
      </c>
      <c r="D59" s="17">
        <v>3</v>
      </c>
      <c r="E59" s="20">
        <v>500</v>
      </c>
      <c r="F59" s="20">
        <f t="shared" si="0"/>
        <v>1500</v>
      </c>
    </row>
    <row r="60" spans="1:6">
      <c r="A60" s="15">
        <v>27</v>
      </c>
      <c r="B60" s="16" t="s">
        <v>25</v>
      </c>
      <c r="C60" s="17" t="s">
        <v>26</v>
      </c>
      <c r="D60" s="17">
        <v>6</v>
      </c>
      <c r="E60" s="20">
        <v>1000</v>
      </c>
      <c r="F60" s="20">
        <f t="shared" si="0"/>
        <v>6000</v>
      </c>
    </row>
    <row r="61" spans="1:6">
      <c r="A61" s="26">
        <v>40</v>
      </c>
      <c r="B61" s="27" t="s">
        <v>25</v>
      </c>
      <c r="C61" s="26" t="s">
        <v>26</v>
      </c>
      <c r="D61" s="26">
        <v>5</v>
      </c>
      <c r="E61" s="28">
        <v>1000</v>
      </c>
      <c r="F61" s="29">
        <f t="shared" si="0"/>
        <v>5000</v>
      </c>
    </row>
    <row r="62" spans="1:6">
      <c r="A62" s="43" t="s">
        <v>84</v>
      </c>
      <c r="B62" s="44"/>
      <c r="C62" s="44"/>
      <c r="D62" s="44"/>
      <c r="E62" s="45"/>
      <c r="F62" s="30">
        <f>SUM(F55:F61)</f>
        <v>46000</v>
      </c>
    </row>
    <row r="63" spans="1:6">
      <c r="A63" s="46" t="s">
        <v>85</v>
      </c>
      <c r="B63" s="46"/>
      <c r="C63" s="46"/>
      <c r="D63" s="46"/>
      <c r="E63" s="46"/>
      <c r="F63" s="31">
        <f>F62+F53</f>
        <v>132656</v>
      </c>
    </row>
  </sheetData>
  <autoFilter ref="A14:F54"/>
  <mergeCells count="10">
    <mergeCell ref="A63:E63"/>
    <mergeCell ref="A2:F2"/>
    <mergeCell ref="A3:F3"/>
    <mergeCell ref="A4:F4"/>
    <mergeCell ref="A7:F7"/>
    <mergeCell ref="A8:F8"/>
    <mergeCell ref="A52:E52"/>
    <mergeCell ref="A53:E53"/>
    <mergeCell ref="A62:E62"/>
    <mergeCell ref="A54:F5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42"/>
  <sheetViews>
    <sheetView workbookViewId="0">
      <selection activeCell="A34" sqref="A34:F34"/>
    </sheetView>
  </sheetViews>
  <sheetFormatPr defaultRowHeight="15"/>
  <cols>
    <col min="1" max="1" width="9.140625" style="65"/>
    <col min="2" max="2" width="39.28515625" style="65" bestFit="1" customWidth="1"/>
    <col min="3" max="16384" width="9.140625" style="65"/>
  </cols>
  <sheetData>
    <row r="2" spans="1:6" ht="16.5">
      <c r="A2" s="63" t="s">
        <v>0</v>
      </c>
      <c r="B2" s="64"/>
      <c r="C2" s="64"/>
      <c r="D2" s="64"/>
      <c r="E2" s="64"/>
      <c r="F2" s="64"/>
    </row>
    <row r="3" spans="1:6" ht="15.75">
      <c r="A3" s="66" t="s">
        <v>1</v>
      </c>
      <c r="B3" s="64"/>
      <c r="C3" s="64"/>
      <c r="D3" s="64"/>
      <c r="E3" s="64"/>
      <c r="F3" s="64"/>
    </row>
    <row r="4" spans="1:6" ht="16.5">
      <c r="A4" s="63" t="s">
        <v>2</v>
      </c>
      <c r="B4" s="64"/>
      <c r="C4" s="64"/>
      <c r="D4" s="64"/>
      <c r="E4" s="64"/>
      <c r="F4" s="64"/>
    </row>
    <row r="7" spans="1:6" ht="20.25">
      <c r="A7" s="67" t="s">
        <v>86</v>
      </c>
      <c r="B7" s="64"/>
      <c r="C7" s="64"/>
      <c r="D7" s="64"/>
      <c r="E7" s="64"/>
      <c r="F7" s="64"/>
    </row>
    <row r="8" spans="1:6">
      <c r="A8" s="68" t="s">
        <v>87</v>
      </c>
      <c r="B8" s="64"/>
      <c r="C8" s="64"/>
      <c r="D8" s="64"/>
      <c r="E8" s="64"/>
      <c r="F8" s="64"/>
    </row>
    <row r="11" spans="1:6" ht="15.75">
      <c r="A11" s="69" t="s">
        <v>88</v>
      </c>
    </row>
    <row r="12" spans="1:6" ht="15.75">
      <c r="A12" s="69" t="s">
        <v>89</v>
      </c>
    </row>
    <row r="13" spans="1:6" ht="15.75">
      <c r="A13" s="69" t="s">
        <v>90</v>
      </c>
    </row>
    <row r="14" spans="1:6" ht="31.5">
      <c r="A14" s="70" t="s">
        <v>6</v>
      </c>
      <c r="B14" s="70" t="s">
        <v>7</v>
      </c>
      <c r="C14" s="70" t="s">
        <v>8</v>
      </c>
      <c r="D14" s="70" t="s">
        <v>9</v>
      </c>
      <c r="E14" s="70" t="s">
        <v>10</v>
      </c>
      <c r="F14" s="70" t="s">
        <v>11</v>
      </c>
    </row>
    <row r="15" spans="1:6">
      <c r="A15" s="71">
        <v>1</v>
      </c>
      <c r="B15" s="72" t="s">
        <v>12</v>
      </c>
      <c r="C15" s="71" t="s">
        <v>13</v>
      </c>
      <c r="D15" s="71">
        <v>5</v>
      </c>
      <c r="E15" s="73">
        <v>3700</v>
      </c>
      <c r="F15" s="73">
        <f t="shared" ref="F15:F30" si="0">D15*E15</f>
        <v>18500</v>
      </c>
    </row>
    <row r="16" spans="1:6">
      <c r="A16" s="71">
        <v>2</v>
      </c>
      <c r="B16" s="72" t="s">
        <v>47</v>
      </c>
      <c r="C16" s="71" t="s">
        <v>35</v>
      </c>
      <c r="D16" s="71">
        <v>10</v>
      </c>
      <c r="E16" s="73">
        <v>2100</v>
      </c>
      <c r="F16" s="73">
        <f t="shared" si="0"/>
        <v>21000</v>
      </c>
    </row>
    <row r="17" spans="1:7">
      <c r="A17" s="71">
        <v>3</v>
      </c>
      <c r="B17" s="72" t="s">
        <v>14</v>
      </c>
      <c r="C17" s="71" t="s">
        <v>15</v>
      </c>
      <c r="D17" s="71">
        <v>2</v>
      </c>
      <c r="E17" s="73">
        <v>39000</v>
      </c>
      <c r="F17" s="73">
        <f t="shared" si="0"/>
        <v>78000</v>
      </c>
    </row>
    <row r="18" spans="1:7">
      <c r="A18" s="71">
        <v>4</v>
      </c>
      <c r="B18" s="72" t="s">
        <v>18</v>
      </c>
      <c r="C18" s="71" t="s">
        <v>17</v>
      </c>
      <c r="D18" s="71">
        <v>2</v>
      </c>
      <c r="E18" s="73">
        <v>25500</v>
      </c>
      <c r="F18" s="73">
        <f t="shared" si="0"/>
        <v>51000</v>
      </c>
    </row>
    <row r="19" spans="1:7">
      <c r="A19" s="71">
        <v>5</v>
      </c>
      <c r="B19" s="72" t="s">
        <v>59</v>
      </c>
      <c r="C19" s="71" t="s">
        <v>51</v>
      </c>
      <c r="D19" s="71">
        <v>12</v>
      </c>
      <c r="E19" s="73">
        <v>2990</v>
      </c>
      <c r="F19" s="73">
        <f t="shared" si="0"/>
        <v>35880</v>
      </c>
    </row>
    <row r="20" spans="1:7">
      <c r="A20" s="71">
        <v>7</v>
      </c>
      <c r="B20" s="72" t="s">
        <v>32</v>
      </c>
      <c r="C20" s="71" t="s">
        <v>33</v>
      </c>
      <c r="D20" s="71">
        <v>2</v>
      </c>
      <c r="E20" s="73">
        <v>30000</v>
      </c>
      <c r="F20" s="73">
        <f t="shared" si="0"/>
        <v>60000</v>
      </c>
    </row>
    <row r="21" spans="1:7">
      <c r="A21" s="71">
        <v>8</v>
      </c>
      <c r="B21" s="72" t="s">
        <v>91</v>
      </c>
      <c r="C21" s="71" t="s">
        <v>30</v>
      </c>
      <c r="D21" s="71">
        <v>1</v>
      </c>
      <c r="E21" s="73">
        <v>56000</v>
      </c>
      <c r="F21" s="73">
        <f t="shared" si="0"/>
        <v>56000</v>
      </c>
    </row>
    <row r="22" spans="1:7">
      <c r="A22" s="71">
        <v>9</v>
      </c>
      <c r="B22" s="72" t="s">
        <v>31</v>
      </c>
      <c r="C22" s="71" t="s">
        <v>30</v>
      </c>
      <c r="D22" s="71">
        <v>2</v>
      </c>
      <c r="E22" s="73">
        <v>27000</v>
      </c>
      <c r="F22" s="73">
        <f t="shared" si="0"/>
        <v>54000</v>
      </c>
    </row>
    <row r="23" spans="1:7">
      <c r="A23" s="71">
        <v>10</v>
      </c>
      <c r="B23" s="72" t="s">
        <v>29</v>
      </c>
      <c r="C23" s="71" t="s">
        <v>30</v>
      </c>
      <c r="D23" s="71">
        <v>2</v>
      </c>
      <c r="E23" s="73">
        <v>25000</v>
      </c>
      <c r="F23" s="73">
        <f t="shared" si="0"/>
        <v>50000</v>
      </c>
    </row>
    <row r="24" spans="1:7">
      <c r="A24" s="71">
        <v>11</v>
      </c>
      <c r="B24" s="72" t="s">
        <v>34</v>
      </c>
      <c r="C24" s="71" t="s">
        <v>35</v>
      </c>
      <c r="D24" s="71">
        <v>120</v>
      </c>
      <c r="E24" s="73">
        <v>3000</v>
      </c>
      <c r="F24" s="73">
        <f t="shared" si="0"/>
        <v>360000</v>
      </c>
    </row>
    <row r="25" spans="1:7">
      <c r="A25" s="71">
        <v>12</v>
      </c>
      <c r="B25" s="72" t="s">
        <v>39</v>
      </c>
      <c r="C25" s="71" t="s">
        <v>28</v>
      </c>
      <c r="D25" s="71">
        <v>40</v>
      </c>
      <c r="E25" s="73">
        <v>2300</v>
      </c>
      <c r="F25" s="73">
        <f t="shared" si="0"/>
        <v>92000</v>
      </c>
    </row>
    <row r="26" spans="1:7">
      <c r="A26" s="71">
        <v>13</v>
      </c>
      <c r="B26" s="72" t="s">
        <v>70</v>
      </c>
      <c r="C26" s="71" t="s">
        <v>20</v>
      </c>
      <c r="D26" s="71">
        <v>2</v>
      </c>
      <c r="E26" s="73">
        <v>46000</v>
      </c>
      <c r="F26" s="73">
        <f t="shared" si="0"/>
        <v>92000</v>
      </c>
    </row>
    <row r="27" spans="1:7">
      <c r="A27" s="71">
        <v>14</v>
      </c>
      <c r="B27" s="72" t="s">
        <v>63</v>
      </c>
      <c r="C27" s="71" t="s">
        <v>53</v>
      </c>
      <c r="D27" s="71">
        <v>5</v>
      </c>
      <c r="E27" s="73">
        <v>2600</v>
      </c>
      <c r="F27" s="73">
        <f t="shared" si="0"/>
        <v>13000</v>
      </c>
    </row>
    <row r="28" spans="1:7">
      <c r="A28" s="71">
        <v>15</v>
      </c>
      <c r="B28" s="72" t="s">
        <v>58</v>
      </c>
      <c r="C28" s="71" t="s">
        <v>20</v>
      </c>
      <c r="D28" s="71">
        <v>1</v>
      </c>
      <c r="E28" s="73">
        <v>61000</v>
      </c>
      <c r="F28" s="73">
        <f t="shared" si="0"/>
        <v>61000</v>
      </c>
    </row>
    <row r="29" spans="1:7">
      <c r="A29" s="71">
        <v>16</v>
      </c>
      <c r="B29" s="72" t="s">
        <v>49</v>
      </c>
      <c r="C29" s="71" t="s">
        <v>35</v>
      </c>
      <c r="D29" s="71">
        <v>6</v>
      </c>
      <c r="E29" s="73">
        <v>11800</v>
      </c>
      <c r="F29" s="73">
        <f t="shared" si="0"/>
        <v>70800</v>
      </c>
    </row>
    <row r="30" spans="1:7">
      <c r="A30" s="71">
        <v>17</v>
      </c>
      <c r="B30" s="72" t="s">
        <v>54</v>
      </c>
      <c r="C30" s="71" t="s">
        <v>30</v>
      </c>
      <c r="D30" s="71">
        <v>5</v>
      </c>
      <c r="E30" s="73">
        <v>2800</v>
      </c>
      <c r="F30" s="73">
        <f t="shared" si="0"/>
        <v>14000</v>
      </c>
    </row>
    <row r="31" spans="1:7">
      <c r="A31" s="74" t="s">
        <v>56</v>
      </c>
      <c r="B31" s="75"/>
      <c r="C31" s="75"/>
      <c r="D31" s="75"/>
      <c r="E31" s="76"/>
      <c r="F31" s="77">
        <f>SUM(F15:F30)</f>
        <v>1127180</v>
      </c>
      <c r="G31" s="78"/>
    </row>
    <row r="32" spans="1:7">
      <c r="A32" s="74" t="s">
        <v>57</v>
      </c>
      <c r="B32" s="75"/>
      <c r="C32" s="75"/>
      <c r="D32" s="75"/>
      <c r="E32" s="76"/>
      <c r="F32" s="77">
        <f>F31*4%</f>
        <v>45087.200000000004</v>
      </c>
    </row>
    <row r="33" spans="1:6">
      <c r="A33" s="85"/>
      <c r="B33" s="86"/>
      <c r="C33" s="86"/>
      <c r="D33" s="86"/>
      <c r="E33" s="86"/>
      <c r="F33" s="87"/>
    </row>
    <row r="34" spans="1:6">
      <c r="A34" s="82">
        <v>6</v>
      </c>
      <c r="B34" s="83" t="s">
        <v>25</v>
      </c>
      <c r="C34" s="82" t="s">
        <v>26</v>
      </c>
      <c r="D34" s="82">
        <v>10</v>
      </c>
      <c r="E34" s="84">
        <v>1000</v>
      </c>
      <c r="F34" s="84">
        <f t="shared" ref="F34" si="1">D34*E34</f>
        <v>10000</v>
      </c>
    </row>
    <row r="35" spans="1:6" customFormat="1">
      <c r="A35" s="43" t="s">
        <v>84</v>
      </c>
      <c r="B35" s="44"/>
      <c r="C35" s="44"/>
      <c r="D35" s="44"/>
      <c r="E35" s="45"/>
      <c r="F35" s="30">
        <f>SUM(F34)</f>
        <v>10000</v>
      </c>
    </row>
    <row r="36" spans="1:6" customFormat="1">
      <c r="A36" s="46" t="s">
        <v>85</v>
      </c>
      <c r="B36" s="46"/>
      <c r="C36" s="46"/>
      <c r="D36" s="46"/>
      <c r="E36" s="46"/>
      <c r="F36" s="31">
        <f>F35+F32</f>
        <v>55087.200000000004</v>
      </c>
    </row>
    <row r="37" spans="1:6" customFormat="1">
      <c r="A37" s="100"/>
      <c r="B37" s="100"/>
      <c r="C37" s="100"/>
      <c r="D37" s="100"/>
      <c r="E37" s="100"/>
      <c r="F37" s="101"/>
    </row>
    <row r="38" spans="1:6">
      <c r="E38" s="79" t="s">
        <v>93</v>
      </c>
      <c r="F38" s="64"/>
    </row>
    <row r="42" spans="1:6">
      <c r="E42" s="79" t="s">
        <v>94</v>
      </c>
      <c r="F42" s="64"/>
    </row>
  </sheetData>
  <autoFilter ref="A14:F33"/>
  <mergeCells count="12">
    <mergeCell ref="A32:E32"/>
    <mergeCell ref="E38:F38"/>
    <mergeCell ref="E42:F42"/>
    <mergeCell ref="A33:F33"/>
    <mergeCell ref="A35:E35"/>
    <mergeCell ref="A36:E36"/>
    <mergeCell ref="A2:F2"/>
    <mergeCell ref="A3:F3"/>
    <mergeCell ref="A4:F4"/>
    <mergeCell ref="A7:F7"/>
    <mergeCell ref="A8:F8"/>
    <mergeCell ref="A31:E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M70"/>
  <sheetViews>
    <sheetView topLeftCell="A27" workbookViewId="0">
      <selection activeCell="M48" sqref="M48"/>
    </sheetView>
  </sheetViews>
  <sheetFormatPr defaultRowHeight="15"/>
  <cols>
    <col min="1" max="1" width="9.140625" style="65"/>
    <col min="2" max="2" width="39.5703125" style="65" bestFit="1" customWidth="1"/>
    <col min="3" max="16384" width="9.140625" style="65"/>
  </cols>
  <sheetData>
    <row r="2" spans="1:12" ht="16.5">
      <c r="A2" s="63" t="s">
        <v>0</v>
      </c>
      <c r="B2" s="64"/>
      <c r="C2" s="64"/>
      <c r="D2" s="64"/>
      <c r="E2" s="64"/>
      <c r="F2" s="64"/>
    </row>
    <row r="3" spans="1:12" ht="15.75">
      <c r="A3" s="66" t="s">
        <v>1</v>
      </c>
      <c r="B3" s="64"/>
      <c r="C3" s="64"/>
      <c r="D3" s="64"/>
      <c r="E3" s="64"/>
      <c r="F3" s="64"/>
    </row>
    <row r="4" spans="1:12" ht="16.5">
      <c r="A4" s="63" t="s">
        <v>2</v>
      </c>
      <c r="B4" s="64"/>
      <c r="C4" s="64"/>
      <c r="D4" s="64"/>
      <c r="E4" s="64"/>
      <c r="F4" s="64"/>
    </row>
    <row r="7" spans="1:12" ht="20.25">
      <c r="A7" s="67" t="s">
        <v>86</v>
      </c>
      <c r="B7" s="64"/>
      <c r="C7" s="64"/>
      <c r="D7" s="64"/>
      <c r="E7" s="64"/>
      <c r="F7" s="64"/>
    </row>
    <row r="8" spans="1:12">
      <c r="A8" s="80" t="s">
        <v>95</v>
      </c>
      <c r="B8" s="64"/>
      <c r="C8" s="64"/>
      <c r="D8" s="64"/>
      <c r="E8" s="64"/>
      <c r="F8" s="64"/>
    </row>
    <row r="11" spans="1:12" ht="15.75">
      <c r="A11" s="69" t="s">
        <v>88</v>
      </c>
    </row>
    <row r="12" spans="1:12" ht="15.75">
      <c r="A12" s="69" t="s">
        <v>89</v>
      </c>
    </row>
    <row r="13" spans="1:12" ht="15.75">
      <c r="A13" s="69" t="s">
        <v>2</v>
      </c>
    </row>
    <row r="14" spans="1:12" ht="31.5">
      <c r="A14" s="70" t="s">
        <v>6</v>
      </c>
      <c r="B14" s="70" t="s">
        <v>7</v>
      </c>
      <c r="C14" s="70" t="s">
        <v>8</v>
      </c>
      <c r="D14" s="70" t="s">
        <v>9</v>
      </c>
      <c r="E14" s="70" t="s">
        <v>10</v>
      </c>
      <c r="F14" s="97" t="s">
        <v>11</v>
      </c>
    </row>
    <row r="15" spans="1:12">
      <c r="A15" s="71">
        <v>2</v>
      </c>
      <c r="B15" s="72" t="s">
        <v>29</v>
      </c>
      <c r="C15" s="81" t="s">
        <v>30</v>
      </c>
      <c r="D15" s="81">
        <v>2</v>
      </c>
      <c r="E15" s="92">
        <v>25000</v>
      </c>
      <c r="F15" s="99">
        <f t="shared" ref="F15:F28" si="0">D15*E15</f>
        <v>50000</v>
      </c>
      <c r="G15" s="93"/>
      <c r="H15" s="94"/>
      <c r="I15" s="95"/>
      <c r="J15" s="95"/>
      <c r="K15" s="96"/>
      <c r="L15" s="96"/>
    </row>
    <row r="16" spans="1:12">
      <c r="A16" s="71">
        <v>3</v>
      </c>
      <c r="B16" s="72" t="s">
        <v>96</v>
      </c>
      <c r="C16" s="81" t="s">
        <v>24</v>
      </c>
      <c r="D16" s="81">
        <v>5</v>
      </c>
      <c r="E16" s="92">
        <v>17500</v>
      </c>
      <c r="F16" s="99">
        <f t="shared" si="0"/>
        <v>87500</v>
      </c>
      <c r="G16" s="93"/>
      <c r="H16" s="94"/>
      <c r="I16" s="95"/>
      <c r="J16" s="95"/>
      <c r="K16" s="96"/>
      <c r="L16" s="96"/>
    </row>
    <row r="17" spans="1:12">
      <c r="A17" s="71">
        <v>4</v>
      </c>
      <c r="B17" s="72" t="s">
        <v>63</v>
      </c>
      <c r="C17" s="81" t="s">
        <v>53</v>
      </c>
      <c r="D17" s="81">
        <v>1</v>
      </c>
      <c r="E17" s="92">
        <v>2600</v>
      </c>
      <c r="F17" s="99">
        <f t="shared" si="0"/>
        <v>2600</v>
      </c>
      <c r="G17" s="93"/>
      <c r="H17" s="94"/>
      <c r="I17" s="95"/>
      <c r="J17" s="95"/>
      <c r="K17" s="96"/>
      <c r="L17" s="96"/>
    </row>
    <row r="18" spans="1:12">
      <c r="A18" s="71">
        <v>5</v>
      </c>
      <c r="B18" s="72" t="s">
        <v>39</v>
      </c>
      <c r="C18" s="81" t="s">
        <v>28</v>
      </c>
      <c r="D18" s="81">
        <v>5</v>
      </c>
      <c r="E18" s="92">
        <v>2300</v>
      </c>
      <c r="F18" s="99">
        <f t="shared" si="0"/>
        <v>11500</v>
      </c>
      <c r="G18" s="93"/>
      <c r="H18" s="94"/>
      <c r="I18" s="93"/>
      <c r="J18" s="93"/>
      <c r="K18" s="96"/>
      <c r="L18" s="96"/>
    </row>
    <row r="19" spans="1:12">
      <c r="A19" s="71">
        <v>6</v>
      </c>
      <c r="B19" s="72" t="s">
        <v>23</v>
      </c>
      <c r="C19" s="81" t="s">
        <v>24</v>
      </c>
      <c r="D19" s="81">
        <v>20</v>
      </c>
      <c r="E19" s="92">
        <v>2300</v>
      </c>
      <c r="F19" s="99">
        <f t="shared" si="0"/>
        <v>46000</v>
      </c>
      <c r="G19" s="93"/>
      <c r="H19" s="94"/>
      <c r="I19" s="93"/>
      <c r="J19" s="93"/>
      <c r="K19" s="96"/>
      <c r="L19" s="96"/>
    </row>
    <row r="20" spans="1:12">
      <c r="A20" s="71">
        <v>7</v>
      </c>
      <c r="B20" s="72" t="s">
        <v>64</v>
      </c>
      <c r="C20" s="81" t="s">
        <v>28</v>
      </c>
      <c r="D20" s="81">
        <v>10</v>
      </c>
      <c r="E20" s="92">
        <v>3900</v>
      </c>
      <c r="F20" s="99">
        <f t="shared" si="0"/>
        <v>39000</v>
      </c>
      <c r="G20" s="93"/>
      <c r="H20" s="94"/>
      <c r="I20" s="95"/>
      <c r="J20" s="95"/>
      <c r="K20" s="96"/>
      <c r="L20" s="96"/>
    </row>
    <row r="21" spans="1:12">
      <c r="A21" s="71">
        <v>8</v>
      </c>
      <c r="B21" s="72" t="s">
        <v>31</v>
      </c>
      <c r="C21" s="81" t="s">
        <v>30</v>
      </c>
      <c r="D21" s="81">
        <v>2</v>
      </c>
      <c r="E21" s="73">
        <v>27000</v>
      </c>
      <c r="F21" s="98">
        <f t="shared" si="0"/>
        <v>54000</v>
      </c>
    </row>
    <row r="22" spans="1:12">
      <c r="A22" s="71">
        <v>9</v>
      </c>
      <c r="B22" s="72" t="s">
        <v>36</v>
      </c>
      <c r="C22" s="81" t="s">
        <v>20</v>
      </c>
      <c r="D22" s="81">
        <v>2</v>
      </c>
      <c r="E22" s="73">
        <v>6500</v>
      </c>
      <c r="F22" s="73">
        <f t="shared" si="0"/>
        <v>13000</v>
      </c>
    </row>
    <row r="23" spans="1:12">
      <c r="A23" s="71">
        <v>10</v>
      </c>
      <c r="B23" s="72" t="s">
        <v>97</v>
      </c>
      <c r="C23" s="81" t="s">
        <v>17</v>
      </c>
      <c r="D23" s="81">
        <v>30</v>
      </c>
      <c r="E23" s="73">
        <v>1700</v>
      </c>
      <c r="F23" s="73">
        <f t="shared" si="0"/>
        <v>51000</v>
      </c>
    </row>
    <row r="24" spans="1:12">
      <c r="A24" s="71">
        <v>11</v>
      </c>
      <c r="B24" s="72" t="s">
        <v>98</v>
      </c>
      <c r="C24" s="81" t="s">
        <v>80</v>
      </c>
      <c r="D24" s="81">
        <v>1</v>
      </c>
      <c r="E24" s="73">
        <v>34000</v>
      </c>
      <c r="F24" s="73">
        <f t="shared" si="0"/>
        <v>34000</v>
      </c>
    </row>
    <row r="25" spans="1:12">
      <c r="A25" s="71">
        <v>12</v>
      </c>
      <c r="B25" s="72" t="s">
        <v>99</v>
      </c>
      <c r="C25" s="81" t="s">
        <v>51</v>
      </c>
      <c r="D25" s="81">
        <v>2</v>
      </c>
      <c r="E25" s="73">
        <v>36000</v>
      </c>
      <c r="F25" s="73">
        <f t="shared" si="0"/>
        <v>72000</v>
      </c>
    </row>
    <row r="26" spans="1:12">
      <c r="A26" s="71">
        <v>13</v>
      </c>
      <c r="B26" s="72" t="s">
        <v>100</v>
      </c>
      <c r="C26" s="81" t="s">
        <v>51</v>
      </c>
      <c r="D26" s="81">
        <v>1</v>
      </c>
      <c r="E26" s="73">
        <v>12000</v>
      </c>
      <c r="F26" s="73">
        <f t="shared" si="0"/>
        <v>12000</v>
      </c>
    </row>
    <row r="27" spans="1:12">
      <c r="A27" s="71">
        <v>14</v>
      </c>
      <c r="B27" s="72" t="s">
        <v>101</v>
      </c>
      <c r="C27" s="81" t="s">
        <v>22</v>
      </c>
      <c r="D27" s="81">
        <v>5</v>
      </c>
      <c r="E27" s="73">
        <v>16800</v>
      </c>
      <c r="F27" s="73">
        <f t="shared" si="0"/>
        <v>84000</v>
      </c>
    </row>
    <row r="28" spans="1:12">
      <c r="A28" s="71">
        <v>15</v>
      </c>
      <c r="B28" s="72" t="s">
        <v>40</v>
      </c>
      <c r="C28" s="81" t="s">
        <v>41</v>
      </c>
      <c r="D28" s="81">
        <v>3</v>
      </c>
      <c r="E28" s="73">
        <v>25000</v>
      </c>
      <c r="F28" s="73">
        <f t="shared" si="0"/>
        <v>75000</v>
      </c>
    </row>
    <row r="29" spans="1:12">
      <c r="A29" s="71">
        <v>16</v>
      </c>
      <c r="B29" s="72" t="s">
        <v>63</v>
      </c>
      <c r="C29" s="81" t="s">
        <v>53</v>
      </c>
      <c r="D29" s="81">
        <v>14</v>
      </c>
      <c r="E29" s="73">
        <v>2600</v>
      </c>
      <c r="F29" s="73">
        <f>D29*E29</f>
        <v>36400</v>
      </c>
    </row>
    <row r="30" spans="1:12">
      <c r="A30" s="71">
        <v>17</v>
      </c>
      <c r="B30" s="72" t="s">
        <v>59</v>
      </c>
      <c r="C30" s="81" t="s">
        <v>51</v>
      </c>
      <c r="D30" s="81">
        <v>20</v>
      </c>
      <c r="E30" s="73">
        <v>2990</v>
      </c>
      <c r="F30" s="73">
        <f>D30*E30</f>
        <v>59800</v>
      </c>
    </row>
    <row r="31" spans="1:12">
      <c r="A31" s="71">
        <v>20</v>
      </c>
      <c r="B31" s="72" t="s">
        <v>103</v>
      </c>
      <c r="C31" s="81" t="s">
        <v>20</v>
      </c>
      <c r="D31" s="81">
        <v>2</v>
      </c>
      <c r="E31" s="73">
        <v>5600</v>
      </c>
      <c r="F31" s="73">
        <f t="shared" ref="F31:F52" si="1">D31*E31</f>
        <v>11200</v>
      </c>
    </row>
    <row r="32" spans="1:12">
      <c r="A32" s="71">
        <v>21</v>
      </c>
      <c r="B32" s="72" t="s">
        <v>104</v>
      </c>
      <c r="C32" s="81" t="s">
        <v>28</v>
      </c>
      <c r="D32" s="81">
        <v>1</v>
      </c>
      <c r="E32" s="73">
        <v>7500</v>
      </c>
      <c r="F32" s="73">
        <f t="shared" si="1"/>
        <v>7500</v>
      </c>
    </row>
    <row r="33" spans="1:13">
      <c r="A33" s="71">
        <v>22</v>
      </c>
      <c r="B33" s="72" t="s">
        <v>18</v>
      </c>
      <c r="C33" s="81" t="s">
        <v>17</v>
      </c>
      <c r="D33" s="81">
        <v>6</v>
      </c>
      <c r="E33" s="73">
        <v>25500</v>
      </c>
      <c r="F33" s="73">
        <f t="shared" si="1"/>
        <v>153000</v>
      </c>
    </row>
    <row r="34" spans="1:13">
      <c r="A34" s="71">
        <v>23</v>
      </c>
      <c r="B34" s="72" t="s">
        <v>14</v>
      </c>
      <c r="C34" s="81" t="s">
        <v>15</v>
      </c>
      <c r="D34" s="81">
        <v>2</v>
      </c>
      <c r="E34" s="73">
        <v>39000</v>
      </c>
      <c r="F34" s="73">
        <f t="shared" si="1"/>
        <v>78000</v>
      </c>
    </row>
    <row r="35" spans="1:13">
      <c r="A35" s="71">
        <v>24</v>
      </c>
      <c r="B35" s="72" t="s">
        <v>29</v>
      </c>
      <c r="C35" s="81" t="s">
        <v>30</v>
      </c>
      <c r="D35" s="81">
        <v>2</v>
      </c>
      <c r="E35" s="73">
        <v>25000</v>
      </c>
      <c r="F35" s="73">
        <f t="shared" si="1"/>
        <v>50000</v>
      </c>
    </row>
    <row r="36" spans="1:13">
      <c r="A36" s="71">
        <v>25</v>
      </c>
      <c r="B36" s="72" t="s">
        <v>31</v>
      </c>
      <c r="C36" s="81" t="s">
        <v>30</v>
      </c>
      <c r="D36" s="81">
        <v>2</v>
      </c>
      <c r="E36" s="73">
        <v>27000</v>
      </c>
      <c r="F36" s="73">
        <f t="shared" si="1"/>
        <v>54000</v>
      </c>
    </row>
    <row r="37" spans="1:13">
      <c r="A37" s="71">
        <v>26</v>
      </c>
      <c r="B37" s="72" t="s">
        <v>34</v>
      </c>
      <c r="C37" s="81" t="s">
        <v>35</v>
      </c>
      <c r="D37" s="81">
        <v>170</v>
      </c>
      <c r="E37" s="73">
        <v>3000</v>
      </c>
      <c r="F37" s="73">
        <f t="shared" si="1"/>
        <v>510000</v>
      </c>
    </row>
    <row r="38" spans="1:13">
      <c r="A38" s="71">
        <v>27</v>
      </c>
      <c r="B38" s="72" t="s">
        <v>105</v>
      </c>
      <c r="C38" s="81" t="s">
        <v>24</v>
      </c>
      <c r="D38" s="81">
        <v>1</v>
      </c>
      <c r="E38" s="73">
        <v>13000</v>
      </c>
      <c r="F38" s="73">
        <f t="shared" si="1"/>
        <v>13000</v>
      </c>
    </row>
    <row r="39" spans="1:13">
      <c r="A39" s="71">
        <v>28</v>
      </c>
      <c r="B39" s="72" t="s">
        <v>59</v>
      </c>
      <c r="C39" s="81" t="s">
        <v>51</v>
      </c>
      <c r="D39" s="81">
        <v>12</v>
      </c>
      <c r="E39" s="73">
        <v>3000</v>
      </c>
      <c r="F39" s="73">
        <f t="shared" si="1"/>
        <v>36000</v>
      </c>
    </row>
    <row r="40" spans="1:13">
      <c r="A40" s="71">
        <v>31</v>
      </c>
      <c r="B40" s="72" t="s">
        <v>18</v>
      </c>
      <c r="C40" s="81" t="s">
        <v>17</v>
      </c>
      <c r="D40" s="81">
        <v>2</v>
      </c>
      <c r="E40" s="73">
        <v>25500</v>
      </c>
      <c r="F40" s="73">
        <f t="shared" si="1"/>
        <v>51000</v>
      </c>
    </row>
    <row r="41" spans="1:13">
      <c r="A41" s="71">
        <v>33</v>
      </c>
      <c r="B41" s="72" t="s">
        <v>97</v>
      </c>
      <c r="C41" s="71" t="s">
        <v>51</v>
      </c>
      <c r="D41" s="71">
        <v>5</v>
      </c>
      <c r="E41" s="73">
        <v>1700</v>
      </c>
      <c r="F41" s="73">
        <f t="shared" si="1"/>
        <v>8500</v>
      </c>
    </row>
    <row r="42" spans="1:13">
      <c r="A42" s="71">
        <v>35</v>
      </c>
      <c r="B42" s="72" t="s">
        <v>107</v>
      </c>
      <c r="C42" s="71" t="s">
        <v>28</v>
      </c>
      <c r="D42" s="71">
        <v>4</v>
      </c>
      <c r="E42" s="73">
        <v>3400</v>
      </c>
      <c r="F42" s="73">
        <f t="shared" si="1"/>
        <v>13600</v>
      </c>
    </row>
    <row r="43" spans="1:13">
      <c r="A43" s="71">
        <v>36</v>
      </c>
      <c r="B43" s="72" t="s">
        <v>96</v>
      </c>
      <c r="C43" s="71" t="s">
        <v>24</v>
      </c>
      <c r="D43" s="71">
        <v>2</v>
      </c>
      <c r="E43" s="73">
        <v>17200</v>
      </c>
      <c r="F43" s="73">
        <f t="shared" si="1"/>
        <v>34400</v>
      </c>
    </row>
    <row r="44" spans="1:13">
      <c r="A44" s="71">
        <v>38</v>
      </c>
      <c r="B44" s="72" t="s">
        <v>18</v>
      </c>
      <c r="C44" s="71" t="s">
        <v>17</v>
      </c>
      <c r="D44" s="71">
        <v>2</v>
      </c>
      <c r="E44" s="73">
        <v>25500</v>
      </c>
      <c r="F44" s="73">
        <f t="shared" si="1"/>
        <v>51000</v>
      </c>
    </row>
    <row r="45" spans="1:13">
      <c r="A45" s="71">
        <v>39</v>
      </c>
      <c r="B45" s="72" t="s">
        <v>23</v>
      </c>
      <c r="C45" s="71" t="s">
        <v>24</v>
      </c>
      <c r="D45" s="71">
        <v>10</v>
      </c>
      <c r="E45" s="73">
        <v>2300</v>
      </c>
      <c r="F45" s="73">
        <f t="shared" si="1"/>
        <v>23000</v>
      </c>
    </row>
    <row r="46" spans="1:13">
      <c r="A46" s="71">
        <v>40</v>
      </c>
      <c r="B46" s="72" t="s">
        <v>59</v>
      </c>
      <c r="C46" s="71" t="s">
        <v>51</v>
      </c>
      <c r="D46" s="71">
        <v>8</v>
      </c>
      <c r="E46" s="73">
        <v>2990</v>
      </c>
      <c r="F46" s="73">
        <f t="shared" si="1"/>
        <v>23920</v>
      </c>
    </row>
    <row r="47" spans="1:13">
      <c r="A47" s="71">
        <v>41</v>
      </c>
      <c r="B47" s="72" t="s">
        <v>108</v>
      </c>
      <c r="C47" s="71" t="s">
        <v>15</v>
      </c>
      <c r="D47" s="71">
        <v>1</v>
      </c>
      <c r="E47" s="73">
        <v>45000</v>
      </c>
      <c r="F47" s="73">
        <f t="shared" si="1"/>
        <v>45000</v>
      </c>
    </row>
    <row r="48" spans="1:13">
      <c r="A48" s="71">
        <v>42</v>
      </c>
      <c r="B48" s="72" t="s">
        <v>18</v>
      </c>
      <c r="C48" s="81" t="s">
        <v>17</v>
      </c>
      <c r="D48" s="81">
        <v>2</v>
      </c>
      <c r="E48" s="73">
        <v>25000</v>
      </c>
      <c r="F48" s="73">
        <f t="shared" si="1"/>
        <v>50000</v>
      </c>
      <c r="M48" s="65">
        <v>474.5</v>
      </c>
    </row>
    <row r="49" spans="1:6">
      <c r="A49" s="71">
        <v>44</v>
      </c>
      <c r="B49" s="72" t="s">
        <v>109</v>
      </c>
      <c r="C49" s="81" t="s">
        <v>13</v>
      </c>
      <c r="D49" s="81">
        <v>20</v>
      </c>
      <c r="E49" s="73">
        <v>6500</v>
      </c>
      <c r="F49" s="73">
        <f t="shared" si="1"/>
        <v>130000</v>
      </c>
    </row>
    <row r="50" spans="1:6">
      <c r="A50" s="71">
        <v>45</v>
      </c>
      <c r="B50" s="72" t="s">
        <v>110</v>
      </c>
      <c r="C50" s="81" t="s">
        <v>111</v>
      </c>
      <c r="D50" s="81">
        <v>1</v>
      </c>
      <c r="E50" s="73">
        <v>300000</v>
      </c>
      <c r="F50" s="73">
        <f t="shared" si="1"/>
        <v>300000</v>
      </c>
    </row>
    <row r="51" spans="1:6">
      <c r="A51" s="71">
        <v>46</v>
      </c>
      <c r="B51" s="72" t="s">
        <v>112</v>
      </c>
      <c r="C51" s="81" t="s">
        <v>17</v>
      </c>
      <c r="D51" s="81">
        <v>1</v>
      </c>
      <c r="E51" s="73">
        <v>55000</v>
      </c>
      <c r="F51" s="73">
        <f t="shared" si="1"/>
        <v>55000</v>
      </c>
    </row>
    <row r="52" spans="1:6">
      <c r="A52" s="71">
        <v>47</v>
      </c>
      <c r="B52" s="72" t="s">
        <v>101</v>
      </c>
      <c r="C52" s="81" t="s">
        <v>22</v>
      </c>
      <c r="D52" s="81">
        <v>25</v>
      </c>
      <c r="E52" s="73">
        <v>16800</v>
      </c>
      <c r="F52" s="73">
        <f t="shared" si="1"/>
        <v>420000</v>
      </c>
    </row>
    <row r="53" spans="1:6">
      <c r="A53" s="74" t="s">
        <v>56</v>
      </c>
      <c r="B53" s="75"/>
      <c r="C53" s="75"/>
      <c r="D53" s="75"/>
      <c r="E53" s="76"/>
      <c r="F53" s="77">
        <f>SUM(F15:F52)</f>
        <v>2845920</v>
      </c>
    </row>
    <row r="54" spans="1:6">
      <c r="A54" s="74" t="s">
        <v>113</v>
      </c>
      <c r="B54" s="75"/>
      <c r="C54" s="75"/>
      <c r="D54" s="75"/>
      <c r="E54" s="76"/>
      <c r="F54" s="77">
        <f>F53*4%</f>
        <v>113836.8</v>
      </c>
    </row>
    <row r="55" spans="1:6">
      <c r="A55" s="89"/>
      <c r="B55" s="90"/>
      <c r="C55" s="90"/>
      <c r="D55" s="90"/>
      <c r="E55" s="90"/>
      <c r="F55" s="91"/>
    </row>
    <row r="56" spans="1:6">
      <c r="A56" s="82">
        <v>1</v>
      </c>
      <c r="B56" s="83" t="s">
        <v>25</v>
      </c>
      <c r="C56" s="88" t="s">
        <v>26</v>
      </c>
      <c r="D56" s="88">
        <v>30</v>
      </c>
      <c r="E56" s="84">
        <v>1000</v>
      </c>
      <c r="F56" s="84">
        <f>D56*E56</f>
        <v>30000</v>
      </c>
    </row>
    <row r="57" spans="1:6">
      <c r="A57" s="82">
        <v>18</v>
      </c>
      <c r="B57" s="83" t="s">
        <v>25</v>
      </c>
      <c r="C57" s="88" t="s">
        <v>26</v>
      </c>
      <c r="D57" s="88">
        <v>3</v>
      </c>
      <c r="E57" s="84">
        <v>1000</v>
      </c>
      <c r="F57" s="84">
        <f>D57*E57</f>
        <v>3000</v>
      </c>
    </row>
    <row r="58" spans="1:6">
      <c r="A58" s="82">
        <v>19</v>
      </c>
      <c r="B58" s="83" t="s">
        <v>102</v>
      </c>
      <c r="C58" s="88" t="s">
        <v>26</v>
      </c>
      <c r="D58" s="88">
        <v>2</v>
      </c>
      <c r="E58" s="84">
        <v>1000</v>
      </c>
      <c r="F58" s="84">
        <f>D58*E58</f>
        <v>2000</v>
      </c>
    </row>
    <row r="59" spans="1:6">
      <c r="A59" s="82">
        <v>34</v>
      </c>
      <c r="B59" s="83" t="s">
        <v>106</v>
      </c>
      <c r="C59" s="82" t="s">
        <v>26</v>
      </c>
      <c r="D59" s="82">
        <v>1</v>
      </c>
      <c r="E59" s="84">
        <v>1000</v>
      </c>
      <c r="F59" s="84">
        <f>D59*E59</f>
        <v>1000</v>
      </c>
    </row>
    <row r="60" spans="1:6">
      <c r="A60" s="82">
        <v>37</v>
      </c>
      <c r="B60" s="83" t="s">
        <v>25</v>
      </c>
      <c r="C60" s="82" t="s">
        <v>26</v>
      </c>
      <c r="D60" s="82">
        <v>8</v>
      </c>
      <c r="E60" s="84">
        <v>1000</v>
      </c>
      <c r="F60" s="84">
        <f>D60*E60</f>
        <v>8000</v>
      </c>
    </row>
    <row r="61" spans="1:6">
      <c r="A61" s="82">
        <v>43</v>
      </c>
      <c r="B61" s="83" t="s">
        <v>25</v>
      </c>
      <c r="C61" s="88" t="s">
        <v>26</v>
      </c>
      <c r="D61" s="88">
        <v>5</v>
      </c>
      <c r="E61" s="84">
        <v>1000</v>
      </c>
      <c r="F61" s="84">
        <f>D61*E61</f>
        <v>5000</v>
      </c>
    </row>
    <row r="62" spans="1:6">
      <c r="A62" s="43" t="s">
        <v>84</v>
      </c>
      <c r="B62" s="44"/>
      <c r="C62" s="44"/>
      <c r="D62" s="44"/>
      <c r="E62" s="45"/>
      <c r="F62" s="30">
        <f>SUM(F56:F61)</f>
        <v>49000</v>
      </c>
    </row>
    <row r="63" spans="1:6">
      <c r="A63" s="46" t="s">
        <v>85</v>
      </c>
      <c r="B63" s="46"/>
      <c r="C63" s="46"/>
      <c r="D63" s="46"/>
      <c r="E63" s="46"/>
      <c r="F63" s="31">
        <f>F62+F54</f>
        <v>162836.79999999999</v>
      </c>
    </row>
    <row r="65" spans="5:6">
      <c r="E65" s="79" t="s">
        <v>92</v>
      </c>
      <c r="F65" s="64"/>
    </row>
    <row r="66" spans="5:6">
      <c r="E66" s="79" t="s">
        <v>93</v>
      </c>
      <c r="F66" s="64"/>
    </row>
    <row r="70" spans="5:6">
      <c r="E70" s="79" t="s">
        <v>94</v>
      </c>
      <c r="F70" s="64"/>
    </row>
  </sheetData>
  <autoFilter ref="A14:F57"/>
  <mergeCells count="12">
    <mergeCell ref="A54:E54"/>
    <mergeCell ref="E65:F65"/>
    <mergeCell ref="E66:F66"/>
    <mergeCell ref="E70:F70"/>
    <mergeCell ref="A62:E62"/>
    <mergeCell ref="A63:E63"/>
    <mergeCell ref="A2:F2"/>
    <mergeCell ref="A3:F3"/>
    <mergeCell ref="A4:F4"/>
    <mergeCell ref="A7:F7"/>
    <mergeCell ref="A8:F8"/>
    <mergeCell ref="A53:E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THAI BAO_CK T2</vt:lpstr>
      <vt:lpstr>THAI BAO_CK T3</vt:lpstr>
      <vt:lpstr>BETONG_CKT2</vt:lpstr>
      <vt:lpstr>BETONG_CKT3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2013-04-11T04:23:46Z</dcterms:created>
  <dcterms:modified xsi:type="dcterms:W3CDTF">2013-04-18T07:59:33Z</dcterms:modified>
</cp:coreProperties>
</file>