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3.2013" sheetId="6" r:id="rId1"/>
    <sheet name="Sheet1" sheetId="8" r:id="rId2"/>
  </sheets>
  <definedNames>
    <definedName name="_xlnm._FilterDatabase" localSheetId="0" hidden="1">T3.2013!$A$14:$F$76</definedName>
  </definedNames>
  <calcPr calcId="124519"/>
</workbook>
</file>

<file path=xl/calcChain.xml><?xml version="1.0" encoding="utf-8"?>
<calcChain xmlns="http://schemas.openxmlformats.org/spreadsheetml/2006/main">
  <c r="G74" i="6"/>
  <c r="G73"/>
  <c r="G72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15"/>
  <c r="F71"/>
  <c r="F33"/>
  <c r="F73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72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74" s="1"/>
  <c r="F17" i="8"/>
  <c r="F16"/>
  <c r="F13"/>
  <c r="F12"/>
  <c r="F9"/>
  <c r="F8"/>
  <c r="F75" i="6" l="1"/>
  <c r="F76" s="1"/>
</calcChain>
</file>

<file path=xl/sharedStrings.xml><?xml version="1.0" encoding="utf-8"?>
<sst xmlns="http://schemas.openxmlformats.org/spreadsheetml/2006/main" count="161" uniqueCount="91">
  <si>
    <t>CÔNG TY TNHH TM DV VĂN PHÒNG PHẨM PHƯƠNG NAM</t>
  </si>
  <si>
    <t>Địa chỉ: B18/19K - Đường Liên Ấp - Bình Hưng - Bình Chánh - Tp.HCM</t>
  </si>
  <si>
    <t>MST: 0307229914</t>
  </si>
  <si>
    <t>STT</t>
  </si>
  <si>
    <t>Tên hàng</t>
  </si>
  <si>
    <t>ĐVT</t>
  </si>
  <si>
    <t>SL</t>
  </si>
  <si>
    <t>Đơn giá</t>
  </si>
  <si>
    <t>Thành Tiền</t>
  </si>
  <si>
    <t>Cuộn</t>
  </si>
  <si>
    <t xml:space="preserve">Cây </t>
  </si>
  <si>
    <t>Xấp</t>
  </si>
  <si>
    <t>Cái</t>
  </si>
  <si>
    <t xml:space="preserve">Cái </t>
  </si>
  <si>
    <t>Hộp</t>
  </si>
  <si>
    <t>Cây</t>
  </si>
  <si>
    <t>Kg</t>
  </si>
  <si>
    <t>Người lập phiếu</t>
  </si>
  <si>
    <t>(Ký, ghi rõ họ tên)</t>
  </si>
  <si>
    <t>Bìa còng bật 2 mặt 7P F4 GL</t>
  </si>
  <si>
    <t>BẢNG KÊ DANH MỤC HÀNG HÓA</t>
  </si>
  <si>
    <t>Lê Thị Kim Anh</t>
  </si>
  <si>
    <t>Bìa phân trang nhựa 12 số</t>
  </si>
  <si>
    <t>Bộ</t>
  </si>
  <si>
    <t>Pin 3 A Enizeger</t>
  </si>
  <si>
    <t>Vỹ</t>
  </si>
  <si>
    <t>Pin 2 A Enizeger</t>
  </si>
  <si>
    <t>Bao PE 12x20</t>
  </si>
  <si>
    <t xml:space="preserve">Bao Zipper 10 x 15 </t>
  </si>
  <si>
    <t xml:space="preserve">Tổng cộng: </t>
  </si>
  <si>
    <t xml:space="preserve">Cuộn </t>
  </si>
  <si>
    <t>Bao PE 90*120</t>
  </si>
  <si>
    <t>Bao P.E 12*18</t>
  </si>
  <si>
    <t>CK</t>
  </si>
  <si>
    <t>THANG 1</t>
  </si>
  <si>
    <t>THANG 2</t>
  </si>
  <si>
    <t>THANG 3</t>
  </si>
  <si>
    <t>THANG 4</t>
  </si>
  <si>
    <t>(Xuất kèm HĐGTGT số :  PN/12P  -  0000238   Ngày  22  tháng  03  năm 2013)</t>
  </si>
  <si>
    <t>Tên đơn vị: CHI NHÁNH CÔNG TY TNHH THỦY TINH MALAYA VIỆT NAM</t>
  </si>
  <si>
    <t>Điạ chỉ: Đường số 7C, KCN Mỹ Xuân A, Huyện Tân Thành ,Bà Rịa -Vũng Tàu</t>
  </si>
  <si>
    <t>MST: 0300692986-001</t>
  </si>
  <si>
    <t xml:space="preserve">Bìa lá A 4 TL </t>
  </si>
  <si>
    <t>Bìa 1 nút My Clear khổ F</t>
  </si>
  <si>
    <t>Bìa còng bật 2 mặt 5P F GL</t>
  </si>
  <si>
    <t xml:space="preserve">Bìa còng bật 5P 1 mặt KoKuYo </t>
  </si>
  <si>
    <t>Dấu hộp Shiny S843</t>
  </si>
  <si>
    <t>Kẹp bướm 25 mm</t>
  </si>
  <si>
    <t>Kẹp bướm 32 mm</t>
  </si>
  <si>
    <t>Giấy in bill 5.7 cm</t>
  </si>
  <si>
    <t>Ribbon máy tính tiền  IR 40T</t>
  </si>
  <si>
    <t>Bút bi TL 027 ( xanh, đỏ, đen )</t>
  </si>
  <si>
    <t>Ruột chì tốt 5280 Yoyo</t>
  </si>
  <si>
    <t>Ống</t>
  </si>
  <si>
    <t>Bút chì bấm SQ 3388</t>
  </si>
  <si>
    <t>Giấy Double A4 80</t>
  </si>
  <si>
    <t>Ram</t>
  </si>
  <si>
    <t>Giấy ghi chú  (vàng) Post-it 3X3</t>
  </si>
  <si>
    <t>Writting pad</t>
  </si>
  <si>
    <t xml:space="preserve">Cuốn </t>
  </si>
  <si>
    <t>Kẹp Bướm 15 mm</t>
  </si>
  <si>
    <t>Bấm 2 lỗ K.W-TriO 978 (30)</t>
  </si>
  <si>
    <t>Thước mica dẻo 20cm</t>
  </si>
  <si>
    <t>Dao rọc trong lớn 280 TTH</t>
  </si>
  <si>
    <t xml:space="preserve">Chuốt chỉ SDI </t>
  </si>
  <si>
    <t xml:space="preserve">Hộp card bỏ túi </t>
  </si>
  <si>
    <t xml:space="preserve">Hồ khô 3M </t>
  </si>
  <si>
    <t>Gôm E06 TL</t>
  </si>
  <si>
    <t>Cục</t>
  </si>
  <si>
    <t>Miếng lót chuột</t>
  </si>
  <si>
    <t>Nước lau bảng</t>
  </si>
  <si>
    <t xml:space="preserve">Chai </t>
  </si>
  <si>
    <t>Nhãn có keo dán đủ cỡ Tomy 112</t>
  </si>
  <si>
    <t>Nhãn có keo dán đủ cỡ Tomy 100</t>
  </si>
  <si>
    <t>Pin Maxell 2A</t>
  </si>
  <si>
    <t>Pin Maxell 3A</t>
  </si>
  <si>
    <t>Băng keo 2 mặt 12m/m x 9Y</t>
  </si>
  <si>
    <t xml:space="preserve">Sổ name card 120 </t>
  </si>
  <si>
    <t>Bút chì gỗ Staedtler</t>
  </si>
  <si>
    <t>Bút xóa nước CP02-TL 12ml</t>
  </si>
  <si>
    <t>Bút dạ quang Toyo vỏ trong (vàng,cam,hồng,xanh,lá)</t>
  </si>
  <si>
    <t>Kéo Dixan S008  Cán đen</t>
  </si>
  <si>
    <t>Băng keo trong 4p7- 100Y</t>
  </si>
  <si>
    <t xml:space="preserve">Gôm Pentel trung </t>
  </si>
  <si>
    <t>Bìa Acco A4 TL</t>
  </si>
  <si>
    <t>Kẹp bướm 19 mm</t>
  </si>
  <si>
    <t>Kim bấm N0.3 SDI</t>
  </si>
  <si>
    <t>Giay Lever up A4 80</t>
  </si>
  <si>
    <t>Bìa phân trang giấy 12 số (dày)</t>
  </si>
  <si>
    <t xml:space="preserve">Cộng: </t>
  </si>
  <si>
    <t xml:space="preserve">VAT 10%: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</si>
</sst>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#"/>
    <numFmt numFmtId="166" formatCode="_(* #,##0_);_(* \(#,##0\);_(* &quot;-&quot;??_);_(@_)"/>
  </numFmts>
  <fonts count="8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43" fontId="6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0" fontId="0" fillId="3" borderId="1" xfId="0" applyNumberFormat="1" applyFont="1" applyFill="1" applyBorder="1" applyAlignment="1">
      <alignment horizontal="center"/>
    </xf>
    <xf numFmtId="0" fontId="6" fillId="3" borderId="4" xfId="1" quotePrefix="1" applyFill="1" applyBorder="1"/>
    <xf numFmtId="0" fontId="6" fillId="3" borderId="4" xfId="1" quotePrefix="1" applyFill="1" applyBorder="1" applyAlignment="1">
      <alignment horizontal="center"/>
    </xf>
    <xf numFmtId="0" fontId="6" fillId="3" borderId="4" xfId="1" applyFill="1" applyBorder="1" applyAlignment="1">
      <alignment horizontal="center"/>
    </xf>
    <xf numFmtId="3" fontId="6" fillId="3" borderId="4" xfId="1" applyNumberFormat="1" applyFill="1" applyBorder="1"/>
    <xf numFmtId="3" fontId="6" fillId="3" borderId="5" xfId="1" applyNumberFormat="1" applyFill="1" applyBorder="1"/>
    <xf numFmtId="0" fontId="0" fillId="4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right"/>
    </xf>
    <xf numFmtId="0" fontId="0" fillId="4" borderId="1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right"/>
    </xf>
    <xf numFmtId="164" fontId="0" fillId="3" borderId="2" xfId="0" applyNumberFormat="1" applyFont="1" applyFill="1" applyBorder="1" applyAlignment="1">
      <alignment horizontal="right"/>
    </xf>
    <xf numFmtId="164" fontId="0" fillId="4" borderId="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/>
    <xf numFmtId="0" fontId="0" fillId="3" borderId="1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4" borderId="1" xfId="0" applyNumberFormat="1" applyFont="1" applyFill="1" applyBorder="1" applyAlignment="1">
      <alignment horizontal="center" wrapText="1"/>
    </xf>
    <xf numFmtId="166" fontId="0" fillId="0" borderId="0" xfId="2" applyNumberFormat="1" applyFont="1" applyFill="1" applyBorder="1" applyAlignment="1"/>
    <xf numFmtId="0" fontId="2" fillId="2" borderId="4" xfId="0" applyNumberFormat="1" applyFont="1" applyFill="1" applyBorder="1" applyAlignment="1">
      <alignment horizontal="center" wrapText="1"/>
    </xf>
    <xf numFmtId="166" fontId="2" fillId="2" borderId="4" xfId="2" applyNumberFormat="1" applyFont="1" applyFill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right"/>
    </xf>
    <xf numFmtId="166" fontId="0" fillId="0" borderId="4" xfId="2" applyNumberFormat="1" applyFont="1" applyFill="1" applyBorder="1" applyAlignment="1"/>
    <xf numFmtId="164" fontId="0" fillId="4" borderId="4" xfId="0" applyNumberFormat="1" applyFont="1" applyFill="1" applyBorder="1" applyAlignment="1">
      <alignment horizontal="right"/>
    </xf>
    <xf numFmtId="164" fontId="4" fillId="0" borderId="4" xfId="0" applyNumberFormat="1" applyFont="1" applyFill="1" applyBorder="1" applyAlignment="1">
      <alignment horizontal="right"/>
    </xf>
    <xf numFmtId="166" fontId="7" fillId="0" borderId="6" xfId="2" applyNumberFormat="1" applyFont="1" applyFill="1" applyBorder="1" applyAlignment="1">
      <alignment horizontal="center"/>
    </xf>
    <xf numFmtId="166" fontId="7" fillId="0" borderId="7" xfId="2" applyNumberFormat="1" applyFont="1" applyFill="1" applyBorder="1" applyAlignment="1">
      <alignment horizontal="center"/>
    </xf>
    <xf numFmtId="166" fontId="7" fillId="0" borderId="8" xfId="2" applyNumberFormat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84"/>
  <sheetViews>
    <sheetView tabSelected="1" topLeftCell="A47" workbookViewId="0">
      <selection activeCell="G77" sqref="G77"/>
    </sheetView>
  </sheetViews>
  <sheetFormatPr defaultRowHeight="15"/>
  <cols>
    <col min="1" max="1" width="9.140625" style="21"/>
    <col min="2" max="2" width="39.28515625" style="21" bestFit="1" customWidth="1"/>
    <col min="3" max="5" width="9.140625" style="21"/>
    <col min="6" max="6" width="12.85546875" style="21" bestFit="1" customWidth="1"/>
    <col min="7" max="7" width="17.5703125" style="34" customWidth="1"/>
    <col min="8" max="16384" width="9.140625" style="21"/>
  </cols>
  <sheetData>
    <row r="2" spans="1:7" ht="16.5">
      <c r="A2" s="25" t="s">
        <v>0</v>
      </c>
      <c r="B2" s="22"/>
      <c r="C2" s="22"/>
      <c r="D2" s="22"/>
      <c r="E2" s="22"/>
      <c r="F2" s="22"/>
    </row>
    <row r="3" spans="1:7" ht="15.75">
      <c r="A3" s="26" t="s">
        <v>1</v>
      </c>
      <c r="B3" s="22"/>
      <c r="C3" s="22"/>
      <c r="D3" s="22"/>
      <c r="E3" s="22"/>
      <c r="F3" s="22"/>
    </row>
    <row r="4" spans="1:7" ht="16.5">
      <c r="A4" s="25" t="s">
        <v>2</v>
      </c>
      <c r="B4" s="22"/>
      <c r="C4" s="22"/>
      <c r="D4" s="22"/>
      <c r="E4" s="22"/>
      <c r="F4" s="22"/>
    </row>
    <row r="7" spans="1:7" ht="20.25">
      <c r="A7" s="27" t="s">
        <v>20</v>
      </c>
      <c r="B7" s="22"/>
      <c r="C7" s="22"/>
      <c r="D7" s="22"/>
      <c r="E7" s="22"/>
      <c r="F7" s="22"/>
    </row>
    <row r="8" spans="1:7">
      <c r="A8" s="23" t="s">
        <v>38</v>
      </c>
      <c r="B8" s="22"/>
      <c r="C8" s="22"/>
      <c r="D8" s="22"/>
      <c r="E8" s="22"/>
      <c r="F8" s="22"/>
    </row>
    <row r="11" spans="1:7" ht="15.75">
      <c r="A11" s="1" t="s">
        <v>39</v>
      </c>
    </row>
    <row r="12" spans="1:7" ht="15.75">
      <c r="A12" s="29" t="s">
        <v>40</v>
      </c>
      <c r="B12" s="29"/>
      <c r="C12" s="29"/>
      <c r="D12" s="29"/>
      <c r="E12" s="29"/>
      <c r="F12" s="29"/>
    </row>
    <row r="13" spans="1:7" ht="15.75">
      <c r="A13" s="1" t="s">
        <v>41</v>
      </c>
    </row>
    <row r="14" spans="1:7" ht="31.5">
      <c r="A14" s="2" t="s">
        <v>3</v>
      </c>
      <c r="B14" s="2" t="s">
        <v>4</v>
      </c>
      <c r="C14" s="2" t="s">
        <v>5</v>
      </c>
      <c r="D14" s="2" t="s">
        <v>6</v>
      </c>
      <c r="E14" s="15" t="s">
        <v>7</v>
      </c>
      <c r="F14" s="35" t="s">
        <v>8</v>
      </c>
      <c r="G14" s="36" t="s">
        <v>33</v>
      </c>
    </row>
    <row r="15" spans="1:7">
      <c r="A15" s="3">
        <v>1</v>
      </c>
      <c r="B15" s="4" t="s">
        <v>42</v>
      </c>
      <c r="C15" s="3" t="s">
        <v>13</v>
      </c>
      <c r="D15" s="3">
        <v>20</v>
      </c>
      <c r="E15" s="16">
        <v>2800</v>
      </c>
      <c r="F15" s="37">
        <f>D15*E15</f>
        <v>56000</v>
      </c>
      <c r="G15" s="38">
        <f>F15*4%</f>
        <v>2240</v>
      </c>
    </row>
    <row r="16" spans="1:7">
      <c r="A16" s="3">
        <v>2</v>
      </c>
      <c r="B16" s="4" t="s">
        <v>43</v>
      </c>
      <c r="C16" s="3" t="s">
        <v>12</v>
      </c>
      <c r="D16" s="3">
        <v>10</v>
      </c>
      <c r="E16" s="16">
        <v>3100</v>
      </c>
      <c r="F16" s="37">
        <f>D16*E16</f>
        <v>31000</v>
      </c>
      <c r="G16" s="38">
        <f t="shared" ref="G16:G71" si="0">F16*4%</f>
        <v>1240</v>
      </c>
    </row>
    <row r="17" spans="1:7">
      <c r="A17" s="3">
        <v>3</v>
      </c>
      <c r="B17" s="4" t="s">
        <v>22</v>
      </c>
      <c r="C17" s="3" t="s">
        <v>23</v>
      </c>
      <c r="D17" s="3">
        <v>20</v>
      </c>
      <c r="E17" s="16">
        <v>9000</v>
      </c>
      <c r="F17" s="37">
        <f>D17*E17</f>
        <v>180000</v>
      </c>
      <c r="G17" s="38">
        <f t="shared" si="0"/>
        <v>7200</v>
      </c>
    </row>
    <row r="18" spans="1:7">
      <c r="A18" s="3">
        <v>4</v>
      </c>
      <c r="B18" s="4" t="s">
        <v>44</v>
      </c>
      <c r="C18" s="3" t="s">
        <v>12</v>
      </c>
      <c r="D18" s="3">
        <v>5</v>
      </c>
      <c r="E18" s="16">
        <v>24000</v>
      </c>
      <c r="F18" s="37">
        <f>D18*E18</f>
        <v>120000</v>
      </c>
      <c r="G18" s="38">
        <f t="shared" si="0"/>
        <v>4800</v>
      </c>
    </row>
    <row r="19" spans="1:7">
      <c r="A19" s="3">
        <v>5</v>
      </c>
      <c r="B19" s="4" t="s">
        <v>45</v>
      </c>
      <c r="C19" s="3" t="s">
        <v>12</v>
      </c>
      <c r="D19" s="3">
        <v>5</v>
      </c>
      <c r="E19" s="16">
        <v>47000</v>
      </c>
      <c r="F19" s="37">
        <f>D19*E19</f>
        <v>235000</v>
      </c>
      <c r="G19" s="38">
        <f t="shared" si="0"/>
        <v>9400</v>
      </c>
    </row>
    <row r="20" spans="1:7">
      <c r="A20" s="3">
        <v>6</v>
      </c>
      <c r="B20" s="4" t="s">
        <v>46</v>
      </c>
      <c r="C20" s="3" t="s">
        <v>12</v>
      </c>
      <c r="D20" s="3">
        <v>5</v>
      </c>
      <c r="E20" s="16">
        <v>75000</v>
      </c>
      <c r="F20" s="37">
        <f>D20*E20</f>
        <v>375000</v>
      </c>
      <c r="G20" s="38">
        <f t="shared" si="0"/>
        <v>15000</v>
      </c>
    </row>
    <row r="21" spans="1:7">
      <c r="A21" s="3">
        <v>7</v>
      </c>
      <c r="B21" s="4" t="s">
        <v>47</v>
      </c>
      <c r="C21" s="3" t="s">
        <v>14</v>
      </c>
      <c r="D21" s="3">
        <v>3</v>
      </c>
      <c r="E21" s="16">
        <v>6500</v>
      </c>
      <c r="F21" s="37">
        <f>D21*E21</f>
        <v>19500</v>
      </c>
      <c r="G21" s="38">
        <f t="shared" si="0"/>
        <v>780</v>
      </c>
    </row>
    <row r="22" spans="1:7">
      <c r="A22" s="3">
        <v>8</v>
      </c>
      <c r="B22" s="4" t="s">
        <v>48</v>
      </c>
      <c r="C22" s="3" t="s">
        <v>14</v>
      </c>
      <c r="D22" s="3">
        <v>2</v>
      </c>
      <c r="E22" s="16">
        <v>9800</v>
      </c>
      <c r="F22" s="37">
        <f>D22*E22</f>
        <v>19600</v>
      </c>
      <c r="G22" s="38">
        <f t="shared" si="0"/>
        <v>784</v>
      </c>
    </row>
    <row r="23" spans="1:7">
      <c r="A23" s="3">
        <v>9</v>
      </c>
      <c r="B23" s="4" t="s">
        <v>26</v>
      </c>
      <c r="C23" s="3" t="s">
        <v>25</v>
      </c>
      <c r="D23" s="3">
        <v>5</v>
      </c>
      <c r="E23" s="16">
        <v>25500</v>
      </c>
      <c r="F23" s="37">
        <f>D23*E23</f>
        <v>127500</v>
      </c>
      <c r="G23" s="38">
        <f t="shared" si="0"/>
        <v>5100</v>
      </c>
    </row>
    <row r="24" spans="1:7">
      <c r="A24" s="3">
        <v>10</v>
      </c>
      <c r="B24" s="4" t="s">
        <v>49</v>
      </c>
      <c r="C24" s="3" t="s">
        <v>30</v>
      </c>
      <c r="D24" s="3">
        <v>5</v>
      </c>
      <c r="E24" s="16">
        <v>5800</v>
      </c>
      <c r="F24" s="37">
        <f>D24*E24</f>
        <v>29000</v>
      </c>
      <c r="G24" s="38">
        <f t="shared" si="0"/>
        <v>1160</v>
      </c>
    </row>
    <row r="25" spans="1:7">
      <c r="A25" s="3">
        <v>11</v>
      </c>
      <c r="B25" s="4" t="s">
        <v>50</v>
      </c>
      <c r="C25" s="3" t="s">
        <v>13</v>
      </c>
      <c r="D25" s="3">
        <v>5</v>
      </c>
      <c r="E25" s="16">
        <v>153000</v>
      </c>
      <c r="F25" s="37">
        <f>D25*E25</f>
        <v>765000</v>
      </c>
      <c r="G25" s="38">
        <f t="shared" si="0"/>
        <v>30600</v>
      </c>
    </row>
    <row r="26" spans="1:7">
      <c r="A26" s="3">
        <v>12</v>
      </c>
      <c r="B26" s="4" t="s">
        <v>51</v>
      </c>
      <c r="C26" s="3" t="s">
        <v>10</v>
      </c>
      <c r="D26" s="3">
        <v>20</v>
      </c>
      <c r="E26" s="16">
        <v>2500</v>
      </c>
      <c r="F26" s="37">
        <f>D26*E26</f>
        <v>50000</v>
      </c>
      <c r="G26" s="38">
        <f t="shared" si="0"/>
        <v>2000</v>
      </c>
    </row>
    <row r="27" spans="1:7">
      <c r="A27" s="3">
        <v>13</v>
      </c>
      <c r="B27" s="4" t="s">
        <v>24</v>
      </c>
      <c r="C27" s="3" t="s">
        <v>25</v>
      </c>
      <c r="D27" s="3">
        <v>2</v>
      </c>
      <c r="E27" s="16">
        <v>25500</v>
      </c>
      <c r="F27" s="37">
        <f>D27*E27</f>
        <v>51000</v>
      </c>
      <c r="G27" s="38">
        <f t="shared" si="0"/>
        <v>2040</v>
      </c>
    </row>
    <row r="28" spans="1:7">
      <c r="A28" s="3">
        <v>15</v>
      </c>
      <c r="B28" s="4" t="s">
        <v>52</v>
      </c>
      <c r="C28" s="3" t="s">
        <v>53</v>
      </c>
      <c r="D28" s="3">
        <v>5</v>
      </c>
      <c r="E28" s="16">
        <v>3500</v>
      </c>
      <c r="F28" s="37">
        <f>D28*E28</f>
        <v>17500</v>
      </c>
      <c r="G28" s="38">
        <f t="shared" si="0"/>
        <v>700</v>
      </c>
    </row>
    <row r="29" spans="1:7">
      <c r="A29" s="3">
        <v>16</v>
      </c>
      <c r="B29" s="4" t="s">
        <v>19</v>
      </c>
      <c r="C29" s="3" t="s">
        <v>13</v>
      </c>
      <c r="D29" s="3">
        <v>10</v>
      </c>
      <c r="E29" s="16">
        <v>24500</v>
      </c>
      <c r="F29" s="37">
        <f>D29*E29</f>
        <v>245000</v>
      </c>
      <c r="G29" s="38">
        <f t="shared" si="0"/>
        <v>9800</v>
      </c>
    </row>
    <row r="30" spans="1:7">
      <c r="A30" s="3">
        <v>17</v>
      </c>
      <c r="B30" s="4" t="s">
        <v>51</v>
      </c>
      <c r="C30" s="30" t="s">
        <v>10</v>
      </c>
      <c r="D30" s="30">
        <v>3</v>
      </c>
      <c r="E30" s="16">
        <v>2400</v>
      </c>
      <c r="F30" s="37">
        <f>D30*E30</f>
        <v>7200</v>
      </c>
      <c r="G30" s="38">
        <f t="shared" si="0"/>
        <v>288</v>
      </c>
    </row>
    <row r="31" spans="1:7">
      <c r="A31" s="3">
        <v>18</v>
      </c>
      <c r="B31" s="4" t="s">
        <v>51</v>
      </c>
      <c r="C31" s="30" t="s">
        <v>10</v>
      </c>
      <c r="D31" s="30">
        <v>2</v>
      </c>
      <c r="E31" s="16">
        <v>2400</v>
      </c>
      <c r="F31" s="37">
        <f>D31*E31</f>
        <v>4800</v>
      </c>
      <c r="G31" s="38">
        <f t="shared" si="0"/>
        <v>192</v>
      </c>
    </row>
    <row r="32" spans="1:7">
      <c r="A32" s="3">
        <v>19</v>
      </c>
      <c r="B32" s="4" t="s">
        <v>54</v>
      </c>
      <c r="C32" s="30" t="s">
        <v>15</v>
      </c>
      <c r="D32" s="30">
        <v>10</v>
      </c>
      <c r="E32" s="16">
        <v>11500</v>
      </c>
      <c r="F32" s="37">
        <f>D32*E32</f>
        <v>115000</v>
      </c>
      <c r="G32" s="38">
        <f t="shared" si="0"/>
        <v>4600</v>
      </c>
    </row>
    <row r="33" spans="1:7">
      <c r="A33" s="3">
        <v>20</v>
      </c>
      <c r="B33" s="4" t="s">
        <v>22</v>
      </c>
      <c r="C33" s="30" t="s">
        <v>23</v>
      </c>
      <c r="D33" s="30">
        <v>7</v>
      </c>
      <c r="E33" s="16">
        <v>8300</v>
      </c>
      <c r="F33" s="37">
        <f>D33*E33</f>
        <v>58100</v>
      </c>
      <c r="G33" s="38">
        <f t="shared" si="0"/>
        <v>2324</v>
      </c>
    </row>
    <row r="34" spans="1:7">
      <c r="A34" s="3">
        <v>21</v>
      </c>
      <c r="B34" s="4" t="s">
        <v>57</v>
      </c>
      <c r="C34" s="30" t="s">
        <v>11</v>
      </c>
      <c r="D34" s="30">
        <v>10</v>
      </c>
      <c r="E34" s="16">
        <v>5600</v>
      </c>
      <c r="F34" s="37">
        <f>D34*E34</f>
        <v>56000</v>
      </c>
      <c r="G34" s="38">
        <f t="shared" si="0"/>
        <v>2240</v>
      </c>
    </row>
    <row r="35" spans="1:7">
      <c r="A35" s="3">
        <v>22</v>
      </c>
      <c r="B35" s="4" t="s">
        <v>58</v>
      </c>
      <c r="C35" s="30" t="s">
        <v>59</v>
      </c>
      <c r="D35" s="30">
        <v>5</v>
      </c>
      <c r="E35" s="16">
        <v>11000</v>
      </c>
      <c r="F35" s="37">
        <f>D35*E35</f>
        <v>55000</v>
      </c>
      <c r="G35" s="38">
        <f t="shared" si="0"/>
        <v>2200</v>
      </c>
    </row>
    <row r="36" spans="1:7">
      <c r="A36" s="3">
        <v>23</v>
      </c>
      <c r="B36" s="4" t="s">
        <v>58</v>
      </c>
      <c r="C36" s="30" t="s">
        <v>59</v>
      </c>
      <c r="D36" s="30">
        <v>5</v>
      </c>
      <c r="E36" s="16">
        <v>11000</v>
      </c>
      <c r="F36" s="37">
        <f>D36*E36</f>
        <v>55000</v>
      </c>
      <c r="G36" s="38">
        <f t="shared" si="0"/>
        <v>2200</v>
      </c>
    </row>
    <row r="37" spans="1:7">
      <c r="A37" s="3">
        <v>24</v>
      </c>
      <c r="B37" s="4" t="s">
        <v>43</v>
      </c>
      <c r="C37" s="30" t="s">
        <v>12</v>
      </c>
      <c r="D37" s="30">
        <v>12</v>
      </c>
      <c r="E37" s="16">
        <v>3100</v>
      </c>
      <c r="F37" s="37">
        <f>D37*E37</f>
        <v>37200</v>
      </c>
      <c r="G37" s="38">
        <f t="shared" si="0"/>
        <v>1488</v>
      </c>
    </row>
    <row r="38" spans="1:7">
      <c r="A38" s="3">
        <v>25</v>
      </c>
      <c r="B38" s="4" t="s">
        <v>60</v>
      </c>
      <c r="C38" s="30" t="s">
        <v>14</v>
      </c>
      <c r="D38" s="30">
        <v>10</v>
      </c>
      <c r="E38" s="16">
        <v>3800</v>
      </c>
      <c r="F38" s="37">
        <f>D38*E38</f>
        <v>38000</v>
      </c>
      <c r="G38" s="38">
        <f t="shared" si="0"/>
        <v>1520</v>
      </c>
    </row>
    <row r="39" spans="1:7">
      <c r="A39" s="3">
        <v>26</v>
      </c>
      <c r="B39" s="4" t="s">
        <v>61</v>
      </c>
      <c r="C39" s="30" t="s">
        <v>12</v>
      </c>
      <c r="D39" s="30">
        <v>2</v>
      </c>
      <c r="E39" s="16">
        <v>65000</v>
      </c>
      <c r="F39" s="37">
        <f>D39*E39</f>
        <v>130000</v>
      </c>
      <c r="G39" s="38">
        <f t="shared" si="0"/>
        <v>5200</v>
      </c>
    </row>
    <row r="40" spans="1:7">
      <c r="A40" s="3">
        <v>27</v>
      </c>
      <c r="B40" s="4" t="s">
        <v>62</v>
      </c>
      <c r="C40" s="30" t="s">
        <v>15</v>
      </c>
      <c r="D40" s="30">
        <v>1</v>
      </c>
      <c r="E40" s="16">
        <v>2500</v>
      </c>
      <c r="F40" s="37">
        <f>D40*E40</f>
        <v>2500</v>
      </c>
      <c r="G40" s="38">
        <f t="shared" si="0"/>
        <v>100</v>
      </c>
    </row>
    <row r="41" spans="1:7">
      <c r="A41" s="3">
        <v>28</v>
      </c>
      <c r="B41" s="4" t="s">
        <v>63</v>
      </c>
      <c r="C41" s="30" t="s">
        <v>15</v>
      </c>
      <c r="D41" s="30">
        <v>3</v>
      </c>
      <c r="E41" s="16">
        <v>4500</v>
      </c>
      <c r="F41" s="37">
        <f>D41*E41</f>
        <v>13500</v>
      </c>
      <c r="G41" s="38">
        <f t="shared" si="0"/>
        <v>540</v>
      </c>
    </row>
    <row r="42" spans="1:7">
      <c r="A42" s="3">
        <v>29</v>
      </c>
      <c r="B42" s="4" t="s">
        <v>64</v>
      </c>
      <c r="C42" s="30" t="s">
        <v>13</v>
      </c>
      <c r="D42" s="30">
        <v>1</v>
      </c>
      <c r="E42" s="16">
        <v>3500</v>
      </c>
      <c r="F42" s="37">
        <f>D42*E42</f>
        <v>3500</v>
      </c>
      <c r="G42" s="38">
        <f t="shared" si="0"/>
        <v>140</v>
      </c>
    </row>
    <row r="43" spans="1:7">
      <c r="A43" s="3">
        <v>30</v>
      </c>
      <c r="B43" s="4" t="s">
        <v>65</v>
      </c>
      <c r="C43" s="30" t="s">
        <v>12</v>
      </c>
      <c r="D43" s="30">
        <v>3</v>
      </c>
      <c r="E43" s="16">
        <v>29000</v>
      </c>
      <c r="F43" s="37">
        <f>D43*E43</f>
        <v>87000</v>
      </c>
      <c r="G43" s="38">
        <f t="shared" si="0"/>
        <v>3480</v>
      </c>
    </row>
    <row r="44" spans="1:7">
      <c r="A44" s="3">
        <v>31</v>
      </c>
      <c r="B44" s="4" t="s">
        <v>66</v>
      </c>
      <c r="C44" s="30" t="s">
        <v>10</v>
      </c>
      <c r="D44" s="30">
        <v>10</v>
      </c>
      <c r="E44" s="16">
        <v>8200</v>
      </c>
      <c r="F44" s="37">
        <f>D44*E44</f>
        <v>82000</v>
      </c>
      <c r="G44" s="38">
        <f t="shared" si="0"/>
        <v>3280</v>
      </c>
    </row>
    <row r="45" spans="1:7">
      <c r="A45" s="3">
        <v>32</v>
      </c>
      <c r="B45" s="4" t="s">
        <v>52</v>
      </c>
      <c r="C45" s="30" t="s">
        <v>53</v>
      </c>
      <c r="D45" s="30">
        <v>5</v>
      </c>
      <c r="E45" s="16">
        <v>3500</v>
      </c>
      <c r="F45" s="37">
        <f>D45*E45</f>
        <v>17500</v>
      </c>
      <c r="G45" s="38">
        <f t="shared" si="0"/>
        <v>700</v>
      </c>
    </row>
    <row r="46" spans="1:7">
      <c r="A46" s="3">
        <v>33</v>
      </c>
      <c r="B46" s="4" t="s">
        <v>67</v>
      </c>
      <c r="C46" s="30" t="s">
        <v>68</v>
      </c>
      <c r="D46" s="30">
        <v>1</v>
      </c>
      <c r="E46" s="16">
        <v>3200</v>
      </c>
      <c r="F46" s="37">
        <f>D46*E46</f>
        <v>3200</v>
      </c>
      <c r="G46" s="38">
        <f t="shared" si="0"/>
        <v>128</v>
      </c>
    </row>
    <row r="47" spans="1:7">
      <c r="A47" s="3">
        <v>34</v>
      </c>
      <c r="B47" s="4" t="s">
        <v>69</v>
      </c>
      <c r="C47" s="30" t="s">
        <v>12</v>
      </c>
      <c r="D47" s="30">
        <v>1</v>
      </c>
      <c r="E47" s="16">
        <v>9500</v>
      </c>
      <c r="F47" s="37">
        <f>D47*E47</f>
        <v>9500</v>
      </c>
      <c r="G47" s="38">
        <f t="shared" si="0"/>
        <v>380</v>
      </c>
    </row>
    <row r="48" spans="1:7">
      <c r="A48" s="3">
        <v>35</v>
      </c>
      <c r="B48" s="4" t="s">
        <v>70</v>
      </c>
      <c r="C48" s="30" t="s">
        <v>71</v>
      </c>
      <c r="D48" s="30">
        <v>1</v>
      </c>
      <c r="E48" s="16">
        <v>40000</v>
      </c>
      <c r="F48" s="37">
        <f>D48*E48</f>
        <v>40000</v>
      </c>
      <c r="G48" s="38">
        <f t="shared" si="0"/>
        <v>1600</v>
      </c>
    </row>
    <row r="49" spans="1:7">
      <c r="A49" s="3">
        <v>36</v>
      </c>
      <c r="B49" s="4" t="s">
        <v>72</v>
      </c>
      <c r="C49" s="30" t="s">
        <v>11</v>
      </c>
      <c r="D49" s="30">
        <v>5</v>
      </c>
      <c r="E49" s="16">
        <v>7500</v>
      </c>
      <c r="F49" s="37">
        <f>D49*E49</f>
        <v>37500</v>
      </c>
      <c r="G49" s="38">
        <f t="shared" si="0"/>
        <v>1500</v>
      </c>
    </row>
    <row r="50" spans="1:7">
      <c r="A50" s="3">
        <v>37</v>
      </c>
      <c r="B50" s="4" t="s">
        <v>73</v>
      </c>
      <c r="C50" s="30" t="s">
        <v>11</v>
      </c>
      <c r="D50" s="30">
        <v>5</v>
      </c>
      <c r="E50" s="16">
        <v>7500</v>
      </c>
      <c r="F50" s="37">
        <f>D50*E50</f>
        <v>37500</v>
      </c>
      <c r="G50" s="38">
        <f t="shared" si="0"/>
        <v>1500</v>
      </c>
    </row>
    <row r="51" spans="1:7">
      <c r="A51" s="3">
        <v>38</v>
      </c>
      <c r="B51" s="4" t="s">
        <v>74</v>
      </c>
      <c r="C51" s="30" t="s">
        <v>68</v>
      </c>
      <c r="D51" s="30">
        <v>40</v>
      </c>
      <c r="E51" s="16">
        <v>2700</v>
      </c>
      <c r="F51" s="37">
        <f>D51*E51</f>
        <v>108000</v>
      </c>
      <c r="G51" s="38">
        <f t="shared" si="0"/>
        <v>4320</v>
      </c>
    </row>
    <row r="52" spans="1:7">
      <c r="A52" s="3">
        <v>39</v>
      </c>
      <c r="B52" s="4" t="s">
        <v>75</v>
      </c>
      <c r="C52" s="30" t="s">
        <v>68</v>
      </c>
      <c r="D52" s="30">
        <v>80</v>
      </c>
      <c r="E52" s="16">
        <v>2700</v>
      </c>
      <c r="F52" s="37">
        <f>D52*E52</f>
        <v>216000</v>
      </c>
      <c r="G52" s="38">
        <f t="shared" si="0"/>
        <v>8640</v>
      </c>
    </row>
    <row r="53" spans="1:7">
      <c r="A53" s="3">
        <v>40</v>
      </c>
      <c r="B53" s="4" t="s">
        <v>76</v>
      </c>
      <c r="C53" s="30" t="s">
        <v>9</v>
      </c>
      <c r="D53" s="30">
        <v>5</v>
      </c>
      <c r="E53" s="16">
        <v>2200</v>
      </c>
      <c r="F53" s="37">
        <f>D53*E53</f>
        <v>11000</v>
      </c>
      <c r="G53" s="38">
        <f t="shared" si="0"/>
        <v>440</v>
      </c>
    </row>
    <row r="54" spans="1:7">
      <c r="A54" s="3">
        <v>41</v>
      </c>
      <c r="B54" s="4" t="s">
        <v>77</v>
      </c>
      <c r="C54" s="30" t="s">
        <v>13</v>
      </c>
      <c r="D54" s="30">
        <v>2</v>
      </c>
      <c r="E54" s="16">
        <v>19800</v>
      </c>
      <c r="F54" s="37">
        <f>D54*E54</f>
        <v>39600</v>
      </c>
      <c r="G54" s="38">
        <f t="shared" si="0"/>
        <v>1584</v>
      </c>
    </row>
    <row r="55" spans="1:7">
      <c r="A55" s="3">
        <v>42</v>
      </c>
      <c r="B55" s="4" t="s">
        <v>51</v>
      </c>
      <c r="C55" s="30" t="s">
        <v>10</v>
      </c>
      <c r="D55" s="30">
        <v>10</v>
      </c>
      <c r="E55" s="16">
        <v>2400</v>
      </c>
      <c r="F55" s="37">
        <f>D55*E55</f>
        <v>24000</v>
      </c>
      <c r="G55" s="38">
        <f t="shared" si="0"/>
        <v>960</v>
      </c>
    </row>
    <row r="56" spans="1:7">
      <c r="A56" s="3">
        <v>43</v>
      </c>
      <c r="B56" s="4" t="s">
        <v>78</v>
      </c>
      <c r="C56" s="30" t="s">
        <v>15</v>
      </c>
      <c r="D56" s="30">
        <v>5</v>
      </c>
      <c r="E56" s="16">
        <v>3300</v>
      </c>
      <c r="F56" s="37">
        <f>D56*E56</f>
        <v>16500</v>
      </c>
      <c r="G56" s="38">
        <f t="shared" si="0"/>
        <v>660</v>
      </c>
    </row>
    <row r="57" spans="1:7">
      <c r="A57" s="3">
        <v>44</v>
      </c>
      <c r="B57" s="4" t="s">
        <v>79</v>
      </c>
      <c r="C57" s="30" t="s">
        <v>15</v>
      </c>
      <c r="D57" s="30">
        <v>2</v>
      </c>
      <c r="E57" s="16">
        <v>17000</v>
      </c>
      <c r="F57" s="37">
        <f>D57*E57</f>
        <v>34000</v>
      </c>
      <c r="G57" s="38">
        <f t="shared" si="0"/>
        <v>1360</v>
      </c>
    </row>
    <row r="58" spans="1:7">
      <c r="A58" s="3">
        <v>45</v>
      </c>
      <c r="B58" s="4" t="s">
        <v>80</v>
      </c>
      <c r="C58" s="30" t="s">
        <v>15</v>
      </c>
      <c r="D58" s="30">
        <v>2</v>
      </c>
      <c r="E58" s="16">
        <v>5700</v>
      </c>
      <c r="F58" s="37">
        <f>D58*E58</f>
        <v>11400</v>
      </c>
      <c r="G58" s="38">
        <f t="shared" si="0"/>
        <v>456</v>
      </c>
    </row>
    <row r="59" spans="1:7">
      <c r="A59" s="3">
        <v>46</v>
      </c>
      <c r="B59" s="4" t="s">
        <v>57</v>
      </c>
      <c r="C59" s="30" t="s">
        <v>11</v>
      </c>
      <c r="D59" s="30">
        <v>10</v>
      </c>
      <c r="E59" s="16">
        <v>5600</v>
      </c>
      <c r="F59" s="37">
        <f>D59*E59</f>
        <v>56000</v>
      </c>
      <c r="G59" s="38">
        <f t="shared" si="0"/>
        <v>2240</v>
      </c>
    </row>
    <row r="60" spans="1:7">
      <c r="A60" s="3">
        <v>47</v>
      </c>
      <c r="B60" s="4" t="s">
        <v>61</v>
      </c>
      <c r="C60" s="30" t="s">
        <v>12</v>
      </c>
      <c r="D60" s="30">
        <v>1</v>
      </c>
      <c r="E60" s="16">
        <v>69000</v>
      </c>
      <c r="F60" s="37">
        <f>D60*E60</f>
        <v>69000</v>
      </c>
      <c r="G60" s="38">
        <f t="shared" si="0"/>
        <v>2760</v>
      </c>
    </row>
    <row r="61" spans="1:7">
      <c r="A61" s="3">
        <v>48</v>
      </c>
      <c r="B61" s="4" t="s">
        <v>81</v>
      </c>
      <c r="C61" s="30" t="s">
        <v>12</v>
      </c>
      <c r="D61" s="30">
        <v>3</v>
      </c>
      <c r="E61" s="16">
        <v>13800</v>
      </c>
      <c r="F61" s="37">
        <f>D61*E61</f>
        <v>41400</v>
      </c>
      <c r="G61" s="38">
        <f t="shared" si="0"/>
        <v>1656</v>
      </c>
    </row>
    <row r="62" spans="1:7">
      <c r="A62" s="3">
        <v>49</v>
      </c>
      <c r="B62" s="4" t="s">
        <v>64</v>
      </c>
      <c r="C62" s="30" t="s">
        <v>13</v>
      </c>
      <c r="D62" s="30">
        <v>3</v>
      </c>
      <c r="E62" s="16">
        <v>3500</v>
      </c>
      <c r="F62" s="37">
        <f>D62*E62</f>
        <v>10500</v>
      </c>
      <c r="G62" s="38">
        <f t="shared" si="0"/>
        <v>420</v>
      </c>
    </row>
    <row r="63" spans="1:7">
      <c r="A63" s="3">
        <v>50</v>
      </c>
      <c r="B63" s="4" t="s">
        <v>82</v>
      </c>
      <c r="C63" s="30" t="s">
        <v>9</v>
      </c>
      <c r="D63" s="30">
        <v>1</v>
      </c>
      <c r="E63" s="16">
        <v>13500</v>
      </c>
      <c r="F63" s="37">
        <f>D63*E63</f>
        <v>13500</v>
      </c>
      <c r="G63" s="38">
        <f t="shared" si="0"/>
        <v>540</v>
      </c>
    </row>
    <row r="64" spans="1:7">
      <c r="A64" s="3">
        <v>51</v>
      </c>
      <c r="B64" s="4" t="s">
        <v>83</v>
      </c>
      <c r="C64" s="30" t="s">
        <v>68</v>
      </c>
      <c r="D64" s="30">
        <v>3</v>
      </c>
      <c r="E64" s="16">
        <v>5500</v>
      </c>
      <c r="F64" s="37">
        <f>D64*E64</f>
        <v>16500</v>
      </c>
      <c r="G64" s="38">
        <f t="shared" si="0"/>
        <v>660</v>
      </c>
    </row>
    <row r="65" spans="1:7">
      <c r="A65" s="3">
        <v>52</v>
      </c>
      <c r="B65" s="4" t="s">
        <v>19</v>
      </c>
      <c r="C65" s="30" t="s">
        <v>13</v>
      </c>
      <c r="D65" s="30">
        <v>30</v>
      </c>
      <c r="E65" s="16">
        <v>24000</v>
      </c>
      <c r="F65" s="37">
        <f>D65*E65</f>
        <v>720000</v>
      </c>
      <c r="G65" s="38">
        <f t="shared" si="0"/>
        <v>28800</v>
      </c>
    </row>
    <row r="66" spans="1:7">
      <c r="A66" s="3">
        <v>53</v>
      </c>
      <c r="B66" s="4" t="s">
        <v>84</v>
      </c>
      <c r="C66" s="30" t="s">
        <v>12</v>
      </c>
      <c r="D66" s="30">
        <v>10</v>
      </c>
      <c r="E66" s="16">
        <v>5800</v>
      </c>
      <c r="F66" s="37">
        <f>D66*E66</f>
        <v>58000</v>
      </c>
      <c r="G66" s="38">
        <f t="shared" si="0"/>
        <v>2320</v>
      </c>
    </row>
    <row r="67" spans="1:7">
      <c r="A67" s="3">
        <v>54</v>
      </c>
      <c r="B67" s="4" t="s">
        <v>85</v>
      </c>
      <c r="C67" s="30" t="s">
        <v>14</v>
      </c>
      <c r="D67" s="30">
        <v>10</v>
      </c>
      <c r="E67" s="16">
        <v>4000</v>
      </c>
      <c r="F67" s="37">
        <f>D67*E67</f>
        <v>40000</v>
      </c>
      <c r="G67" s="38">
        <f t="shared" si="0"/>
        <v>1600</v>
      </c>
    </row>
    <row r="68" spans="1:7">
      <c r="A68" s="3">
        <v>55</v>
      </c>
      <c r="B68" s="4" t="s">
        <v>48</v>
      </c>
      <c r="C68" s="30" t="s">
        <v>14</v>
      </c>
      <c r="D68" s="30">
        <v>10</v>
      </c>
      <c r="E68" s="16">
        <v>6700</v>
      </c>
      <c r="F68" s="37">
        <f>D68*E68</f>
        <v>67000</v>
      </c>
      <c r="G68" s="38">
        <f t="shared" si="0"/>
        <v>2680</v>
      </c>
    </row>
    <row r="69" spans="1:7">
      <c r="A69" s="3">
        <v>56</v>
      </c>
      <c r="B69" s="4" t="s">
        <v>22</v>
      </c>
      <c r="C69" s="30" t="s">
        <v>23</v>
      </c>
      <c r="D69" s="30">
        <v>10</v>
      </c>
      <c r="E69" s="16">
        <v>8300</v>
      </c>
      <c r="F69" s="37">
        <f>D69*E69</f>
        <v>83000</v>
      </c>
      <c r="G69" s="38">
        <f t="shared" si="0"/>
        <v>3320</v>
      </c>
    </row>
    <row r="70" spans="1:7">
      <c r="A70" s="3">
        <v>57</v>
      </c>
      <c r="B70" s="4" t="s">
        <v>86</v>
      </c>
      <c r="C70" s="30" t="s">
        <v>14</v>
      </c>
      <c r="D70" s="30">
        <v>5</v>
      </c>
      <c r="E70" s="16">
        <v>4500</v>
      </c>
      <c r="F70" s="37">
        <f>D70*E70</f>
        <v>22500</v>
      </c>
      <c r="G70" s="38">
        <f t="shared" si="0"/>
        <v>900</v>
      </c>
    </row>
    <row r="71" spans="1:7">
      <c r="A71" s="3">
        <v>58</v>
      </c>
      <c r="B71" s="4" t="s">
        <v>88</v>
      </c>
      <c r="C71" s="30" t="s">
        <v>23</v>
      </c>
      <c r="D71" s="30">
        <v>3</v>
      </c>
      <c r="E71" s="16">
        <v>13500</v>
      </c>
      <c r="F71" s="37">
        <f>D71*E71</f>
        <v>40500</v>
      </c>
      <c r="G71" s="38">
        <f t="shared" si="0"/>
        <v>1620</v>
      </c>
    </row>
    <row r="72" spans="1:7">
      <c r="A72" s="11">
        <v>59</v>
      </c>
      <c r="B72" s="14" t="s">
        <v>55</v>
      </c>
      <c r="C72" s="33" t="s">
        <v>56</v>
      </c>
      <c r="D72" s="33">
        <v>25</v>
      </c>
      <c r="E72" s="18">
        <v>73000</v>
      </c>
      <c r="F72" s="39">
        <f>D72*E72</f>
        <v>1825000</v>
      </c>
      <c r="G72" s="38">
        <f>D72*2000</f>
        <v>50000</v>
      </c>
    </row>
    <row r="73" spans="1:7">
      <c r="A73" s="11">
        <v>60</v>
      </c>
      <c r="B73" s="14" t="s">
        <v>87</v>
      </c>
      <c r="C73" s="33" t="s">
        <v>56</v>
      </c>
      <c r="D73" s="33">
        <v>50</v>
      </c>
      <c r="E73" s="18">
        <v>63000</v>
      </c>
      <c r="F73" s="39">
        <f>D73*E73</f>
        <v>3150000</v>
      </c>
      <c r="G73" s="38">
        <f>D73*2000</f>
        <v>100000</v>
      </c>
    </row>
    <row r="74" spans="1:7">
      <c r="A74" s="31" t="s">
        <v>89</v>
      </c>
      <c r="B74" s="32"/>
      <c r="C74" s="32"/>
      <c r="D74" s="32"/>
      <c r="E74" s="32"/>
      <c r="F74" s="40">
        <f>SUM(F15:F73)</f>
        <v>9884500</v>
      </c>
      <c r="G74" s="41">
        <f>SUM(G15:G73)</f>
        <v>346380</v>
      </c>
    </row>
    <row r="75" spans="1:7">
      <c r="A75" s="31" t="s">
        <v>90</v>
      </c>
      <c r="B75" s="32"/>
      <c r="C75" s="32"/>
      <c r="D75" s="32"/>
      <c r="E75" s="32"/>
      <c r="F75" s="40">
        <f>F74*0.1</f>
        <v>988450</v>
      </c>
      <c r="G75" s="42"/>
    </row>
    <row r="76" spans="1:7">
      <c r="A76" s="31" t="s">
        <v>29</v>
      </c>
      <c r="B76" s="32"/>
      <c r="C76" s="32"/>
      <c r="D76" s="32"/>
      <c r="E76" s="32"/>
      <c r="F76" s="40">
        <f>F74+F75</f>
        <v>10872950</v>
      </c>
      <c r="G76" s="43"/>
    </row>
    <row r="79" spans="1:7">
      <c r="E79" s="24" t="s">
        <v>17</v>
      </c>
      <c r="F79" s="22"/>
    </row>
    <row r="80" spans="1:7">
      <c r="E80" s="24" t="s">
        <v>18</v>
      </c>
      <c r="F80" s="22"/>
    </row>
    <row r="84" spans="5:6">
      <c r="E84" s="24" t="s">
        <v>21</v>
      </c>
      <c r="F84" s="22"/>
    </row>
  </sheetData>
  <autoFilter ref="A14:F76"/>
  <sortState ref="A15:F73">
    <sortCondition ref="A15"/>
  </sortState>
  <mergeCells count="13">
    <mergeCell ref="E84:F84"/>
    <mergeCell ref="G74:G76"/>
    <mergeCell ref="A74:E74"/>
    <mergeCell ref="A75:E75"/>
    <mergeCell ref="A76:E76"/>
    <mergeCell ref="E79:F79"/>
    <mergeCell ref="E80:F80"/>
    <mergeCell ref="A2:F2"/>
    <mergeCell ref="A3:F3"/>
    <mergeCell ref="A4:F4"/>
    <mergeCell ref="A7:F7"/>
    <mergeCell ref="A8:F8"/>
    <mergeCell ref="A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E39" sqref="E39"/>
    </sheetView>
  </sheetViews>
  <sheetFormatPr defaultRowHeight="15"/>
  <sheetData>
    <row r="2" spans="1:7">
      <c r="A2" s="28" t="s">
        <v>34</v>
      </c>
      <c r="B2" s="28"/>
      <c r="C2" s="28"/>
      <c r="D2" s="28"/>
      <c r="E2" s="28"/>
      <c r="F2" s="28"/>
      <c r="G2" s="28"/>
    </row>
    <row r="3" spans="1:7">
      <c r="A3" s="5">
        <v>18</v>
      </c>
      <c r="B3" s="6" t="s">
        <v>31</v>
      </c>
      <c r="C3" s="7" t="s">
        <v>16</v>
      </c>
      <c r="D3" s="8">
        <v>40</v>
      </c>
      <c r="E3" s="9">
        <v>65000</v>
      </c>
      <c r="F3" s="10">
        <v>2600000</v>
      </c>
      <c r="G3" s="19"/>
    </row>
    <row r="4" spans="1:7">
      <c r="A4" s="5">
        <v>19</v>
      </c>
      <c r="B4" s="6" t="s">
        <v>31</v>
      </c>
      <c r="C4" s="7" t="s">
        <v>16</v>
      </c>
      <c r="D4" s="8">
        <v>1.5</v>
      </c>
      <c r="E4" s="9">
        <v>47000</v>
      </c>
      <c r="F4" s="10">
        <v>70500</v>
      </c>
      <c r="G4" s="19"/>
    </row>
    <row r="5" spans="1:7">
      <c r="A5" s="5">
        <v>20</v>
      </c>
      <c r="B5" s="6" t="s">
        <v>32</v>
      </c>
      <c r="C5" s="7" t="s">
        <v>16</v>
      </c>
      <c r="D5" s="8">
        <v>1</v>
      </c>
      <c r="E5" s="9">
        <v>67000</v>
      </c>
      <c r="F5" s="10">
        <v>67000</v>
      </c>
      <c r="G5" s="19"/>
    </row>
    <row r="7" spans="1:7">
      <c r="A7" s="28" t="s">
        <v>35</v>
      </c>
      <c r="B7" s="28"/>
      <c r="C7" s="28"/>
      <c r="D7" s="28"/>
      <c r="E7" s="28"/>
      <c r="F7" s="28"/>
      <c r="G7" s="28"/>
    </row>
    <row r="8" spans="1:7">
      <c r="A8" s="5">
        <v>23</v>
      </c>
      <c r="B8" s="12" t="s">
        <v>31</v>
      </c>
      <c r="C8" s="5" t="s">
        <v>16</v>
      </c>
      <c r="D8" s="5">
        <v>2</v>
      </c>
      <c r="E8" s="13">
        <v>47000</v>
      </c>
      <c r="F8" s="17">
        <f t="shared" ref="F8:F9" si="0">D8*E8</f>
        <v>94000</v>
      </c>
      <c r="G8" s="19"/>
    </row>
    <row r="9" spans="1:7">
      <c r="A9" s="5">
        <v>24</v>
      </c>
      <c r="B9" s="12" t="s">
        <v>32</v>
      </c>
      <c r="C9" s="5" t="s">
        <v>16</v>
      </c>
      <c r="D9" s="5">
        <v>1</v>
      </c>
      <c r="E9" s="13">
        <v>67000</v>
      </c>
      <c r="F9" s="17">
        <f t="shared" si="0"/>
        <v>67000</v>
      </c>
      <c r="G9" s="19"/>
    </row>
    <row r="11" spans="1:7">
      <c r="A11" s="28" t="s">
        <v>36</v>
      </c>
      <c r="B11" s="28"/>
      <c r="C11" s="28"/>
      <c r="D11" s="28"/>
      <c r="E11" s="28"/>
      <c r="F11" s="28"/>
      <c r="G11" s="28"/>
    </row>
    <row r="12" spans="1:7">
      <c r="A12" s="5">
        <v>20</v>
      </c>
      <c r="B12" s="12" t="s">
        <v>32</v>
      </c>
      <c r="C12" s="5" t="s">
        <v>16</v>
      </c>
      <c r="D12" s="5">
        <v>1</v>
      </c>
      <c r="E12" s="13">
        <v>67000</v>
      </c>
      <c r="F12" s="17">
        <f t="shared" ref="F12:F13" si="1">D12*E12</f>
        <v>67000</v>
      </c>
      <c r="G12" s="19"/>
    </row>
    <row r="13" spans="1:7">
      <c r="A13" s="5">
        <v>21</v>
      </c>
      <c r="B13" s="12" t="s">
        <v>31</v>
      </c>
      <c r="C13" s="5" t="s">
        <v>16</v>
      </c>
      <c r="D13" s="5">
        <v>1.5</v>
      </c>
      <c r="E13" s="13">
        <v>47000</v>
      </c>
      <c r="F13" s="17">
        <f t="shared" si="1"/>
        <v>70500</v>
      </c>
      <c r="G13" s="19"/>
    </row>
    <row r="15" spans="1:7">
      <c r="A15" s="28" t="s">
        <v>37</v>
      </c>
      <c r="B15" s="28"/>
      <c r="C15" s="28"/>
      <c r="D15" s="28"/>
      <c r="E15" s="28"/>
      <c r="F15" s="28"/>
      <c r="G15" s="28"/>
    </row>
    <row r="16" spans="1:7">
      <c r="A16" s="5">
        <v>23</v>
      </c>
      <c r="B16" s="12" t="s">
        <v>27</v>
      </c>
      <c r="C16" s="20" t="s">
        <v>16</v>
      </c>
      <c r="D16" s="20">
        <v>1</v>
      </c>
      <c r="E16" s="13">
        <v>67000</v>
      </c>
      <c r="F16" s="17">
        <f t="shared" ref="F16:F17" si="2">D16*E16</f>
        <v>67000</v>
      </c>
      <c r="G16" s="19"/>
    </row>
    <row r="17" spans="1:7">
      <c r="A17" s="5">
        <v>24</v>
      </c>
      <c r="B17" s="12" t="s">
        <v>28</v>
      </c>
      <c r="C17" s="20" t="s">
        <v>16</v>
      </c>
      <c r="D17" s="20">
        <v>1</v>
      </c>
      <c r="E17" s="13">
        <v>105000</v>
      </c>
      <c r="F17" s="17">
        <f t="shared" si="2"/>
        <v>105000</v>
      </c>
      <c r="G17" s="19"/>
    </row>
  </sheetData>
  <mergeCells count="4">
    <mergeCell ref="A2:G2"/>
    <mergeCell ref="A7:G7"/>
    <mergeCell ref="A11:G11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T3.2013</vt:lpstr>
      <vt:lpstr>Sheet1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2013-04-11T07:43:34Z</dcterms:created>
  <dcterms:modified xsi:type="dcterms:W3CDTF">2013-05-11T04:49:35Z</dcterms:modified>
</cp:coreProperties>
</file>