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T1.2013" sheetId="5" r:id="rId1"/>
    <sheet name="T02.2013" sheetId="3" r:id="rId2"/>
    <sheet name="T3.2013" sheetId="6" r:id="rId3"/>
    <sheet name="Sheet1" sheetId="8" r:id="rId4"/>
  </sheets>
  <definedNames>
    <definedName name="_xlnm._FilterDatabase" localSheetId="0" hidden="1">T1.2013!$A$9:$F$45</definedName>
  </definedNames>
  <calcPr calcId="124519"/>
</workbook>
</file>

<file path=xl/calcChain.xml><?xml version="1.0" encoding="utf-8"?>
<calcChain xmlns="http://schemas.openxmlformats.org/spreadsheetml/2006/main">
  <c r="G37" i="5"/>
  <c r="G38"/>
  <c r="G27"/>
  <c r="F27"/>
  <c r="G35" i="6"/>
  <c r="G34"/>
  <c r="G54" s="1"/>
  <c r="G38" i="3"/>
  <c r="G37"/>
  <c r="G29" i="5"/>
  <c r="G28"/>
  <c r="F17" i="8"/>
  <c r="F16"/>
  <c r="F13"/>
  <c r="F12"/>
  <c r="F9"/>
  <c r="F8"/>
  <c r="G56" i="3"/>
  <c r="G31" i="5"/>
  <c r="G32"/>
  <c r="G33"/>
  <c r="G34"/>
  <c r="G35"/>
  <c r="G36"/>
  <c r="G39"/>
  <c r="G40"/>
  <c r="G41"/>
  <c r="G42"/>
  <c r="G30"/>
  <c r="G11"/>
  <c r="G12"/>
  <c r="G13"/>
  <c r="G14"/>
  <c r="G15"/>
  <c r="G16"/>
  <c r="G17"/>
  <c r="G18"/>
  <c r="G19"/>
  <c r="G20"/>
  <c r="G21"/>
  <c r="G22"/>
  <c r="G23"/>
  <c r="G24"/>
  <c r="G25"/>
  <c r="G26"/>
  <c r="G10"/>
  <c r="G43" l="1"/>
  <c r="F53" i="6"/>
  <c r="G53" s="1"/>
  <c r="F52"/>
  <c r="G52" s="1"/>
  <c r="F51"/>
  <c r="G51" s="1"/>
  <c r="F50"/>
  <c r="G50" s="1"/>
  <c r="F49"/>
  <c r="G49" s="1"/>
  <c r="F48"/>
  <c r="G48" s="1"/>
  <c r="F47"/>
  <c r="G47" s="1"/>
  <c r="F46"/>
  <c r="G46" s="1"/>
  <c r="F45"/>
  <c r="G45" s="1"/>
  <c r="F44"/>
  <c r="G44" s="1"/>
  <c r="F43"/>
  <c r="G43" s="1"/>
  <c r="F42"/>
  <c r="G42" s="1"/>
  <c r="F41"/>
  <c r="G41" s="1"/>
  <c r="F34"/>
  <c r="F40"/>
  <c r="G40" s="1"/>
  <c r="F39"/>
  <c r="G39" s="1"/>
  <c r="F38"/>
  <c r="G38" s="1"/>
  <c r="F33"/>
  <c r="G33" s="1"/>
  <c r="F32"/>
  <c r="G32" s="1"/>
  <c r="F35"/>
  <c r="F37"/>
  <c r="G37" s="1"/>
  <c r="F36"/>
  <c r="G36" s="1"/>
  <c r="F31"/>
  <c r="G31" s="1"/>
  <c r="F30"/>
  <c r="G30" s="1"/>
  <c r="F29"/>
  <c r="G29" s="1"/>
  <c r="F28"/>
  <c r="G28" s="1"/>
  <c r="F27"/>
  <c r="G27" s="1"/>
  <c r="F26"/>
  <c r="G26" s="1"/>
  <c r="F25"/>
  <c r="G25" s="1"/>
  <c r="F24"/>
  <c r="G24" s="1"/>
  <c r="F23"/>
  <c r="G23" s="1"/>
  <c r="F22"/>
  <c r="G22" s="1"/>
  <c r="F21"/>
  <c r="G21" s="1"/>
  <c r="F20"/>
  <c r="G20" s="1"/>
  <c r="F19"/>
  <c r="G19" s="1"/>
  <c r="F18"/>
  <c r="G18" s="1"/>
  <c r="F17"/>
  <c r="G17" s="1"/>
  <c r="F16"/>
  <c r="G16" s="1"/>
  <c r="F15"/>
  <c r="F36" i="3"/>
  <c r="G36" s="1"/>
  <c r="F35"/>
  <c r="G35" s="1"/>
  <c r="F34"/>
  <c r="G34" s="1"/>
  <c r="F33"/>
  <c r="G33" s="1"/>
  <c r="F32"/>
  <c r="G32" s="1"/>
  <c r="F31"/>
  <c r="G31" s="1"/>
  <c r="F30"/>
  <c r="G30" s="1"/>
  <c r="F29"/>
  <c r="G29" s="1"/>
  <c r="F28"/>
  <c r="G28" s="1"/>
  <c r="F27"/>
  <c r="G27" s="1"/>
  <c r="F55"/>
  <c r="G55" s="1"/>
  <c r="F54"/>
  <c r="G54" s="1"/>
  <c r="F53"/>
  <c r="G53" s="1"/>
  <c r="F52"/>
  <c r="G52" s="1"/>
  <c r="F51"/>
  <c r="G51" s="1"/>
  <c r="F50"/>
  <c r="G50" s="1"/>
  <c r="F49"/>
  <c r="G49" s="1"/>
  <c r="F48"/>
  <c r="G48" s="1"/>
  <c r="F47"/>
  <c r="G47" s="1"/>
  <c r="F46"/>
  <c r="G46" s="1"/>
  <c r="F45"/>
  <c r="G45" s="1"/>
  <c r="F44"/>
  <c r="G44" s="1"/>
  <c r="F43"/>
  <c r="G43" s="1"/>
  <c r="F38"/>
  <c r="F42"/>
  <c r="G42" s="1"/>
  <c r="F41"/>
  <c r="G41" s="1"/>
  <c r="F26"/>
  <c r="G26" s="1"/>
  <c r="F25"/>
  <c r="G25" s="1"/>
  <c r="F37"/>
  <c r="F40"/>
  <c r="G40" s="1"/>
  <c r="F39"/>
  <c r="G39" s="1"/>
  <c r="F24"/>
  <c r="G24" s="1"/>
  <c r="F23"/>
  <c r="G23" s="1"/>
  <c r="F22"/>
  <c r="G22" s="1"/>
  <c r="F21"/>
  <c r="G21" s="1"/>
  <c r="F20"/>
  <c r="G20" s="1"/>
  <c r="F19"/>
  <c r="G19" s="1"/>
  <c r="F18"/>
  <c r="G18" s="1"/>
  <c r="F17"/>
  <c r="G17" s="1"/>
  <c r="F16"/>
  <c r="G16" s="1"/>
  <c r="F15"/>
  <c r="G15" s="1"/>
  <c r="G15" i="6" l="1"/>
</calcChain>
</file>

<file path=xl/sharedStrings.xml><?xml version="1.0" encoding="utf-8"?>
<sst xmlns="http://schemas.openxmlformats.org/spreadsheetml/2006/main" count="309" uniqueCount="112">
  <si>
    <t>CÔNG TY TNHH TM DV VĂN PHÒNG PHẨM PHƯƠNG NAM</t>
  </si>
  <si>
    <t>Địa chỉ: B18/19K - Đường Liên Ấp - Bình Hưng - Bình Chánh - Tp.HCM</t>
  </si>
  <si>
    <t>MST: 0307229914</t>
  </si>
  <si>
    <t>STT</t>
  </si>
  <si>
    <t>Tên hàng</t>
  </si>
  <si>
    <t>ĐVT</t>
  </si>
  <si>
    <t>SL</t>
  </si>
  <si>
    <t>Đơn giá</t>
  </si>
  <si>
    <t>Thành Tiền</t>
  </si>
  <si>
    <t>Cuộn</t>
  </si>
  <si>
    <t xml:space="preserve">Cây </t>
  </si>
  <si>
    <t>Xấp</t>
  </si>
  <si>
    <t>Cái</t>
  </si>
  <si>
    <t xml:space="preserve">Cái </t>
  </si>
  <si>
    <t>Hộp</t>
  </si>
  <si>
    <t>Cây</t>
  </si>
  <si>
    <t>Kg</t>
  </si>
  <si>
    <t>Bịch</t>
  </si>
  <si>
    <t>Người lập phiếu</t>
  </si>
  <si>
    <t>(Ký, ghi rõ họ tên)</t>
  </si>
  <si>
    <t>Trịnh Thị Lụa</t>
  </si>
  <si>
    <t>Quyển</t>
  </si>
  <si>
    <t>Bìa còng bật 2 mặt 7P F4 GL</t>
  </si>
  <si>
    <t>Thùng</t>
  </si>
  <si>
    <t>Khách hàng xác nhận</t>
  </si>
  <si>
    <t xml:space="preserve">Tổng cộng CK: </t>
  </si>
  <si>
    <t>Bao thư trắng 12x22, Fo 80</t>
  </si>
  <si>
    <t>Bút lông bảng WB-03 (xanh,đỏ,đen)</t>
  </si>
  <si>
    <t>Vĩ</t>
  </si>
  <si>
    <t>BẢNG KÊ DANH MỤC HÀNG HÓA</t>
  </si>
  <si>
    <t>Lê Thị Kim Anh</t>
  </si>
  <si>
    <t>Tên đơn vị: CÔNG TY TTTI</t>
  </si>
  <si>
    <t xml:space="preserve">Điạ chỉ: Đường số 16 - KCX Tân Thuận - Q7 </t>
  </si>
  <si>
    <t>MST: 0300717006-0</t>
  </si>
  <si>
    <t>Nhãn có keo dán đủ cỡ Tomy 109</t>
  </si>
  <si>
    <t>Bút xoá  kéo Plus WhiperV WH-105T 42-207</t>
  </si>
  <si>
    <t>Bút lông dầu Pillot(xanh,đỏ, đen)</t>
  </si>
  <si>
    <t>Bút lông dầu kim Zebra (xanh,đỏ, đen)</t>
  </si>
  <si>
    <t>Thước mica dẻo TL  30cm</t>
  </si>
  <si>
    <t>Dao rọc giấy lớn 0423 SDI (3 lưỡi)</t>
  </si>
  <si>
    <t>Bìa phân trang nhựa 12 số</t>
  </si>
  <si>
    <t>Bộ</t>
  </si>
  <si>
    <t>Accord nhựa Egles</t>
  </si>
  <si>
    <t>Cuộn rác Trí Quang không lõi đại</t>
  </si>
  <si>
    <t>Pin 3 A Enizeger</t>
  </si>
  <si>
    <t>Vỹ</t>
  </si>
  <si>
    <t>Pin 2 A Enizeger</t>
  </si>
  <si>
    <t xml:space="preserve">Móc dán tường </t>
  </si>
  <si>
    <t>Khăn lau bàn 30*30</t>
  </si>
  <si>
    <t>Khẩu trang vải</t>
  </si>
  <si>
    <t xml:space="preserve">Găng tay cao su dài </t>
  </si>
  <si>
    <t>Đôi</t>
  </si>
  <si>
    <t xml:space="preserve">Cọ sơn 4P </t>
  </si>
  <si>
    <t xml:space="preserve">Con bọ sắt </t>
  </si>
  <si>
    <t xml:space="preserve">Kg </t>
  </si>
  <si>
    <t xml:space="preserve">Đinh 10 P HQ </t>
  </si>
  <si>
    <t>Kéo bấm chỉ</t>
  </si>
  <si>
    <t>Bao tay len dày</t>
  </si>
  <si>
    <t xml:space="preserve">Bàn chải sắt 3 P </t>
  </si>
  <si>
    <t>Muốt trắng</t>
  </si>
  <si>
    <t>Dây Nylon dệt cuộn</t>
  </si>
  <si>
    <t xml:space="preserve">Dây thun XK </t>
  </si>
  <si>
    <t>Bao PE 12x20</t>
  </si>
  <si>
    <t xml:space="preserve">Bao Zipper 10 x 15 </t>
  </si>
  <si>
    <t xml:space="preserve">Tổng cộng: </t>
  </si>
  <si>
    <t>(Xuất kèm HĐGTGT số :  PN/11P  -  0000107    Ngày  06  tháng  01  năm 2013)</t>
  </si>
  <si>
    <t>Bìa Còng Bật A5 7 P</t>
  </si>
  <si>
    <t>Nhãn Tomy mũi tên</t>
  </si>
  <si>
    <t>Sổ CK 8 16x24.5mm</t>
  </si>
  <si>
    <t>Bao thư trắng TKK 18x24 (A5), F80</t>
  </si>
  <si>
    <t>Bìa accord nhựa TQ (x dương, x lá, vàng, hồng, cam)</t>
  </si>
  <si>
    <t xml:space="preserve">Cuộn rác Trí Quang có lõi tiểu </t>
  </si>
  <si>
    <t xml:space="preserve">Cuộn </t>
  </si>
  <si>
    <t>Bao PE 90*120</t>
  </si>
  <si>
    <t>Dầu máy may</t>
  </si>
  <si>
    <t xml:space="preserve">Lít </t>
  </si>
  <si>
    <t>Bút sơn UNI trắng</t>
  </si>
  <si>
    <t>Bút dạ quang HL-03 TL (vàng,cam,hồng,xanh,lá)</t>
  </si>
  <si>
    <t>Bao P.E 12*18</t>
  </si>
  <si>
    <t>Dây Đai</t>
  </si>
  <si>
    <t>Bàn chải Colgate</t>
  </si>
  <si>
    <t>Bao tay nylon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</si>
  <si>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</si>
  <si>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(Xuất kèm HĐGTGT số :  PN/11P  -  000    Ngày  0  tháng  0  năm 2013)</t>
  </si>
  <si>
    <t>Bút bi bốn màu M&amp;G</t>
  </si>
  <si>
    <t>Bao thư trắng 12x18, F80</t>
  </si>
  <si>
    <t>Card case A4</t>
  </si>
  <si>
    <t>Pin Energizer 2A(2)</t>
  </si>
  <si>
    <t>Pin 3A Energizer (2)</t>
  </si>
  <si>
    <t xml:space="preserve">Vải lau </t>
  </si>
  <si>
    <t xml:space="preserve">Bàn chải nhỏ </t>
  </si>
  <si>
    <t>Hộp nhựa 71011</t>
  </si>
  <si>
    <t>Hộp nhựa 71012</t>
  </si>
  <si>
    <t>Hộp nhựa nhỏ 6cm*8.5cm</t>
  </si>
  <si>
    <t>Tampon Shiny S3 ( trắng)</t>
  </si>
  <si>
    <t xml:space="preserve">Sổ da A4 dày </t>
  </si>
  <si>
    <t xml:space="preserve">Ruột xóa Plus 105 T </t>
  </si>
  <si>
    <t>(Xuất kèm HĐGTGT số :  PN/12P  -  0000228    Ngày  14  tháng  03  năm 2013)</t>
  </si>
  <si>
    <t>Điạ chỉ: Đường số 16 - KCX Tân Thuận - Q7 - TP.HCM</t>
  </si>
  <si>
    <t>Giấy liên tục 2 liên 210 *297/2  W. P</t>
  </si>
  <si>
    <t>Kéo lớn VP K 20</t>
  </si>
  <si>
    <t>Băng keo màu xanh dương 48m/m</t>
  </si>
  <si>
    <t>Cắt keo cầm tay 5p</t>
  </si>
  <si>
    <t>Cuộn rác Trí Quang có lõi trung</t>
  </si>
  <si>
    <t xml:space="preserve">Tăm nhọn 2 đầu </t>
  </si>
  <si>
    <t>Nhíp</t>
  </si>
  <si>
    <t>CK</t>
  </si>
  <si>
    <t>THANG 1</t>
  </si>
  <si>
    <t>THANG 2</t>
  </si>
  <si>
    <t>THANG 3</t>
  </si>
  <si>
    <t>THANG 4</t>
  </si>
  <si>
    <t>NỢ CHỊ TRÚC 280.000 TiỀN BAO PE</t>
  </si>
</sst>
</file>

<file path=xl/styles.xml><?xml version="1.0" encoding="utf-8"?>
<styleSheet xmlns="http://schemas.openxmlformats.org/spreadsheetml/2006/main">
  <numFmts count="1">
    <numFmt numFmtId="164" formatCode="#,###"/>
  </numFmts>
  <fonts count="11">
    <font>
      <sz val="11"/>
      <color theme="1"/>
      <name val="Calibri"/>
      <family val="2"/>
      <scheme val="minor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/>
  </cellStyleXfs>
  <cellXfs count="63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left"/>
    </xf>
    <xf numFmtId="0" fontId="8" fillId="2" borderId="1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/>
    <xf numFmtId="0" fontId="10" fillId="0" borderId="4" xfId="1" quotePrefix="1" applyBorder="1"/>
    <xf numFmtId="0" fontId="10" fillId="0" borderId="4" xfId="1" quotePrefix="1" applyBorder="1" applyAlignment="1">
      <alignment horizontal="center"/>
    </xf>
    <xf numFmtId="0" fontId="10" fillId="0" borderId="4" xfId="1" applyBorder="1" applyAlignment="1">
      <alignment horizontal="center"/>
    </xf>
    <xf numFmtId="3" fontId="10" fillId="0" borderId="4" xfId="1" applyNumberFormat="1" applyBorder="1"/>
    <xf numFmtId="0" fontId="8" fillId="2" borderId="2" xfId="0" applyNumberFormat="1" applyFont="1" applyFill="1" applyBorder="1" applyAlignment="1">
      <alignment horizontal="center" wrapText="1"/>
    </xf>
    <xf numFmtId="3" fontId="10" fillId="0" borderId="5" xfId="1" applyNumberFormat="1" applyBorder="1"/>
    <xf numFmtId="0" fontId="0" fillId="3" borderId="1" xfId="0" applyNumberFormat="1" applyFont="1" applyFill="1" applyBorder="1" applyAlignment="1">
      <alignment horizontal="center"/>
    </xf>
    <xf numFmtId="0" fontId="10" fillId="3" borderId="4" xfId="1" quotePrefix="1" applyFill="1" applyBorder="1"/>
    <xf numFmtId="0" fontId="10" fillId="3" borderId="4" xfId="1" quotePrefix="1" applyFill="1" applyBorder="1" applyAlignment="1">
      <alignment horizontal="center"/>
    </xf>
    <xf numFmtId="0" fontId="10" fillId="3" borderId="4" xfId="1" applyFill="1" applyBorder="1" applyAlignment="1">
      <alignment horizontal="center"/>
    </xf>
    <xf numFmtId="3" fontId="10" fillId="3" borderId="4" xfId="1" applyNumberFormat="1" applyFill="1" applyBorder="1"/>
    <xf numFmtId="3" fontId="10" fillId="3" borderId="5" xfId="1" applyNumberFormat="1" applyFill="1" applyBorder="1"/>
    <xf numFmtId="0" fontId="0" fillId="4" borderId="1" xfId="0" applyNumberFormat="1" applyFont="1" applyFill="1" applyBorder="1" applyAlignment="1">
      <alignment horizontal="center"/>
    </xf>
    <xf numFmtId="0" fontId="10" fillId="4" borderId="4" xfId="1" quotePrefix="1" applyFill="1" applyBorder="1"/>
    <xf numFmtId="0" fontId="10" fillId="4" borderId="4" xfId="1" quotePrefix="1" applyFill="1" applyBorder="1" applyAlignment="1">
      <alignment horizontal="center"/>
    </xf>
    <xf numFmtId="0" fontId="10" fillId="4" borderId="4" xfId="1" applyFill="1" applyBorder="1" applyAlignment="1">
      <alignment horizontal="center"/>
    </xf>
    <xf numFmtId="3" fontId="10" fillId="4" borderId="4" xfId="1" applyNumberFormat="1" applyFill="1" applyBorder="1"/>
    <xf numFmtId="3" fontId="10" fillId="4" borderId="5" xfId="1" applyNumberFormat="1" applyFill="1" applyBorder="1"/>
    <xf numFmtId="3" fontId="0" fillId="0" borderId="0" xfId="0" applyNumberFormat="1" applyFont="1" applyFill="1" applyBorder="1" applyAlignment="1"/>
    <xf numFmtId="3" fontId="8" fillId="2" borderId="4" xfId="0" applyNumberFormat="1" applyFont="1" applyFill="1" applyBorder="1" applyAlignment="1">
      <alignment horizontal="center" wrapText="1"/>
    </xf>
    <xf numFmtId="3" fontId="0" fillId="0" borderId="4" xfId="0" applyNumberFormat="1" applyFont="1" applyFill="1" applyBorder="1" applyAlignment="1"/>
    <xf numFmtId="3" fontId="0" fillId="0" borderId="0" xfId="0" applyNumberFormat="1" applyFill="1" applyBorder="1" applyAlignment="1"/>
    <xf numFmtId="0" fontId="0" fillId="3" borderId="1" xfId="0" applyNumberFormat="1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right"/>
    </xf>
    <xf numFmtId="0" fontId="0" fillId="4" borderId="1" xfId="0" applyNumberFormat="1" applyFont="1" applyFill="1" applyBorder="1" applyAlignment="1">
      <alignment horizontal="left"/>
    </xf>
    <xf numFmtId="164" fontId="0" fillId="4" borderId="1" xfId="0" applyNumberFormat="1" applyFont="1" applyFill="1" applyBorder="1" applyAlignment="1">
      <alignment horizontal="right"/>
    </xf>
    <xf numFmtId="0" fontId="2" fillId="2" borderId="2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right"/>
    </xf>
    <xf numFmtId="164" fontId="0" fillId="3" borderId="2" xfId="0" applyNumberFormat="1" applyFont="1" applyFill="1" applyBorder="1" applyAlignment="1">
      <alignment horizontal="right"/>
    </xf>
    <xf numFmtId="164" fontId="0" fillId="4" borderId="2" xfId="0" applyNumberFormat="1" applyFont="1" applyFill="1" applyBorder="1" applyAlignment="1">
      <alignment horizontal="right"/>
    </xf>
    <xf numFmtId="3" fontId="0" fillId="3" borderId="4" xfId="0" applyNumberFormat="1" applyFont="1" applyFill="1" applyBorder="1" applyAlignment="1"/>
    <xf numFmtId="3" fontId="0" fillId="4" borderId="4" xfId="0" applyNumberFormat="1" applyFont="1" applyFill="1" applyBorder="1" applyAlignment="1"/>
    <xf numFmtId="0" fontId="0" fillId="3" borderId="1" xfId="0" applyNumberFormat="1" applyFont="1" applyFill="1" applyBorder="1" applyAlignment="1">
      <alignment horizontal="center" wrapText="1"/>
    </xf>
    <xf numFmtId="0" fontId="0" fillId="0" borderId="7" xfId="0" applyNumberForma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7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2"/>
  <sheetViews>
    <sheetView tabSelected="1" topLeftCell="A8" workbookViewId="0">
      <selection activeCell="G36" sqref="G36:G38"/>
    </sheetView>
  </sheetViews>
  <sheetFormatPr defaultRowHeight="15"/>
  <cols>
    <col min="1" max="1" width="9.140625" style="8"/>
    <col min="2" max="2" width="31.28515625" style="8" bestFit="1" customWidth="1"/>
    <col min="3" max="6" width="9.140625" style="8"/>
    <col min="7" max="7" width="9.140625" style="27"/>
    <col min="8" max="16384" width="9.140625" style="8"/>
  </cols>
  <sheetData>
    <row r="1" spans="1:12" ht="16.5">
      <c r="A1" s="45" t="s">
        <v>0</v>
      </c>
      <c r="B1" s="46"/>
      <c r="C1" s="46"/>
      <c r="D1" s="46"/>
      <c r="E1" s="46"/>
      <c r="F1" s="46"/>
    </row>
    <row r="2" spans="1:12" ht="15.75">
      <c r="A2" s="51" t="s">
        <v>1</v>
      </c>
      <c r="B2" s="46"/>
      <c r="C2" s="46"/>
      <c r="D2" s="46"/>
      <c r="E2" s="46"/>
      <c r="F2" s="46"/>
    </row>
    <row r="3" spans="1:12" ht="16.5">
      <c r="A3" s="45" t="s">
        <v>2</v>
      </c>
      <c r="B3" s="46"/>
      <c r="C3" s="46"/>
      <c r="D3" s="46"/>
      <c r="E3" s="46"/>
      <c r="F3" s="46"/>
    </row>
    <row r="4" spans="1:12" ht="20.25">
      <c r="A4" s="52" t="s">
        <v>29</v>
      </c>
      <c r="B4" s="46"/>
      <c r="C4" s="46"/>
      <c r="D4" s="46"/>
      <c r="E4" s="46"/>
      <c r="F4" s="46"/>
    </row>
    <row r="5" spans="1:12">
      <c r="A5" s="47" t="s">
        <v>65</v>
      </c>
      <c r="B5" s="46"/>
      <c r="C5" s="46"/>
      <c r="D5" s="46"/>
      <c r="E5" s="46"/>
      <c r="F5" s="46"/>
    </row>
    <row r="6" spans="1:12" ht="15.75">
      <c r="A6" s="6" t="s">
        <v>31</v>
      </c>
    </row>
    <row r="7" spans="1:12" ht="15.75">
      <c r="A7" s="6" t="s">
        <v>32</v>
      </c>
    </row>
    <row r="8" spans="1:12" ht="15.75">
      <c r="A8" s="6" t="s">
        <v>33</v>
      </c>
    </row>
    <row r="9" spans="1:12" ht="31.5">
      <c r="A9" s="7" t="s">
        <v>3</v>
      </c>
      <c r="B9" s="7" t="s">
        <v>4</v>
      </c>
      <c r="C9" s="7" t="s">
        <v>5</v>
      </c>
      <c r="D9" s="7" t="s">
        <v>6</v>
      </c>
      <c r="E9" s="7" t="s">
        <v>7</v>
      </c>
      <c r="F9" s="13" t="s">
        <v>8</v>
      </c>
      <c r="G9" s="28" t="s">
        <v>106</v>
      </c>
      <c r="H9" s="42" t="s">
        <v>111</v>
      </c>
      <c r="I9" s="43"/>
      <c r="J9" s="43"/>
      <c r="K9" s="43"/>
      <c r="L9" s="43"/>
    </row>
    <row r="10" spans="1:12">
      <c r="A10" s="3">
        <v>1</v>
      </c>
      <c r="B10" s="9" t="s">
        <v>66</v>
      </c>
      <c r="C10" s="10" t="s">
        <v>12</v>
      </c>
      <c r="D10" s="11">
        <v>3</v>
      </c>
      <c r="E10" s="12">
        <v>27300</v>
      </c>
      <c r="F10" s="14">
        <v>81900</v>
      </c>
      <c r="G10" s="29">
        <f>F10*5%</f>
        <v>4095</v>
      </c>
      <c r="H10" s="44"/>
      <c r="I10" s="43"/>
      <c r="J10" s="43"/>
      <c r="K10" s="43"/>
      <c r="L10" s="43"/>
    </row>
    <row r="11" spans="1:12">
      <c r="A11" s="3">
        <v>2</v>
      </c>
      <c r="B11" s="9" t="s">
        <v>67</v>
      </c>
      <c r="C11" s="10" t="s">
        <v>11</v>
      </c>
      <c r="D11" s="11">
        <v>1</v>
      </c>
      <c r="E11" s="12">
        <v>7500</v>
      </c>
      <c r="F11" s="14">
        <v>7500</v>
      </c>
      <c r="G11" s="29">
        <f t="shared" ref="G11:G26" si="0">F11*5%</f>
        <v>375</v>
      </c>
      <c r="H11" s="44"/>
      <c r="I11" s="43"/>
      <c r="J11" s="43"/>
      <c r="K11" s="43"/>
      <c r="L11" s="43"/>
    </row>
    <row r="12" spans="1:12">
      <c r="A12" s="3">
        <v>3</v>
      </c>
      <c r="B12" s="9" t="s">
        <v>68</v>
      </c>
      <c r="C12" s="10" t="s">
        <v>21</v>
      </c>
      <c r="D12" s="11">
        <v>1</v>
      </c>
      <c r="E12" s="12">
        <v>38000</v>
      </c>
      <c r="F12" s="14">
        <v>38000</v>
      </c>
      <c r="G12" s="29">
        <f t="shared" si="0"/>
        <v>1900</v>
      </c>
      <c r="H12" s="44"/>
      <c r="I12" s="43"/>
      <c r="J12" s="43"/>
      <c r="K12" s="43"/>
      <c r="L12" s="43"/>
    </row>
    <row r="13" spans="1:12">
      <c r="A13" s="3">
        <v>4</v>
      </c>
      <c r="B13" s="9" t="s">
        <v>35</v>
      </c>
      <c r="C13" s="10" t="s">
        <v>10</v>
      </c>
      <c r="D13" s="11">
        <v>3</v>
      </c>
      <c r="E13" s="12">
        <v>18200</v>
      </c>
      <c r="F13" s="14">
        <v>54600</v>
      </c>
      <c r="G13" s="29">
        <f t="shared" si="0"/>
        <v>2730</v>
      </c>
    </row>
    <row r="14" spans="1:12">
      <c r="A14" s="3">
        <v>5</v>
      </c>
      <c r="B14" s="9" t="s">
        <v>27</v>
      </c>
      <c r="C14" s="10" t="s">
        <v>15</v>
      </c>
      <c r="D14" s="11">
        <v>2</v>
      </c>
      <c r="E14" s="12">
        <v>6720</v>
      </c>
      <c r="F14" s="14">
        <v>13440</v>
      </c>
      <c r="G14" s="29">
        <f t="shared" si="0"/>
        <v>672</v>
      </c>
    </row>
    <row r="15" spans="1:12">
      <c r="A15" s="3">
        <v>6</v>
      </c>
      <c r="B15" s="9" t="s">
        <v>27</v>
      </c>
      <c r="C15" s="10" t="s">
        <v>15</v>
      </c>
      <c r="D15" s="11">
        <v>2</v>
      </c>
      <c r="E15" s="12">
        <v>6720</v>
      </c>
      <c r="F15" s="14">
        <v>13440</v>
      </c>
      <c r="G15" s="29">
        <f t="shared" si="0"/>
        <v>672</v>
      </c>
    </row>
    <row r="16" spans="1:12">
      <c r="A16" s="3">
        <v>7</v>
      </c>
      <c r="B16" s="9" t="s">
        <v>27</v>
      </c>
      <c r="C16" s="10" t="s">
        <v>15</v>
      </c>
      <c r="D16" s="11">
        <v>4</v>
      </c>
      <c r="E16" s="12">
        <v>6720</v>
      </c>
      <c r="F16" s="14">
        <v>26880</v>
      </c>
      <c r="G16" s="29">
        <f t="shared" si="0"/>
        <v>1344</v>
      </c>
    </row>
    <row r="17" spans="1:7">
      <c r="A17" s="3">
        <v>8</v>
      </c>
      <c r="B17" s="9" t="s">
        <v>36</v>
      </c>
      <c r="C17" s="10" t="s">
        <v>15</v>
      </c>
      <c r="D17" s="11">
        <v>5</v>
      </c>
      <c r="E17" s="12">
        <v>4000</v>
      </c>
      <c r="F17" s="14">
        <v>20000</v>
      </c>
      <c r="G17" s="29">
        <f t="shared" si="0"/>
        <v>1000</v>
      </c>
    </row>
    <row r="18" spans="1:7">
      <c r="A18" s="3">
        <v>9</v>
      </c>
      <c r="B18" s="9" t="s">
        <v>37</v>
      </c>
      <c r="C18" s="10" t="s">
        <v>15</v>
      </c>
      <c r="D18" s="11">
        <v>2</v>
      </c>
      <c r="E18" s="12">
        <v>4000</v>
      </c>
      <c r="F18" s="14">
        <v>8000</v>
      </c>
      <c r="G18" s="29">
        <f t="shared" si="0"/>
        <v>400</v>
      </c>
    </row>
    <row r="19" spans="1:7">
      <c r="A19" s="3">
        <v>10</v>
      </c>
      <c r="B19" s="9" t="s">
        <v>26</v>
      </c>
      <c r="C19" s="10" t="s">
        <v>11</v>
      </c>
      <c r="D19" s="11">
        <v>2</v>
      </c>
      <c r="E19" s="12">
        <v>27000</v>
      </c>
      <c r="F19" s="14">
        <v>54000</v>
      </c>
      <c r="G19" s="29">
        <f t="shared" si="0"/>
        <v>2700</v>
      </c>
    </row>
    <row r="20" spans="1:7">
      <c r="A20" s="3">
        <v>11</v>
      </c>
      <c r="B20" s="9" t="s">
        <v>69</v>
      </c>
      <c r="C20" s="10" t="s">
        <v>11</v>
      </c>
      <c r="D20" s="11">
        <v>4</v>
      </c>
      <c r="E20" s="12">
        <v>32000</v>
      </c>
      <c r="F20" s="14">
        <v>128000</v>
      </c>
      <c r="G20" s="29">
        <f t="shared" si="0"/>
        <v>6400</v>
      </c>
    </row>
    <row r="21" spans="1:7">
      <c r="A21" s="3">
        <v>12</v>
      </c>
      <c r="B21" s="9" t="s">
        <v>70</v>
      </c>
      <c r="C21" s="10" t="s">
        <v>12</v>
      </c>
      <c r="D21" s="11">
        <v>2</v>
      </c>
      <c r="E21" s="12">
        <v>6200</v>
      </c>
      <c r="F21" s="14">
        <v>12400</v>
      </c>
      <c r="G21" s="29">
        <f t="shared" si="0"/>
        <v>620</v>
      </c>
    </row>
    <row r="22" spans="1:7">
      <c r="A22" s="3">
        <v>13</v>
      </c>
      <c r="B22" s="9" t="s">
        <v>40</v>
      </c>
      <c r="C22" s="10" t="s">
        <v>41</v>
      </c>
      <c r="D22" s="11">
        <v>1</v>
      </c>
      <c r="E22" s="12">
        <v>10500</v>
      </c>
      <c r="F22" s="14">
        <v>10500</v>
      </c>
      <c r="G22" s="29">
        <f t="shared" si="0"/>
        <v>525</v>
      </c>
    </row>
    <row r="23" spans="1:7">
      <c r="A23" s="3">
        <v>14</v>
      </c>
      <c r="B23" s="9" t="s">
        <v>46</v>
      </c>
      <c r="C23" s="10" t="s">
        <v>45</v>
      </c>
      <c r="D23" s="11">
        <v>2</v>
      </c>
      <c r="E23" s="12">
        <v>22000</v>
      </c>
      <c r="F23" s="14">
        <v>44000</v>
      </c>
      <c r="G23" s="29">
        <f t="shared" si="0"/>
        <v>2200</v>
      </c>
    </row>
    <row r="24" spans="1:7">
      <c r="A24" s="3">
        <v>15</v>
      </c>
      <c r="B24" s="9" t="s">
        <v>44</v>
      </c>
      <c r="C24" s="10" t="s">
        <v>45</v>
      </c>
      <c r="D24" s="11">
        <v>1</v>
      </c>
      <c r="E24" s="12">
        <v>22000</v>
      </c>
      <c r="F24" s="14">
        <v>22000</v>
      </c>
      <c r="G24" s="29">
        <f t="shared" si="0"/>
        <v>1100</v>
      </c>
    </row>
    <row r="25" spans="1:7">
      <c r="A25" s="3">
        <v>16</v>
      </c>
      <c r="B25" s="9" t="s">
        <v>76</v>
      </c>
      <c r="C25" s="10" t="s">
        <v>15</v>
      </c>
      <c r="D25" s="11">
        <v>2</v>
      </c>
      <c r="E25" s="12">
        <v>55000</v>
      </c>
      <c r="F25" s="14">
        <v>110000</v>
      </c>
      <c r="G25" s="29">
        <f t="shared" si="0"/>
        <v>5500</v>
      </c>
    </row>
    <row r="26" spans="1:7">
      <c r="A26" s="3">
        <v>17</v>
      </c>
      <c r="B26" s="9" t="s">
        <v>77</v>
      </c>
      <c r="C26" s="10" t="s">
        <v>15</v>
      </c>
      <c r="D26" s="11">
        <v>1</v>
      </c>
      <c r="E26" s="12">
        <v>6720</v>
      </c>
      <c r="F26" s="14">
        <v>6720</v>
      </c>
      <c r="G26" s="29">
        <f t="shared" si="0"/>
        <v>336</v>
      </c>
    </row>
    <row r="27" spans="1:7">
      <c r="A27" s="15">
        <v>18</v>
      </c>
      <c r="B27" s="16" t="s">
        <v>73</v>
      </c>
      <c r="C27" s="17" t="s">
        <v>16</v>
      </c>
      <c r="D27" s="18">
        <v>40</v>
      </c>
      <c r="E27" s="19">
        <v>57000</v>
      </c>
      <c r="F27" s="20">
        <f>E27*D27</f>
        <v>2280000</v>
      </c>
      <c r="G27" s="39">
        <f>F27*3%</f>
        <v>68400</v>
      </c>
    </row>
    <row r="28" spans="1:7">
      <c r="A28" s="15">
        <v>19</v>
      </c>
      <c r="B28" s="16" t="s">
        <v>73</v>
      </c>
      <c r="C28" s="17" t="s">
        <v>16</v>
      </c>
      <c r="D28" s="18">
        <v>1.5</v>
      </c>
      <c r="E28" s="19">
        <v>47000</v>
      </c>
      <c r="F28" s="20">
        <v>70500</v>
      </c>
      <c r="G28" s="39">
        <f>F28*3%</f>
        <v>2115</v>
      </c>
    </row>
    <row r="29" spans="1:7">
      <c r="A29" s="15">
        <v>20</v>
      </c>
      <c r="B29" s="16" t="s">
        <v>78</v>
      </c>
      <c r="C29" s="17" t="s">
        <v>16</v>
      </c>
      <c r="D29" s="18">
        <v>1</v>
      </c>
      <c r="E29" s="19">
        <v>67000</v>
      </c>
      <c r="F29" s="20">
        <v>67000</v>
      </c>
      <c r="G29" s="39">
        <f>F29*3%</f>
        <v>2010</v>
      </c>
    </row>
    <row r="30" spans="1:7">
      <c r="A30" s="21">
        <v>21</v>
      </c>
      <c r="B30" s="22" t="s">
        <v>71</v>
      </c>
      <c r="C30" s="23" t="s">
        <v>72</v>
      </c>
      <c r="D30" s="24">
        <v>15</v>
      </c>
      <c r="E30" s="25">
        <v>27300</v>
      </c>
      <c r="F30" s="26">
        <v>409500</v>
      </c>
      <c r="G30" s="40">
        <f>F30*3%</f>
        <v>12285</v>
      </c>
    </row>
    <row r="31" spans="1:7">
      <c r="A31" s="21">
        <v>22</v>
      </c>
      <c r="B31" s="22" t="s">
        <v>48</v>
      </c>
      <c r="C31" s="23" t="s">
        <v>12</v>
      </c>
      <c r="D31" s="24">
        <v>28</v>
      </c>
      <c r="E31" s="25">
        <v>6000</v>
      </c>
      <c r="F31" s="26">
        <v>168000</v>
      </c>
      <c r="G31" s="40">
        <f t="shared" ref="G31:G42" si="1">F31*3%</f>
        <v>5040</v>
      </c>
    </row>
    <row r="32" spans="1:7">
      <c r="A32" s="21">
        <v>23</v>
      </c>
      <c r="B32" s="22" t="s">
        <v>49</v>
      </c>
      <c r="C32" s="23" t="s">
        <v>12</v>
      </c>
      <c r="D32" s="24">
        <v>5</v>
      </c>
      <c r="E32" s="25">
        <v>4500</v>
      </c>
      <c r="F32" s="26">
        <v>22500</v>
      </c>
      <c r="G32" s="40">
        <f t="shared" si="1"/>
        <v>675</v>
      </c>
    </row>
    <row r="33" spans="1:7">
      <c r="A33" s="21">
        <v>24</v>
      </c>
      <c r="B33" s="22" t="s">
        <v>50</v>
      </c>
      <c r="C33" s="23" t="s">
        <v>51</v>
      </c>
      <c r="D33" s="24">
        <v>3</v>
      </c>
      <c r="E33" s="25">
        <v>17000</v>
      </c>
      <c r="F33" s="26">
        <v>51000</v>
      </c>
      <c r="G33" s="40">
        <f t="shared" si="1"/>
        <v>1530</v>
      </c>
    </row>
    <row r="34" spans="1:7">
      <c r="A34" s="21">
        <v>25</v>
      </c>
      <c r="B34" s="22" t="s">
        <v>74</v>
      </c>
      <c r="C34" s="23" t="s">
        <v>75</v>
      </c>
      <c r="D34" s="24">
        <v>1</v>
      </c>
      <c r="E34" s="25">
        <v>52000</v>
      </c>
      <c r="F34" s="26">
        <v>52000</v>
      </c>
      <c r="G34" s="40">
        <f t="shared" si="1"/>
        <v>1560</v>
      </c>
    </row>
    <row r="35" spans="1:7">
      <c r="A35" s="21">
        <v>26</v>
      </c>
      <c r="B35" s="22" t="s">
        <v>61</v>
      </c>
      <c r="C35" s="23" t="s">
        <v>17</v>
      </c>
      <c r="D35" s="24">
        <v>1</v>
      </c>
      <c r="E35" s="25">
        <v>54000</v>
      </c>
      <c r="F35" s="26">
        <v>54000</v>
      </c>
      <c r="G35" s="40">
        <f t="shared" si="1"/>
        <v>1620</v>
      </c>
    </row>
    <row r="36" spans="1:7">
      <c r="A36" s="21">
        <v>27</v>
      </c>
      <c r="B36" s="22" t="s">
        <v>79</v>
      </c>
      <c r="C36" s="23" t="s">
        <v>9</v>
      </c>
      <c r="D36" s="24">
        <v>1</v>
      </c>
      <c r="E36" s="25">
        <v>578800</v>
      </c>
      <c r="F36" s="26">
        <v>578800</v>
      </c>
      <c r="G36" s="40">
        <f t="shared" si="1"/>
        <v>17364</v>
      </c>
    </row>
    <row r="37" spans="1:7">
      <c r="A37" s="21">
        <v>28</v>
      </c>
      <c r="B37" s="22" t="s">
        <v>56</v>
      </c>
      <c r="C37" s="23" t="s">
        <v>10</v>
      </c>
      <c r="D37" s="24">
        <v>30</v>
      </c>
      <c r="E37" s="25">
        <v>4400</v>
      </c>
      <c r="F37" s="26">
        <v>132000</v>
      </c>
      <c r="G37" s="40">
        <f t="shared" si="1"/>
        <v>3960</v>
      </c>
    </row>
    <row r="38" spans="1:7">
      <c r="A38" s="21">
        <v>29</v>
      </c>
      <c r="B38" s="22" t="s">
        <v>57</v>
      </c>
      <c r="C38" s="23" t="s">
        <v>51</v>
      </c>
      <c r="D38" s="24">
        <v>6</v>
      </c>
      <c r="E38" s="25">
        <v>6500</v>
      </c>
      <c r="F38" s="26">
        <v>39000</v>
      </c>
      <c r="G38" s="40">
        <f t="shared" si="1"/>
        <v>1170</v>
      </c>
    </row>
    <row r="39" spans="1:7">
      <c r="A39" s="21">
        <v>30</v>
      </c>
      <c r="B39" s="22" t="s">
        <v>80</v>
      </c>
      <c r="C39" s="23" t="s">
        <v>13</v>
      </c>
      <c r="D39" s="24">
        <v>24</v>
      </c>
      <c r="E39" s="25">
        <v>4800</v>
      </c>
      <c r="F39" s="26">
        <v>115200</v>
      </c>
      <c r="G39" s="40">
        <f t="shared" si="1"/>
        <v>3456</v>
      </c>
    </row>
    <row r="40" spans="1:7">
      <c r="A40" s="21">
        <v>31</v>
      </c>
      <c r="B40" s="22" t="s">
        <v>52</v>
      </c>
      <c r="C40" s="23" t="s">
        <v>13</v>
      </c>
      <c r="D40" s="24">
        <v>10</v>
      </c>
      <c r="E40" s="25">
        <v>8000</v>
      </c>
      <c r="F40" s="26">
        <v>80000</v>
      </c>
      <c r="G40" s="40">
        <f t="shared" si="1"/>
        <v>2400</v>
      </c>
    </row>
    <row r="41" spans="1:7">
      <c r="A41" s="21">
        <v>32</v>
      </c>
      <c r="B41" s="22" t="s">
        <v>58</v>
      </c>
      <c r="C41" s="23" t="s">
        <v>13</v>
      </c>
      <c r="D41" s="24">
        <v>10</v>
      </c>
      <c r="E41" s="25">
        <v>9000</v>
      </c>
      <c r="F41" s="26">
        <v>90000</v>
      </c>
      <c r="G41" s="40">
        <f t="shared" si="1"/>
        <v>2700</v>
      </c>
    </row>
    <row r="42" spans="1:7">
      <c r="A42" s="21">
        <v>33</v>
      </c>
      <c r="B42" s="22" t="s">
        <v>81</v>
      </c>
      <c r="C42" s="23" t="s">
        <v>14</v>
      </c>
      <c r="D42" s="24">
        <v>1</v>
      </c>
      <c r="E42" s="25">
        <v>17000</v>
      </c>
      <c r="F42" s="26">
        <v>17000</v>
      </c>
      <c r="G42" s="40">
        <f t="shared" si="1"/>
        <v>510</v>
      </c>
    </row>
    <row r="43" spans="1:7">
      <c r="A43" s="48" t="s">
        <v>25</v>
      </c>
      <c r="B43" s="49"/>
      <c r="C43" s="49"/>
      <c r="D43" s="49"/>
      <c r="E43" s="49"/>
      <c r="F43" s="50"/>
      <c r="G43" s="29">
        <f>SUM(G10:G42)</f>
        <v>159364</v>
      </c>
    </row>
    <row r="44" spans="1:7">
      <c r="B44" s="53" t="s">
        <v>24</v>
      </c>
      <c r="C44" s="54"/>
      <c r="E44" s="53" t="s">
        <v>18</v>
      </c>
      <c r="F44" s="46"/>
    </row>
    <row r="45" spans="1:7">
      <c r="B45" s="53" t="s">
        <v>19</v>
      </c>
      <c r="C45" s="46"/>
      <c r="E45" s="53" t="s">
        <v>19</v>
      </c>
      <c r="F45" s="46"/>
    </row>
    <row r="47" spans="1:7">
      <c r="E47" s="53" t="s">
        <v>20</v>
      </c>
      <c r="F47" s="46"/>
    </row>
    <row r="52" spans="7:7">
      <c r="G52" s="30" t="s">
        <v>82</v>
      </c>
    </row>
  </sheetData>
  <autoFilter ref="A9:F45"/>
  <sortState ref="A10:F42">
    <sortCondition ref="A10"/>
  </sortState>
  <mergeCells count="12">
    <mergeCell ref="B44:C44"/>
    <mergeCell ref="E44:F44"/>
    <mergeCell ref="B45:C45"/>
    <mergeCell ref="E45:F45"/>
    <mergeCell ref="E47:F47"/>
    <mergeCell ref="H9:L12"/>
    <mergeCell ref="A1:F1"/>
    <mergeCell ref="A5:F5"/>
    <mergeCell ref="A43:F43"/>
    <mergeCell ref="A2:F2"/>
    <mergeCell ref="A3:F3"/>
    <mergeCell ref="A4:F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64"/>
  <sheetViews>
    <sheetView topLeftCell="A20" workbookViewId="0">
      <selection activeCell="G37" sqref="G37:G38"/>
    </sheetView>
  </sheetViews>
  <sheetFormatPr defaultRowHeight="15"/>
  <cols>
    <col min="1" max="1" width="9.140625" style="8"/>
    <col min="2" max="2" width="48.42578125" style="8" bestFit="1" customWidth="1"/>
    <col min="3" max="6" width="9.140625" style="8"/>
    <col min="7" max="7" width="9.140625" style="27"/>
    <col min="8" max="16384" width="9.140625" style="8"/>
  </cols>
  <sheetData>
    <row r="2" spans="1:7" ht="16.5">
      <c r="A2" s="59" t="s">
        <v>0</v>
      </c>
      <c r="B2" s="46"/>
      <c r="C2" s="46"/>
      <c r="D2" s="46"/>
      <c r="E2" s="46"/>
      <c r="F2" s="46"/>
    </row>
    <row r="3" spans="1:7" ht="15.75">
      <c r="A3" s="60" t="s">
        <v>1</v>
      </c>
      <c r="B3" s="46"/>
      <c r="C3" s="46"/>
      <c r="D3" s="46"/>
      <c r="E3" s="46"/>
      <c r="F3" s="46"/>
    </row>
    <row r="4" spans="1:7" ht="16.5">
      <c r="A4" s="59" t="s">
        <v>2</v>
      </c>
      <c r="B4" s="46"/>
      <c r="C4" s="46"/>
      <c r="D4" s="46"/>
      <c r="E4" s="46"/>
      <c r="F4" s="46"/>
    </row>
    <row r="7" spans="1:7" ht="20.25">
      <c r="A7" s="61" t="s">
        <v>29</v>
      </c>
      <c r="B7" s="46"/>
      <c r="C7" s="46"/>
      <c r="D7" s="46"/>
      <c r="E7" s="46"/>
      <c r="F7" s="46"/>
    </row>
    <row r="8" spans="1:7">
      <c r="A8" s="43" t="s">
        <v>83</v>
      </c>
      <c r="B8" s="46"/>
      <c r="C8" s="46"/>
      <c r="D8" s="46"/>
      <c r="E8" s="46"/>
      <c r="F8" s="46"/>
    </row>
    <row r="11" spans="1:7" ht="15.75">
      <c r="A11" s="1" t="s">
        <v>31</v>
      </c>
    </row>
    <row r="12" spans="1:7" ht="15.75">
      <c r="A12" s="1" t="s">
        <v>32</v>
      </c>
    </row>
    <row r="13" spans="1:7" ht="15.75">
      <c r="A13" s="1" t="s">
        <v>33</v>
      </c>
    </row>
    <row r="14" spans="1:7" ht="31.5">
      <c r="A14" s="2" t="s">
        <v>3</v>
      </c>
      <c r="B14" s="2" t="s">
        <v>4</v>
      </c>
      <c r="C14" s="2" t="s">
        <v>5</v>
      </c>
      <c r="D14" s="2" t="s">
        <v>6</v>
      </c>
      <c r="E14" s="2" t="s">
        <v>7</v>
      </c>
      <c r="F14" s="35" t="s">
        <v>8</v>
      </c>
      <c r="G14" s="28" t="s">
        <v>106</v>
      </c>
    </row>
    <row r="15" spans="1:7">
      <c r="A15" s="3">
        <v>1</v>
      </c>
      <c r="B15" s="4" t="s">
        <v>37</v>
      </c>
      <c r="C15" s="3" t="s">
        <v>15</v>
      </c>
      <c r="D15" s="3">
        <v>5</v>
      </c>
      <c r="E15" s="5">
        <v>4000</v>
      </c>
      <c r="F15" s="36">
        <f t="shared" ref="F15:F55" si="0">D15*E15</f>
        <v>20000</v>
      </c>
      <c r="G15" s="29">
        <f>F15*5%</f>
        <v>1000</v>
      </c>
    </row>
    <row r="16" spans="1:7">
      <c r="A16" s="3">
        <v>2</v>
      </c>
      <c r="B16" s="4" t="s">
        <v>84</v>
      </c>
      <c r="C16" s="3" t="s">
        <v>15</v>
      </c>
      <c r="D16" s="3">
        <v>3</v>
      </c>
      <c r="E16" s="5">
        <v>15500</v>
      </c>
      <c r="F16" s="36">
        <f t="shared" si="0"/>
        <v>46500</v>
      </c>
      <c r="G16" s="29">
        <f t="shared" ref="G16:G36" si="1">F16*5%</f>
        <v>2325</v>
      </c>
    </row>
    <row r="17" spans="1:7">
      <c r="A17" s="3">
        <v>3</v>
      </c>
      <c r="B17" s="4" t="s">
        <v>77</v>
      </c>
      <c r="C17" s="3" t="s">
        <v>15</v>
      </c>
      <c r="D17" s="3">
        <v>1</v>
      </c>
      <c r="E17" s="5">
        <v>6720</v>
      </c>
      <c r="F17" s="36">
        <f t="shared" si="0"/>
        <v>6720</v>
      </c>
      <c r="G17" s="29">
        <f t="shared" si="1"/>
        <v>336</v>
      </c>
    </row>
    <row r="18" spans="1:7">
      <c r="A18" s="3">
        <v>4</v>
      </c>
      <c r="B18" s="4" t="s">
        <v>38</v>
      </c>
      <c r="C18" s="3" t="s">
        <v>15</v>
      </c>
      <c r="D18" s="3">
        <v>1</v>
      </c>
      <c r="E18" s="5">
        <v>3700</v>
      </c>
      <c r="F18" s="36">
        <f t="shared" si="0"/>
        <v>3700</v>
      </c>
      <c r="G18" s="29">
        <f t="shared" si="1"/>
        <v>185</v>
      </c>
    </row>
    <row r="19" spans="1:7">
      <c r="A19" s="3">
        <v>5</v>
      </c>
      <c r="B19" s="4" t="s">
        <v>85</v>
      </c>
      <c r="C19" s="3" t="s">
        <v>11</v>
      </c>
      <c r="D19" s="3">
        <v>1</v>
      </c>
      <c r="E19" s="5">
        <v>26000</v>
      </c>
      <c r="F19" s="36">
        <f t="shared" si="0"/>
        <v>26000</v>
      </c>
      <c r="G19" s="29">
        <f t="shared" si="1"/>
        <v>1300</v>
      </c>
    </row>
    <row r="20" spans="1:7">
      <c r="A20" s="3">
        <v>6</v>
      </c>
      <c r="B20" s="4" t="s">
        <v>26</v>
      </c>
      <c r="C20" s="3" t="s">
        <v>11</v>
      </c>
      <c r="D20" s="3">
        <v>2</v>
      </c>
      <c r="E20" s="5">
        <v>27000</v>
      </c>
      <c r="F20" s="36">
        <f t="shared" si="0"/>
        <v>54000</v>
      </c>
      <c r="G20" s="29">
        <f t="shared" si="1"/>
        <v>2700</v>
      </c>
    </row>
    <row r="21" spans="1:7">
      <c r="A21" s="3">
        <v>7</v>
      </c>
      <c r="B21" s="4" t="s">
        <v>69</v>
      </c>
      <c r="C21" s="3" t="s">
        <v>11</v>
      </c>
      <c r="D21" s="3">
        <v>3</v>
      </c>
      <c r="E21" s="5">
        <v>32000</v>
      </c>
      <c r="F21" s="36">
        <f t="shared" si="0"/>
        <v>96000</v>
      </c>
      <c r="G21" s="29">
        <f t="shared" si="1"/>
        <v>4800</v>
      </c>
    </row>
    <row r="22" spans="1:7">
      <c r="A22" s="3">
        <v>8</v>
      </c>
      <c r="B22" s="4" t="s">
        <v>70</v>
      </c>
      <c r="C22" s="3" t="s">
        <v>12</v>
      </c>
      <c r="D22" s="3">
        <v>5</v>
      </c>
      <c r="E22" s="5">
        <v>6200</v>
      </c>
      <c r="F22" s="36">
        <f t="shared" si="0"/>
        <v>31000</v>
      </c>
      <c r="G22" s="29">
        <f t="shared" si="1"/>
        <v>1550</v>
      </c>
    </row>
    <row r="23" spans="1:7">
      <c r="A23" s="3">
        <v>9</v>
      </c>
      <c r="B23" s="4" t="s">
        <v>86</v>
      </c>
      <c r="C23" s="3" t="s">
        <v>12</v>
      </c>
      <c r="D23" s="3">
        <v>12</v>
      </c>
      <c r="E23" s="5">
        <v>12000</v>
      </c>
      <c r="F23" s="36">
        <f t="shared" si="0"/>
        <v>144000</v>
      </c>
      <c r="G23" s="29">
        <f t="shared" si="1"/>
        <v>7200</v>
      </c>
    </row>
    <row r="24" spans="1:7">
      <c r="A24" s="3">
        <v>10</v>
      </c>
      <c r="B24" s="4" t="s">
        <v>42</v>
      </c>
      <c r="C24" s="3" t="s">
        <v>14</v>
      </c>
      <c r="D24" s="3">
        <v>1</v>
      </c>
      <c r="E24" s="5">
        <v>17000</v>
      </c>
      <c r="F24" s="36">
        <f t="shared" si="0"/>
        <v>17000</v>
      </c>
      <c r="G24" s="29">
        <f t="shared" si="1"/>
        <v>850</v>
      </c>
    </row>
    <row r="25" spans="1:7">
      <c r="A25" s="3">
        <v>11</v>
      </c>
      <c r="B25" s="4" t="s">
        <v>87</v>
      </c>
      <c r="C25" s="3" t="s">
        <v>28</v>
      </c>
      <c r="D25" s="3">
        <v>8</v>
      </c>
      <c r="E25" s="5">
        <v>22000</v>
      </c>
      <c r="F25" s="36">
        <f t="shared" si="0"/>
        <v>176000</v>
      </c>
      <c r="G25" s="29">
        <f t="shared" si="1"/>
        <v>8800</v>
      </c>
    </row>
    <row r="26" spans="1:7">
      <c r="A26" s="3">
        <v>12</v>
      </c>
      <c r="B26" s="4" t="s">
        <v>88</v>
      </c>
      <c r="C26" s="3" t="s">
        <v>28</v>
      </c>
      <c r="D26" s="3">
        <v>8</v>
      </c>
      <c r="E26" s="5">
        <v>22000</v>
      </c>
      <c r="F26" s="36">
        <f t="shared" si="0"/>
        <v>176000</v>
      </c>
      <c r="G26" s="29">
        <f t="shared" si="1"/>
        <v>8800</v>
      </c>
    </row>
    <row r="27" spans="1:7">
      <c r="A27" s="3">
        <v>13</v>
      </c>
      <c r="B27" s="4" t="s">
        <v>94</v>
      </c>
      <c r="C27" s="3" t="s">
        <v>12</v>
      </c>
      <c r="D27" s="3">
        <v>2</v>
      </c>
      <c r="E27" s="5">
        <v>45000</v>
      </c>
      <c r="F27" s="36">
        <f t="shared" si="0"/>
        <v>90000</v>
      </c>
      <c r="G27" s="29">
        <f t="shared" si="1"/>
        <v>4500</v>
      </c>
    </row>
    <row r="28" spans="1:7">
      <c r="A28" s="3">
        <v>14</v>
      </c>
      <c r="B28" s="4" t="s">
        <v>40</v>
      </c>
      <c r="C28" s="3" t="s">
        <v>41</v>
      </c>
      <c r="D28" s="3">
        <v>5</v>
      </c>
      <c r="E28" s="5">
        <v>10500</v>
      </c>
      <c r="F28" s="36">
        <f t="shared" si="0"/>
        <v>52500</v>
      </c>
      <c r="G28" s="29">
        <f t="shared" si="1"/>
        <v>2625</v>
      </c>
    </row>
    <row r="29" spans="1:7">
      <c r="A29" s="3">
        <v>15</v>
      </c>
      <c r="B29" s="4" t="s">
        <v>22</v>
      </c>
      <c r="C29" s="3" t="s">
        <v>13</v>
      </c>
      <c r="D29" s="3">
        <v>1</v>
      </c>
      <c r="E29" s="5">
        <v>27300</v>
      </c>
      <c r="F29" s="36">
        <f t="shared" si="0"/>
        <v>27300</v>
      </c>
      <c r="G29" s="29">
        <f t="shared" si="1"/>
        <v>1365</v>
      </c>
    </row>
    <row r="30" spans="1:7">
      <c r="A30" s="3">
        <v>16</v>
      </c>
      <c r="B30" s="4" t="s">
        <v>34</v>
      </c>
      <c r="C30" s="3" t="s">
        <v>11</v>
      </c>
      <c r="D30" s="3">
        <v>25</v>
      </c>
      <c r="E30" s="5">
        <v>7800</v>
      </c>
      <c r="F30" s="36">
        <f t="shared" si="0"/>
        <v>195000</v>
      </c>
      <c r="G30" s="29">
        <f t="shared" si="1"/>
        <v>9750</v>
      </c>
    </row>
    <row r="31" spans="1:7">
      <c r="A31" s="3">
        <v>17</v>
      </c>
      <c r="B31" s="4" t="s">
        <v>95</v>
      </c>
      <c r="C31" s="3" t="s">
        <v>21</v>
      </c>
      <c r="D31" s="3">
        <v>3</v>
      </c>
      <c r="E31" s="5">
        <v>47000</v>
      </c>
      <c r="F31" s="36">
        <f t="shared" si="0"/>
        <v>141000</v>
      </c>
      <c r="G31" s="29">
        <f t="shared" si="1"/>
        <v>7050</v>
      </c>
    </row>
    <row r="32" spans="1:7">
      <c r="A32" s="3">
        <v>18</v>
      </c>
      <c r="B32" s="4" t="s">
        <v>68</v>
      </c>
      <c r="C32" s="3" t="s">
        <v>21</v>
      </c>
      <c r="D32" s="3">
        <v>1</v>
      </c>
      <c r="E32" s="5">
        <v>38000</v>
      </c>
      <c r="F32" s="36">
        <f t="shared" si="0"/>
        <v>38000</v>
      </c>
      <c r="G32" s="29">
        <f t="shared" si="1"/>
        <v>1900</v>
      </c>
    </row>
    <row r="33" spans="1:7">
      <c r="A33" s="3">
        <v>19</v>
      </c>
      <c r="B33" s="4" t="s">
        <v>96</v>
      </c>
      <c r="C33" s="3" t="s">
        <v>12</v>
      </c>
      <c r="D33" s="3">
        <v>5</v>
      </c>
      <c r="E33" s="5">
        <v>14000</v>
      </c>
      <c r="F33" s="36">
        <f t="shared" si="0"/>
        <v>70000</v>
      </c>
      <c r="G33" s="29">
        <f t="shared" si="1"/>
        <v>3500</v>
      </c>
    </row>
    <row r="34" spans="1:7">
      <c r="A34" s="3">
        <v>20</v>
      </c>
      <c r="B34" s="4" t="s">
        <v>27</v>
      </c>
      <c r="C34" s="3" t="s">
        <v>15</v>
      </c>
      <c r="D34" s="3">
        <v>2</v>
      </c>
      <c r="E34" s="5">
        <v>6720</v>
      </c>
      <c r="F34" s="36">
        <f t="shared" si="0"/>
        <v>13440</v>
      </c>
      <c r="G34" s="29">
        <f t="shared" si="1"/>
        <v>672</v>
      </c>
    </row>
    <row r="35" spans="1:7">
      <c r="A35" s="3">
        <v>21</v>
      </c>
      <c r="B35" s="4" t="s">
        <v>27</v>
      </c>
      <c r="C35" s="3" t="s">
        <v>15</v>
      </c>
      <c r="D35" s="3">
        <v>2</v>
      </c>
      <c r="E35" s="5">
        <v>6720</v>
      </c>
      <c r="F35" s="36">
        <f t="shared" si="0"/>
        <v>13440</v>
      </c>
      <c r="G35" s="29">
        <f t="shared" si="1"/>
        <v>672</v>
      </c>
    </row>
    <row r="36" spans="1:7">
      <c r="A36" s="3">
        <v>22</v>
      </c>
      <c r="B36" s="4" t="s">
        <v>36</v>
      </c>
      <c r="C36" s="3" t="s">
        <v>15</v>
      </c>
      <c r="D36" s="3">
        <v>12</v>
      </c>
      <c r="E36" s="5">
        <v>4000</v>
      </c>
      <c r="F36" s="36">
        <f t="shared" si="0"/>
        <v>48000</v>
      </c>
      <c r="G36" s="29">
        <f t="shared" si="1"/>
        <v>2400</v>
      </c>
    </row>
    <row r="37" spans="1:7">
      <c r="A37" s="15">
        <v>23</v>
      </c>
      <c r="B37" s="31" t="s">
        <v>73</v>
      </c>
      <c r="C37" s="15" t="s">
        <v>16</v>
      </c>
      <c r="D37" s="15">
        <v>2</v>
      </c>
      <c r="E37" s="32">
        <v>47000</v>
      </c>
      <c r="F37" s="37">
        <f t="shared" si="0"/>
        <v>94000</v>
      </c>
      <c r="G37" s="39">
        <f>F37*3%</f>
        <v>2820</v>
      </c>
    </row>
    <row r="38" spans="1:7">
      <c r="A38" s="15">
        <v>24</v>
      </c>
      <c r="B38" s="31" t="s">
        <v>78</v>
      </c>
      <c r="C38" s="15" t="s">
        <v>16</v>
      </c>
      <c r="D38" s="15">
        <v>1</v>
      </c>
      <c r="E38" s="32">
        <v>67000</v>
      </c>
      <c r="F38" s="37">
        <f t="shared" si="0"/>
        <v>67000</v>
      </c>
      <c r="G38" s="39">
        <f>F38*3%</f>
        <v>2010</v>
      </c>
    </row>
    <row r="39" spans="1:7">
      <c r="A39" s="21">
        <v>25</v>
      </c>
      <c r="B39" s="33" t="s">
        <v>43</v>
      </c>
      <c r="C39" s="21" t="s">
        <v>9</v>
      </c>
      <c r="D39" s="21">
        <v>2</v>
      </c>
      <c r="E39" s="34">
        <v>27300</v>
      </c>
      <c r="F39" s="38">
        <f t="shared" si="0"/>
        <v>54600</v>
      </c>
      <c r="G39" s="40">
        <f>F39*3%</f>
        <v>1638</v>
      </c>
    </row>
    <row r="40" spans="1:7">
      <c r="A40" s="21">
        <v>26</v>
      </c>
      <c r="B40" s="33" t="s">
        <v>71</v>
      </c>
      <c r="C40" s="21" t="s">
        <v>72</v>
      </c>
      <c r="D40" s="21">
        <v>10</v>
      </c>
      <c r="E40" s="34">
        <v>27300</v>
      </c>
      <c r="F40" s="38">
        <f t="shared" si="0"/>
        <v>273000</v>
      </c>
      <c r="G40" s="40">
        <f t="shared" ref="G40:G55" si="2">F40*3%</f>
        <v>8190</v>
      </c>
    </row>
    <row r="41" spans="1:7">
      <c r="A41" s="21">
        <v>27</v>
      </c>
      <c r="B41" s="33" t="s">
        <v>48</v>
      </c>
      <c r="C41" s="21" t="s">
        <v>12</v>
      </c>
      <c r="D41" s="21">
        <v>93</v>
      </c>
      <c r="E41" s="34">
        <v>6000</v>
      </c>
      <c r="F41" s="38">
        <f t="shared" si="0"/>
        <v>558000</v>
      </c>
      <c r="G41" s="40">
        <f t="shared" si="2"/>
        <v>16740</v>
      </c>
    </row>
    <row r="42" spans="1:7">
      <c r="A42" s="21">
        <v>28</v>
      </c>
      <c r="B42" s="33" t="s">
        <v>49</v>
      </c>
      <c r="C42" s="21" t="s">
        <v>12</v>
      </c>
      <c r="D42" s="21">
        <v>5</v>
      </c>
      <c r="E42" s="34">
        <v>4500</v>
      </c>
      <c r="F42" s="38">
        <f t="shared" si="0"/>
        <v>22500</v>
      </c>
      <c r="G42" s="40">
        <f t="shared" si="2"/>
        <v>675</v>
      </c>
    </row>
    <row r="43" spans="1:7">
      <c r="A43" s="21">
        <v>29</v>
      </c>
      <c r="B43" s="33" t="s">
        <v>53</v>
      </c>
      <c r="C43" s="21" t="s">
        <v>54</v>
      </c>
      <c r="D43" s="21">
        <v>2</v>
      </c>
      <c r="E43" s="34">
        <v>32000</v>
      </c>
      <c r="F43" s="38">
        <f t="shared" si="0"/>
        <v>64000</v>
      </c>
      <c r="G43" s="40">
        <f t="shared" si="2"/>
        <v>1920</v>
      </c>
    </row>
    <row r="44" spans="1:7">
      <c r="A44" s="21">
        <v>30</v>
      </c>
      <c r="B44" s="33" t="s">
        <v>55</v>
      </c>
      <c r="C44" s="21" t="s">
        <v>54</v>
      </c>
      <c r="D44" s="21">
        <v>1</v>
      </c>
      <c r="E44" s="34">
        <v>45000</v>
      </c>
      <c r="F44" s="38">
        <f t="shared" si="0"/>
        <v>45000</v>
      </c>
      <c r="G44" s="40">
        <f t="shared" si="2"/>
        <v>1350</v>
      </c>
    </row>
    <row r="45" spans="1:7">
      <c r="A45" s="21">
        <v>31</v>
      </c>
      <c r="B45" s="33" t="s">
        <v>60</v>
      </c>
      <c r="C45" s="21" t="s">
        <v>9</v>
      </c>
      <c r="D45" s="21">
        <v>5</v>
      </c>
      <c r="E45" s="34">
        <v>40000</v>
      </c>
      <c r="F45" s="38">
        <f t="shared" si="0"/>
        <v>200000</v>
      </c>
      <c r="G45" s="40">
        <f t="shared" si="2"/>
        <v>6000</v>
      </c>
    </row>
    <row r="46" spans="1:7">
      <c r="A46" s="21">
        <v>32</v>
      </c>
      <c r="B46" s="33" t="s">
        <v>56</v>
      </c>
      <c r="C46" s="21" t="s">
        <v>10</v>
      </c>
      <c r="D46" s="21">
        <v>36</v>
      </c>
      <c r="E46" s="34">
        <v>4400</v>
      </c>
      <c r="F46" s="38">
        <f t="shared" si="0"/>
        <v>158400</v>
      </c>
      <c r="G46" s="40">
        <f t="shared" si="2"/>
        <v>4752</v>
      </c>
    </row>
    <row r="47" spans="1:7">
      <c r="A47" s="21">
        <v>33</v>
      </c>
      <c r="B47" s="33" t="s">
        <v>89</v>
      </c>
      <c r="C47" s="21" t="s">
        <v>16</v>
      </c>
      <c r="D47" s="21">
        <v>2</v>
      </c>
      <c r="E47" s="34">
        <v>19000</v>
      </c>
      <c r="F47" s="38">
        <f t="shared" si="0"/>
        <v>38000</v>
      </c>
      <c r="G47" s="40">
        <f t="shared" si="2"/>
        <v>1140</v>
      </c>
    </row>
    <row r="48" spans="1:7">
      <c r="A48" s="21">
        <v>34</v>
      </c>
      <c r="B48" s="33" t="s">
        <v>57</v>
      </c>
      <c r="C48" s="21" t="s">
        <v>51</v>
      </c>
      <c r="D48" s="21">
        <v>12</v>
      </c>
      <c r="E48" s="34">
        <v>6500</v>
      </c>
      <c r="F48" s="38">
        <f t="shared" si="0"/>
        <v>78000</v>
      </c>
      <c r="G48" s="40">
        <f t="shared" si="2"/>
        <v>2340</v>
      </c>
    </row>
    <row r="49" spans="1:7">
      <c r="A49" s="21">
        <v>35</v>
      </c>
      <c r="B49" s="33" t="s">
        <v>90</v>
      </c>
      <c r="C49" s="21" t="s">
        <v>13</v>
      </c>
      <c r="D49" s="21">
        <v>12</v>
      </c>
      <c r="E49" s="34">
        <v>4800</v>
      </c>
      <c r="F49" s="38">
        <f t="shared" si="0"/>
        <v>57600</v>
      </c>
      <c r="G49" s="40">
        <f t="shared" si="2"/>
        <v>1728</v>
      </c>
    </row>
    <row r="50" spans="1:7">
      <c r="A50" s="21">
        <v>36</v>
      </c>
      <c r="B50" s="33" t="s">
        <v>59</v>
      </c>
      <c r="C50" s="21" t="s">
        <v>12</v>
      </c>
      <c r="D50" s="21">
        <v>20</v>
      </c>
      <c r="E50" s="34">
        <v>2500</v>
      </c>
      <c r="F50" s="38">
        <f t="shared" si="0"/>
        <v>50000</v>
      </c>
      <c r="G50" s="40">
        <f t="shared" si="2"/>
        <v>1500</v>
      </c>
    </row>
    <row r="51" spans="1:7">
      <c r="A51" s="21">
        <v>37</v>
      </c>
      <c r="B51" s="33" t="s">
        <v>91</v>
      </c>
      <c r="C51" s="21" t="s">
        <v>12</v>
      </c>
      <c r="D51" s="21">
        <v>3</v>
      </c>
      <c r="E51" s="34">
        <v>26000</v>
      </c>
      <c r="F51" s="38">
        <f t="shared" si="0"/>
        <v>78000</v>
      </c>
      <c r="G51" s="40">
        <f t="shared" si="2"/>
        <v>2340</v>
      </c>
    </row>
    <row r="52" spans="1:7">
      <c r="A52" s="21">
        <v>38</v>
      </c>
      <c r="B52" s="33" t="s">
        <v>92</v>
      </c>
      <c r="C52" s="21" t="s">
        <v>12</v>
      </c>
      <c r="D52" s="21">
        <v>5</v>
      </c>
      <c r="E52" s="34">
        <v>35000</v>
      </c>
      <c r="F52" s="38">
        <f t="shared" si="0"/>
        <v>175000</v>
      </c>
      <c r="G52" s="40">
        <f t="shared" si="2"/>
        <v>5250</v>
      </c>
    </row>
    <row r="53" spans="1:7">
      <c r="A53" s="21">
        <v>39</v>
      </c>
      <c r="B53" s="33" t="s">
        <v>93</v>
      </c>
      <c r="C53" s="21" t="s">
        <v>12</v>
      </c>
      <c r="D53" s="21">
        <v>5</v>
      </c>
      <c r="E53" s="34">
        <v>6000</v>
      </c>
      <c r="F53" s="38">
        <f t="shared" si="0"/>
        <v>30000</v>
      </c>
      <c r="G53" s="40">
        <f t="shared" si="2"/>
        <v>900</v>
      </c>
    </row>
    <row r="54" spans="1:7">
      <c r="A54" s="21">
        <v>40</v>
      </c>
      <c r="B54" s="33" t="s">
        <v>52</v>
      </c>
      <c r="C54" s="21" t="s">
        <v>13</v>
      </c>
      <c r="D54" s="21">
        <v>5</v>
      </c>
      <c r="E54" s="34">
        <v>8000</v>
      </c>
      <c r="F54" s="38">
        <f t="shared" si="0"/>
        <v>40000</v>
      </c>
      <c r="G54" s="40">
        <f t="shared" si="2"/>
        <v>1200</v>
      </c>
    </row>
    <row r="55" spans="1:7">
      <c r="A55" s="21">
        <v>41</v>
      </c>
      <c r="B55" s="33" t="s">
        <v>58</v>
      </c>
      <c r="C55" s="21" t="s">
        <v>13</v>
      </c>
      <c r="D55" s="21">
        <v>10</v>
      </c>
      <c r="E55" s="34">
        <v>9000</v>
      </c>
      <c r="F55" s="38">
        <f t="shared" si="0"/>
        <v>90000</v>
      </c>
      <c r="G55" s="40">
        <f t="shared" si="2"/>
        <v>2700</v>
      </c>
    </row>
    <row r="56" spans="1:7">
      <c r="A56" s="56" t="s">
        <v>64</v>
      </c>
      <c r="B56" s="57"/>
      <c r="C56" s="57"/>
      <c r="D56" s="57"/>
      <c r="E56" s="57"/>
      <c r="F56" s="58"/>
      <c r="G56" s="29">
        <f>SUM(G15:G55)</f>
        <v>139473</v>
      </c>
    </row>
    <row r="59" spans="1:7">
      <c r="E59" s="55" t="s">
        <v>18</v>
      </c>
      <c r="F59" s="46"/>
    </row>
    <row r="60" spans="1:7">
      <c r="E60" s="55" t="s">
        <v>19</v>
      </c>
      <c r="F60" s="46"/>
    </row>
    <row r="64" spans="1:7">
      <c r="E64" s="55" t="s">
        <v>30</v>
      </c>
      <c r="F64" s="46"/>
    </row>
  </sheetData>
  <sortState ref="A15:F55">
    <sortCondition ref="A15"/>
  </sortState>
  <mergeCells count="9">
    <mergeCell ref="E64:F64"/>
    <mergeCell ref="A56:F56"/>
    <mergeCell ref="E59:F59"/>
    <mergeCell ref="E60:F60"/>
    <mergeCell ref="A2:F2"/>
    <mergeCell ref="A3:F3"/>
    <mergeCell ref="A4:F4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60"/>
  <sheetViews>
    <sheetView topLeftCell="A18" workbookViewId="0">
      <selection activeCell="G34" sqref="G34:G35"/>
    </sheetView>
  </sheetViews>
  <sheetFormatPr defaultRowHeight="15"/>
  <cols>
    <col min="1" max="1" width="9.140625" style="8"/>
    <col min="2" max="2" width="39.28515625" style="8" bestFit="1" customWidth="1"/>
    <col min="3" max="16384" width="9.140625" style="8"/>
  </cols>
  <sheetData>
    <row r="2" spans="1:7" ht="16.5">
      <c r="A2" s="45" t="s">
        <v>0</v>
      </c>
      <c r="B2" s="46"/>
      <c r="C2" s="46"/>
      <c r="D2" s="46"/>
      <c r="E2" s="46"/>
      <c r="F2" s="46"/>
    </row>
    <row r="3" spans="1:7" ht="15.75">
      <c r="A3" s="51" t="s">
        <v>1</v>
      </c>
      <c r="B3" s="46"/>
      <c r="C3" s="46"/>
      <c r="D3" s="46"/>
      <c r="E3" s="46"/>
      <c r="F3" s="46"/>
    </row>
    <row r="4" spans="1:7" ht="16.5">
      <c r="A4" s="45" t="s">
        <v>2</v>
      </c>
      <c r="B4" s="46"/>
      <c r="C4" s="46"/>
      <c r="D4" s="46"/>
      <c r="E4" s="46"/>
      <c r="F4" s="46"/>
    </row>
    <row r="7" spans="1:7" ht="20.25">
      <c r="A7" s="52" t="s">
        <v>29</v>
      </c>
      <c r="B7" s="46"/>
      <c r="C7" s="46"/>
      <c r="D7" s="46"/>
      <c r="E7" s="46"/>
      <c r="F7" s="46"/>
    </row>
    <row r="8" spans="1:7">
      <c r="A8" s="47" t="s">
        <v>97</v>
      </c>
      <c r="B8" s="46"/>
      <c r="C8" s="46"/>
      <c r="D8" s="46"/>
      <c r="E8" s="46"/>
      <c r="F8" s="46"/>
    </row>
    <row r="11" spans="1:7" ht="15.75">
      <c r="A11" s="6" t="s">
        <v>31</v>
      </c>
    </row>
    <row r="12" spans="1:7" ht="15.75">
      <c r="A12" s="6" t="s">
        <v>98</v>
      </c>
    </row>
    <row r="13" spans="1:7" ht="15.75">
      <c r="A13" s="6" t="s">
        <v>33</v>
      </c>
    </row>
    <row r="14" spans="1:7" ht="31.5">
      <c r="A14" s="7" t="s">
        <v>3</v>
      </c>
      <c r="B14" s="7" t="s">
        <v>4</v>
      </c>
      <c r="C14" s="7" t="s">
        <v>5</v>
      </c>
      <c r="D14" s="7" t="s">
        <v>6</v>
      </c>
      <c r="E14" s="7" t="s">
        <v>7</v>
      </c>
      <c r="F14" s="13" t="s">
        <v>8</v>
      </c>
      <c r="G14" s="13" t="s">
        <v>106</v>
      </c>
    </row>
    <row r="15" spans="1:7">
      <c r="A15" s="3">
        <v>1</v>
      </c>
      <c r="B15" s="4" t="s">
        <v>99</v>
      </c>
      <c r="C15" s="3" t="s">
        <v>23</v>
      </c>
      <c r="D15" s="3">
        <v>1</v>
      </c>
      <c r="E15" s="5">
        <v>370000</v>
      </c>
      <c r="F15" s="36">
        <f t="shared" ref="F15:F53" si="0">D15*E15</f>
        <v>370000</v>
      </c>
      <c r="G15" s="29">
        <f>F15*5%</f>
        <v>18500</v>
      </c>
    </row>
    <row r="16" spans="1:7">
      <c r="A16" s="3">
        <v>2</v>
      </c>
      <c r="B16" s="4" t="s">
        <v>34</v>
      </c>
      <c r="C16" s="3" t="s">
        <v>11</v>
      </c>
      <c r="D16" s="3">
        <v>15</v>
      </c>
      <c r="E16" s="5">
        <v>7800</v>
      </c>
      <c r="F16" s="36">
        <f t="shared" si="0"/>
        <v>117000</v>
      </c>
      <c r="G16" s="29">
        <f t="shared" ref="G16:G33" si="1">F16*5%</f>
        <v>5850</v>
      </c>
    </row>
    <row r="17" spans="1:7">
      <c r="A17" s="3">
        <v>3</v>
      </c>
      <c r="B17" s="4" t="s">
        <v>35</v>
      </c>
      <c r="C17" s="3" t="s">
        <v>10</v>
      </c>
      <c r="D17" s="3">
        <v>5</v>
      </c>
      <c r="E17" s="5">
        <v>18200</v>
      </c>
      <c r="F17" s="36">
        <f t="shared" si="0"/>
        <v>91000</v>
      </c>
      <c r="G17" s="29">
        <f t="shared" si="1"/>
        <v>4550</v>
      </c>
    </row>
    <row r="18" spans="1:7">
      <c r="A18" s="3">
        <v>4</v>
      </c>
      <c r="B18" s="4" t="s">
        <v>27</v>
      </c>
      <c r="C18" s="3" t="s">
        <v>15</v>
      </c>
      <c r="D18" s="3">
        <v>2</v>
      </c>
      <c r="E18" s="5">
        <v>6720</v>
      </c>
      <c r="F18" s="36">
        <f t="shared" si="0"/>
        <v>13440</v>
      </c>
      <c r="G18" s="29">
        <f t="shared" si="1"/>
        <v>672</v>
      </c>
    </row>
    <row r="19" spans="1:7">
      <c r="A19" s="3">
        <v>5</v>
      </c>
      <c r="B19" s="4" t="s">
        <v>27</v>
      </c>
      <c r="C19" s="3" t="s">
        <v>15</v>
      </c>
      <c r="D19" s="3">
        <v>3</v>
      </c>
      <c r="E19" s="5">
        <v>6720</v>
      </c>
      <c r="F19" s="36">
        <f t="shared" si="0"/>
        <v>20160</v>
      </c>
      <c r="G19" s="29">
        <f t="shared" si="1"/>
        <v>1008</v>
      </c>
    </row>
    <row r="20" spans="1:7">
      <c r="A20" s="3">
        <v>6</v>
      </c>
      <c r="B20" s="4" t="s">
        <v>27</v>
      </c>
      <c r="C20" s="3" t="s">
        <v>15</v>
      </c>
      <c r="D20" s="3">
        <v>7</v>
      </c>
      <c r="E20" s="5">
        <v>6720</v>
      </c>
      <c r="F20" s="36">
        <f t="shared" si="0"/>
        <v>47040</v>
      </c>
      <c r="G20" s="29">
        <f t="shared" si="1"/>
        <v>2352</v>
      </c>
    </row>
    <row r="21" spans="1:7">
      <c r="A21" s="3">
        <v>7</v>
      </c>
      <c r="B21" s="4" t="s">
        <v>36</v>
      </c>
      <c r="C21" s="3" t="s">
        <v>15</v>
      </c>
      <c r="D21" s="3">
        <v>5</v>
      </c>
      <c r="E21" s="5">
        <v>4000</v>
      </c>
      <c r="F21" s="36">
        <f t="shared" si="0"/>
        <v>20000</v>
      </c>
      <c r="G21" s="29">
        <f t="shared" si="1"/>
        <v>1000</v>
      </c>
    </row>
    <row r="22" spans="1:7">
      <c r="A22" s="3">
        <v>8</v>
      </c>
      <c r="B22" s="4" t="s">
        <v>37</v>
      </c>
      <c r="C22" s="3" t="s">
        <v>15</v>
      </c>
      <c r="D22" s="3">
        <v>7</v>
      </c>
      <c r="E22" s="5">
        <v>4000</v>
      </c>
      <c r="F22" s="36">
        <f t="shared" si="0"/>
        <v>28000</v>
      </c>
      <c r="G22" s="29">
        <f t="shared" si="1"/>
        <v>1400</v>
      </c>
    </row>
    <row r="23" spans="1:7">
      <c r="A23" s="3">
        <v>9</v>
      </c>
      <c r="B23" s="4" t="s">
        <v>77</v>
      </c>
      <c r="C23" s="3" t="s">
        <v>15</v>
      </c>
      <c r="D23" s="3">
        <v>1</v>
      </c>
      <c r="E23" s="5">
        <v>6720</v>
      </c>
      <c r="F23" s="36">
        <f t="shared" si="0"/>
        <v>6720</v>
      </c>
      <c r="G23" s="29">
        <f t="shared" si="1"/>
        <v>336</v>
      </c>
    </row>
    <row r="24" spans="1:7">
      <c r="A24" s="3">
        <v>10</v>
      </c>
      <c r="B24" s="4" t="s">
        <v>85</v>
      </c>
      <c r="C24" s="3" t="s">
        <v>11</v>
      </c>
      <c r="D24" s="3">
        <v>1</v>
      </c>
      <c r="E24" s="5">
        <v>26000</v>
      </c>
      <c r="F24" s="36">
        <f t="shared" si="0"/>
        <v>26000</v>
      </c>
      <c r="G24" s="29">
        <f t="shared" si="1"/>
        <v>1300</v>
      </c>
    </row>
    <row r="25" spans="1:7">
      <c r="A25" s="3">
        <v>11</v>
      </c>
      <c r="B25" s="4" t="s">
        <v>26</v>
      </c>
      <c r="C25" s="3" t="s">
        <v>11</v>
      </c>
      <c r="D25" s="3">
        <v>1</v>
      </c>
      <c r="E25" s="5">
        <v>27000</v>
      </c>
      <c r="F25" s="36">
        <f t="shared" si="0"/>
        <v>27000</v>
      </c>
      <c r="G25" s="29">
        <f t="shared" si="1"/>
        <v>1350</v>
      </c>
    </row>
    <row r="26" spans="1:7">
      <c r="A26" s="3">
        <v>12</v>
      </c>
      <c r="B26" s="4" t="s">
        <v>69</v>
      </c>
      <c r="C26" s="3" t="s">
        <v>11</v>
      </c>
      <c r="D26" s="3">
        <v>2</v>
      </c>
      <c r="E26" s="5">
        <v>32000</v>
      </c>
      <c r="F26" s="36">
        <f t="shared" si="0"/>
        <v>64000</v>
      </c>
      <c r="G26" s="29">
        <f t="shared" si="1"/>
        <v>3200</v>
      </c>
    </row>
    <row r="27" spans="1:7">
      <c r="A27" s="3">
        <v>13</v>
      </c>
      <c r="B27" s="4" t="s">
        <v>39</v>
      </c>
      <c r="C27" s="3" t="s">
        <v>15</v>
      </c>
      <c r="D27" s="3">
        <v>2</v>
      </c>
      <c r="E27" s="5">
        <v>28400</v>
      </c>
      <c r="F27" s="36">
        <f t="shared" si="0"/>
        <v>56800</v>
      </c>
      <c r="G27" s="29">
        <f t="shared" si="1"/>
        <v>2840</v>
      </c>
    </row>
    <row r="28" spans="1:7">
      <c r="A28" s="3">
        <v>14</v>
      </c>
      <c r="B28" s="4" t="s">
        <v>100</v>
      </c>
      <c r="C28" s="3" t="s">
        <v>15</v>
      </c>
      <c r="D28" s="3">
        <v>1</v>
      </c>
      <c r="E28" s="5">
        <v>32000</v>
      </c>
      <c r="F28" s="36">
        <f t="shared" si="0"/>
        <v>32000</v>
      </c>
      <c r="G28" s="29">
        <f t="shared" si="1"/>
        <v>1600</v>
      </c>
    </row>
    <row r="29" spans="1:7">
      <c r="A29" s="3">
        <v>15</v>
      </c>
      <c r="B29" s="4" t="s">
        <v>40</v>
      </c>
      <c r="C29" s="3" t="s">
        <v>41</v>
      </c>
      <c r="D29" s="3">
        <v>5</v>
      </c>
      <c r="E29" s="5">
        <v>10500</v>
      </c>
      <c r="F29" s="36">
        <f t="shared" si="0"/>
        <v>52500</v>
      </c>
      <c r="G29" s="29">
        <f t="shared" si="1"/>
        <v>2625</v>
      </c>
    </row>
    <row r="30" spans="1:7">
      <c r="A30" s="3">
        <v>16</v>
      </c>
      <c r="B30" s="4" t="s">
        <v>101</v>
      </c>
      <c r="C30" s="3" t="s">
        <v>9</v>
      </c>
      <c r="D30" s="3">
        <v>1</v>
      </c>
      <c r="E30" s="5">
        <v>12500</v>
      </c>
      <c r="F30" s="36">
        <f t="shared" si="0"/>
        <v>12500</v>
      </c>
      <c r="G30" s="29">
        <f t="shared" si="1"/>
        <v>625</v>
      </c>
    </row>
    <row r="31" spans="1:7">
      <c r="A31" s="3">
        <v>17</v>
      </c>
      <c r="B31" s="4" t="s">
        <v>102</v>
      </c>
      <c r="C31" s="3" t="s">
        <v>12</v>
      </c>
      <c r="D31" s="3">
        <v>1</v>
      </c>
      <c r="E31" s="5">
        <v>15500</v>
      </c>
      <c r="F31" s="36">
        <f t="shared" si="0"/>
        <v>15500</v>
      </c>
      <c r="G31" s="29">
        <f t="shared" si="1"/>
        <v>775</v>
      </c>
    </row>
    <row r="32" spans="1:7">
      <c r="A32" s="3">
        <v>18</v>
      </c>
      <c r="B32" s="4" t="s">
        <v>46</v>
      </c>
      <c r="C32" s="3" t="s">
        <v>45</v>
      </c>
      <c r="D32" s="3">
        <v>2</v>
      </c>
      <c r="E32" s="5">
        <v>22000</v>
      </c>
      <c r="F32" s="36">
        <f t="shared" si="0"/>
        <v>44000</v>
      </c>
      <c r="G32" s="29">
        <f t="shared" si="1"/>
        <v>2200</v>
      </c>
    </row>
    <row r="33" spans="1:7">
      <c r="A33" s="3">
        <v>19</v>
      </c>
      <c r="B33" s="4" t="s">
        <v>44</v>
      </c>
      <c r="C33" s="3" t="s">
        <v>45</v>
      </c>
      <c r="D33" s="3">
        <v>4</v>
      </c>
      <c r="E33" s="5">
        <v>22000</v>
      </c>
      <c r="F33" s="36">
        <f t="shared" si="0"/>
        <v>88000</v>
      </c>
      <c r="G33" s="29">
        <f t="shared" si="1"/>
        <v>4400</v>
      </c>
    </row>
    <row r="34" spans="1:7">
      <c r="A34" s="15">
        <v>20</v>
      </c>
      <c r="B34" s="31" t="s">
        <v>78</v>
      </c>
      <c r="C34" s="15" t="s">
        <v>16</v>
      </c>
      <c r="D34" s="15">
        <v>1</v>
      </c>
      <c r="E34" s="32">
        <v>67000</v>
      </c>
      <c r="F34" s="37">
        <f t="shared" si="0"/>
        <v>67000</v>
      </c>
      <c r="G34" s="39">
        <f>F34*3%</f>
        <v>2010</v>
      </c>
    </row>
    <row r="35" spans="1:7">
      <c r="A35" s="15">
        <v>21</v>
      </c>
      <c r="B35" s="31" t="s">
        <v>73</v>
      </c>
      <c r="C35" s="15" t="s">
        <v>16</v>
      </c>
      <c r="D35" s="15">
        <v>1.5</v>
      </c>
      <c r="E35" s="32">
        <v>47000</v>
      </c>
      <c r="F35" s="37">
        <f t="shared" si="0"/>
        <v>70500</v>
      </c>
      <c r="G35" s="39">
        <f>F35*3%</f>
        <v>2115</v>
      </c>
    </row>
    <row r="36" spans="1:7">
      <c r="A36" s="21">
        <v>22</v>
      </c>
      <c r="B36" s="33" t="s">
        <v>103</v>
      </c>
      <c r="C36" s="21" t="s">
        <v>9</v>
      </c>
      <c r="D36" s="21">
        <v>1</v>
      </c>
      <c r="E36" s="34">
        <v>27300</v>
      </c>
      <c r="F36" s="38">
        <f t="shared" si="0"/>
        <v>27300</v>
      </c>
      <c r="G36" s="40">
        <f>F36*3%</f>
        <v>819</v>
      </c>
    </row>
    <row r="37" spans="1:7">
      <c r="A37" s="21">
        <v>23</v>
      </c>
      <c r="B37" s="33" t="s">
        <v>71</v>
      </c>
      <c r="C37" s="21" t="s">
        <v>72</v>
      </c>
      <c r="D37" s="21">
        <v>10</v>
      </c>
      <c r="E37" s="34">
        <v>27300</v>
      </c>
      <c r="F37" s="38">
        <f t="shared" si="0"/>
        <v>273000</v>
      </c>
      <c r="G37" s="40">
        <f t="shared" ref="G37:G53" si="2">F37*3%</f>
        <v>8190</v>
      </c>
    </row>
    <row r="38" spans="1:7">
      <c r="A38" s="21">
        <v>24</v>
      </c>
      <c r="B38" s="33" t="s">
        <v>47</v>
      </c>
      <c r="C38" s="21" t="s">
        <v>28</v>
      </c>
      <c r="D38" s="21">
        <v>1</v>
      </c>
      <c r="E38" s="34">
        <v>16000</v>
      </c>
      <c r="F38" s="38">
        <f t="shared" si="0"/>
        <v>16000</v>
      </c>
      <c r="G38" s="40">
        <f t="shared" si="2"/>
        <v>480</v>
      </c>
    </row>
    <row r="39" spans="1:7">
      <c r="A39" s="21">
        <v>25</v>
      </c>
      <c r="B39" s="33" t="s">
        <v>48</v>
      </c>
      <c r="C39" s="21" t="s">
        <v>12</v>
      </c>
      <c r="D39" s="21">
        <v>27</v>
      </c>
      <c r="E39" s="34">
        <v>6000</v>
      </c>
      <c r="F39" s="38">
        <f t="shared" si="0"/>
        <v>162000</v>
      </c>
      <c r="G39" s="40">
        <f t="shared" si="2"/>
        <v>4860</v>
      </c>
    </row>
    <row r="40" spans="1:7">
      <c r="A40" s="21">
        <v>26</v>
      </c>
      <c r="B40" s="33" t="s">
        <v>49</v>
      </c>
      <c r="C40" s="21" t="s">
        <v>12</v>
      </c>
      <c r="D40" s="21">
        <v>25</v>
      </c>
      <c r="E40" s="34">
        <v>4500</v>
      </c>
      <c r="F40" s="38">
        <f t="shared" si="0"/>
        <v>112500</v>
      </c>
      <c r="G40" s="40">
        <f t="shared" si="2"/>
        <v>3375</v>
      </c>
    </row>
    <row r="41" spans="1:7">
      <c r="A41" s="21">
        <v>27</v>
      </c>
      <c r="B41" s="33" t="s">
        <v>79</v>
      </c>
      <c r="C41" s="21" t="s">
        <v>9</v>
      </c>
      <c r="D41" s="21">
        <v>2</v>
      </c>
      <c r="E41" s="34">
        <v>578800</v>
      </c>
      <c r="F41" s="38">
        <f t="shared" si="0"/>
        <v>1157600</v>
      </c>
      <c r="G41" s="40">
        <f t="shared" si="2"/>
        <v>34728</v>
      </c>
    </row>
    <row r="42" spans="1:7">
      <c r="A42" s="21">
        <v>28</v>
      </c>
      <c r="B42" s="33" t="s">
        <v>53</v>
      </c>
      <c r="C42" s="21" t="s">
        <v>54</v>
      </c>
      <c r="D42" s="21">
        <v>1</v>
      </c>
      <c r="E42" s="34">
        <v>32000</v>
      </c>
      <c r="F42" s="38">
        <f t="shared" si="0"/>
        <v>32000</v>
      </c>
      <c r="G42" s="40">
        <f t="shared" si="2"/>
        <v>960</v>
      </c>
    </row>
    <row r="43" spans="1:7">
      <c r="A43" s="21">
        <v>29</v>
      </c>
      <c r="B43" s="33" t="s">
        <v>55</v>
      </c>
      <c r="C43" s="21" t="s">
        <v>54</v>
      </c>
      <c r="D43" s="21">
        <v>2</v>
      </c>
      <c r="E43" s="34">
        <v>45000</v>
      </c>
      <c r="F43" s="38">
        <f t="shared" si="0"/>
        <v>90000</v>
      </c>
      <c r="G43" s="40">
        <f t="shared" si="2"/>
        <v>2700</v>
      </c>
    </row>
    <row r="44" spans="1:7">
      <c r="A44" s="21">
        <v>30</v>
      </c>
      <c r="B44" s="33" t="s">
        <v>60</v>
      </c>
      <c r="C44" s="21" t="s">
        <v>9</v>
      </c>
      <c r="D44" s="21">
        <v>5</v>
      </c>
      <c r="E44" s="34">
        <v>40000</v>
      </c>
      <c r="F44" s="38">
        <f t="shared" si="0"/>
        <v>200000</v>
      </c>
      <c r="G44" s="40">
        <f t="shared" si="2"/>
        <v>6000</v>
      </c>
    </row>
    <row r="45" spans="1:7">
      <c r="A45" s="21">
        <v>31</v>
      </c>
      <c r="B45" s="33" t="s">
        <v>56</v>
      </c>
      <c r="C45" s="21" t="s">
        <v>10</v>
      </c>
      <c r="D45" s="21">
        <v>40</v>
      </c>
      <c r="E45" s="34">
        <v>4400</v>
      </c>
      <c r="F45" s="38">
        <f t="shared" si="0"/>
        <v>176000</v>
      </c>
      <c r="G45" s="40">
        <f t="shared" si="2"/>
        <v>5280</v>
      </c>
    </row>
    <row r="46" spans="1:7">
      <c r="A46" s="21">
        <v>32</v>
      </c>
      <c r="B46" s="33" t="s">
        <v>89</v>
      </c>
      <c r="C46" s="21" t="s">
        <v>16</v>
      </c>
      <c r="D46" s="21">
        <v>2</v>
      </c>
      <c r="E46" s="34">
        <v>19000</v>
      </c>
      <c r="F46" s="38">
        <f t="shared" si="0"/>
        <v>38000</v>
      </c>
      <c r="G46" s="40">
        <f t="shared" si="2"/>
        <v>1140</v>
      </c>
    </row>
    <row r="47" spans="1:7">
      <c r="A47" s="21">
        <v>33</v>
      </c>
      <c r="B47" s="33" t="s">
        <v>57</v>
      </c>
      <c r="C47" s="21" t="s">
        <v>51</v>
      </c>
      <c r="D47" s="21">
        <v>10</v>
      </c>
      <c r="E47" s="34">
        <v>6500</v>
      </c>
      <c r="F47" s="38">
        <f t="shared" si="0"/>
        <v>65000</v>
      </c>
      <c r="G47" s="40">
        <f t="shared" si="2"/>
        <v>1950</v>
      </c>
    </row>
    <row r="48" spans="1:7">
      <c r="A48" s="21">
        <v>34</v>
      </c>
      <c r="B48" s="33" t="s">
        <v>80</v>
      </c>
      <c r="C48" s="21" t="s">
        <v>13</v>
      </c>
      <c r="D48" s="21">
        <v>24</v>
      </c>
      <c r="E48" s="34">
        <v>4800</v>
      </c>
      <c r="F48" s="38">
        <f t="shared" si="0"/>
        <v>115200</v>
      </c>
      <c r="G48" s="40">
        <f t="shared" si="2"/>
        <v>3456</v>
      </c>
    </row>
    <row r="49" spans="1:7">
      <c r="A49" s="21">
        <v>35</v>
      </c>
      <c r="B49" s="33" t="s">
        <v>104</v>
      </c>
      <c r="C49" s="21" t="s">
        <v>17</v>
      </c>
      <c r="D49" s="21">
        <v>1</v>
      </c>
      <c r="E49" s="34">
        <v>21500</v>
      </c>
      <c r="F49" s="38">
        <f t="shared" si="0"/>
        <v>21500</v>
      </c>
      <c r="G49" s="40">
        <f t="shared" si="2"/>
        <v>645</v>
      </c>
    </row>
    <row r="50" spans="1:7">
      <c r="A50" s="21">
        <v>36</v>
      </c>
      <c r="B50" s="33" t="s">
        <v>59</v>
      </c>
      <c r="C50" s="21" t="s">
        <v>12</v>
      </c>
      <c r="D50" s="21">
        <v>20</v>
      </c>
      <c r="E50" s="34">
        <v>2500</v>
      </c>
      <c r="F50" s="38">
        <f t="shared" si="0"/>
        <v>50000</v>
      </c>
      <c r="G50" s="40">
        <f t="shared" si="2"/>
        <v>1500</v>
      </c>
    </row>
    <row r="51" spans="1:7">
      <c r="A51" s="21">
        <v>37</v>
      </c>
      <c r="B51" s="33" t="s">
        <v>52</v>
      </c>
      <c r="C51" s="21" t="s">
        <v>13</v>
      </c>
      <c r="D51" s="21">
        <v>10</v>
      </c>
      <c r="E51" s="34">
        <v>8000</v>
      </c>
      <c r="F51" s="38">
        <f t="shared" si="0"/>
        <v>80000</v>
      </c>
      <c r="G51" s="40">
        <f t="shared" si="2"/>
        <v>2400</v>
      </c>
    </row>
    <row r="52" spans="1:7">
      <c r="A52" s="21">
        <v>38</v>
      </c>
      <c r="B52" s="33" t="s">
        <v>58</v>
      </c>
      <c r="C52" s="21" t="s">
        <v>13</v>
      </c>
      <c r="D52" s="21">
        <v>5</v>
      </c>
      <c r="E52" s="34">
        <v>9000</v>
      </c>
      <c r="F52" s="38">
        <f t="shared" si="0"/>
        <v>45000</v>
      </c>
      <c r="G52" s="40">
        <f t="shared" si="2"/>
        <v>1350</v>
      </c>
    </row>
    <row r="53" spans="1:7">
      <c r="A53" s="21">
        <v>39</v>
      </c>
      <c r="B53" s="33" t="s">
        <v>105</v>
      </c>
      <c r="C53" s="21" t="s">
        <v>12</v>
      </c>
      <c r="D53" s="21">
        <v>1</v>
      </c>
      <c r="E53" s="34">
        <v>26000</v>
      </c>
      <c r="F53" s="38">
        <f t="shared" si="0"/>
        <v>26000</v>
      </c>
      <c r="G53" s="40">
        <f t="shared" si="2"/>
        <v>780</v>
      </c>
    </row>
    <row r="54" spans="1:7">
      <c r="A54" s="48" t="s">
        <v>64</v>
      </c>
      <c r="B54" s="49"/>
      <c r="C54" s="49"/>
      <c r="D54" s="49"/>
      <c r="E54" s="49"/>
      <c r="F54" s="50"/>
      <c r="G54" s="29">
        <f>SUM(G15:G53)</f>
        <v>141321</v>
      </c>
    </row>
    <row r="55" spans="1:7">
      <c r="E55" s="53" t="s">
        <v>18</v>
      </c>
      <c r="F55" s="46"/>
    </row>
    <row r="56" spans="1:7">
      <c r="E56" s="53" t="s">
        <v>19</v>
      </c>
      <c r="F56" s="46"/>
    </row>
    <row r="60" spans="1:7">
      <c r="E60" s="53" t="s">
        <v>30</v>
      </c>
      <c r="F60" s="46"/>
    </row>
  </sheetData>
  <sortState ref="A15:G53">
    <sortCondition ref="A15"/>
  </sortState>
  <mergeCells count="9">
    <mergeCell ref="E60:F60"/>
    <mergeCell ref="A54:F54"/>
    <mergeCell ref="E55:F55"/>
    <mergeCell ref="E56:F56"/>
    <mergeCell ref="A2:F2"/>
    <mergeCell ref="A3:F3"/>
    <mergeCell ref="A4:F4"/>
    <mergeCell ref="A7:F7"/>
    <mergeCell ref="A8:F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E39" sqref="E39"/>
    </sheetView>
  </sheetViews>
  <sheetFormatPr defaultRowHeight="15"/>
  <sheetData>
    <row r="2" spans="1:7">
      <c r="A2" s="62" t="s">
        <v>107</v>
      </c>
      <c r="B2" s="62"/>
      <c r="C2" s="62"/>
      <c r="D2" s="62"/>
      <c r="E2" s="62"/>
      <c r="F2" s="62"/>
      <c r="G2" s="62"/>
    </row>
    <row r="3" spans="1:7">
      <c r="A3" s="15">
        <v>18</v>
      </c>
      <c r="B3" s="16" t="s">
        <v>73</v>
      </c>
      <c r="C3" s="17" t="s">
        <v>16</v>
      </c>
      <c r="D3" s="18">
        <v>40</v>
      </c>
      <c r="E3" s="19">
        <v>65000</v>
      </c>
      <c r="F3" s="20">
        <v>2600000</v>
      </c>
      <c r="G3" s="39"/>
    </row>
    <row r="4" spans="1:7">
      <c r="A4" s="15">
        <v>19</v>
      </c>
      <c r="B4" s="16" t="s">
        <v>73</v>
      </c>
      <c r="C4" s="17" t="s">
        <v>16</v>
      </c>
      <c r="D4" s="18">
        <v>1.5</v>
      </c>
      <c r="E4" s="19">
        <v>47000</v>
      </c>
      <c r="F4" s="20">
        <v>70500</v>
      </c>
      <c r="G4" s="39"/>
    </row>
    <row r="5" spans="1:7">
      <c r="A5" s="15">
        <v>20</v>
      </c>
      <c r="B5" s="16" t="s">
        <v>78</v>
      </c>
      <c r="C5" s="17" t="s">
        <v>16</v>
      </c>
      <c r="D5" s="18">
        <v>1</v>
      </c>
      <c r="E5" s="19">
        <v>67000</v>
      </c>
      <c r="F5" s="20">
        <v>67000</v>
      </c>
      <c r="G5" s="39"/>
    </row>
    <row r="7" spans="1:7">
      <c r="A7" s="62" t="s">
        <v>108</v>
      </c>
      <c r="B7" s="62"/>
      <c r="C7" s="62"/>
      <c r="D7" s="62"/>
      <c r="E7" s="62"/>
      <c r="F7" s="62"/>
      <c r="G7" s="62"/>
    </row>
    <row r="8" spans="1:7">
      <c r="A8" s="15">
        <v>23</v>
      </c>
      <c r="B8" s="31" t="s">
        <v>73</v>
      </c>
      <c r="C8" s="15" t="s">
        <v>16</v>
      </c>
      <c r="D8" s="15">
        <v>2</v>
      </c>
      <c r="E8" s="32">
        <v>47000</v>
      </c>
      <c r="F8" s="37">
        <f t="shared" ref="F8:F9" si="0">D8*E8</f>
        <v>94000</v>
      </c>
      <c r="G8" s="39"/>
    </row>
    <row r="9" spans="1:7">
      <c r="A9" s="15">
        <v>24</v>
      </c>
      <c r="B9" s="31" t="s">
        <v>78</v>
      </c>
      <c r="C9" s="15" t="s">
        <v>16</v>
      </c>
      <c r="D9" s="15">
        <v>1</v>
      </c>
      <c r="E9" s="32">
        <v>67000</v>
      </c>
      <c r="F9" s="37">
        <f t="shared" si="0"/>
        <v>67000</v>
      </c>
      <c r="G9" s="39"/>
    </row>
    <row r="11" spans="1:7">
      <c r="A11" s="62" t="s">
        <v>109</v>
      </c>
      <c r="B11" s="62"/>
      <c r="C11" s="62"/>
      <c r="D11" s="62"/>
      <c r="E11" s="62"/>
      <c r="F11" s="62"/>
      <c r="G11" s="62"/>
    </row>
    <row r="12" spans="1:7">
      <c r="A12" s="15">
        <v>20</v>
      </c>
      <c r="B12" s="31" t="s">
        <v>78</v>
      </c>
      <c r="C12" s="15" t="s">
        <v>16</v>
      </c>
      <c r="D12" s="15">
        <v>1</v>
      </c>
      <c r="E12" s="32">
        <v>67000</v>
      </c>
      <c r="F12" s="37">
        <f t="shared" ref="F12:F13" si="1">D12*E12</f>
        <v>67000</v>
      </c>
      <c r="G12" s="39"/>
    </row>
    <row r="13" spans="1:7">
      <c r="A13" s="15">
        <v>21</v>
      </c>
      <c r="B13" s="31" t="s">
        <v>73</v>
      </c>
      <c r="C13" s="15" t="s">
        <v>16</v>
      </c>
      <c r="D13" s="15">
        <v>1.5</v>
      </c>
      <c r="E13" s="32">
        <v>47000</v>
      </c>
      <c r="F13" s="37">
        <f t="shared" si="1"/>
        <v>70500</v>
      </c>
      <c r="G13" s="39"/>
    </row>
    <row r="15" spans="1:7">
      <c r="A15" s="62" t="s">
        <v>110</v>
      </c>
      <c r="B15" s="62"/>
      <c r="C15" s="62"/>
      <c r="D15" s="62"/>
      <c r="E15" s="62"/>
      <c r="F15" s="62"/>
      <c r="G15" s="62"/>
    </row>
    <row r="16" spans="1:7">
      <c r="A16" s="15">
        <v>23</v>
      </c>
      <c r="B16" s="31" t="s">
        <v>62</v>
      </c>
      <c r="C16" s="41" t="s">
        <v>16</v>
      </c>
      <c r="D16" s="41">
        <v>1</v>
      </c>
      <c r="E16" s="32">
        <v>67000</v>
      </c>
      <c r="F16" s="37">
        <f t="shared" ref="F16:F17" si="2">D16*E16</f>
        <v>67000</v>
      </c>
      <c r="G16" s="39"/>
    </row>
    <row r="17" spans="1:7">
      <c r="A17" s="15">
        <v>24</v>
      </c>
      <c r="B17" s="31" t="s">
        <v>63</v>
      </c>
      <c r="C17" s="41" t="s">
        <v>16</v>
      </c>
      <c r="D17" s="41">
        <v>1</v>
      </c>
      <c r="E17" s="32">
        <v>105000</v>
      </c>
      <c r="F17" s="37">
        <f t="shared" si="2"/>
        <v>105000</v>
      </c>
      <c r="G17" s="39"/>
    </row>
  </sheetData>
  <mergeCells count="4">
    <mergeCell ref="A2:G2"/>
    <mergeCell ref="A7:G7"/>
    <mergeCell ref="A11:G11"/>
    <mergeCell ref="A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T1.2013</vt:lpstr>
      <vt:lpstr>T02.2013</vt:lpstr>
      <vt:lpstr>T3.2013</vt:lpstr>
      <vt:lpstr>Sheet1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dcterms:created xsi:type="dcterms:W3CDTF">2013-04-11T07:43:34Z</dcterms:created>
  <dcterms:modified xsi:type="dcterms:W3CDTF">2013-08-20T02:17:32Z</dcterms:modified>
</cp:coreProperties>
</file>