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bangke XHĐ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G66" i="2"/>
  <c r="G65"/>
  <c r="G64"/>
  <c r="G54"/>
  <c r="G53"/>
  <c r="G52"/>
  <c r="G51"/>
  <c r="G50"/>
  <c r="G49"/>
  <c r="G48"/>
  <c r="G47"/>
  <c r="A55" s="1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A46" s="1"/>
  <c r="G18"/>
  <c r="A19" s="1"/>
  <c r="G16"/>
  <c r="A17" s="1"/>
  <c r="G14"/>
  <c r="G13"/>
  <c r="G12"/>
  <c r="G56" s="1"/>
  <c r="F14" i="1"/>
  <c r="F49" l="1"/>
  <c r="G57" i="2"/>
  <c r="G58" s="1"/>
  <c r="A15"/>
  <c r="F50" i="1"/>
  <c r="F51" s="1"/>
</calcChain>
</file>

<file path=xl/sharedStrings.xml><?xml version="1.0" encoding="utf-8"?>
<sst xmlns="http://schemas.openxmlformats.org/spreadsheetml/2006/main" count="278" uniqueCount="128">
  <si>
    <t>Sổ lò xo A4</t>
  </si>
  <si>
    <t xml:space="preserve">Cuốn </t>
  </si>
  <si>
    <t>Sổ lò xo B5</t>
  </si>
  <si>
    <t xml:space="preserve">Xấp </t>
  </si>
  <si>
    <t xml:space="preserve">Bộ </t>
  </si>
  <si>
    <t xml:space="preserve">Cái </t>
  </si>
  <si>
    <t xml:space="preserve">Cuộn </t>
  </si>
  <si>
    <t xml:space="preserve">Băng keo cường lực </t>
  </si>
  <si>
    <t>Băng keo hai mặt 7F</t>
  </si>
  <si>
    <t xml:space="preserve">Hộp </t>
  </si>
  <si>
    <t>Băng keo 2 mặt 3 F</t>
  </si>
  <si>
    <t>STT</t>
  </si>
  <si>
    <t>ĐVT</t>
  </si>
  <si>
    <t>Đơn giá</t>
  </si>
  <si>
    <t xml:space="preserve"> </t>
  </si>
  <si>
    <t>Tên hàng</t>
  </si>
  <si>
    <t>SL</t>
  </si>
  <si>
    <t>Thành Tiền</t>
  </si>
  <si>
    <t>Cộng:</t>
  </si>
  <si>
    <t>Tổng cộng:</t>
  </si>
  <si>
    <t xml:space="preserve">Dấu hộp S842    </t>
  </si>
  <si>
    <t>Dấu hộp S842 + Tampon mực xanh</t>
  </si>
  <si>
    <t>Mặt dấu S842</t>
  </si>
  <si>
    <t>Kẹp giấy C62</t>
  </si>
  <si>
    <t>Kẹp bướm 19 mm</t>
  </si>
  <si>
    <t>Kẹp bướm 25 mm</t>
  </si>
  <si>
    <t>Kẹp bướm 30 mm</t>
  </si>
  <si>
    <t>Ram</t>
  </si>
  <si>
    <t>Chai</t>
  </si>
  <si>
    <t>Bìa kiếng A-M</t>
  </si>
  <si>
    <t>Hộp bút XK 179</t>
  </si>
  <si>
    <t xml:space="preserve">Cây </t>
  </si>
  <si>
    <t>Can</t>
  </si>
  <si>
    <t>Nước tửa tay thường</t>
  </si>
  <si>
    <t>Kim bấm No.10 Plus</t>
  </si>
  <si>
    <t>Băng keo trong 7F</t>
  </si>
  <si>
    <t>Keo 502 Hoàng Quân</t>
  </si>
  <si>
    <t>Bút cắm quầy TL Xanh-xanh</t>
  </si>
  <si>
    <t>Bút bi TL 027 ( xanh, đỏ, đen )</t>
  </si>
  <si>
    <t>Bìa lá A4 TL</t>
  </si>
  <si>
    <t>Bìa thái A4 ( xanh dương, x lá, vàng, hồng)</t>
  </si>
  <si>
    <t>Bấm kim N.10 Kwtrio 5270</t>
  </si>
  <si>
    <t>Cắt keo cầm tay 5P</t>
  </si>
  <si>
    <t>Bìa phân trang nhựa 12 số T-L</t>
  </si>
  <si>
    <t>Dao rọc giấy lớn 0426 SDI ( 1 lưỡi )</t>
  </si>
  <si>
    <t>Bìa còng bật 2 mặt 7P F4 GL</t>
  </si>
  <si>
    <t>Thước mica cứng TL 30cm</t>
  </si>
  <si>
    <t>Lo xo nhựa 10 mm</t>
  </si>
  <si>
    <t>Lo xo nhựa 20 mm</t>
  </si>
  <si>
    <t>Kéo VP S108</t>
  </si>
  <si>
    <t>Cây</t>
  </si>
  <si>
    <t>Giấy trắng A4 72 Excel</t>
  </si>
  <si>
    <t>Giấy trắng A3 72 Excel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</si>
  <si>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</si>
  <si>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</si>
  <si>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</si>
  <si>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</si>
  <si>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Điạ chỉ:  Lô C - 17, KCN Hiệp Phước, Nhà Bè, Tp.HCM</t>
  </si>
  <si>
    <t>VAT 10%:</t>
  </si>
  <si>
    <t>Điạ chỉ: B18/19K - Đường Bình Hưng - Bình Chánh - TP.HCM</t>
  </si>
  <si>
    <t>Điện thoại: (08)37583302</t>
  </si>
  <si>
    <t>BẢNG CHI TIẾT CÔNG NỢ PHẢI THU</t>
  </si>
  <si>
    <t>Từ ngày 17/07/2014 đến ngày 21/08/2014</t>
  </si>
  <si>
    <t>Công ty Cảng Container Trung Tâm Sài Gòn</t>
  </si>
  <si>
    <t>Điện thoại: 08.38734488</t>
  </si>
  <si>
    <t>Người giao dịch: Chị Oanh</t>
  </si>
  <si>
    <t>Ngày</t>
  </si>
  <si>
    <t>Số CT</t>
  </si>
  <si>
    <t>24/07/2014</t>
  </si>
  <si>
    <t>HDBH-07/270</t>
  </si>
  <si>
    <t>Băng keo 2 mặt xốp 24m/m x 10 ya</t>
  </si>
  <si>
    <t>Cuộn</t>
  </si>
  <si>
    <t>HDBH-07/276</t>
  </si>
  <si>
    <t>Sổ lò xo A5 dày</t>
  </si>
  <si>
    <t>Cuốn</t>
  </si>
  <si>
    <t>29/07/2014</t>
  </si>
  <si>
    <t>HDBH-07/319</t>
  </si>
  <si>
    <t>05/08/2014</t>
  </si>
  <si>
    <t>HDBH-08/49</t>
  </si>
  <si>
    <t>Hộp</t>
  </si>
  <si>
    <t>Kẹp bướm 32 mm</t>
  </si>
  <si>
    <t xml:space="preserve">Bìa lá A 4 TL </t>
  </si>
  <si>
    <t>Cái</t>
  </si>
  <si>
    <t>Bìa Accor nhựa TL</t>
  </si>
  <si>
    <t>Bìa Thái A4 ( Xanh dương, x lá, vàng, hồng)</t>
  </si>
  <si>
    <t>Xấp</t>
  </si>
  <si>
    <t>Keo 502 Hoàng quân</t>
  </si>
  <si>
    <t xml:space="preserve">Lò xo nhựa 10 li </t>
  </si>
  <si>
    <t>Băng keo trong 48m/m x 80Y</t>
  </si>
  <si>
    <t>Băng keo 2 mặt 24m/m x 18ya</t>
  </si>
  <si>
    <t xml:space="preserve">Kéo VP S108 </t>
  </si>
  <si>
    <t>Cắt keo cầm tay 5p</t>
  </si>
  <si>
    <t xml:space="preserve">Bìa phân trang nhựa 12 số   T- L </t>
  </si>
  <si>
    <t>Bộ</t>
  </si>
  <si>
    <t>Dao rọc giấy lớn 0426 SDI  (1 lưỡi)</t>
  </si>
  <si>
    <t xml:space="preserve">Bút cắm quầy TL xanh-xanh </t>
  </si>
  <si>
    <t>Kim bấm N.10 Plus</t>
  </si>
  <si>
    <t>Kẹp giấy  C62</t>
  </si>
  <si>
    <t>09/08/2014</t>
  </si>
  <si>
    <t>HDBH-08/116</t>
  </si>
  <si>
    <t>Cắt keo nhỏ Sunny 2001</t>
  </si>
  <si>
    <t>Cuộn rác ba màu đại</t>
  </si>
  <si>
    <t>Kg</t>
  </si>
  <si>
    <t>Cuộn rác ba màu trung</t>
  </si>
  <si>
    <t>Cuộn rác ba màu tiểu</t>
  </si>
  <si>
    <t xml:space="preserve">Lò xo nhựa 20li </t>
  </si>
  <si>
    <t>Nước rửa tay thường</t>
  </si>
  <si>
    <t>can</t>
  </si>
  <si>
    <t xml:space="preserve">Cộng: </t>
  </si>
  <si>
    <t xml:space="preserve">xuat hdon t8 </t>
  </si>
  <si>
    <t xml:space="preserve">chua vat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</si>
  <si>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</si>
  <si>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</si>
  <si>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</si>
  <si>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</si>
  <si>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</si>
  <si>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</si>
  <si>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 xml:space="preserve">T 7 chua xuat hd </t>
  </si>
  <si>
    <t>Cuộn rác</t>
  </si>
  <si>
    <t xml:space="preserve">T8 còn nợ </t>
  </si>
  <si>
    <t xml:space="preserve"> Ngaøy      30   thaùng      08       naêm   2014</t>
  </si>
  <si>
    <t>Soá: 13</t>
  </si>
  <si>
    <t xml:space="preserve">     (Ñính keøm hoaù ñôn soá: PN/14P 0000013)</t>
  </si>
  <si>
    <t>Tên đơn vị: CÔNG TY CẢNG CONTAINER TRUNG TÂM SÀI GÒN</t>
  </si>
  <si>
    <t xml:space="preserve">Điạ chỉ:  Lô C-17, KCN Hiệp Phước, Nhà Bè, TP.HCM </t>
  </si>
  <si>
    <t>MST: 0304544837</t>
  </si>
  <si>
    <t>(Ký, ghi rõ họ tên)</t>
  </si>
  <si>
    <t>Lê Thị Kim Anh</t>
  </si>
</sst>
</file>

<file path=xl/styles.xml><?xml version="1.0" encoding="utf-8"?>
<styleSheet xmlns="http://schemas.openxmlformats.org/spreadsheetml/2006/main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#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VNI-Times"/>
    </font>
    <font>
      <b/>
      <sz val="12"/>
      <color indexed="10"/>
      <name val="VNI-Times"/>
    </font>
    <font>
      <b/>
      <sz val="10"/>
      <color theme="1"/>
      <name val="Arial"/>
      <family val="2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65">
    <xf numFmtId="0" fontId="0" fillId="0" borderId="0" xfId="0"/>
    <xf numFmtId="0" fontId="5" fillId="3" borderId="5" xfId="4" applyNumberFormat="1" applyFont="1" applyFill="1" applyBorder="1" applyAlignment="1">
      <alignment horizontal="center" vertical="center" wrapText="1"/>
    </xf>
    <xf numFmtId="0" fontId="9" fillId="2" borderId="4" xfId="8" applyFont="1" applyFill="1" applyBorder="1" applyAlignment="1">
      <alignment horizontal="center" vertical="center" wrapText="1"/>
    </xf>
    <xf numFmtId="165" fontId="9" fillId="2" borderId="4" xfId="7" applyNumberFormat="1" applyFont="1" applyFill="1" applyBorder="1" applyAlignment="1">
      <alignment vertical="center"/>
    </xf>
    <xf numFmtId="165" fontId="9" fillId="2" borderId="4" xfId="9" applyNumberFormat="1" applyFont="1" applyFill="1" applyBorder="1" applyAlignment="1">
      <alignment horizontal="center" vertical="center"/>
    </xf>
    <xf numFmtId="0" fontId="5" fillId="3" borderId="9" xfId="4" applyNumberFormat="1" applyFont="1" applyFill="1" applyBorder="1" applyAlignment="1">
      <alignment horizontal="center" vertical="center" wrapText="1"/>
    </xf>
    <xf numFmtId="165" fontId="9" fillId="2" borderId="4" xfId="7" applyNumberFormat="1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5" fillId="3" borderId="5" xfId="0" applyNumberFormat="1" applyFont="1" applyFill="1" applyBorder="1" applyAlignment="1">
      <alignment horizontal="center" wrapText="1"/>
    </xf>
    <xf numFmtId="0" fontId="0" fillId="0" borderId="5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left"/>
    </xf>
    <xf numFmtId="166" fontId="0" fillId="0" borderId="5" xfId="0" applyNumberFormat="1" applyFont="1" applyFill="1" applyBorder="1" applyAlignment="1">
      <alignment horizontal="right"/>
    </xf>
    <xf numFmtId="0" fontId="0" fillId="2" borderId="5" xfId="0" applyNumberFormat="1" applyFont="1" applyFill="1" applyBorder="1" applyAlignment="1">
      <alignment horizontal="center"/>
    </xf>
    <xf numFmtId="0" fontId="0" fillId="2" borderId="5" xfId="0" applyNumberFormat="1" applyFont="1" applyFill="1" applyBorder="1" applyAlignment="1">
      <alignment horizontal="left"/>
    </xf>
    <xf numFmtId="166" fontId="0" fillId="2" borderId="5" xfId="0" applyNumberFormat="1" applyFont="1" applyFill="1" applyBorder="1" applyAlignment="1">
      <alignment horizontal="right"/>
    </xf>
    <xf numFmtId="0" fontId="0" fillId="2" borderId="0" xfId="0" applyNumberFormat="1" applyFont="1" applyFill="1" applyBorder="1" applyAlignment="1"/>
    <xf numFmtId="0" fontId="0" fillId="4" borderId="5" xfId="0" applyNumberFormat="1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left"/>
    </xf>
    <xf numFmtId="166" fontId="0" fillId="4" borderId="5" xfId="0" applyNumberFormat="1" applyFont="1" applyFill="1" applyBorder="1" applyAlignment="1">
      <alignment horizontal="right"/>
    </xf>
    <xf numFmtId="0" fontId="0" fillId="4" borderId="0" xfId="0" applyNumberFormat="1" applyFont="1" applyFill="1" applyBorder="1" applyAlignment="1"/>
    <xf numFmtId="166" fontId="7" fillId="0" borderId="5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/>
    <xf numFmtId="0" fontId="8" fillId="0" borderId="0" xfId="0" applyNumberFormat="1" applyFont="1" applyFill="1" applyBorder="1" applyAlignment="1">
      <alignment horizontal="left"/>
    </xf>
    <xf numFmtId="0" fontId="2" fillId="4" borderId="4" xfId="0" applyNumberFormat="1" applyFont="1" applyFill="1" applyBorder="1" applyAlignment="1">
      <alignment horizontal="left"/>
    </xf>
    <xf numFmtId="0" fontId="2" fillId="4" borderId="4" xfId="0" applyNumberFormat="1" applyFont="1" applyFill="1" applyBorder="1" applyAlignment="1">
      <alignment horizontal="center" wrapText="1"/>
    </xf>
    <xf numFmtId="0" fontId="0" fillId="4" borderId="4" xfId="0" applyNumberFormat="1" applyFont="1" applyFill="1" applyBorder="1" applyAlignment="1">
      <alignment horizontal="center" wrapText="1"/>
    </xf>
    <xf numFmtId="166" fontId="0" fillId="4" borderId="4" xfId="0" applyNumberFormat="1" applyFont="1" applyFill="1" applyBorder="1" applyAlignment="1">
      <alignment horizontal="right"/>
    </xf>
    <xf numFmtId="166" fontId="0" fillId="0" borderId="0" xfId="0" applyNumberFormat="1" applyFont="1" applyFill="1" applyBorder="1" applyAlignment="1"/>
    <xf numFmtId="0" fontId="0" fillId="5" borderId="0" xfId="0" applyNumberFormat="1" applyFill="1" applyBorder="1" applyAlignment="1"/>
    <xf numFmtId="166" fontId="0" fillId="5" borderId="0" xfId="0" applyNumberFormat="1" applyFont="1" applyFill="1" applyBorder="1" applyAlignment="1"/>
    <xf numFmtId="165" fontId="9" fillId="2" borderId="4" xfId="7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9" fillId="0" borderId="4" xfId="0" applyFont="1" applyBorder="1" applyAlignment="1">
      <alignment horizontal="center" vertical="center"/>
    </xf>
    <xf numFmtId="0" fontId="9" fillId="2" borderId="4" xfId="5" applyFont="1" applyFill="1" applyBorder="1" applyAlignment="1">
      <alignment vertical="center" wrapText="1"/>
    </xf>
    <xf numFmtId="3" fontId="9" fillId="0" borderId="4" xfId="0" applyNumberFormat="1" applyFont="1" applyBorder="1"/>
    <xf numFmtId="0" fontId="10" fillId="0" borderId="0" xfId="0" applyFont="1"/>
    <xf numFmtId="0" fontId="9" fillId="2" borderId="4" xfId="6" applyFont="1" applyFill="1" applyBorder="1" applyAlignment="1">
      <alignment vertical="center" wrapText="1"/>
    </xf>
    <xf numFmtId="0" fontId="9" fillId="2" borderId="4" xfId="6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2" borderId="1" xfId="6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4" borderId="11" xfId="0" applyNumberFormat="1" applyFont="1" applyFill="1" applyBorder="1" applyAlignment="1">
      <alignment horizontal="center"/>
    </xf>
    <xf numFmtId="166" fontId="7" fillId="0" borderId="6" xfId="0" applyNumberFormat="1" applyFont="1" applyBorder="1" applyAlignment="1">
      <alignment horizontal="right"/>
    </xf>
    <xf numFmtId="166" fontId="7" fillId="0" borderId="7" xfId="0" applyNumberFormat="1" applyFont="1" applyBorder="1" applyAlignment="1">
      <alignment horizontal="right"/>
    </xf>
    <xf numFmtId="166" fontId="7" fillId="0" borderId="8" xfId="0" applyNumberFormat="1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3" fontId="13" fillId="0" borderId="4" xfId="0" applyNumberFormat="1" applyFont="1" applyBorder="1"/>
    <xf numFmtId="0" fontId="14" fillId="0" borderId="0" xfId="0" applyNumberFormat="1" applyFont="1" applyFill="1" applyBorder="1" applyAlignment="1">
      <alignment horizontal="center"/>
    </xf>
  </cellXfs>
  <cellStyles count="10">
    <cellStyle name="Comma 7" xfId="7"/>
    <cellStyle name="Normal" xfId="0" builtinId="0"/>
    <cellStyle name="Normal 2 2" xfId="1"/>
    <cellStyle name="Normal 2 3" xfId="2"/>
    <cellStyle name="Normal 2 4" xfId="3"/>
    <cellStyle name="Normal 2 5" xfId="5"/>
    <cellStyle name="Normal 2 6" xfId="6"/>
    <cellStyle name="Normal 2 7" xfId="8"/>
    <cellStyle name="Normal 2 8" xfId="9"/>
    <cellStyle name="Normal 5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workbookViewId="0">
      <selection activeCell="H58" sqref="H58"/>
    </sheetView>
  </sheetViews>
  <sheetFormatPr defaultRowHeight="15"/>
  <cols>
    <col min="1" max="1" width="6.140625" customWidth="1"/>
    <col min="2" max="2" width="36.5703125" customWidth="1"/>
    <col min="4" max="4" width="7.42578125" customWidth="1"/>
    <col min="5" max="5" width="12" customWidth="1"/>
    <col min="6" max="6" width="14.42578125" customWidth="1"/>
  </cols>
  <sheetData>
    <row r="1" spans="1:7" s="9" customFormat="1"/>
    <row r="2" spans="1:7" s="9" customFormat="1" ht="16.5">
      <c r="A2" s="44" t="s">
        <v>53</v>
      </c>
      <c r="B2" s="45"/>
      <c r="C2" s="45"/>
      <c r="D2" s="45"/>
      <c r="E2" s="45"/>
      <c r="F2" s="45"/>
    </row>
    <row r="3" spans="1:7" s="9" customFormat="1" ht="15.75">
      <c r="A3" s="46" t="s">
        <v>54</v>
      </c>
      <c r="B3" s="45"/>
      <c r="C3" s="45"/>
      <c r="D3" s="45"/>
      <c r="E3" s="45"/>
      <c r="F3" s="45"/>
    </row>
    <row r="4" spans="1:7" s="9" customFormat="1" ht="16.5">
      <c r="A4" s="44" t="s">
        <v>55</v>
      </c>
      <c r="B4" s="45"/>
      <c r="C4" s="45"/>
      <c r="D4" s="45"/>
      <c r="E4" s="45"/>
      <c r="F4" s="45"/>
    </row>
    <row r="5" spans="1:7" s="9" customFormat="1"/>
    <row r="6" spans="1:7" s="9" customFormat="1" ht="20.25">
      <c r="A6" s="47" t="s">
        <v>56</v>
      </c>
      <c r="B6" s="45"/>
      <c r="C6" s="45"/>
      <c r="D6" s="45"/>
      <c r="E6" s="45"/>
      <c r="F6" s="45"/>
    </row>
    <row r="7" spans="1:7" s="9" customFormat="1" ht="15.75">
      <c r="A7" s="57" t="s">
        <v>121</v>
      </c>
      <c r="B7" s="57"/>
      <c r="C7" s="57"/>
      <c r="D7" s="57"/>
      <c r="E7" s="57"/>
      <c r="F7" s="57"/>
    </row>
    <row r="8" spans="1:7" s="9" customFormat="1" ht="16.5">
      <c r="A8" s="58" t="s">
        <v>120</v>
      </c>
      <c r="B8" s="58"/>
      <c r="C8" s="58"/>
      <c r="D8" s="58"/>
      <c r="E8" s="58"/>
      <c r="F8" s="58"/>
    </row>
    <row r="9" spans="1:7" s="9" customFormat="1" ht="15.75">
      <c r="A9" s="59" t="s">
        <v>122</v>
      </c>
      <c r="B9" s="59"/>
      <c r="C9" s="59"/>
      <c r="D9" s="59"/>
      <c r="E9" s="59"/>
      <c r="F9" s="59"/>
    </row>
    <row r="10" spans="1:7" s="9" customFormat="1" ht="15.75">
      <c r="A10" s="10" t="s">
        <v>123</v>
      </c>
    </row>
    <row r="11" spans="1:7" s="9" customFormat="1" ht="15.75">
      <c r="A11" s="10" t="s">
        <v>124</v>
      </c>
    </row>
    <row r="12" spans="1:7" s="9" customFormat="1" ht="15.75">
      <c r="A12" s="10" t="s">
        <v>125</v>
      </c>
    </row>
    <row r="13" spans="1:7" ht="15.75">
      <c r="A13" s="5" t="s">
        <v>11</v>
      </c>
      <c r="B13" s="1" t="s">
        <v>15</v>
      </c>
      <c r="C13" s="1" t="s">
        <v>12</v>
      </c>
      <c r="D13" s="1" t="s">
        <v>16</v>
      </c>
      <c r="E13" s="1" t="s">
        <v>13</v>
      </c>
      <c r="F13" s="5" t="s">
        <v>17</v>
      </c>
    </row>
    <row r="14" spans="1:7">
      <c r="A14" s="36">
        <v>1</v>
      </c>
      <c r="B14" s="37" t="s">
        <v>51</v>
      </c>
      <c r="C14" s="2" t="s">
        <v>27</v>
      </c>
      <c r="D14" s="4">
        <v>67</v>
      </c>
      <c r="E14" s="34">
        <v>52000</v>
      </c>
      <c r="F14" s="38">
        <f>E14*D14</f>
        <v>3484000</v>
      </c>
      <c r="G14" s="39"/>
    </row>
    <row r="15" spans="1:7">
      <c r="A15" s="36">
        <v>2</v>
      </c>
      <c r="B15" s="40" t="s">
        <v>52</v>
      </c>
      <c r="C15" s="2" t="s">
        <v>27</v>
      </c>
      <c r="D15" s="4">
        <v>2</v>
      </c>
      <c r="E15" s="6">
        <v>40000</v>
      </c>
      <c r="F15" s="38">
        <f t="shared" ref="F15:F48" si="0">E15*D15</f>
        <v>80000</v>
      </c>
      <c r="G15" s="39"/>
    </row>
    <row r="16" spans="1:7">
      <c r="A16" s="36">
        <v>3</v>
      </c>
      <c r="B16" s="40" t="s">
        <v>0</v>
      </c>
      <c r="C16" s="2" t="s">
        <v>1</v>
      </c>
      <c r="D16" s="4">
        <v>5</v>
      </c>
      <c r="E16" s="6">
        <v>49000</v>
      </c>
      <c r="F16" s="38">
        <f t="shared" si="0"/>
        <v>245000</v>
      </c>
      <c r="G16" s="39"/>
    </row>
    <row r="17" spans="1:9">
      <c r="A17" s="36">
        <v>4</v>
      </c>
      <c r="B17" s="40" t="s">
        <v>2</v>
      </c>
      <c r="C17" s="2" t="s">
        <v>1</v>
      </c>
      <c r="D17" s="4">
        <v>5</v>
      </c>
      <c r="E17" s="6">
        <v>45000</v>
      </c>
      <c r="F17" s="38">
        <f t="shared" si="0"/>
        <v>225000</v>
      </c>
      <c r="G17" s="39"/>
    </row>
    <row r="18" spans="1:9">
      <c r="A18" s="36">
        <v>5</v>
      </c>
      <c r="B18" s="40" t="s">
        <v>29</v>
      </c>
      <c r="C18" s="2" t="s">
        <v>3</v>
      </c>
      <c r="D18" s="4">
        <v>1</v>
      </c>
      <c r="E18" s="6">
        <v>50000</v>
      </c>
      <c r="F18" s="38">
        <f t="shared" si="0"/>
        <v>50000</v>
      </c>
      <c r="G18" s="39"/>
    </row>
    <row r="19" spans="1:9">
      <c r="A19" s="36">
        <v>6</v>
      </c>
      <c r="B19" s="40" t="s">
        <v>30</v>
      </c>
      <c r="C19" s="2" t="s">
        <v>5</v>
      </c>
      <c r="D19" s="4">
        <v>1</v>
      </c>
      <c r="E19" s="6">
        <v>41000</v>
      </c>
      <c r="F19" s="38">
        <f t="shared" si="0"/>
        <v>41000</v>
      </c>
      <c r="G19" s="39"/>
    </row>
    <row r="20" spans="1:9">
      <c r="A20" s="36">
        <v>7</v>
      </c>
      <c r="B20" s="40" t="s">
        <v>39</v>
      </c>
      <c r="C20" s="2" t="s">
        <v>3</v>
      </c>
      <c r="D20" s="4">
        <v>10</v>
      </c>
      <c r="E20" s="6">
        <v>18000</v>
      </c>
      <c r="F20" s="38">
        <f t="shared" si="0"/>
        <v>180000</v>
      </c>
      <c r="G20" s="39"/>
      <c r="I20" s="8"/>
    </row>
    <row r="21" spans="1:9">
      <c r="A21" s="36">
        <v>8</v>
      </c>
      <c r="B21" s="41" t="s">
        <v>40</v>
      </c>
      <c r="C21" s="2" t="s">
        <v>3</v>
      </c>
      <c r="D21" s="4">
        <v>1</v>
      </c>
      <c r="E21" s="6">
        <v>49000</v>
      </c>
      <c r="F21" s="38">
        <f t="shared" si="0"/>
        <v>49000</v>
      </c>
      <c r="G21" s="39"/>
    </row>
    <row r="22" spans="1:9">
      <c r="A22" s="36">
        <v>9</v>
      </c>
      <c r="B22" s="40" t="s">
        <v>36</v>
      </c>
      <c r="C22" s="2" t="s">
        <v>28</v>
      </c>
      <c r="D22" s="4">
        <v>2</v>
      </c>
      <c r="E22" s="6">
        <v>20000</v>
      </c>
      <c r="F22" s="38">
        <f t="shared" si="0"/>
        <v>40000</v>
      </c>
      <c r="G22" s="39"/>
    </row>
    <row r="23" spans="1:9">
      <c r="A23" s="36">
        <v>10</v>
      </c>
      <c r="B23" s="40" t="s">
        <v>47</v>
      </c>
      <c r="C23" s="2" t="s">
        <v>5</v>
      </c>
      <c r="D23" s="4">
        <v>20</v>
      </c>
      <c r="E23" s="6">
        <v>5000</v>
      </c>
      <c r="F23" s="38">
        <f t="shared" si="0"/>
        <v>100000</v>
      </c>
      <c r="G23" s="39"/>
    </row>
    <row r="24" spans="1:9">
      <c r="A24" s="36">
        <v>11</v>
      </c>
      <c r="B24" s="40" t="s">
        <v>48</v>
      </c>
      <c r="C24" s="2" t="s">
        <v>5</v>
      </c>
      <c r="D24" s="4">
        <v>20</v>
      </c>
      <c r="E24" s="6">
        <v>5000</v>
      </c>
      <c r="F24" s="38">
        <f t="shared" si="0"/>
        <v>100000</v>
      </c>
      <c r="G24" s="39"/>
    </row>
    <row r="25" spans="1:9">
      <c r="A25" s="36">
        <v>12</v>
      </c>
      <c r="B25" s="40" t="s">
        <v>20</v>
      </c>
      <c r="C25" s="2" t="s">
        <v>5</v>
      </c>
      <c r="D25" s="4">
        <v>2</v>
      </c>
      <c r="E25" s="6">
        <v>69000</v>
      </c>
      <c r="F25" s="38">
        <f t="shared" si="0"/>
        <v>138000</v>
      </c>
      <c r="G25" s="39"/>
    </row>
    <row r="26" spans="1:9" s="7" customFormat="1" ht="15.75" customHeight="1">
      <c r="A26" s="36">
        <v>13</v>
      </c>
      <c r="B26" s="40" t="s">
        <v>21</v>
      </c>
      <c r="C26" s="2" t="s">
        <v>5</v>
      </c>
      <c r="D26" s="4">
        <v>1</v>
      </c>
      <c r="E26" s="3">
        <v>69000</v>
      </c>
      <c r="F26" s="38">
        <f t="shared" si="0"/>
        <v>69000</v>
      </c>
      <c r="G26" s="42"/>
    </row>
    <row r="27" spans="1:9">
      <c r="A27" s="36">
        <v>14</v>
      </c>
      <c r="B27" s="40" t="s">
        <v>22</v>
      </c>
      <c r="C27" s="2" t="s">
        <v>5</v>
      </c>
      <c r="D27" s="4">
        <v>1</v>
      </c>
      <c r="E27" s="6">
        <v>20000</v>
      </c>
      <c r="F27" s="38">
        <f t="shared" si="0"/>
        <v>20000</v>
      </c>
      <c r="G27" s="39"/>
    </row>
    <row r="28" spans="1:9">
      <c r="A28" s="36">
        <v>15</v>
      </c>
      <c r="B28" s="40" t="s">
        <v>46</v>
      </c>
      <c r="C28" s="2" t="s">
        <v>31</v>
      </c>
      <c r="D28" s="4">
        <v>2</v>
      </c>
      <c r="E28" s="6">
        <v>5000</v>
      </c>
      <c r="F28" s="38">
        <f t="shared" si="0"/>
        <v>10000</v>
      </c>
      <c r="G28" s="39"/>
    </row>
    <row r="29" spans="1:9">
      <c r="A29" s="36">
        <v>16</v>
      </c>
      <c r="B29" s="43" t="s">
        <v>35</v>
      </c>
      <c r="C29" s="2" t="s">
        <v>6</v>
      </c>
      <c r="D29" s="4">
        <v>1</v>
      </c>
      <c r="E29" s="6">
        <v>25000</v>
      </c>
      <c r="F29" s="38">
        <f t="shared" si="0"/>
        <v>25000</v>
      </c>
      <c r="G29" s="39"/>
    </row>
    <row r="30" spans="1:9">
      <c r="A30" s="36">
        <v>17</v>
      </c>
      <c r="B30" s="43" t="s">
        <v>7</v>
      </c>
      <c r="C30" s="2" t="s">
        <v>6</v>
      </c>
      <c r="D30" s="4">
        <v>1</v>
      </c>
      <c r="E30" s="6">
        <v>11000</v>
      </c>
      <c r="F30" s="38">
        <f t="shared" si="0"/>
        <v>11000</v>
      </c>
      <c r="G30" s="39"/>
    </row>
    <row r="31" spans="1:9">
      <c r="A31" s="36">
        <v>18</v>
      </c>
      <c r="B31" s="40" t="s">
        <v>45</v>
      </c>
      <c r="C31" s="2" t="s">
        <v>5</v>
      </c>
      <c r="D31" s="4">
        <v>5</v>
      </c>
      <c r="E31" s="6">
        <v>25000</v>
      </c>
      <c r="F31" s="38">
        <f t="shared" si="0"/>
        <v>125000</v>
      </c>
      <c r="G31" s="39"/>
    </row>
    <row r="32" spans="1:9">
      <c r="A32" s="36">
        <v>19</v>
      </c>
      <c r="B32" s="43" t="s">
        <v>8</v>
      </c>
      <c r="C32" s="2" t="s">
        <v>6</v>
      </c>
      <c r="D32" s="4">
        <v>1</v>
      </c>
      <c r="E32" s="6">
        <v>28000</v>
      </c>
      <c r="F32" s="38">
        <f t="shared" si="0"/>
        <v>28000</v>
      </c>
      <c r="G32" s="39"/>
    </row>
    <row r="33" spans="1:7">
      <c r="A33" s="36">
        <v>20</v>
      </c>
      <c r="B33" s="43" t="s">
        <v>49</v>
      </c>
      <c r="C33" s="2" t="s">
        <v>31</v>
      </c>
      <c r="D33" s="4">
        <v>2</v>
      </c>
      <c r="E33" s="6">
        <v>50000</v>
      </c>
      <c r="F33" s="38">
        <f t="shared" si="0"/>
        <v>100000</v>
      </c>
      <c r="G33" s="39"/>
    </row>
    <row r="34" spans="1:7">
      <c r="A34" s="36">
        <v>21</v>
      </c>
      <c r="B34" s="43" t="s">
        <v>37</v>
      </c>
      <c r="C34" s="2" t="s">
        <v>4</v>
      </c>
      <c r="D34" s="4">
        <v>1</v>
      </c>
      <c r="E34" s="6">
        <v>20000</v>
      </c>
      <c r="F34" s="38">
        <f t="shared" si="0"/>
        <v>20000</v>
      </c>
      <c r="G34" s="39"/>
    </row>
    <row r="35" spans="1:7">
      <c r="A35" s="36">
        <v>22</v>
      </c>
      <c r="B35" s="43" t="s">
        <v>42</v>
      </c>
      <c r="C35" s="2" t="s">
        <v>5</v>
      </c>
      <c r="D35" s="4">
        <v>1</v>
      </c>
      <c r="E35" s="6">
        <v>50000</v>
      </c>
      <c r="F35" s="38">
        <f t="shared" si="0"/>
        <v>50000</v>
      </c>
      <c r="G35" s="39"/>
    </row>
    <row r="36" spans="1:7">
      <c r="A36" s="36">
        <v>23</v>
      </c>
      <c r="B36" s="40" t="s">
        <v>41</v>
      </c>
      <c r="C36" s="2" t="s">
        <v>5</v>
      </c>
      <c r="D36" s="4">
        <v>1</v>
      </c>
      <c r="E36" s="6">
        <v>25500</v>
      </c>
      <c r="F36" s="38">
        <f t="shared" si="0"/>
        <v>25500</v>
      </c>
      <c r="G36" s="39"/>
    </row>
    <row r="37" spans="1:7">
      <c r="A37" s="36">
        <v>24</v>
      </c>
      <c r="B37" s="43" t="s">
        <v>43</v>
      </c>
      <c r="C37" s="2" t="s">
        <v>4</v>
      </c>
      <c r="D37" s="4">
        <v>5</v>
      </c>
      <c r="E37" s="6">
        <v>12800</v>
      </c>
      <c r="F37" s="38">
        <f t="shared" si="0"/>
        <v>64000</v>
      </c>
      <c r="G37" s="39"/>
    </row>
    <row r="38" spans="1:7">
      <c r="A38" s="36">
        <v>25</v>
      </c>
      <c r="B38" s="40" t="s">
        <v>44</v>
      </c>
      <c r="C38" s="2" t="s">
        <v>50</v>
      </c>
      <c r="D38" s="4">
        <v>1</v>
      </c>
      <c r="E38" s="6">
        <v>17000</v>
      </c>
      <c r="F38" s="38">
        <f t="shared" si="0"/>
        <v>17000</v>
      </c>
      <c r="G38" s="39"/>
    </row>
    <row r="39" spans="1:7">
      <c r="A39" s="36">
        <v>26</v>
      </c>
      <c r="B39" s="40" t="s">
        <v>38</v>
      </c>
      <c r="C39" s="2" t="s">
        <v>31</v>
      </c>
      <c r="D39" s="4">
        <v>45</v>
      </c>
      <c r="E39" s="6">
        <v>2500</v>
      </c>
      <c r="F39" s="38">
        <f t="shared" si="0"/>
        <v>112500</v>
      </c>
      <c r="G39" s="39"/>
    </row>
    <row r="40" spans="1:7">
      <c r="A40" s="36">
        <v>27</v>
      </c>
      <c r="B40" s="40" t="s">
        <v>38</v>
      </c>
      <c r="C40" s="2" t="s">
        <v>31</v>
      </c>
      <c r="D40" s="4">
        <v>1</v>
      </c>
      <c r="E40" s="6">
        <v>2500</v>
      </c>
      <c r="F40" s="38">
        <f t="shared" si="0"/>
        <v>2500</v>
      </c>
      <c r="G40" s="39"/>
    </row>
    <row r="41" spans="1:7">
      <c r="A41" s="36">
        <v>28</v>
      </c>
      <c r="B41" s="40" t="s">
        <v>38</v>
      </c>
      <c r="C41" s="2" t="s">
        <v>31</v>
      </c>
      <c r="D41" s="4">
        <v>41</v>
      </c>
      <c r="E41" s="6">
        <v>2500</v>
      </c>
      <c r="F41" s="38">
        <f t="shared" si="0"/>
        <v>102500</v>
      </c>
      <c r="G41" s="39"/>
    </row>
    <row r="42" spans="1:7">
      <c r="A42" s="36">
        <v>29</v>
      </c>
      <c r="B42" s="40" t="s">
        <v>34</v>
      </c>
      <c r="C42" s="2" t="s">
        <v>9</v>
      </c>
      <c r="D42" s="4">
        <v>7</v>
      </c>
      <c r="E42" s="6">
        <v>3200</v>
      </c>
      <c r="F42" s="38">
        <f t="shared" si="0"/>
        <v>22400</v>
      </c>
      <c r="G42" s="39"/>
    </row>
    <row r="43" spans="1:7">
      <c r="A43" s="36">
        <v>30</v>
      </c>
      <c r="B43" s="40" t="s">
        <v>33</v>
      </c>
      <c r="C43" s="2" t="s">
        <v>32</v>
      </c>
      <c r="D43" s="4">
        <v>1</v>
      </c>
      <c r="E43" s="6">
        <v>90000</v>
      </c>
      <c r="F43" s="38">
        <f t="shared" si="0"/>
        <v>90000</v>
      </c>
      <c r="G43" s="39"/>
    </row>
    <row r="44" spans="1:7">
      <c r="A44" s="36">
        <v>31</v>
      </c>
      <c r="B44" s="40" t="s">
        <v>23</v>
      </c>
      <c r="C44" s="2" t="s">
        <v>9</v>
      </c>
      <c r="D44" s="4">
        <v>2</v>
      </c>
      <c r="E44" s="6">
        <v>2800</v>
      </c>
      <c r="F44" s="38">
        <f t="shared" si="0"/>
        <v>5600</v>
      </c>
      <c r="G44" s="39"/>
    </row>
    <row r="45" spans="1:7">
      <c r="A45" s="36">
        <v>32</v>
      </c>
      <c r="B45" s="40" t="s">
        <v>10</v>
      </c>
      <c r="C45" s="2" t="s">
        <v>6</v>
      </c>
      <c r="D45" s="4">
        <v>1</v>
      </c>
      <c r="E45" s="6">
        <v>20000</v>
      </c>
      <c r="F45" s="38">
        <f t="shared" si="0"/>
        <v>20000</v>
      </c>
      <c r="G45" s="39"/>
    </row>
    <row r="46" spans="1:7">
      <c r="A46" s="36">
        <v>33</v>
      </c>
      <c r="B46" s="40" t="s">
        <v>24</v>
      </c>
      <c r="C46" s="2" t="s">
        <v>9</v>
      </c>
      <c r="D46" s="4">
        <v>5</v>
      </c>
      <c r="E46" s="6">
        <v>5000</v>
      </c>
      <c r="F46" s="38">
        <f t="shared" si="0"/>
        <v>25000</v>
      </c>
      <c r="G46" s="39"/>
    </row>
    <row r="47" spans="1:7">
      <c r="A47" s="36">
        <v>34</v>
      </c>
      <c r="B47" s="40" t="s">
        <v>25</v>
      </c>
      <c r="C47" s="2" t="s">
        <v>9</v>
      </c>
      <c r="D47" s="4">
        <v>4</v>
      </c>
      <c r="E47" s="6">
        <v>5000</v>
      </c>
      <c r="F47" s="38">
        <f t="shared" si="0"/>
        <v>20000</v>
      </c>
      <c r="G47" s="39"/>
    </row>
    <row r="48" spans="1:7">
      <c r="A48" s="36">
        <v>35</v>
      </c>
      <c r="B48" s="40" t="s">
        <v>26</v>
      </c>
      <c r="C48" s="2" t="s">
        <v>9</v>
      </c>
      <c r="D48" s="4">
        <v>6</v>
      </c>
      <c r="E48" s="6">
        <v>5000</v>
      </c>
      <c r="F48" s="38">
        <f t="shared" si="0"/>
        <v>30000</v>
      </c>
      <c r="G48" s="39"/>
    </row>
    <row r="49" spans="1:6" s="39" customFormat="1" ht="12.75">
      <c r="A49" s="60" t="s">
        <v>18</v>
      </c>
      <c r="B49" s="61"/>
      <c r="C49" s="61"/>
      <c r="D49" s="61"/>
      <c r="E49" s="62"/>
      <c r="F49" s="63">
        <f>SUM(F14:F48)</f>
        <v>5727000</v>
      </c>
    </row>
    <row r="50" spans="1:6" s="39" customFormat="1" ht="12.75">
      <c r="A50" s="60" t="s">
        <v>58</v>
      </c>
      <c r="B50" s="61"/>
      <c r="C50" s="61"/>
      <c r="D50" s="61"/>
      <c r="E50" s="62"/>
      <c r="F50" s="63">
        <f>F49*0.1</f>
        <v>572700</v>
      </c>
    </row>
    <row r="51" spans="1:6" s="39" customFormat="1" ht="12.75">
      <c r="A51" s="60" t="s">
        <v>19</v>
      </c>
      <c r="B51" s="61"/>
      <c r="C51" s="61"/>
      <c r="D51" s="61"/>
      <c r="E51" s="62"/>
      <c r="F51" s="63">
        <f>F49+F50</f>
        <v>6299700</v>
      </c>
    </row>
    <row r="52" spans="1:6">
      <c r="E52" s="64" t="s">
        <v>116</v>
      </c>
      <c r="F52" s="45"/>
    </row>
    <row r="53" spans="1:6">
      <c r="E53" s="64" t="s">
        <v>126</v>
      </c>
      <c r="F53" s="45"/>
    </row>
    <row r="54" spans="1:6">
      <c r="E54" s="35"/>
      <c r="F54" s="35"/>
    </row>
    <row r="55" spans="1:6">
      <c r="E55" s="64" t="s">
        <v>127</v>
      </c>
      <c r="F55" s="45"/>
    </row>
    <row r="56" spans="1:6">
      <c r="E56" s="35"/>
      <c r="F56" s="35"/>
    </row>
  </sheetData>
  <mergeCells count="13">
    <mergeCell ref="E52:F52"/>
    <mergeCell ref="E53:F53"/>
    <mergeCell ref="E55:F55"/>
    <mergeCell ref="A49:E49"/>
    <mergeCell ref="A50:E50"/>
    <mergeCell ref="A51:E51"/>
    <mergeCell ref="A2:F2"/>
    <mergeCell ref="A3:F3"/>
    <mergeCell ref="A4:F4"/>
    <mergeCell ref="A6:F6"/>
    <mergeCell ref="A7:F7"/>
    <mergeCell ref="A8:F8"/>
    <mergeCell ref="A9:F9"/>
  </mergeCells>
  <pageMargins left="0.7" right="0.7" top="0.19" bottom="0.24" header="0.2" footer="0.2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"/>
  <sheetViews>
    <sheetView topLeftCell="A33" workbookViewId="0">
      <selection activeCell="G67" sqref="G67"/>
    </sheetView>
  </sheetViews>
  <sheetFormatPr defaultRowHeight="15"/>
  <cols>
    <col min="1" max="1" width="10.85546875" style="9" customWidth="1"/>
    <col min="2" max="2" width="12.42578125" style="9" customWidth="1"/>
    <col min="3" max="3" width="30.7109375" style="9" customWidth="1"/>
    <col min="4" max="4" width="8.140625" style="9" customWidth="1"/>
    <col min="5" max="6" width="9.140625" style="9"/>
    <col min="7" max="7" width="15.85546875" style="9" customWidth="1"/>
    <col min="8" max="16384" width="9.140625" style="9"/>
  </cols>
  <sheetData>
    <row r="1" spans="1:7" ht="16.5">
      <c r="A1" s="11" t="s">
        <v>53</v>
      </c>
    </row>
    <row r="2" spans="1:7" ht="15.75">
      <c r="A2" s="10" t="s">
        <v>59</v>
      </c>
    </row>
    <row r="3" spans="1:7" ht="15.75">
      <c r="A3" s="10" t="s">
        <v>60</v>
      </c>
    </row>
    <row r="4" spans="1:7" ht="15.75">
      <c r="A4" s="10" t="s">
        <v>55</v>
      </c>
    </row>
    <row r="5" spans="1:7" ht="20.25">
      <c r="A5" s="47" t="s">
        <v>61</v>
      </c>
      <c r="B5" s="45"/>
      <c r="C5" s="45"/>
      <c r="D5" s="45"/>
      <c r="E5" s="45"/>
      <c r="F5" s="45"/>
      <c r="G5" s="45"/>
    </row>
    <row r="6" spans="1:7">
      <c r="A6" s="48" t="s">
        <v>62</v>
      </c>
      <c r="B6" s="45"/>
      <c r="C6" s="45"/>
      <c r="D6" s="45"/>
      <c r="E6" s="45"/>
      <c r="F6" s="45"/>
      <c r="G6" s="45"/>
    </row>
    <row r="7" spans="1:7" ht="16.5">
      <c r="A7" s="11" t="s">
        <v>63</v>
      </c>
    </row>
    <row r="8" spans="1:7" ht="15.75">
      <c r="A8" s="10" t="s">
        <v>57</v>
      </c>
    </row>
    <row r="9" spans="1:7" ht="15.75">
      <c r="A9" s="10" t="s">
        <v>64</v>
      </c>
    </row>
    <row r="10" spans="1:7" ht="15.75">
      <c r="A10" s="10" t="s">
        <v>65</v>
      </c>
    </row>
    <row r="11" spans="1:7" ht="31.5">
      <c r="A11" s="12" t="s">
        <v>66</v>
      </c>
      <c r="B11" s="12" t="s">
        <v>67</v>
      </c>
      <c r="C11" s="12" t="s">
        <v>15</v>
      </c>
      <c r="D11" s="12" t="s">
        <v>12</v>
      </c>
      <c r="E11" s="12" t="s">
        <v>16</v>
      </c>
      <c r="F11" s="12" t="s">
        <v>13</v>
      </c>
      <c r="G11" s="12" t="s">
        <v>17</v>
      </c>
    </row>
    <row r="12" spans="1:7">
      <c r="A12" s="13" t="s">
        <v>68</v>
      </c>
      <c r="B12" s="13" t="s">
        <v>69</v>
      </c>
      <c r="C12" s="14" t="s">
        <v>51</v>
      </c>
      <c r="D12" s="13" t="s">
        <v>27</v>
      </c>
      <c r="E12" s="13">
        <v>5</v>
      </c>
      <c r="F12" s="15">
        <v>45000</v>
      </c>
      <c r="G12" s="15">
        <f>E12*F12</f>
        <v>225000</v>
      </c>
    </row>
    <row r="13" spans="1:7">
      <c r="A13" s="13" t="s">
        <v>14</v>
      </c>
      <c r="B13" s="13" t="s">
        <v>14</v>
      </c>
      <c r="C13" s="14" t="s">
        <v>2</v>
      </c>
      <c r="D13" s="13" t="s">
        <v>1</v>
      </c>
      <c r="E13" s="13">
        <v>5</v>
      </c>
      <c r="F13" s="15">
        <v>38000</v>
      </c>
      <c r="G13" s="15">
        <f>E13*F13</f>
        <v>190000</v>
      </c>
    </row>
    <row r="14" spans="1:7">
      <c r="A14" s="13" t="s">
        <v>14</v>
      </c>
      <c r="B14" s="13" t="s">
        <v>14</v>
      </c>
      <c r="C14" s="14" t="s">
        <v>70</v>
      </c>
      <c r="D14" s="13" t="s">
        <v>71</v>
      </c>
      <c r="E14" s="13">
        <v>1</v>
      </c>
      <c r="F14" s="15">
        <v>11000</v>
      </c>
      <c r="G14" s="15">
        <f>E14*F14</f>
        <v>11000</v>
      </c>
    </row>
    <row r="15" spans="1:7">
      <c r="A15" s="51">
        <f>SUM(G12:G14)</f>
        <v>426000</v>
      </c>
      <c r="B15" s="52"/>
      <c r="C15" s="52"/>
      <c r="D15" s="52"/>
      <c r="E15" s="52"/>
      <c r="F15" s="52"/>
      <c r="G15" s="53"/>
    </row>
    <row r="16" spans="1:7">
      <c r="A16" s="13" t="s">
        <v>68</v>
      </c>
      <c r="B16" s="13" t="s">
        <v>72</v>
      </c>
      <c r="C16" s="14" t="s">
        <v>73</v>
      </c>
      <c r="D16" s="13" t="s">
        <v>74</v>
      </c>
      <c r="E16" s="13">
        <v>5</v>
      </c>
      <c r="F16" s="15">
        <v>40000</v>
      </c>
      <c r="G16" s="15">
        <f>E16*F16</f>
        <v>200000</v>
      </c>
    </row>
    <row r="17" spans="1:7">
      <c r="A17" s="51">
        <f>SUM(G16:G16)</f>
        <v>200000</v>
      </c>
      <c r="B17" s="52"/>
      <c r="C17" s="52"/>
      <c r="D17" s="52"/>
      <c r="E17" s="52"/>
      <c r="F17" s="52"/>
      <c r="G17" s="53"/>
    </row>
    <row r="18" spans="1:7" s="19" customFormat="1">
      <c r="A18" s="16" t="s">
        <v>75</v>
      </c>
      <c r="B18" s="16" t="s">
        <v>76</v>
      </c>
      <c r="C18" s="17" t="s">
        <v>22</v>
      </c>
      <c r="D18" s="16" t="s">
        <v>5</v>
      </c>
      <c r="E18" s="16">
        <v>1</v>
      </c>
      <c r="F18" s="18">
        <v>30000</v>
      </c>
      <c r="G18" s="18">
        <f>E18*F18</f>
        <v>30000</v>
      </c>
    </row>
    <row r="19" spans="1:7">
      <c r="A19" s="51">
        <f>SUM(G18:G18)</f>
        <v>30000</v>
      </c>
      <c r="B19" s="52"/>
      <c r="C19" s="52"/>
      <c r="D19" s="52"/>
      <c r="E19" s="52"/>
      <c r="F19" s="52"/>
      <c r="G19" s="53"/>
    </row>
    <row r="20" spans="1:7">
      <c r="A20" s="13" t="s">
        <v>77</v>
      </c>
      <c r="B20" s="13" t="s">
        <v>78</v>
      </c>
      <c r="C20" s="14" t="s">
        <v>24</v>
      </c>
      <c r="D20" s="13" t="s">
        <v>79</v>
      </c>
      <c r="E20" s="13">
        <v>4</v>
      </c>
      <c r="F20" s="15">
        <v>4200</v>
      </c>
      <c r="G20" s="15">
        <f t="shared" ref="G20:G45" si="0">E20*F20</f>
        <v>16800</v>
      </c>
    </row>
    <row r="21" spans="1:7">
      <c r="A21" s="13" t="s">
        <v>14</v>
      </c>
      <c r="B21" s="13" t="s">
        <v>14</v>
      </c>
      <c r="C21" s="14" t="s">
        <v>25</v>
      </c>
      <c r="D21" s="13" t="s">
        <v>79</v>
      </c>
      <c r="E21" s="13">
        <v>4</v>
      </c>
      <c r="F21" s="15">
        <v>6800</v>
      </c>
      <c r="G21" s="15">
        <f t="shared" si="0"/>
        <v>27200</v>
      </c>
    </row>
    <row r="22" spans="1:7">
      <c r="A22" s="13" t="s">
        <v>14</v>
      </c>
      <c r="B22" s="13" t="s">
        <v>14</v>
      </c>
      <c r="C22" s="14" t="s">
        <v>80</v>
      </c>
      <c r="D22" s="13" t="s">
        <v>79</v>
      </c>
      <c r="E22" s="13">
        <v>4</v>
      </c>
      <c r="F22" s="15">
        <v>10500</v>
      </c>
      <c r="G22" s="15">
        <f t="shared" si="0"/>
        <v>42000</v>
      </c>
    </row>
    <row r="23" spans="1:7">
      <c r="A23" s="13" t="s">
        <v>14</v>
      </c>
      <c r="B23" s="13" t="s">
        <v>14</v>
      </c>
      <c r="C23" s="14" t="s">
        <v>51</v>
      </c>
      <c r="D23" s="13" t="s">
        <v>27</v>
      </c>
      <c r="E23" s="13">
        <v>67</v>
      </c>
      <c r="F23" s="15">
        <v>45000</v>
      </c>
      <c r="G23" s="15">
        <f t="shared" si="0"/>
        <v>3015000</v>
      </c>
    </row>
    <row r="24" spans="1:7">
      <c r="A24" s="13" t="s">
        <v>14</v>
      </c>
      <c r="B24" s="13" t="s">
        <v>14</v>
      </c>
      <c r="C24" s="14" t="s">
        <v>52</v>
      </c>
      <c r="D24" s="13" t="s">
        <v>27</v>
      </c>
      <c r="E24" s="13">
        <v>2</v>
      </c>
      <c r="F24" s="15">
        <v>90000</v>
      </c>
      <c r="G24" s="15">
        <f t="shared" si="0"/>
        <v>180000</v>
      </c>
    </row>
    <row r="25" spans="1:7">
      <c r="A25" s="13" t="s">
        <v>14</v>
      </c>
      <c r="B25" s="13" t="s">
        <v>14</v>
      </c>
      <c r="C25" s="14" t="s">
        <v>81</v>
      </c>
      <c r="D25" s="13" t="s">
        <v>82</v>
      </c>
      <c r="E25" s="13">
        <v>10</v>
      </c>
      <c r="F25" s="15">
        <v>1800</v>
      </c>
      <c r="G25" s="15">
        <f t="shared" si="0"/>
        <v>18000</v>
      </c>
    </row>
    <row r="26" spans="1:7">
      <c r="A26" s="13" t="s">
        <v>14</v>
      </c>
      <c r="B26" s="13" t="s">
        <v>14</v>
      </c>
      <c r="C26" s="14" t="s">
        <v>30</v>
      </c>
      <c r="D26" s="13" t="s">
        <v>82</v>
      </c>
      <c r="E26" s="13">
        <v>1</v>
      </c>
      <c r="F26" s="15">
        <v>32000</v>
      </c>
      <c r="G26" s="15">
        <f t="shared" si="0"/>
        <v>32000</v>
      </c>
    </row>
    <row r="27" spans="1:7">
      <c r="A27" s="13" t="s">
        <v>14</v>
      </c>
      <c r="B27" s="13" t="s">
        <v>14</v>
      </c>
      <c r="C27" s="14" t="s">
        <v>83</v>
      </c>
      <c r="D27" s="13" t="s">
        <v>82</v>
      </c>
      <c r="E27" s="13">
        <v>10</v>
      </c>
      <c r="F27" s="15">
        <v>5500</v>
      </c>
      <c r="G27" s="15">
        <f t="shared" si="0"/>
        <v>55000</v>
      </c>
    </row>
    <row r="28" spans="1:7">
      <c r="A28" s="13" t="s">
        <v>14</v>
      </c>
      <c r="B28" s="13" t="s">
        <v>14</v>
      </c>
      <c r="C28" s="14" t="s">
        <v>84</v>
      </c>
      <c r="D28" s="13" t="s">
        <v>85</v>
      </c>
      <c r="E28" s="13">
        <v>1</v>
      </c>
      <c r="F28" s="15">
        <v>40000</v>
      </c>
      <c r="G28" s="15">
        <f t="shared" si="0"/>
        <v>40000</v>
      </c>
    </row>
    <row r="29" spans="1:7">
      <c r="A29" s="13" t="s">
        <v>14</v>
      </c>
      <c r="B29" s="13" t="s">
        <v>14</v>
      </c>
      <c r="C29" s="14" t="s">
        <v>86</v>
      </c>
      <c r="D29" s="13" t="s">
        <v>28</v>
      </c>
      <c r="E29" s="13">
        <v>2</v>
      </c>
      <c r="F29" s="15">
        <v>8000</v>
      </c>
      <c r="G29" s="15">
        <f t="shared" si="0"/>
        <v>16000</v>
      </c>
    </row>
    <row r="30" spans="1:7">
      <c r="A30" s="13" t="s">
        <v>14</v>
      </c>
      <c r="B30" s="13" t="s">
        <v>14</v>
      </c>
      <c r="C30" s="14" t="s">
        <v>87</v>
      </c>
      <c r="D30" s="13" t="s">
        <v>82</v>
      </c>
      <c r="E30" s="13">
        <v>20</v>
      </c>
      <c r="F30" s="15">
        <v>810</v>
      </c>
      <c r="G30" s="15">
        <f t="shared" si="0"/>
        <v>16200</v>
      </c>
    </row>
    <row r="31" spans="1:7">
      <c r="A31" s="13" t="s">
        <v>14</v>
      </c>
      <c r="B31" s="13" t="s">
        <v>14</v>
      </c>
      <c r="C31" s="14" t="s">
        <v>46</v>
      </c>
      <c r="D31" s="13" t="s">
        <v>50</v>
      </c>
      <c r="E31" s="13">
        <v>2</v>
      </c>
      <c r="F31" s="15">
        <v>3500</v>
      </c>
      <c r="G31" s="15">
        <f t="shared" si="0"/>
        <v>7000</v>
      </c>
    </row>
    <row r="32" spans="1:7">
      <c r="A32" s="13" t="s">
        <v>14</v>
      </c>
      <c r="B32" s="13" t="s">
        <v>14</v>
      </c>
      <c r="C32" s="14" t="s">
        <v>88</v>
      </c>
      <c r="D32" s="13" t="s">
        <v>71</v>
      </c>
      <c r="E32" s="13">
        <v>1</v>
      </c>
      <c r="F32" s="15">
        <v>11800</v>
      </c>
      <c r="G32" s="15">
        <f t="shared" si="0"/>
        <v>11800</v>
      </c>
    </row>
    <row r="33" spans="1:7">
      <c r="A33" s="13" t="s">
        <v>14</v>
      </c>
      <c r="B33" s="13" t="s">
        <v>14</v>
      </c>
      <c r="C33" s="14" t="s">
        <v>45</v>
      </c>
      <c r="D33" s="13" t="s">
        <v>5</v>
      </c>
      <c r="E33" s="13">
        <v>5</v>
      </c>
      <c r="F33" s="15">
        <v>25000</v>
      </c>
      <c r="G33" s="15">
        <f t="shared" si="0"/>
        <v>125000</v>
      </c>
    </row>
    <row r="34" spans="1:7">
      <c r="A34" s="13" t="s">
        <v>14</v>
      </c>
      <c r="B34" s="13" t="s">
        <v>14</v>
      </c>
      <c r="C34" s="14" t="s">
        <v>89</v>
      </c>
      <c r="D34" s="13" t="s">
        <v>71</v>
      </c>
      <c r="E34" s="13">
        <v>1</v>
      </c>
      <c r="F34" s="15">
        <v>5000</v>
      </c>
      <c r="G34" s="15">
        <f t="shared" si="0"/>
        <v>5000</v>
      </c>
    </row>
    <row r="35" spans="1:7">
      <c r="A35" s="13" t="s">
        <v>14</v>
      </c>
      <c r="B35" s="13" t="s">
        <v>14</v>
      </c>
      <c r="C35" s="14" t="s">
        <v>90</v>
      </c>
      <c r="D35" s="13" t="s">
        <v>31</v>
      </c>
      <c r="E35" s="13">
        <v>2</v>
      </c>
      <c r="F35" s="15">
        <v>13500</v>
      </c>
      <c r="G35" s="15">
        <f t="shared" si="0"/>
        <v>27000</v>
      </c>
    </row>
    <row r="36" spans="1:7">
      <c r="A36" s="13" t="s">
        <v>14</v>
      </c>
      <c r="B36" s="13" t="s">
        <v>14</v>
      </c>
      <c r="C36" s="14" t="s">
        <v>91</v>
      </c>
      <c r="D36" s="13" t="s">
        <v>82</v>
      </c>
      <c r="E36" s="13">
        <v>1</v>
      </c>
      <c r="F36" s="15">
        <v>15000</v>
      </c>
      <c r="G36" s="15">
        <f t="shared" si="0"/>
        <v>15000</v>
      </c>
    </row>
    <row r="37" spans="1:7">
      <c r="A37" s="13" t="s">
        <v>14</v>
      </c>
      <c r="B37" s="13" t="s">
        <v>14</v>
      </c>
      <c r="C37" s="14" t="s">
        <v>41</v>
      </c>
      <c r="D37" s="13" t="s">
        <v>5</v>
      </c>
      <c r="E37" s="13">
        <v>1</v>
      </c>
      <c r="F37" s="15">
        <v>16000</v>
      </c>
      <c r="G37" s="15">
        <f t="shared" si="0"/>
        <v>16000</v>
      </c>
    </row>
    <row r="38" spans="1:7">
      <c r="A38" s="13" t="s">
        <v>14</v>
      </c>
      <c r="B38" s="13" t="s">
        <v>14</v>
      </c>
      <c r="C38" s="14" t="s">
        <v>92</v>
      </c>
      <c r="D38" s="13" t="s">
        <v>93</v>
      </c>
      <c r="E38" s="13">
        <v>5</v>
      </c>
      <c r="F38" s="15">
        <v>8500</v>
      </c>
      <c r="G38" s="15">
        <f t="shared" si="0"/>
        <v>42500</v>
      </c>
    </row>
    <row r="39" spans="1:7">
      <c r="A39" s="13" t="s">
        <v>14</v>
      </c>
      <c r="B39" s="13" t="s">
        <v>14</v>
      </c>
      <c r="C39" s="14" t="s">
        <v>94</v>
      </c>
      <c r="D39" s="13" t="s">
        <v>50</v>
      </c>
      <c r="E39" s="13">
        <v>1</v>
      </c>
      <c r="F39" s="15">
        <v>17000</v>
      </c>
      <c r="G39" s="15">
        <f t="shared" si="0"/>
        <v>17000</v>
      </c>
    </row>
    <row r="40" spans="1:7">
      <c r="A40" s="13" t="s">
        <v>14</v>
      </c>
      <c r="B40" s="13" t="s">
        <v>14</v>
      </c>
      <c r="C40" s="14" t="s">
        <v>95</v>
      </c>
      <c r="D40" s="13" t="s">
        <v>93</v>
      </c>
      <c r="E40" s="13">
        <v>1</v>
      </c>
      <c r="F40" s="15">
        <v>13000</v>
      </c>
      <c r="G40" s="15">
        <f t="shared" si="0"/>
        <v>13000</v>
      </c>
    </row>
    <row r="41" spans="1:7">
      <c r="A41" s="13" t="s">
        <v>14</v>
      </c>
      <c r="B41" s="13" t="s">
        <v>14</v>
      </c>
      <c r="C41" s="14" t="s">
        <v>38</v>
      </c>
      <c r="D41" s="13" t="s">
        <v>31</v>
      </c>
      <c r="E41" s="13">
        <v>45</v>
      </c>
      <c r="F41" s="15">
        <v>2500</v>
      </c>
      <c r="G41" s="15">
        <f t="shared" si="0"/>
        <v>112500</v>
      </c>
    </row>
    <row r="42" spans="1:7">
      <c r="A42" s="13" t="s">
        <v>14</v>
      </c>
      <c r="B42" s="13" t="s">
        <v>14</v>
      </c>
      <c r="C42" s="14" t="s">
        <v>38</v>
      </c>
      <c r="D42" s="13" t="s">
        <v>31</v>
      </c>
      <c r="E42" s="13">
        <v>1</v>
      </c>
      <c r="F42" s="15">
        <v>2500</v>
      </c>
      <c r="G42" s="15">
        <f t="shared" si="0"/>
        <v>2500</v>
      </c>
    </row>
    <row r="43" spans="1:7">
      <c r="A43" s="13" t="s">
        <v>14</v>
      </c>
      <c r="B43" s="13" t="s">
        <v>14</v>
      </c>
      <c r="C43" s="14" t="s">
        <v>38</v>
      </c>
      <c r="D43" s="13" t="s">
        <v>31</v>
      </c>
      <c r="E43" s="13">
        <v>41</v>
      </c>
      <c r="F43" s="15">
        <v>2500</v>
      </c>
      <c r="G43" s="15">
        <f t="shared" si="0"/>
        <v>102500</v>
      </c>
    </row>
    <row r="44" spans="1:7">
      <c r="A44" s="13" t="s">
        <v>14</v>
      </c>
      <c r="B44" s="13" t="s">
        <v>14</v>
      </c>
      <c r="C44" s="14" t="s">
        <v>96</v>
      </c>
      <c r="D44" s="13" t="s">
        <v>9</v>
      </c>
      <c r="E44" s="13">
        <v>7</v>
      </c>
      <c r="F44" s="15">
        <v>3200</v>
      </c>
      <c r="G44" s="15">
        <f t="shared" si="0"/>
        <v>22400</v>
      </c>
    </row>
    <row r="45" spans="1:7">
      <c r="A45" s="13" t="s">
        <v>14</v>
      </c>
      <c r="B45" s="13" t="s">
        <v>14</v>
      </c>
      <c r="C45" s="14" t="s">
        <v>97</v>
      </c>
      <c r="D45" s="13" t="s">
        <v>9</v>
      </c>
      <c r="E45" s="13">
        <v>2</v>
      </c>
      <c r="F45" s="15">
        <v>2800</v>
      </c>
      <c r="G45" s="15">
        <f t="shared" si="0"/>
        <v>5600</v>
      </c>
    </row>
    <row r="46" spans="1:7">
      <c r="A46" s="51">
        <f>SUM(G20:G45)</f>
        <v>3983000</v>
      </c>
      <c r="B46" s="52"/>
      <c r="C46" s="52"/>
      <c r="D46" s="52"/>
      <c r="E46" s="52"/>
      <c r="F46" s="52"/>
      <c r="G46" s="53"/>
    </row>
    <row r="47" spans="1:7">
      <c r="A47" s="13" t="s">
        <v>98</v>
      </c>
      <c r="B47" s="13" t="s">
        <v>99</v>
      </c>
      <c r="C47" s="14" t="s">
        <v>29</v>
      </c>
      <c r="D47" s="13" t="s">
        <v>85</v>
      </c>
      <c r="E47" s="13">
        <v>1</v>
      </c>
      <c r="F47" s="15">
        <v>65000</v>
      </c>
      <c r="G47" s="15">
        <f t="shared" ref="G47:G54" si="1">E47*F47</f>
        <v>65000</v>
      </c>
    </row>
    <row r="48" spans="1:7">
      <c r="A48" s="13" t="s">
        <v>14</v>
      </c>
      <c r="B48" s="13" t="s">
        <v>14</v>
      </c>
      <c r="C48" s="14" t="s">
        <v>100</v>
      </c>
      <c r="D48" s="13" t="s">
        <v>82</v>
      </c>
      <c r="E48" s="13">
        <v>1</v>
      </c>
      <c r="F48" s="15">
        <v>10000</v>
      </c>
      <c r="G48" s="15">
        <f t="shared" si="1"/>
        <v>10000</v>
      </c>
    </row>
    <row r="49" spans="1:11" s="23" customFormat="1">
      <c r="A49" s="20" t="s">
        <v>14</v>
      </c>
      <c r="B49" s="20" t="s">
        <v>14</v>
      </c>
      <c r="C49" s="21" t="s">
        <v>101</v>
      </c>
      <c r="D49" s="20" t="s">
        <v>102</v>
      </c>
      <c r="E49" s="20">
        <v>5</v>
      </c>
      <c r="F49" s="22">
        <v>40000</v>
      </c>
      <c r="G49" s="22">
        <f t="shared" si="1"/>
        <v>200000</v>
      </c>
    </row>
    <row r="50" spans="1:11" s="23" customFormat="1">
      <c r="A50" s="20" t="s">
        <v>14</v>
      </c>
      <c r="B50" s="20" t="s">
        <v>14</v>
      </c>
      <c r="C50" s="21" t="s">
        <v>103</v>
      </c>
      <c r="D50" s="20" t="s">
        <v>102</v>
      </c>
      <c r="E50" s="20">
        <v>5</v>
      </c>
      <c r="F50" s="22">
        <v>40000</v>
      </c>
      <c r="G50" s="22">
        <f t="shared" si="1"/>
        <v>200000</v>
      </c>
    </row>
    <row r="51" spans="1:11" s="23" customFormat="1">
      <c r="A51" s="20" t="s">
        <v>14</v>
      </c>
      <c r="B51" s="20" t="s">
        <v>14</v>
      </c>
      <c r="C51" s="21" t="s">
        <v>104</v>
      </c>
      <c r="D51" s="20" t="s">
        <v>102</v>
      </c>
      <c r="E51" s="20">
        <v>5</v>
      </c>
      <c r="F51" s="22">
        <v>40000</v>
      </c>
      <c r="G51" s="22">
        <f t="shared" si="1"/>
        <v>200000</v>
      </c>
    </row>
    <row r="52" spans="1:11">
      <c r="A52" s="13" t="s">
        <v>14</v>
      </c>
      <c r="B52" s="13" t="s">
        <v>14</v>
      </c>
      <c r="C52" s="14" t="s">
        <v>105</v>
      </c>
      <c r="D52" s="13" t="s">
        <v>82</v>
      </c>
      <c r="E52" s="13">
        <v>20</v>
      </c>
      <c r="F52" s="15">
        <v>2000</v>
      </c>
      <c r="G52" s="15">
        <f t="shared" si="1"/>
        <v>40000</v>
      </c>
    </row>
    <row r="53" spans="1:11">
      <c r="A53" s="13" t="s">
        <v>14</v>
      </c>
      <c r="B53" s="13" t="s">
        <v>14</v>
      </c>
      <c r="C53" s="14" t="s">
        <v>24</v>
      </c>
      <c r="D53" s="13" t="s">
        <v>79</v>
      </c>
      <c r="E53" s="13">
        <v>1</v>
      </c>
      <c r="F53" s="15">
        <v>4200</v>
      </c>
      <c r="G53" s="15">
        <f t="shared" si="1"/>
        <v>4200</v>
      </c>
    </row>
    <row r="54" spans="1:11">
      <c r="A54" s="13" t="s">
        <v>14</v>
      </c>
      <c r="B54" s="13" t="s">
        <v>14</v>
      </c>
      <c r="C54" s="14" t="s">
        <v>106</v>
      </c>
      <c r="D54" s="13" t="s">
        <v>107</v>
      </c>
      <c r="E54" s="13">
        <v>1</v>
      </c>
      <c r="F54" s="15">
        <v>90000</v>
      </c>
      <c r="G54" s="15">
        <f t="shared" si="1"/>
        <v>90000</v>
      </c>
    </row>
    <row r="55" spans="1:11">
      <c r="A55" s="51">
        <f>SUM(G47:G54)</f>
        <v>809200</v>
      </c>
      <c r="B55" s="52"/>
      <c r="C55" s="52"/>
      <c r="D55" s="52"/>
      <c r="E55" s="52"/>
      <c r="F55" s="52"/>
      <c r="G55" s="53"/>
    </row>
    <row r="56" spans="1:11">
      <c r="A56" s="54" t="s">
        <v>108</v>
      </c>
      <c r="B56" s="55"/>
      <c r="C56" s="55"/>
      <c r="D56" s="55"/>
      <c r="E56" s="55"/>
      <c r="F56" s="56"/>
      <c r="G56" s="24">
        <f>SUM(G12:G55)</f>
        <v>5448200</v>
      </c>
      <c r="H56" s="25" t="s">
        <v>109</v>
      </c>
      <c r="J56" s="9">
        <v>5727000</v>
      </c>
      <c r="K56" s="25" t="s">
        <v>110</v>
      </c>
    </row>
    <row r="57" spans="1:11">
      <c r="A57" s="54" t="s">
        <v>111</v>
      </c>
      <c r="B57" s="55"/>
      <c r="C57" s="55"/>
      <c r="D57" s="55"/>
      <c r="E57" s="55"/>
      <c r="F57" s="56"/>
      <c r="G57" s="24">
        <f>G56*0.1</f>
        <v>544820</v>
      </c>
    </row>
    <row r="58" spans="1:11">
      <c r="A58" s="54" t="s">
        <v>112</v>
      </c>
      <c r="B58" s="55"/>
      <c r="C58" s="55"/>
      <c r="D58" s="55"/>
      <c r="E58" s="55"/>
      <c r="F58" s="56"/>
      <c r="G58" s="24">
        <f>G56+G57</f>
        <v>5993020</v>
      </c>
    </row>
    <row r="59" spans="1:11" ht="15.75">
      <c r="A59" s="26" t="s">
        <v>113</v>
      </c>
    </row>
    <row r="61" spans="1:11">
      <c r="A61" s="48" t="s">
        <v>114</v>
      </c>
      <c r="B61" s="45"/>
      <c r="C61" s="48" t="s">
        <v>115</v>
      </c>
      <c r="D61" s="45"/>
      <c r="E61" s="48" t="s">
        <v>116</v>
      </c>
      <c r="F61" s="45"/>
      <c r="G61" s="45"/>
    </row>
    <row r="64" spans="1:11">
      <c r="A64" s="49" t="s">
        <v>117</v>
      </c>
      <c r="B64" s="50"/>
      <c r="C64" s="27" t="s">
        <v>118</v>
      </c>
      <c r="D64" s="28" t="s">
        <v>102</v>
      </c>
      <c r="E64" s="29">
        <v>18</v>
      </c>
      <c r="F64" s="30">
        <v>40000</v>
      </c>
      <c r="G64" s="30">
        <f>E64*F64</f>
        <v>720000</v>
      </c>
    </row>
    <row r="65" spans="6:7">
      <c r="G65" s="31">
        <f>G64+G56</f>
        <v>6168200</v>
      </c>
    </row>
    <row r="66" spans="6:7">
      <c r="F66" s="32" t="s">
        <v>119</v>
      </c>
      <c r="G66" s="33">
        <f>G65-J56</f>
        <v>441200</v>
      </c>
    </row>
  </sheetData>
  <mergeCells count="14">
    <mergeCell ref="A46:G46"/>
    <mergeCell ref="A5:G5"/>
    <mergeCell ref="A6:G6"/>
    <mergeCell ref="A15:G15"/>
    <mergeCell ref="A17:G17"/>
    <mergeCell ref="A19:G19"/>
    <mergeCell ref="A64:B64"/>
    <mergeCell ref="A55:G55"/>
    <mergeCell ref="A56:F56"/>
    <mergeCell ref="A57:F57"/>
    <mergeCell ref="A58:F58"/>
    <mergeCell ref="A61:B61"/>
    <mergeCell ref="C61:D61"/>
    <mergeCell ref="E61:G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bangke XHĐ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2014-08-26T07:12:41Z</cp:lastPrinted>
  <dcterms:created xsi:type="dcterms:W3CDTF">2014-08-22T06:59:45Z</dcterms:created>
  <dcterms:modified xsi:type="dcterms:W3CDTF">2014-08-26T07:19:21Z</dcterms:modified>
</cp:coreProperties>
</file>