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 activeTab="1"/>
  </bookViews>
  <sheets>
    <sheet name="Sheet1" sheetId="1" r:id="rId1"/>
    <sheet name="XHĐ xinh xinh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19" i="1"/>
  <c r="F39" i="2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40" s="1"/>
  <c r="G109" i="1"/>
  <c r="A83"/>
  <c r="G59"/>
  <c r="G60"/>
  <c r="G61"/>
  <c r="C57"/>
  <c r="G56"/>
  <c r="A55"/>
  <c r="G51"/>
  <c r="G52"/>
  <c r="G53"/>
  <c r="G54"/>
  <c r="G50"/>
  <c r="G82"/>
  <c r="G79"/>
  <c r="G64"/>
  <c r="G65"/>
  <c r="G66"/>
  <c r="G67"/>
  <c r="G68"/>
  <c r="G69"/>
  <c r="G70"/>
  <c r="G71"/>
  <c r="G72"/>
  <c r="G73"/>
  <c r="G74"/>
  <c r="G75"/>
  <c r="G76"/>
  <c r="G77"/>
  <c r="G78"/>
  <c r="G80"/>
  <c r="G81"/>
  <c r="G63"/>
  <c r="G58"/>
  <c r="A62" s="1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84"/>
  <c r="C85" s="1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A108" s="1"/>
  <c r="G12"/>
  <c r="F41" i="2" l="1"/>
  <c r="F42" s="1"/>
  <c r="G110" i="1"/>
  <c r="A49"/>
  <c r="G111" l="1"/>
</calcChain>
</file>

<file path=xl/sharedStrings.xml><?xml version="1.0" encoding="utf-8"?>
<sst xmlns="http://schemas.openxmlformats.org/spreadsheetml/2006/main" count="451" uniqueCount="129">
  <si>
    <t>CÔNG TY TNHH TM DV VĂN PHÒNG PHẨM PHƯƠNG NAM</t>
  </si>
  <si>
    <t>Điạ chỉ: B18/19K - Đường Bình Hưng - Bình Chánh - TP.HCM</t>
  </si>
  <si>
    <t>Điện thoại: (08)37583302</t>
  </si>
  <si>
    <t>MST: 0307229914</t>
  </si>
  <si>
    <t>BẢNG CHI TIẾT CÔNG NỢ PHẢI THU</t>
  </si>
  <si>
    <t>Từ ngày 01/07/2014 đến ngày 22/07/2014</t>
  </si>
  <si>
    <t xml:space="preserve">Công ty Cp Thời Trang Thảo </t>
  </si>
  <si>
    <t>Điạ chỉ: Số 30, Đường Số 5, Khu Phố 4, X. Bình Hưng, H. Bình Chánh</t>
  </si>
  <si>
    <t>Điện thoại: 08 3758 2953 (20)</t>
  </si>
  <si>
    <t>Người giao dịch: Chị Thúy</t>
  </si>
  <si>
    <t>Ngày</t>
  </si>
  <si>
    <t>Số CT</t>
  </si>
  <si>
    <t>Tên hàng</t>
  </si>
  <si>
    <t>ĐVT</t>
  </si>
  <si>
    <t>SL</t>
  </si>
  <si>
    <t>Đơn giá</t>
  </si>
  <si>
    <t>Thành Tiền</t>
  </si>
  <si>
    <t>16/07/2014</t>
  </si>
  <si>
    <t>HDBH-07/170</t>
  </si>
  <si>
    <t>Nhãn Tomy A4 No.138</t>
  </si>
  <si>
    <t>Hộp</t>
  </si>
  <si>
    <t xml:space="preserve"> </t>
  </si>
  <si>
    <t>Cắt keo cầm tay 5p</t>
  </si>
  <si>
    <t>Cái</t>
  </si>
  <si>
    <t>Pin 2 A Enizeger</t>
  </si>
  <si>
    <t>Vĩ</t>
  </si>
  <si>
    <t>Giấy Double A4 80</t>
  </si>
  <si>
    <t>Ram</t>
  </si>
  <si>
    <t>19/07/2014</t>
  </si>
  <si>
    <t>HDBH-07/207</t>
  </si>
  <si>
    <t>Bút bi TL 027 ( xanh, đỏ, đen )</t>
  </si>
  <si>
    <t xml:space="preserve">Cây </t>
  </si>
  <si>
    <t>Bút lông dầu kim Zebra (xanh,đỏ, đen)</t>
  </si>
  <si>
    <t>Cây</t>
  </si>
  <si>
    <t>Mực bút lông dầu Penta (xanh, đỏ, đen)</t>
  </si>
  <si>
    <t>Chai</t>
  </si>
  <si>
    <t xml:space="preserve">Băng keo đục 4p7 100 ya </t>
  </si>
  <si>
    <t>Cuộn</t>
  </si>
  <si>
    <t>Băng keo trong 4p7- 100Y</t>
  </si>
  <si>
    <t>Băng keo giấy 24m/m x 30 ya</t>
  </si>
  <si>
    <t xml:space="preserve">Hóa đơn 2 liên </t>
  </si>
  <si>
    <t>Quyển</t>
  </si>
  <si>
    <t>Giấy trắng A4 82 Excel</t>
  </si>
  <si>
    <t>Tập VT 200T</t>
  </si>
  <si>
    <t xml:space="preserve">Bìa lá A 4 TL </t>
  </si>
  <si>
    <t>Ruột chì Monami 0.5</t>
  </si>
  <si>
    <t>Vỹ</t>
  </si>
  <si>
    <t xml:space="preserve">Bìa phân trang nhựa 12 số   T- L </t>
  </si>
  <si>
    <t>Bộ</t>
  </si>
  <si>
    <t>Giấy ghi chú  (vàng) Post-it 3X3</t>
  </si>
  <si>
    <t>Xấp</t>
  </si>
  <si>
    <t>Kẹp bướm 25 mm</t>
  </si>
  <si>
    <t>Kim bấm N.10 Plus</t>
  </si>
  <si>
    <t xml:space="preserve">Hộp </t>
  </si>
  <si>
    <t>Máy tính Casio JS120L</t>
  </si>
  <si>
    <t xml:space="preserve">Cộng: </t>
  </si>
  <si>
    <t xml:space="preserve">VAT 10%: </t>
  </si>
  <si>
    <t xml:space="preserve">Tổng cộng: </t>
  </si>
  <si>
    <t>09/07/2014</t>
  </si>
  <si>
    <t>HDBH-07/99</t>
  </si>
  <si>
    <t>Pin 3 A Enizeger</t>
  </si>
  <si>
    <t>Bút chì bấm MIAOMIAO 0.7</t>
  </si>
  <si>
    <t>Ruột chì Monami 0.7</t>
  </si>
  <si>
    <t>Gôm E06 TL</t>
  </si>
  <si>
    <t>Cục</t>
  </si>
  <si>
    <t>HDBH-07/166</t>
  </si>
  <si>
    <t>Giấy Lót Áo (20x32) 18N1</t>
  </si>
  <si>
    <t>Tờ</t>
  </si>
  <si>
    <t>Quý công ty xem xét công nợ như trên. Mọi thắc mắc xin vui lòng liên hệ: (08)37583302</t>
  </si>
  <si>
    <t>Khách hàng xác nhận</t>
  </si>
  <si>
    <t>Kế toán</t>
  </si>
  <si>
    <t>Người lập phiếu</t>
  </si>
  <si>
    <t>30/06/2014</t>
  </si>
  <si>
    <t>HDBH-06/306</t>
  </si>
  <si>
    <t>Bút Chì gỗ TL HB-04</t>
  </si>
  <si>
    <t>Bút dạ quang Toyo vỏ trong (vàng,cam,hồng,xanh,lá)</t>
  </si>
  <si>
    <t>Bút lông dầu Pillot(xanh,đỏ, đen)</t>
  </si>
  <si>
    <t>Bút lông bảng WB-03 (xanh,đỏ,đen)</t>
  </si>
  <si>
    <t>Mực bút lông bảng</t>
  </si>
  <si>
    <t>Bấm kim 10 Plus</t>
  </si>
  <si>
    <t>Bấm kim số 3 Eagle 207</t>
  </si>
  <si>
    <t>Kim bấm N0.3 SDI</t>
  </si>
  <si>
    <t>Kẹp Bướm 15 mm</t>
  </si>
  <si>
    <t>Kẹp bướm 19 mm</t>
  </si>
  <si>
    <t>Kẹp bướm 32 mm</t>
  </si>
  <si>
    <t>Kẹp bướm Echo 51 mm (12c/h)</t>
  </si>
  <si>
    <t>Kẹp giấy  C62</t>
  </si>
  <si>
    <t>Băng keo trong 18m/m x 20Y</t>
  </si>
  <si>
    <t>Băng keo 2 mặt 24m/m x 9Y</t>
  </si>
  <si>
    <t xml:space="preserve">Cuộn </t>
  </si>
  <si>
    <t>Băng keo 2 mặt xốp 24m/m x 10 ya</t>
  </si>
  <si>
    <t>Bìa trình ký đôi A4</t>
  </si>
  <si>
    <t>Dao rọc giấy nhỏ 0404 SDI ( 3 lưỡi)</t>
  </si>
  <si>
    <t>Bìa lỗ A4 (4.5)</t>
  </si>
  <si>
    <t>Bìa 1 nút My Clear khổ F</t>
  </si>
  <si>
    <t>Thước mica cứng TL 30cm</t>
  </si>
  <si>
    <t>Giấy ghi chú  Post-it 2x3</t>
  </si>
  <si>
    <t xml:space="preserve">Bút cắm quầy TL xanh-xanh </t>
  </si>
  <si>
    <t>29/07/2014</t>
  </si>
  <si>
    <t>HDBH-07/318</t>
  </si>
  <si>
    <t>Quận 1</t>
  </si>
  <si>
    <t>Bao thư trắng 12x22, Fo 80</t>
  </si>
  <si>
    <t>Bút xoá  kéo Plus WhiperV WH-105T 42-207</t>
  </si>
  <si>
    <t>Bút cặp TL xanh xanh</t>
  </si>
  <si>
    <t>Băng keo 2 mặt 12m/m x 10Y</t>
  </si>
  <si>
    <t xml:space="preserve">Keo nước TL G 08 30 ml </t>
  </si>
  <si>
    <t>Thước mica 50 cm cứng</t>
  </si>
  <si>
    <t>Bìa hộp si 10P</t>
  </si>
  <si>
    <t>Bìa cột dây nhựa GP</t>
  </si>
  <si>
    <t xml:space="preserve"> Giấy in ảnh 1 mặt Epson 230</t>
  </si>
  <si>
    <t>24/07/2014</t>
  </si>
  <si>
    <t>HDBH-07/267</t>
  </si>
  <si>
    <t>Băng keo giấy 1P2 x 18y</t>
  </si>
  <si>
    <t>Kéo VP S108</t>
  </si>
  <si>
    <t>xuất 1 cái hoá đơn tháng 08 cho xinh xinh, trong bảng kê ghi là đã giao hàng tháng 07</t>
  </si>
  <si>
    <t>STT</t>
  </si>
  <si>
    <t>Địa chỉ: B18/19K - Đường Liên Ấp - Bình Hưng - Bình Chánh - Tp.HCM</t>
  </si>
  <si>
    <t>BẢNG KÊ DANH MỤC HÀNG HÓA</t>
  </si>
  <si>
    <t>Giấy in ảnh 1 mặt Epson 230</t>
  </si>
  <si>
    <t>tổng số tiền thanh toán tháng 07 là:</t>
  </si>
  <si>
    <t xml:space="preserve"> Ngaøy    30    thaùng      08     naêm   2014</t>
  </si>
  <si>
    <t>( Giao hàng ngày 29 tháng 07 năm 2014)</t>
  </si>
  <si>
    <t>Tên đơn vị: CÔNG TY TNHH MỘT THÀNH VIÊN THƯƠNG MẠI XINH XINH</t>
  </si>
  <si>
    <t xml:space="preserve">Điạ chỉ: Số 32, đường số 5, ấp 4, xã Bình Hưng, huyện Bình chánh, TPHCM </t>
  </si>
  <si>
    <t>MST:  0309 820 223</t>
  </si>
  <si>
    <t>Soá: 18</t>
  </si>
  <si>
    <t xml:space="preserve">     (Ñính keøm hoaù ñôn soá: PN/14P 0000018)</t>
  </si>
  <si>
    <t>(Ký, ghi rõ họ tên)</t>
  </si>
  <si>
    <t>Lê Thị Kim Anh</t>
  </si>
</sst>
</file>

<file path=xl/styles.xml><?xml version="1.0" encoding="utf-8"?>
<styleSheet xmlns="http://schemas.openxmlformats.org/spreadsheetml/2006/main">
  <numFmts count="1">
    <numFmt numFmtId="164" formatCode="#,###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rgb="FF00B05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b/>
      <sz val="11"/>
      <name val="VNI-Times"/>
    </font>
    <font>
      <b/>
      <sz val="12"/>
      <color indexed="10"/>
      <name val="VNI-Times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21">
    <xf numFmtId="0" fontId="0" fillId="0" borderId="0" xfId="0"/>
    <xf numFmtId="0" fontId="1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left"/>
    </xf>
    <xf numFmtId="0" fontId="1" fillId="0" borderId="1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0" fontId="6" fillId="0" borderId="0" xfId="1" applyNumberFormat="1" applyFont="1" applyFill="1" applyBorder="1" applyAlignment="1">
      <alignment horizontal="left"/>
    </xf>
    <xf numFmtId="164" fontId="1" fillId="0" borderId="0" xfId="1" applyNumberFormat="1" applyFont="1" applyFill="1" applyBorder="1" applyAlignment="1"/>
    <xf numFmtId="3" fontId="1" fillId="0" borderId="0" xfId="1" applyNumberFormat="1" applyFont="1" applyFill="1" applyBorder="1" applyAlignment="1"/>
    <xf numFmtId="0" fontId="5" fillId="0" borderId="0" xfId="1" applyNumberFormat="1" applyFont="1" applyFill="1" applyBorder="1" applyAlignment="1"/>
    <xf numFmtId="3" fontId="10" fillId="0" borderId="0" xfId="1" applyNumberFormat="1" applyFont="1" applyFill="1" applyBorder="1" applyAlignment="1"/>
    <xf numFmtId="3" fontId="8" fillId="0" borderId="0" xfId="1" applyNumberFormat="1" applyFont="1" applyFill="1" applyBorder="1" applyAlignment="1"/>
    <xf numFmtId="0" fontId="3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0" xfId="1" applyNumberFormat="1" applyFont="1" applyFill="1" applyBorder="1" applyAlignment="1"/>
    <xf numFmtId="0" fontId="8" fillId="0" borderId="0" xfId="1" applyNumberFormat="1" applyFont="1" applyFill="1" applyBorder="1" applyAlignment="1"/>
    <xf numFmtId="164" fontId="8" fillId="0" borderId="0" xfId="1" applyNumberFormat="1" applyFont="1" applyFill="1" applyBorder="1" applyAlignment="1"/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left"/>
    </xf>
    <xf numFmtId="164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/>
    <xf numFmtId="0" fontId="5" fillId="3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7" fillId="0" borderId="1" xfId="1" applyNumberFormat="1" applyFont="1" applyFill="1" applyBorder="1" applyAlignment="1">
      <alignment horizontal="center"/>
    </xf>
    <xf numFmtId="0" fontId="5" fillId="3" borderId="1" xfId="1" applyNumberFormat="1" applyFont="1" applyFill="1" applyBorder="1" applyAlignment="1">
      <alignment horizontal="center"/>
    </xf>
    <xf numFmtId="164" fontId="5" fillId="0" borderId="2" xfId="1" applyNumberFormat="1" applyFont="1" applyBorder="1" applyAlignment="1"/>
    <xf numFmtId="0" fontId="5" fillId="3" borderId="10" xfId="1" applyNumberFormat="1" applyFont="1" applyFill="1" applyBorder="1" applyAlignment="1">
      <alignment horizontal="center"/>
    </xf>
    <xf numFmtId="0" fontId="1" fillId="0" borderId="11" xfId="1" applyNumberFormat="1" applyFont="1" applyFill="1" applyBorder="1" applyAlignment="1">
      <alignment horizontal="center"/>
    </xf>
    <xf numFmtId="164" fontId="5" fillId="3" borderId="7" xfId="1" applyNumberFormat="1" applyFont="1" applyFill="1" applyBorder="1" applyAlignment="1">
      <alignment horizontal="center"/>
    </xf>
    <xf numFmtId="0" fontId="1" fillId="0" borderId="11" xfId="1" applyNumberFormat="1" applyFont="1" applyFill="1" applyBorder="1" applyAlignment="1">
      <alignment horizontal="left"/>
    </xf>
    <xf numFmtId="164" fontId="1" fillId="0" borderId="11" xfId="1" applyNumberFormat="1" applyFont="1" applyFill="1" applyBorder="1" applyAlignment="1">
      <alignment horizontal="right"/>
    </xf>
    <xf numFmtId="0" fontId="1" fillId="0" borderId="7" xfId="1" applyNumberFormat="1" applyFont="1" applyFill="1" applyBorder="1" applyAlignment="1">
      <alignment horizontal="center"/>
    </xf>
    <xf numFmtId="0" fontId="1" fillId="0" borderId="7" xfId="1" applyNumberFormat="1" applyFont="1" applyFill="1" applyBorder="1" applyAlignment="1">
      <alignment horizontal="left"/>
    </xf>
    <xf numFmtId="164" fontId="1" fillId="0" borderId="7" xfId="1" applyNumberFormat="1" applyFont="1" applyFill="1" applyBorder="1" applyAlignment="1">
      <alignment horizontal="right"/>
    </xf>
    <xf numFmtId="0" fontId="7" fillId="0" borderId="1" xfId="1" applyNumberFormat="1" applyFont="1" applyFill="1" applyBorder="1" applyAlignment="1">
      <alignment horizontal="left"/>
    </xf>
    <xf numFmtId="0" fontId="11" fillId="0" borderId="1" xfId="1" applyNumberFormat="1" applyFont="1" applyFill="1" applyBorder="1" applyAlignment="1">
      <alignment horizontal="left"/>
    </xf>
    <xf numFmtId="0" fontId="11" fillId="0" borderId="1" xfId="1" applyNumberFormat="1" applyFont="1" applyFill="1" applyBorder="1" applyAlignment="1">
      <alignment horizontal="center"/>
    </xf>
    <xf numFmtId="164" fontId="11" fillId="0" borderId="1" xfId="1" applyNumberFormat="1" applyFont="1" applyFill="1" applyBorder="1" applyAlignment="1">
      <alignment horizontal="right"/>
    </xf>
    <xf numFmtId="164" fontId="11" fillId="0" borderId="7" xfId="1" applyNumberFormat="1" applyFont="1" applyFill="1" applyBorder="1" applyAlignment="1">
      <alignment horizontal="right"/>
    </xf>
    <xf numFmtId="0" fontId="1" fillId="0" borderId="10" xfId="1" applyNumberFormat="1" applyFont="1" applyFill="1" applyBorder="1" applyAlignment="1">
      <alignment horizontal="center"/>
    </xf>
    <xf numFmtId="0" fontId="1" fillId="0" borderId="10" xfId="1" applyNumberFormat="1" applyFont="1" applyFill="1" applyBorder="1" applyAlignment="1">
      <alignment horizontal="left"/>
    </xf>
    <xf numFmtId="164" fontId="1" fillId="0" borderId="10" xfId="1" applyNumberFormat="1" applyFont="1" applyFill="1" applyBorder="1" applyAlignment="1">
      <alignment horizontal="right"/>
    </xf>
    <xf numFmtId="164" fontId="1" fillId="0" borderId="8" xfId="1" applyNumberFormat="1" applyFont="1" applyFill="1" applyBorder="1" applyAlignment="1">
      <alignment horizontal="right"/>
    </xf>
    <xf numFmtId="0" fontId="7" fillId="0" borderId="7" xfId="1" applyNumberFormat="1" applyFont="1" applyFill="1" applyBorder="1" applyAlignment="1">
      <alignment horizontal="left"/>
    </xf>
    <xf numFmtId="0" fontId="7" fillId="0" borderId="7" xfId="1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0" fontId="12" fillId="0" borderId="7" xfId="0" applyNumberFormat="1" applyFont="1" applyFill="1" applyBorder="1" applyAlignment="1">
      <alignment horizontal="center"/>
    </xf>
    <xf numFmtId="0" fontId="12" fillId="0" borderId="4" xfId="0" applyNumberFormat="1" applyFont="1" applyFill="1" applyBorder="1" applyAlignment="1">
      <alignment horizontal="left"/>
    </xf>
    <xf numFmtId="0" fontId="12" fillId="0" borderId="1" xfId="0" applyNumberFormat="1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right"/>
    </xf>
    <xf numFmtId="0" fontId="12" fillId="0" borderId="0" xfId="0" applyNumberFormat="1" applyFont="1" applyFill="1" applyBorder="1" applyAlignment="1"/>
    <xf numFmtId="164" fontId="10" fillId="0" borderId="8" xfId="0" applyNumberFormat="1" applyFont="1" applyBorder="1" applyAlignment="1">
      <alignment horizontal="right"/>
    </xf>
    <xf numFmtId="164" fontId="12" fillId="0" borderId="0" xfId="0" applyNumberFormat="1" applyFont="1" applyFill="1" applyBorder="1" applyAlignment="1"/>
    <xf numFmtId="0" fontId="12" fillId="0" borderId="1" xfId="0" applyNumberFormat="1" applyFont="1" applyFill="1" applyBorder="1" applyAlignment="1">
      <alignment horizontal="left"/>
    </xf>
    <xf numFmtId="0" fontId="3" fillId="2" borderId="1" xfId="1" applyNumberFormat="1" applyFont="1" applyFill="1" applyBorder="1" applyAlignment="1">
      <alignment horizontal="center" wrapText="1"/>
    </xf>
    <xf numFmtId="0" fontId="0" fillId="0" borderId="0" xfId="0" applyAlignment="1"/>
    <xf numFmtId="0" fontId="3" fillId="2" borderId="10" xfId="1" applyNumberFormat="1" applyFont="1" applyFill="1" applyBorder="1" applyAlignment="1">
      <alignment horizontal="center" wrapText="1"/>
    </xf>
    <xf numFmtId="164" fontId="5" fillId="0" borderId="0" xfId="1" applyNumberFormat="1" applyFont="1" applyFill="1" applyBorder="1" applyAlignment="1">
      <alignment horizontal="right"/>
    </xf>
    <xf numFmtId="164" fontId="5" fillId="0" borderId="7" xfId="1" applyNumberFormat="1" applyFont="1" applyBorder="1" applyAlignment="1"/>
    <xf numFmtId="0" fontId="3" fillId="0" borderId="0" xfId="0" applyNumberFormat="1" applyFont="1" applyFill="1" applyBorder="1" applyAlignment="1">
      <alignment horizontal="left"/>
    </xf>
    <xf numFmtId="3" fontId="5" fillId="0" borderId="7" xfId="1" applyNumberFormat="1" applyFont="1" applyBorder="1" applyAlignment="1"/>
    <xf numFmtId="164" fontId="5" fillId="0" borderId="0" xfId="1" applyNumberFormat="1" applyFont="1" applyFill="1" applyBorder="1" applyAlignment="1"/>
    <xf numFmtId="0" fontId="0" fillId="0" borderId="0" xfId="0" applyNumberFormat="1" applyFont="1" applyFill="1" applyBorder="1" applyAlignment="1"/>
    <xf numFmtId="0" fontId="12" fillId="3" borderId="7" xfId="0" applyNumberFormat="1" applyFont="1" applyFill="1" applyBorder="1" applyAlignment="1">
      <alignment horizontal="center" wrapText="1"/>
    </xf>
    <xf numFmtId="0" fontId="10" fillId="3" borderId="1" xfId="0" applyNumberFormat="1" applyFont="1" applyFill="1" applyBorder="1" applyAlignment="1">
      <alignment horizontal="center" wrapText="1"/>
    </xf>
    <xf numFmtId="0" fontId="12" fillId="3" borderId="11" xfId="0" applyNumberFormat="1" applyFont="1" applyFill="1" applyBorder="1" applyAlignment="1">
      <alignment horizontal="center" wrapText="1"/>
    </xf>
    <xf numFmtId="164" fontId="10" fillId="3" borderId="7" xfId="0" applyNumberFormat="1" applyFont="1" applyFill="1" applyBorder="1" applyAlignment="1">
      <alignment horizontal="center" wrapText="1"/>
    </xf>
    <xf numFmtId="0" fontId="5" fillId="3" borderId="0" xfId="1" applyNumberFormat="1" applyFont="1" applyFill="1" applyBorder="1" applyAlignment="1"/>
    <xf numFmtId="3" fontId="13" fillId="3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14" fillId="0" borderId="7" xfId="0" applyFont="1" applyBorder="1" applyAlignment="1">
      <alignment horizontal="center" vertical="center"/>
    </xf>
    <xf numFmtId="0" fontId="14" fillId="0" borderId="4" xfId="0" applyNumberFormat="1" applyFont="1" applyFill="1" applyBorder="1" applyAlignment="1">
      <alignment horizontal="left"/>
    </xf>
    <xf numFmtId="0" fontId="14" fillId="0" borderId="1" xfId="0" applyNumberFormat="1" applyFont="1" applyFill="1" applyBorder="1" applyAlignment="1">
      <alignment horizontal="center"/>
    </xf>
    <xf numFmtId="164" fontId="14" fillId="0" borderId="1" xfId="0" applyNumberFormat="1" applyFont="1" applyFill="1" applyBorder="1" applyAlignment="1">
      <alignment horizontal="right"/>
    </xf>
    <xf numFmtId="0" fontId="14" fillId="0" borderId="0" xfId="0" applyFont="1"/>
    <xf numFmtId="0" fontId="14" fillId="0" borderId="9" xfId="0" applyNumberFormat="1" applyFont="1" applyFill="1" applyBorder="1" applyAlignment="1">
      <alignment horizontal="left"/>
    </xf>
    <xf numFmtId="0" fontId="14" fillId="0" borderId="10" xfId="0" applyNumberFormat="1" applyFont="1" applyFill="1" applyBorder="1" applyAlignment="1">
      <alignment horizontal="center"/>
    </xf>
    <xf numFmtId="164" fontId="14" fillId="0" borderId="10" xfId="0" applyNumberFormat="1" applyFont="1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164" fontId="10" fillId="0" borderId="5" xfId="0" applyNumberFormat="1" applyFont="1" applyBorder="1" applyAlignment="1">
      <alignment horizontal="right"/>
    </xf>
    <xf numFmtId="164" fontId="10" fillId="0" borderId="6" xfId="0" applyNumberFormat="1" applyFont="1" applyBorder="1" applyAlignment="1">
      <alignment horizontal="right"/>
    </xf>
    <xf numFmtId="164" fontId="10" fillId="0" borderId="3" xfId="0" applyNumberFormat="1" applyFont="1" applyBorder="1" applyAlignment="1">
      <alignment horizontal="right"/>
    </xf>
    <xf numFmtId="164" fontId="10" fillId="0" borderId="4" xfId="0" applyNumberFormat="1" applyFont="1" applyBorder="1" applyAlignment="1">
      <alignment horizontal="right"/>
    </xf>
    <xf numFmtId="164" fontId="10" fillId="0" borderId="9" xfId="0" applyNumberFormat="1" applyFont="1" applyBorder="1" applyAlignment="1">
      <alignment horizontal="right"/>
    </xf>
    <xf numFmtId="164" fontId="5" fillId="0" borderId="3" xfId="1" applyNumberFormat="1" applyFont="1" applyBorder="1" applyAlignment="1">
      <alignment horizontal="right"/>
    </xf>
    <xf numFmtId="164" fontId="5" fillId="0" borderId="4" xfId="1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0" fontId="1" fillId="0" borderId="0" xfId="1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0" fontId="5" fillId="0" borderId="2" xfId="1" applyFont="1" applyBorder="1" applyAlignment="1">
      <alignment horizontal="right"/>
    </xf>
    <xf numFmtId="0" fontId="5" fillId="0" borderId="3" xfId="1" applyFont="1" applyBorder="1" applyAlignment="1">
      <alignment horizontal="right"/>
    </xf>
    <xf numFmtId="0" fontId="5" fillId="0" borderId="4" xfId="1" applyFont="1" applyBorder="1" applyAlignment="1">
      <alignment horizontal="right"/>
    </xf>
    <xf numFmtId="0" fontId="4" fillId="0" borderId="0" xfId="1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right"/>
    </xf>
    <xf numFmtId="164" fontId="5" fillId="0" borderId="3" xfId="0" applyNumberFormat="1" applyFont="1" applyFill="1" applyBorder="1" applyAlignment="1">
      <alignment horizontal="right"/>
    </xf>
    <xf numFmtId="164" fontId="5" fillId="0" borderId="4" xfId="0" applyNumberFormat="1" applyFont="1" applyFill="1" applyBorder="1" applyAlignment="1">
      <alignment horizontal="right"/>
    </xf>
    <xf numFmtId="164" fontId="5" fillId="0" borderId="12" xfId="1" applyNumberFormat="1" applyFont="1" applyBorder="1" applyAlignment="1">
      <alignment horizontal="right"/>
    </xf>
    <xf numFmtId="164" fontId="5" fillId="0" borderId="0" xfId="1" applyNumberFormat="1" applyFont="1" applyBorder="1" applyAlignment="1">
      <alignment horizontal="right"/>
    </xf>
    <xf numFmtId="164" fontId="5" fillId="0" borderId="13" xfId="1" applyNumberFormat="1" applyFont="1" applyBorder="1" applyAlignment="1">
      <alignment horizontal="right"/>
    </xf>
    <xf numFmtId="164" fontId="5" fillId="0" borderId="14" xfId="1" applyNumberFormat="1" applyFont="1" applyBorder="1" applyAlignment="1">
      <alignment horizontal="right"/>
    </xf>
    <xf numFmtId="164" fontId="5" fillId="0" borderId="2" xfId="1" applyNumberFormat="1" applyFont="1" applyBorder="1" applyAlignment="1">
      <alignment horizontal="right"/>
    </xf>
    <xf numFmtId="0" fontId="5" fillId="0" borderId="7" xfId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3" fillId="0" borderId="0" xfId="0" applyNumberFormat="1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0"/>
  <sheetViews>
    <sheetView topLeftCell="A81" workbookViewId="0">
      <selection activeCell="C118" sqref="C118"/>
    </sheetView>
  </sheetViews>
  <sheetFormatPr defaultRowHeight="15"/>
  <cols>
    <col min="1" max="1" width="12" customWidth="1"/>
    <col min="2" max="2" width="14.42578125" customWidth="1"/>
    <col min="3" max="3" width="38.85546875" customWidth="1"/>
    <col min="6" max="6" width="12.85546875" customWidth="1"/>
    <col min="7" max="7" width="14" customWidth="1"/>
  </cols>
  <sheetData>
    <row r="1" spans="1:7" ht="16.5">
      <c r="A1" s="2" t="s">
        <v>0</v>
      </c>
      <c r="B1" s="1"/>
      <c r="C1" s="1"/>
      <c r="D1" s="1"/>
      <c r="E1" s="1"/>
      <c r="F1" s="1"/>
      <c r="G1" s="1"/>
    </row>
    <row r="2" spans="1:7" ht="15.75">
      <c r="A2" s="3" t="s">
        <v>1</v>
      </c>
      <c r="B2" s="1"/>
      <c r="C2" s="1"/>
      <c r="D2" s="1"/>
      <c r="E2" s="1"/>
      <c r="F2" s="1"/>
      <c r="G2" s="1"/>
    </row>
    <row r="3" spans="1:7" ht="15.75">
      <c r="A3" s="3" t="s">
        <v>2</v>
      </c>
      <c r="B3" s="1"/>
      <c r="C3" s="1"/>
      <c r="D3" s="1"/>
      <c r="E3" s="1"/>
      <c r="F3" s="1"/>
      <c r="G3" s="1"/>
    </row>
    <row r="4" spans="1:7" ht="15.75">
      <c r="A4" s="3" t="s">
        <v>3</v>
      </c>
      <c r="B4" s="1"/>
      <c r="C4" s="1"/>
      <c r="D4" s="1"/>
      <c r="E4" s="1"/>
      <c r="F4" s="1"/>
      <c r="G4" s="1"/>
    </row>
    <row r="5" spans="1:7" ht="20.25">
      <c r="A5" s="101" t="s">
        <v>4</v>
      </c>
      <c r="B5" s="97"/>
      <c r="C5" s="97"/>
      <c r="D5" s="97"/>
      <c r="E5" s="97"/>
      <c r="F5" s="97"/>
      <c r="G5" s="97"/>
    </row>
    <row r="6" spans="1:7">
      <c r="A6" s="96" t="s">
        <v>5</v>
      </c>
      <c r="B6" s="97"/>
      <c r="C6" s="97"/>
      <c r="D6" s="97"/>
      <c r="E6" s="97"/>
      <c r="F6" s="97"/>
      <c r="G6" s="97"/>
    </row>
    <row r="7" spans="1:7" ht="16.5">
      <c r="A7" s="2" t="s">
        <v>6</v>
      </c>
      <c r="B7" s="1"/>
      <c r="C7" s="1"/>
      <c r="D7" s="1"/>
      <c r="E7" s="1"/>
      <c r="F7" s="1"/>
      <c r="G7" s="1"/>
    </row>
    <row r="8" spans="1:7" ht="15.75">
      <c r="A8" s="3" t="s">
        <v>7</v>
      </c>
      <c r="B8" s="1"/>
      <c r="C8" s="1"/>
      <c r="D8" s="1"/>
      <c r="E8" s="1"/>
      <c r="F8" s="1"/>
      <c r="G8" s="1"/>
    </row>
    <row r="9" spans="1:7" ht="15.75">
      <c r="A9" s="3" t="s">
        <v>8</v>
      </c>
      <c r="B9" s="1"/>
      <c r="C9" s="1"/>
      <c r="D9" s="1"/>
      <c r="E9" s="1"/>
      <c r="F9" s="1"/>
      <c r="G9" s="1"/>
    </row>
    <row r="10" spans="1:7" ht="15.75">
      <c r="A10" s="3" t="s">
        <v>9</v>
      </c>
      <c r="B10" s="1"/>
      <c r="C10" s="1"/>
      <c r="D10" s="1"/>
      <c r="E10" s="1"/>
      <c r="F10" s="1"/>
      <c r="G10" s="1"/>
    </row>
    <row r="11" spans="1:7" s="15" customFormat="1" ht="15.75">
      <c r="A11" s="14" t="s">
        <v>10</v>
      </c>
      <c r="B11" s="14" t="s">
        <v>11</v>
      </c>
      <c r="C11" s="14" t="s">
        <v>12</v>
      </c>
      <c r="D11" s="14" t="s">
        <v>13</v>
      </c>
      <c r="E11" s="14" t="s">
        <v>14</v>
      </c>
      <c r="F11" s="14" t="s">
        <v>15</v>
      </c>
      <c r="G11" s="14" t="s">
        <v>16</v>
      </c>
    </row>
    <row r="12" spans="1:7" s="22" customFormat="1" ht="12.75">
      <c r="A12" s="19" t="s">
        <v>72</v>
      </c>
      <c r="B12" s="29" t="s">
        <v>73</v>
      </c>
      <c r="C12" s="20" t="s">
        <v>30</v>
      </c>
      <c r="D12" s="19" t="s">
        <v>31</v>
      </c>
      <c r="E12" s="19">
        <v>2</v>
      </c>
      <c r="F12" s="21">
        <v>2300</v>
      </c>
      <c r="G12" s="21">
        <f t="shared" ref="G12:G48" si="0">E12*F12</f>
        <v>4600</v>
      </c>
    </row>
    <row r="13" spans="1:7" s="22" customFormat="1" ht="12.75">
      <c r="A13" s="19" t="s">
        <v>21</v>
      </c>
      <c r="B13" s="28" t="s">
        <v>100</v>
      </c>
      <c r="C13" s="20" t="s">
        <v>74</v>
      </c>
      <c r="D13" s="19" t="s">
        <v>33</v>
      </c>
      <c r="E13" s="19">
        <v>6</v>
      </c>
      <c r="F13" s="21">
        <v>3800</v>
      </c>
      <c r="G13" s="21">
        <f t="shared" si="0"/>
        <v>22800</v>
      </c>
    </row>
    <row r="14" spans="1:7" s="22" customFormat="1" ht="12.75">
      <c r="A14" s="19" t="s">
        <v>21</v>
      </c>
      <c r="B14" s="19" t="s">
        <v>21</v>
      </c>
      <c r="C14" s="20" t="s">
        <v>75</v>
      </c>
      <c r="D14" s="19" t="s">
        <v>33</v>
      </c>
      <c r="E14" s="19">
        <v>1</v>
      </c>
      <c r="F14" s="21">
        <v>5300</v>
      </c>
      <c r="G14" s="21">
        <f t="shared" si="0"/>
        <v>5300</v>
      </c>
    </row>
    <row r="15" spans="1:7" s="22" customFormat="1" ht="12.75">
      <c r="A15" s="19" t="s">
        <v>21</v>
      </c>
      <c r="B15" s="19" t="s">
        <v>21</v>
      </c>
      <c r="C15" s="20" t="s">
        <v>76</v>
      </c>
      <c r="D15" s="19" t="s">
        <v>33</v>
      </c>
      <c r="E15" s="19">
        <v>2</v>
      </c>
      <c r="F15" s="21">
        <v>3000</v>
      </c>
      <c r="G15" s="21">
        <f t="shared" si="0"/>
        <v>6000</v>
      </c>
    </row>
    <row r="16" spans="1:7" s="22" customFormat="1" ht="12.75">
      <c r="A16" s="19" t="s">
        <v>21</v>
      </c>
      <c r="B16" s="19" t="s">
        <v>21</v>
      </c>
      <c r="C16" s="20" t="s">
        <v>76</v>
      </c>
      <c r="D16" s="19" t="s">
        <v>33</v>
      </c>
      <c r="E16" s="19">
        <v>2</v>
      </c>
      <c r="F16" s="21">
        <v>3000</v>
      </c>
      <c r="G16" s="21">
        <f t="shared" si="0"/>
        <v>6000</v>
      </c>
    </row>
    <row r="17" spans="1:15" s="22" customFormat="1" ht="12.75">
      <c r="A17" s="19" t="s">
        <v>21</v>
      </c>
      <c r="B17" s="19" t="s">
        <v>21</v>
      </c>
      <c r="C17" s="20" t="s">
        <v>34</v>
      </c>
      <c r="D17" s="19" t="s">
        <v>35</v>
      </c>
      <c r="E17" s="19">
        <v>1</v>
      </c>
      <c r="F17" s="21">
        <v>5000</v>
      </c>
      <c r="G17" s="21">
        <f t="shared" si="0"/>
        <v>5000</v>
      </c>
    </row>
    <row r="18" spans="1:15" s="22" customFormat="1" ht="12.75">
      <c r="A18" s="19" t="s">
        <v>21</v>
      </c>
      <c r="B18" s="19" t="s">
        <v>21</v>
      </c>
      <c r="C18" s="20" t="s">
        <v>34</v>
      </c>
      <c r="D18" s="19" t="s">
        <v>35</v>
      </c>
      <c r="E18" s="19">
        <v>1</v>
      </c>
      <c r="F18" s="21">
        <v>5000</v>
      </c>
      <c r="G18" s="21">
        <f t="shared" si="0"/>
        <v>5000</v>
      </c>
    </row>
    <row r="19" spans="1:15" s="22" customFormat="1" ht="12.75">
      <c r="A19" s="19" t="s">
        <v>21</v>
      </c>
      <c r="B19" s="19" t="s">
        <v>21</v>
      </c>
      <c r="C19" s="20" t="s">
        <v>77</v>
      </c>
      <c r="D19" s="19" t="s">
        <v>33</v>
      </c>
      <c r="E19" s="19">
        <v>2</v>
      </c>
      <c r="F19" s="21">
        <v>6100</v>
      </c>
      <c r="G19" s="21">
        <f t="shared" si="0"/>
        <v>12200</v>
      </c>
    </row>
    <row r="20" spans="1:15" s="22" customFormat="1" ht="12.75">
      <c r="A20" s="19" t="s">
        <v>21</v>
      </c>
      <c r="B20" s="19" t="s">
        <v>21</v>
      </c>
      <c r="C20" s="20" t="s">
        <v>77</v>
      </c>
      <c r="D20" s="19" t="s">
        <v>33</v>
      </c>
      <c r="E20" s="19">
        <v>2</v>
      </c>
      <c r="F20" s="21">
        <v>6100</v>
      </c>
      <c r="G20" s="21">
        <f t="shared" si="0"/>
        <v>12200</v>
      </c>
    </row>
    <row r="21" spans="1:15" s="22" customFormat="1" ht="12.75">
      <c r="A21" s="19" t="s">
        <v>21</v>
      </c>
      <c r="B21" s="19" t="s">
        <v>21</v>
      </c>
      <c r="C21" s="20" t="s">
        <v>77</v>
      </c>
      <c r="D21" s="19" t="s">
        <v>33</v>
      </c>
      <c r="E21" s="19">
        <v>2</v>
      </c>
      <c r="F21" s="21">
        <v>6100</v>
      </c>
      <c r="G21" s="21">
        <f t="shared" si="0"/>
        <v>12200</v>
      </c>
    </row>
    <row r="22" spans="1:15" s="22" customFormat="1" ht="12.75">
      <c r="A22" s="19" t="s">
        <v>21</v>
      </c>
      <c r="B22" s="19" t="s">
        <v>21</v>
      </c>
      <c r="C22" s="20" t="s">
        <v>78</v>
      </c>
      <c r="D22" s="19" t="s">
        <v>35</v>
      </c>
      <c r="E22" s="19">
        <v>3</v>
      </c>
      <c r="F22" s="21">
        <v>18000</v>
      </c>
      <c r="G22" s="21">
        <f t="shared" si="0"/>
        <v>54000</v>
      </c>
    </row>
    <row r="23" spans="1:15" s="22" customFormat="1" ht="12.75">
      <c r="A23" s="19" t="s">
        <v>21</v>
      </c>
      <c r="B23" s="19" t="s">
        <v>21</v>
      </c>
      <c r="C23" s="20" t="s">
        <v>79</v>
      </c>
      <c r="D23" s="19" t="s">
        <v>23</v>
      </c>
      <c r="E23" s="19">
        <v>2</v>
      </c>
      <c r="F23" s="21">
        <v>26000</v>
      </c>
      <c r="G23" s="21">
        <f t="shared" si="0"/>
        <v>52000</v>
      </c>
    </row>
    <row r="24" spans="1:15" s="22" customFormat="1" ht="12.75">
      <c r="A24" s="19" t="s">
        <v>21</v>
      </c>
      <c r="B24" s="19" t="s">
        <v>21</v>
      </c>
      <c r="C24" s="20" t="s">
        <v>80</v>
      </c>
      <c r="D24" s="19" t="s">
        <v>23</v>
      </c>
      <c r="E24" s="19">
        <v>2</v>
      </c>
      <c r="F24" s="21">
        <v>40000</v>
      </c>
      <c r="G24" s="21">
        <f t="shared" si="0"/>
        <v>80000</v>
      </c>
    </row>
    <row r="25" spans="1:15" s="22" customFormat="1" ht="12.75">
      <c r="A25" s="19" t="s">
        <v>21</v>
      </c>
      <c r="B25" s="19" t="s">
        <v>21</v>
      </c>
      <c r="C25" s="20" t="s">
        <v>81</v>
      </c>
      <c r="D25" s="19" t="s">
        <v>20</v>
      </c>
      <c r="E25" s="19">
        <v>4</v>
      </c>
      <c r="F25" s="21">
        <v>4500</v>
      </c>
      <c r="G25" s="21">
        <f t="shared" si="0"/>
        <v>18000</v>
      </c>
    </row>
    <row r="26" spans="1:15" s="22" customFormat="1" ht="12.75">
      <c r="A26" s="19" t="s">
        <v>21</v>
      </c>
      <c r="B26" s="19" t="s">
        <v>21</v>
      </c>
      <c r="C26" s="20" t="s">
        <v>82</v>
      </c>
      <c r="D26" s="19" t="s">
        <v>20</v>
      </c>
      <c r="E26" s="19">
        <v>2</v>
      </c>
      <c r="F26" s="21">
        <v>3800</v>
      </c>
      <c r="G26" s="21">
        <f t="shared" si="0"/>
        <v>7600</v>
      </c>
    </row>
    <row r="27" spans="1:15" s="22" customFormat="1" ht="12.75">
      <c r="A27" s="19" t="s">
        <v>21</v>
      </c>
      <c r="B27" s="19" t="s">
        <v>21</v>
      </c>
      <c r="C27" s="20" t="s">
        <v>83</v>
      </c>
      <c r="D27" s="19" t="s">
        <v>20</v>
      </c>
      <c r="E27" s="19">
        <v>3</v>
      </c>
      <c r="F27" s="21">
        <v>4100</v>
      </c>
      <c r="G27" s="21">
        <f t="shared" si="0"/>
        <v>12300</v>
      </c>
    </row>
    <row r="28" spans="1:15" s="22" customFormat="1" ht="12.75">
      <c r="A28" s="19" t="s">
        <v>21</v>
      </c>
      <c r="B28" s="19" t="s">
        <v>21</v>
      </c>
      <c r="C28" s="20" t="s">
        <v>51</v>
      </c>
      <c r="D28" s="19" t="s">
        <v>20</v>
      </c>
      <c r="E28" s="19">
        <v>3</v>
      </c>
      <c r="F28" s="21">
        <v>6500</v>
      </c>
      <c r="G28" s="21">
        <f t="shared" si="0"/>
        <v>19500</v>
      </c>
    </row>
    <row r="29" spans="1:15" s="22" customFormat="1" ht="12.75">
      <c r="A29" s="19" t="s">
        <v>21</v>
      </c>
      <c r="B29" s="19" t="s">
        <v>21</v>
      </c>
      <c r="C29" s="20" t="s">
        <v>84</v>
      </c>
      <c r="D29" s="19" t="s">
        <v>20</v>
      </c>
      <c r="E29" s="19">
        <v>3</v>
      </c>
      <c r="F29" s="21">
        <v>9900</v>
      </c>
      <c r="G29" s="21">
        <f t="shared" si="0"/>
        <v>29700</v>
      </c>
    </row>
    <row r="30" spans="1:15" s="22" customFormat="1" ht="12.75">
      <c r="A30" s="19" t="s">
        <v>21</v>
      </c>
      <c r="B30" s="19" t="s">
        <v>21</v>
      </c>
      <c r="C30" s="20" t="s">
        <v>85</v>
      </c>
      <c r="D30" s="19" t="s">
        <v>20</v>
      </c>
      <c r="E30" s="19">
        <v>3</v>
      </c>
      <c r="F30" s="21">
        <v>21000</v>
      </c>
      <c r="G30" s="21">
        <f t="shared" si="0"/>
        <v>63000</v>
      </c>
      <c r="I30" s="23"/>
      <c r="J30" s="23"/>
      <c r="K30" s="23"/>
      <c r="L30" s="23"/>
      <c r="M30" s="23"/>
      <c r="N30" s="23"/>
      <c r="O30" s="23"/>
    </row>
    <row r="31" spans="1:15" s="22" customFormat="1" ht="12.75">
      <c r="A31" s="19" t="s">
        <v>21</v>
      </c>
      <c r="B31" s="19" t="s">
        <v>21</v>
      </c>
      <c r="C31" s="20" t="s">
        <v>86</v>
      </c>
      <c r="D31" s="19" t="s">
        <v>53</v>
      </c>
      <c r="E31" s="19">
        <v>5</v>
      </c>
      <c r="F31" s="21">
        <v>2700</v>
      </c>
      <c r="G31" s="21">
        <f t="shared" si="0"/>
        <v>13500</v>
      </c>
    </row>
    <row r="32" spans="1:15" s="22" customFormat="1" ht="12.75">
      <c r="A32" s="19" t="s">
        <v>21</v>
      </c>
      <c r="B32" s="19" t="s">
        <v>21</v>
      </c>
      <c r="C32" s="20" t="s">
        <v>36</v>
      </c>
      <c r="D32" s="19" t="s">
        <v>37</v>
      </c>
      <c r="E32" s="19">
        <v>1</v>
      </c>
      <c r="F32" s="21">
        <v>13000</v>
      </c>
      <c r="G32" s="21">
        <f t="shared" si="0"/>
        <v>13000</v>
      </c>
    </row>
    <row r="33" spans="1:7" s="22" customFormat="1" ht="12.75">
      <c r="A33" s="19" t="s">
        <v>21</v>
      </c>
      <c r="B33" s="19" t="s">
        <v>21</v>
      </c>
      <c r="C33" s="20" t="s">
        <v>87</v>
      </c>
      <c r="D33" s="19" t="s">
        <v>37</v>
      </c>
      <c r="E33" s="19">
        <v>1</v>
      </c>
      <c r="F33" s="21">
        <v>1300</v>
      </c>
      <c r="G33" s="21">
        <f t="shared" si="0"/>
        <v>1300</v>
      </c>
    </row>
    <row r="34" spans="1:7" s="22" customFormat="1" ht="12.75">
      <c r="A34" s="19" t="s">
        <v>21</v>
      </c>
      <c r="B34" s="19" t="s">
        <v>21</v>
      </c>
      <c r="C34" s="20" t="s">
        <v>88</v>
      </c>
      <c r="D34" s="19" t="s">
        <v>37</v>
      </c>
      <c r="E34" s="19">
        <v>2</v>
      </c>
      <c r="F34" s="21">
        <v>3800</v>
      </c>
      <c r="G34" s="21">
        <f t="shared" si="0"/>
        <v>7600</v>
      </c>
    </row>
    <row r="35" spans="1:7" s="22" customFormat="1" ht="12.75">
      <c r="A35" s="19" t="s">
        <v>21</v>
      </c>
      <c r="B35" s="19" t="s">
        <v>21</v>
      </c>
      <c r="C35" s="20" t="s">
        <v>39</v>
      </c>
      <c r="D35" s="19" t="s">
        <v>89</v>
      </c>
      <c r="E35" s="19">
        <v>4</v>
      </c>
      <c r="F35" s="21">
        <v>5800</v>
      </c>
      <c r="G35" s="21">
        <f t="shared" si="0"/>
        <v>23200</v>
      </c>
    </row>
    <row r="36" spans="1:7" s="22" customFormat="1" ht="12.75">
      <c r="A36" s="19" t="s">
        <v>21</v>
      </c>
      <c r="B36" s="19" t="s">
        <v>21</v>
      </c>
      <c r="C36" s="20" t="s">
        <v>90</v>
      </c>
      <c r="D36" s="19" t="s">
        <v>37</v>
      </c>
      <c r="E36" s="19">
        <v>3</v>
      </c>
      <c r="F36" s="21">
        <v>10800</v>
      </c>
      <c r="G36" s="21">
        <f t="shared" si="0"/>
        <v>32400</v>
      </c>
    </row>
    <row r="37" spans="1:7" s="22" customFormat="1" ht="12.75">
      <c r="A37" s="19" t="s">
        <v>21</v>
      </c>
      <c r="B37" s="19" t="s">
        <v>21</v>
      </c>
      <c r="C37" s="20" t="s">
        <v>44</v>
      </c>
      <c r="D37" s="19" t="s">
        <v>23</v>
      </c>
      <c r="E37" s="19">
        <v>10</v>
      </c>
      <c r="F37" s="21">
        <v>1700</v>
      </c>
      <c r="G37" s="21">
        <f t="shared" si="0"/>
        <v>17000</v>
      </c>
    </row>
    <row r="38" spans="1:7" s="22" customFormat="1" ht="12.75">
      <c r="A38" s="19" t="s">
        <v>21</v>
      </c>
      <c r="B38" s="19" t="s">
        <v>21</v>
      </c>
      <c r="C38" s="20" t="s">
        <v>91</v>
      </c>
      <c r="D38" s="19" t="s">
        <v>23</v>
      </c>
      <c r="E38" s="19">
        <v>1</v>
      </c>
      <c r="F38" s="21">
        <v>12000</v>
      </c>
      <c r="G38" s="21">
        <f t="shared" si="0"/>
        <v>12000</v>
      </c>
    </row>
    <row r="39" spans="1:7" s="22" customFormat="1" ht="12.75">
      <c r="A39" s="19" t="s">
        <v>21</v>
      </c>
      <c r="B39" s="19" t="s">
        <v>21</v>
      </c>
      <c r="C39" s="20" t="s">
        <v>92</v>
      </c>
      <c r="D39" s="19" t="s">
        <v>33</v>
      </c>
      <c r="E39" s="19">
        <v>5</v>
      </c>
      <c r="F39" s="21">
        <v>12500</v>
      </c>
      <c r="G39" s="21">
        <f t="shared" si="0"/>
        <v>62500</v>
      </c>
    </row>
    <row r="40" spans="1:7" s="22" customFormat="1" ht="12.75">
      <c r="A40" s="19" t="s">
        <v>21</v>
      </c>
      <c r="B40" s="19" t="s">
        <v>21</v>
      </c>
      <c r="C40" s="20" t="s">
        <v>42</v>
      </c>
      <c r="D40" s="19" t="s">
        <v>27</v>
      </c>
      <c r="E40" s="19">
        <v>6</v>
      </c>
      <c r="F40" s="21">
        <v>53000</v>
      </c>
      <c r="G40" s="21">
        <f t="shared" si="0"/>
        <v>318000</v>
      </c>
    </row>
    <row r="41" spans="1:7" s="22" customFormat="1" ht="12.75">
      <c r="A41" s="19" t="s">
        <v>21</v>
      </c>
      <c r="B41" s="19" t="s">
        <v>21</v>
      </c>
      <c r="C41" s="20" t="s">
        <v>93</v>
      </c>
      <c r="D41" s="19" t="s">
        <v>50</v>
      </c>
      <c r="E41" s="19">
        <v>2</v>
      </c>
      <c r="F41" s="21">
        <v>40000</v>
      </c>
      <c r="G41" s="21">
        <f t="shared" si="0"/>
        <v>80000</v>
      </c>
    </row>
    <row r="42" spans="1:7" s="22" customFormat="1" ht="12.75">
      <c r="A42" s="19" t="s">
        <v>21</v>
      </c>
      <c r="B42" s="19" t="s">
        <v>21</v>
      </c>
      <c r="C42" s="20" t="s">
        <v>94</v>
      </c>
      <c r="D42" s="19" t="s">
        <v>23</v>
      </c>
      <c r="E42" s="19">
        <v>5</v>
      </c>
      <c r="F42" s="21">
        <v>3000</v>
      </c>
      <c r="G42" s="21">
        <f t="shared" si="0"/>
        <v>15000</v>
      </c>
    </row>
    <row r="43" spans="1:7" s="22" customFormat="1" ht="12.75">
      <c r="A43" s="19" t="s">
        <v>21</v>
      </c>
      <c r="B43" s="19" t="s">
        <v>21</v>
      </c>
      <c r="C43" s="20" t="s">
        <v>95</v>
      </c>
      <c r="D43" s="19" t="s">
        <v>33</v>
      </c>
      <c r="E43" s="19">
        <v>1</v>
      </c>
      <c r="F43" s="21">
        <v>3500</v>
      </c>
      <c r="G43" s="21">
        <f t="shared" si="0"/>
        <v>3500</v>
      </c>
    </row>
    <row r="44" spans="1:7" s="22" customFormat="1" ht="12.75">
      <c r="A44" s="19" t="s">
        <v>21</v>
      </c>
      <c r="B44" s="19" t="s">
        <v>21</v>
      </c>
      <c r="C44" s="20" t="s">
        <v>24</v>
      </c>
      <c r="D44" s="19" t="s">
        <v>25</v>
      </c>
      <c r="E44" s="19">
        <v>4</v>
      </c>
      <c r="F44" s="21">
        <v>25000</v>
      </c>
      <c r="G44" s="21">
        <f t="shared" si="0"/>
        <v>100000</v>
      </c>
    </row>
    <row r="45" spans="1:7" s="22" customFormat="1" ht="12.75">
      <c r="A45" s="19" t="s">
        <v>21</v>
      </c>
      <c r="B45" s="19" t="s">
        <v>21</v>
      </c>
      <c r="C45" s="20" t="s">
        <v>43</v>
      </c>
      <c r="D45" s="19" t="s">
        <v>41</v>
      </c>
      <c r="E45" s="19">
        <v>5</v>
      </c>
      <c r="F45" s="21">
        <v>9600</v>
      </c>
      <c r="G45" s="21">
        <f t="shared" si="0"/>
        <v>48000</v>
      </c>
    </row>
    <row r="46" spans="1:7" s="22" customFormat="1" ht="12.75">
      <c r="A46" s="19" t="s">
        <v>21</v>
      </c>
      <c r="B46" s="19" t="s">
        <v>21</v>
      </c>
      <c r="C46" s="20" t="s">
        <v>96</v>
      </c>
      <c r="D46" s="19" t="s">
        <v>50</v>
      </c>
      <c r="E46" s="19">
        <v>14</v>
      </c>
      <c r="F46" s="21">
        <v>4600</v>
      </c>
      <c r="G46" s="21">
        <f t="shared" si="0"/>
        <v>64400</v>
      </c>
    </row>
    <row r="47" spans="1:7" s="22" customFormat="1" ht="12.75">
      <c r="A47" s="19" t="s">
        <v>21</v>
      </c>
      <c r="B47" s="19" t="s">
        <v>21</v>
      </c>
      <c r="C47" s="20" t="s">
        <v>97</v>
      </c>
      <c r="D47" s="19" t="s">
        <v>48</v>
      </c>
      <c r="E47" s="19">
        <v>4</v>
      </c>
      <c r="F47" s="21">
        <v>12500</v>
      </c>
      <c r="G47" s="21">
        <f t="shared" si="0"/>
        <v>50000</v>
      </c>
    </row>
    <row r="48" spans="1:7" s="22" customFormat="1" ht="12.75">
      <c r="A48" s="19" t="s">
        <v>21</v>
      </c>
      <c r="B48" s="19" t="s">
        <v>21</v>
      </c>
      <c r="C48" s="20" t="s">
        <v>30</v>
      </c>
      <c r="D48" s="19" t="s">
        <v>31</v>
      </c>
      <c r="E48" s="19">
        <v>10</v>
      </c>
      <c r="F48" s="21">
        <v>2300</v>
      </c>
      <c r="G48" s="21">
        <f t="shared" si="0"/>
        <v>23000</v>
      </c>
    </row>
    <row r="49" spans="1:14" s="22" customFormat="1" ht="12.75">
      <c r="A49" s="102">
        <f>SUM(G12:G48)</f>
        <v>1311800</v>
      </c>
      <c r="B49" s="103"/>
      <c r="C49" s="103"/>
      <c r="D49" s="103"/>
      <c r="E49" s="103"/>
      <c r="F49" s="103"/>
      <c r="G49" s="104"/>
    </row>
    <row r="50" spans="1:14">
      <c r="A50" s="4" t="s">
        <v>58</v>
      </c>
      <c r="B50" s="31" t="s">
        <v>59</v>
      </c>
      <c r="C50" s="5" t="s">
        <v>24</v>
      </c>
      <c r="D50" s="4" t="s">
        <v>25</v>
      </c>
      <c r="E50" s="4">
        <v>10</v>
      </c>
      <c r="F50" s="6">
        <v>25000</v>
      </c>
      <c r="G50" s="6">
        <f>F50*E50</f>
        <v>250000</v>
      </c>
      <c r="H50" s="1"/>
      <c r="I50" s="1"/>
      <c r="J50" s="9"/>
    </row>
    <row r="51" spans="1:14">
      <c r="A51" s="4" t="s">
        <v>21</v>
      </c>
      <c r="B51" s="31" t="s">
        <v>100</v>
      </c>
      <c r="C51" s="5" t="s">
        <v>60</v>
      </c>
      <c r="D51" s="4" t="s">
        <v>25</v>
      </c>
      <c r="E51" s="4">
        <v>10</v>
      </c>
      <c r="F51" s="6">
        <v>25000</v>
      </c>
      <c r="G51" s="6">
        <f t="shared" ref="G51:G54" si="1">F51*E51</f>
        <v>250000</v>
      </c>
      <c r="H51" s="1"/>
      <c r="I51" s="1"/>
      <c r="J51" s="1"/>
    </row>
    <row r="52" spans="1:14">
      <c r="A52" s="4" t="s">
        <v>21</v>
      </c>
      <c r="B52" s="4" t="s">
        <v>21</v>
      </c>
      <c r="C52" s="5" t="s">
        <v>61</v>
      </c>
      <c r="D52" s="4" t="s">
        <v>33</v>
      </c>
      <c r="E52" s="4">
        <v>5</v>
      </c>
      <c r="F52" s="6">
        <v>12500</v>
      </c>
      <c r="G52" s="6">
        <f t="shared" si="1"/>
        <v>62500</v>
      </c>
      <c r="H52" s="1"/>
      <c r="I52" s="1"/>
      <c r="J52" s="1"/>
    </row>
    <row r="53" spans="1:14">
      <c r="A53" s="4" t="s">
        <v>21</v>
      </c>
      <c r="B53" s="4" t="s">
        <v>21</v>
      </c>
      <c r="C53" s="5" t="s">
        <v>62</v>
      </c>
      <c r="D53" s="4" t="s">
        <v>53</v>
      </c>
      <c r="E53" s="4">
        <v>5</v>
      </c>
      <c r="F53" s="6">
        <v>13500</v>
      </c>
      <c r="G53" s="6">
        <f t="shared" si="1"/>
        <v>67500</v>
      </c>
      <c r="H53" s="1"/>
      <c r="I53" s="1"/>
      <c r="J53" s="1"/>
    </row>
    <row r="54" spans="1:14">
      <c r="A54" s="4" t="s">
        <v>21</v>
      </c>
      <c r="B54" s="4" t="s">
        <v>21</v>
      </c>
      <c r="C54" s="5" t="s">
        <v>63</v>
      </c>
      <c r="D54" s="4" t="s">
        <v>64</v>
      </c>
      <c r="E54" s="4">
        <v>5</v>
      </c>
      <c r="F54" s="6">
        <v>3500</v>
      </c>
      <c r="G54" s="6">
        <f t="shared" si="1"/>
        <v>17500</v>
      </c>
      <c r="H54" s="1"/>
      <c r="I54" s="1"/>
      <c r="J54" s="1"/>
      <c r="K54" s="1"/>
      <c r="L54" s="1"/>
      <c r="M54" s="1"/>
    </row>
    <row r="55" spans="1:14">
      <c r="A55" s="109">
        <f>SUM(G50:G54)</f>
        <v>647500</v>
      </c>
      <c r="B55" s="91"/>
      <c r="C55" s="91"/>
      <c r="D55" s="91"/>
      <c r="E55" s="91"/>
      <c r="F55" s="91"/>
      <c r="G55" s="92"/>
      <c r="H55" s="1"/>
      <c r="I55" s="1"/>
      <c r="J55" s="1"/>
      <c r="K55" s="1"/>
      <c r="L55" s="1"/>
      <c r="M55" s="1"/>
    </row>
    <row r="56" spans="1:14">
      <c r="A56" s="4" t="s">
        <v>17</v>
      </c>
      <c r="B56" s="33" t="s">
        <v>65</v>
      </c>
      <c r="C56" s="5" t="s">
        <v>66</v>
      </c>
      <c r="D56" s="4" t="s">
        <v>67</v>
      </c>
      <c r="E56" s="4">
        <v>5000</v>
      </c>
      <c r="F56" s="6">
        <v>71</v>
      </c>
      <c r="G56" s="6">
        <f>F56*E56</f>
        <v>355000</v>
      </c>
      <c r="H56" s="1"/>
      <c r="I56" s="1"/>
      <c r="J56" s="1"/>
      <c r="K56" s="1"/>
      <c r="L56" s="1"/>
      <c r="M56" s="1"/>
    </row>
    <row r="57" spans="1:14">
      <c r="A57" s="32"/>
      <c r="B57" s="35" t="s">
        <v>100</v>
      </c>
      <c r="C57" s="91">
        <f>SUM(G56)</f>
        <v>355000</v>
      </c>
      <c r="D57" s="91"/>
      <c r="E57" s="91"/>
      <c r="F57" s="91"/>
      <c r="G57" s="92"/>
      <c r="H57" s="1"/>
      <c r="I57" s="1"/>
      <c r="J57" s="1"/>
      <c r="K57" s="1"/>
      <c r="L57" s="1"/>
      <c r="M57" s="1"/>
    </row>
    <row r="58" spans="1:14" s="27" customFormat="1">
      <c r="A58" s="24" t="s">
        <v>17</v>
      </c>
      <c r="B58" s="24" t="s">
        <v>18</v>
      </c>
      <c r="C58" s="25" t="s">
        <v>19</v>
      </c>
      <c r="D58" s="24" t="s">
        <v>20</v>
      </c>
      <c r="E58" s="24">
        <v>1</v>
      </c>
      <c r="F58" s="26">
        <v>103000</v>
      </c>
      <c r="G58" s="26">
        <f>E58*F58</f>
        <v>103000</v>
      </c>
    </row>
    <row r="59" spans="1:14" s="27" customFormat="1">
      <c r="A59" s="24" t="s">
        <v>21</v>
      </c>
      <c r="B59" s="24" t="s">
        <v>21</v>
      </c>
      <c r="C59" s="25" t="s">
        <v>22</v>
      </c>
      <c r="D59" s="24" t="s">
        <v>23</v>
      </c>
      <c r="E59" s="24">
        <v>1</v>
      </c>
      <c r="F59" s="26">
        <v>15000</v>
      </c>
      <c r="G59" s="26">
        <f t="shared" ref="G59:G61" si="2">E59*F59</f>
        <v>15000</v>
      </c>
    </row>
    <row r="60" spans="1:14" s="27" customFormat="1">
      <c r="A60" s="24" t="s">
        <v>21</v>
      </c>
      <c r="B60" s="24" t="s">
        <v>21</v>
      </c>
      <c r="C60" s="25" t="s">
        <v>24</v>
      </c>
      <c r="D60" s="24" t="s">
        <v>25</v>
      </c>
      <c r="E60" s="24">
        <v>6</v>
      </c>
      <c r="F60" s="26">
        <v>25000</v>
      </c>
      <c r="G60" s="26">
        <f t="shared" si="2"/>
        <v>150000</v>
      </c>
    </row>
    <row r="61" spans="1:14" s="27" customFormat="1">
      <c r="A61" s="24" t="s">
        <v>21</v>
      </c>
      <c r="B61" s="24" t="s">
        <v>21</v>
      </c>
      <c r="C61" s="25" t="s">
        <v>26</v>
      </c>
      <c r="D61" s="24" t="s">
        <v>27</v>
      </c>
      <c r="E61" s="24">
        <v>2</v>
      </c>
      <c r="F61" s="26">
        <v>73000</v>
      </c>
      <c r="G61" s="26">
        <f t="shared" si="2"/>
        <v>146000</v>
      </c>
    </row>
    <row r="62" spans="1:14" s="27" customFormat="1">
      <c r="A62" s="93">
        <f>SUM(G58:G61)</f>
        <v>414000</v>
      </c>
      <c r="B62" s="94"/>
      <c r="C62" s="94"/>
      <c r="D62" s="94"/>
      <c r="E62" s="94"/>
      <c r="F62" s="94"/>
      <c r="G62" s="95"/>
    </row>
    <row r="63" spans="1:14">
      <c r="A63" s="38" t="s">
        <v>28</v>
      </c>
      <c r="B63" s="38" t="s">
        <v>29</v>
      </c>
      <c r="C63" s="39" t="s">
        <v>30</v>
      </c>
      <c r="D63" s="38" t="s">
        <v>31</v>
      </c>
      <c r="E63" s="38">
        <v>60</v>
      </c>
      <c r="F63" s="40">
        <v>2300</v>
      </c>
      <c r="G63" s="40">
        <f>F63*E63</f>
        <v>138000</v>
      </c>
      <c r="H63" s="1"/>
      <c r="I63" s="1"/>
      <c r="J63" s="1"/>
      <c r="K63" s="1"/>
      <c r="L63" s="1"/>
      <c r="M63" s="1"/>
      <c r="N63" s="1"/>
    </row>
    <row r="64" spans="1:14">
      <c r="A64" s="34" t="s">
        <v>21</v>
      </c>
      <c r="B64" s="34" t="s">
        <v>21</v>
      </c>
      <c r="C64" s="36" t="s">
        <v>30</v>
      </c>
      <c r="D64" s="34" t="s">
        <v>31</v>
      </c>
      <c r="E64" s="34">
        <v>20</v>
      </c>
      <c r="F64" s="37">
        <v>2300</v>
      </c>
      <c r="G64" s="40">
        <f t="shared" ref="G64:G82" si="3">F64*E64</f>
        <v>46000</v>
      </c>
      <c r="H64" s="1"/>
      <c r="I64" s="1"/>
      <c r="J64" s="1"/>
      <c r="K64" s="1"/>
      <c r="L64" s="1"/>
      <c r="M64" s="1"/>
      <c r="N64" s="1"/>
    </row>
    <row r="65" spans="1:14">
      <c r="A65" s="4" t="s">
        <v>21</v>
      </c>
      <c r="B65" s="4" t="s">
        <v>21</v>
      </c>
      <c r="C65" s="5" t="s">
        <v>32</v>
      </c>
      <c r="D65" s="4" t="s">
        <v>33</v>
      </c>
      <c r="E65" s="4">
        <v>10</v>
      </c>
      <c r="F65" s="6">
        <v>3000</v>
      </c>
      <c r="G65" s="40">
        <f t="shared" si="3"/>
        <v>30000</v>
      </c>
      <c r="H65" s="1"/>
      <c r="I65" s="1"/>
      <c r="J65" s="1"/>
      <c r="K65" s="1"/>
      <c r="L65" s="1"/>
      <c r="M65" s="1"/>
      <c r="N65" s="1"/>
    </row>
    <row r="66" spans="1:14">
      <c r="A66" s="4" t="s">
        <v>21</v>
      </c>
      <c r="B66" s="4" t="s">
        <v>21</v>
      </c>
      <c r="C66" s="5" t="s">
        <v>34</v>
      </c>
      <c r="D66" s="4" t="s">
        <v>35</v>
      </c>
      <c r="E66" s="4">
        <v>8</v>
      </c>
      <c r="F66" s="6">
        <v>5000</v>
      </c>
      <c r="G66" s="40">
        <f t="shared" si="3"/>
        <v>40000</v>
      </c>
      <c r="H66" s="1"/>
      <c r="I66" s="1"/>
      <c r="J66" s="1"/>
      <c r="K66" s="1"/>
      <c r="L66" s="1"/>
      <c r="M66" s="1"/>
      <c r="N66" s="1"/>
    </row>
    <row r="67" spans="1:14">
      <c r="A67" s="4" t="s">
        <v>21</v>
      </c>
      <c r="B67" s="4" t="s">
        <v>21</v>
      </c>
      <c r="C67" s="5" t="s">
        <v>36</v>
      </c>
      <c r="D67" s="4" t="s">
        <v>37</v>
      </c>
      <c r="E67" s="4">
        <v>96</v>
      </c>
      <c r="F67" s="6">
        <v>13000</v>
      </c>
      <c r="G67" s="40">
        <f t="shared" si="3"/>
        <v>1248000</v>
      </c>
      <c r="H67" s="1"/>
      <c r="I67" s="1"/>
      <c r="J67" s="1"/>
      <c r="K67" s="1"/>
      <c r="L67" s="1"/>
      <c r="M67" s="1"/>
      <c r="N67" s="1"/>
    </row>
    <row r="68" spans="1:14">
      <c r="A68" s="4" t="s">
        <v>21</v>
      </c>
      <c r="B68" s="4" t="s">
        <v>21</v>
      </c>
      <c r="C68" s="5" t="s">
        <v>38</v>
      </c>
      <c r="D68" s="4" t="s">
        <v>37</v>
      </c>
      <c r="E68" s="4">
        <v>72</v>
      </c>
      <c r="F68" s="6">
        <v>13500</v>
      </c>
      <c r="G68" s="40">
        <f t="shared" si="3"/>
        <v>972000</v>
      </c>
      <c r="H68" s="1"/>
      <c r="I68" s="1"/>
      <c r="J68" s="1"/>
      <c r="K68" s="1"/>
      <c r="L68" s="1"/>
      <c r="M68" s="1"/>
      <c r="N68" s="1"/>
    </row>
    <row r="69" spans="1:14">
      <c r="A69" s="4" t="s">
        <v>21</v>
      </c>
      <c r="B69" s="4" t="s">
        <v>21</v>
      </c>
      <c r="C69" s="5" t="s">
        <v>39</v>
      </c>
      <c r="D69" s="4" t="s">
        <v>37</v>
      </c>
      <c r="E69" s="4">
        <v>60</v>
      </c>
      <c r="F69" s="6">
        <v>5800</v>
      </c>
      <c r="G69" s="40">
        <f t="shared" si="3"/>
        <v>348000</v>
      </c>
      <c r="H69" s="1"/>
      <c r="I69" s="1"/>
      <c r="J69" s="1"/>
      <c r="K69" s="1"/>
      <c r="L69" s="1"/>
      <c r="M69" s="1"/>
      <c r="N69" s="1"/>
    </row>
    <row r="70" spans="1:14">
      <c r="A70" s="4"/>
      <c r="B70" s="4"/>
      <c r="C70" s="42" t="s">
        <v>112</v>
      </c>
      <c r="D70" s="43" t="s">
        <v>37</v>
      </c>
      <c r="E70" s="43">
        <v>100</v>
      </c>
      <c r="F70" s="44">
        <v>2000</v>
      </c>
      <c r="G70" s="45">
        <f t="shared" si="3"/>
        <v>200000</v>
      </c>
      <c r="H70" s="1"/>
      <c r="I70" s="1"/>
      <c r="J70" s="1"/>
      <c r="K70" s="1"/>
      <c r="L70" s="1"/>
      <c r="M70" s="1"/>
      <c r="N70" s="1"/>
    </row>
    <row r="71" spans="1:14">
      <c r="A71" s="4" t="s">
        <v>21</v>
      </c>
      <c r="B71" s="4" t="s">
        <v>21</v>
      </c>
      <c r="C71" s="5" t="s">
        <v>40</v>
      </c>
      <c r="D71" s="4" t="s">
        <v>41</v>
      </c>
      <c r="E71" s="4">
        <v>40</v>
      </c>
      <c r="F71" s="6">
        <v>6000</v>
      </c>
      <c r="G71" s="40">
        <f t="shared" si="3"/>
        <v>240000</v>
      </c>
      <c r="H71" s="1"/>
      <c r="I71" s="1"/>
      <c r="J71" s="1"/>
      <c r="K71" s="1"/>
      <c r="L71" s="1"/>
      <c r="M71" s="1"/>
      <c r="N71" s="1"/>
    </row>
    <row r="72" spans="1:14">
      <c r="A72" s="4" t="s">
        <v>21</v>
      </c>
      <c r="B72" s="4" t="s">
        <v>21</v>
      </c>
      <c r="C72" s="5" t="s">
        <v>42</v>
      </c>
      <c r="D72" s="4" t="s">
        <v>27</v>
      </c>
      <c r="E72" s="4">
        <v>13</v>
      </c>
      <c r="F72" s="6">
        <v>53000</v>
      </c>
      <c r="G72" s="40">
        <f t="shared" si="3"/>
        <v>689000</v>
      </c>
      <c r="H72" s="1"/>
      <c r="I72" s="1"/>
      <c r="J72" s="1"/>
      <c r="K72" s="1"/>
      <c r="L72" s="1"/>
      <c r="M72" s="1"/>
      <c r="N72" s="1"/>
    </row>
    <row r="73" spans="1:14">
      <c r="A73" s="4" t="s">
        <v>21</v>
      </c>
      <c r="B73" s="4" t="s">
        <v>21</v>
      </c>
      <c r="C73" s="5" t="s">
        <v>43</v>
      </c>
      <c r="D73" s="4" t="s">
        <v>41</v>
      </c>
      <c r="E73" s="4">
        <v>10</v>
      </c>
      <c r="F73" s="6">
        <v>9600</v>
      </c>
      <c r="G73" s="40">
        <f t="shared" si="3"/>
        <v>96000</v>
      </c>
      <c r="H73" s="1"/>
      <c r="I73" s="1"/>
      <c r="J73" s="1"/>
      <c r="K73" s="1"/>
      <c r="L73" s="1"/>
      <c r="M73" s="1"/>
      <c r="N73" s="1"/>
    </row>
    <row r="74" spans="1:14">
      <c r="A74" s="4" t="s">
        <v>21</v>
      </c>
      <c r="B74" s="4" t="s">
        <v>21</v>
      </c>
      <c r="C74" s="5" t="s">
        <v>44</v>
      </c>
      <c r="D74" s="4" t="s">
        <v>23</v>
      </c>
      <c r="E74" s="4">
        <v>10</v>
      </c>
      <c r="F74" s="6">
        <v>1700</v>
      </c>
      <c r="G74" s="40">
        <f t="shared" si="3"/>
        <v>17000</v>
      </c>
      <c r="H74" s="1"/>
      <c r="I74" s="1"/>
      <c r="J74" s="1"/>
      <c r="K74" s="1"/>
      <c r="L74" s="1"/>
      <c r="M74" s="1"/>
      <c r="N74" s="1"/>
    </row>
    <row r="75" spans="1:14">
      <c r="A75" s="4" t="s">
        <v>21</v>
      </c>
      <c r="B75" s="4" t="s">
        <v>21</v>
      </c>
      <c r="C75" s="5" t="s">
        <v>45</v>
      </c>
      <c r="D75" s="4" t="s">
        <v>46</v>
      </c>
      <c r="E75" s="4">
        <v>12</v>
      </c>
      <c r="F75" s="6">
        <v>13500</v>
      </c>
      <c r="G75" s="40">
        <f t="shared" si="3"/>
        <v>162000</v>
      </c>
      <c r="H75" s="1"/>
      <c r="I75" s="16"/>
      <c r="J75" s="16"/>
      <c r="K75" s="16"/>
      <c r="L75" s="16"/>
      <c r="M75" s="16"/>
      <c r="N75" s="1"/>
    </row>
    <row r="76" spans="1:14">
      <c r="A76" s="4" t="s">
        <v>21</v>
      </c>
      <c r="B76" s="4" t="s">
        <v>21</v>
      </c>
      <c r="C76" s="5" t="s">
        <v>47</v>
      </c>
      <c r="D76" s="4" t="s">
        <v>48</v>
      </c>
      <c r="E76" s="4">
        <v>1</v>
      </c>
      <c r="F76" s="6">
        <v>8500</v>
      </c>
      <c r="G76" s="40">
        <f t="shared" si="3"/>
        <v>8500</v>
      </c>
      <c r="H76" s="1"/>
      <c r="I76" s="1"/>
      <c r="J76" s="1"/>
      <c r="K76" s="1"/>
      <c r="L76" s="1"/>
      <c r="M76" s="1"/>
      <c r="N76" s="1"/>
    </row>
    <row r="77" spans="1:14">
      <c r="A77" s="4" t="s">
        <v>21</v>
      </c>
      <c r="B77" s="4" t="s">
        <v>21</v>
      </c>
      <c r="C77" s="5" t="s">
        <v>49</v>
      </c>
      <c r="D77" s="4" t="s">
        <v>50</v>
      </c>
      <c r="E77" s="4">
        <v>6</v>
      </c>
      <c r="F77" s="6">
        <v>5600</v>
      </c>
      <c r="G77" s="40">
        <f t="shared" si="3"/>
        <v>33600</v>
      </c>
      <c r="H77" s="1"/>
      <c r="I77" s="1"/>
      <c r="J77" s="1"/>
      <c r="K77" s="1"/>
      <c r="L77" s="1"/>
      <c r="M77" s="1"/>
      <c r="N77" s="1"/>
    </row>
    <row r="78" spans="1:14">
      <c r="A78" s="4" t="s">
        <v>21</v>
      </c>
      <c r="B78" s="4" t="s">
        <v>21</v>
      </c>
      <c r="C78" s="5" t="s">
        <v>51</v>
      </c>
      <c r="D78" s="4" t="s">
        <v>20</v>
      </c>
      <c r="E78" s="4">
        <v>12</v>
      </c>
      <c r="F78" s="6">
        <v>6500</v>
      </c>
      <c r="G78" s="40">
        <f t="shared" si="3"/>
        <v>78000</v>
      </c>
      <c r="H78" s="1"/>
      <c r="I78" s="1"/>
      <c r="J78" s="1"/>
      <c r="K78" s="1"/>
      <c r="L78" s="1"/>
      <c r="M78" s="1"/>
      <c r="N78" s="1"/>
    </row>
    <row r="79" spans="1:14">
      <c r="A79" s="4"/>
      <c r="B79" s="4"/>
      <c r="C79" s="41" t="s">
        <v>86</v>
      </c>
      <c r="D79" s="30" t="s">
        <v>20</v>
      </c>
      <c r="E79" s="4">
        <v>10</v>
      </c>
      <c r="F79" s="6">
        <v>2700</v>
      </c>
      <c r="G79" s="40">
        <f t="shared" si="3"/>
        <v>27000</v>
      </c>
      <c r="H79" s="1"/>
      <c r="I79" s="1"/>
      <c r="J79" s="1"/>
      <c r="K79" s="1"/>
      <c r="L79" s="1"/>
      <c r="M79" s="1"/>
      <c r="N79" s="1"/>
    </row>
    <row r="80" spans="1:14">
      <c r="A80" s="4" t="s">
        <v>21</v>
      </c>
      <c r="B80" s="4" t="s">
        <v>21</v>
      </c>
      <c r="C80" s="5" t="s">
        <v>52</v>
      </c>
      <c r="D80" s="4" t="s">
        <v>53</v>
      </c>
      <c r="E80" s="4">
        <v>20</v>
      </c>
      <c r="F80" s="6">
        <v>3100</v>
      </c>
      <c r="G80" s="40">
        <f t="shared" si="3"/>
        <v>62000</v>
      </c>
      <c r="H80" s="1"/>
      <c r="I80" s="1"/>
      <c r="J80" s="1"/>
      <c r="K80" s="1"/>
      <c r="L80" s="1"/>
      <c r="M80" s="1"/>
      <c r="N80" s="1"/>
    </row>
    <row r="81" spans="1:10">
      <c r="A81" s="46" t="s">
        <v>21</v>
      </c>
      <c r="B81" s="46" t="s">
        <v>21</v>
      </c>
      <c r="C81" s="47" t="s">
        <v>54</v>
      </c>
      <c r="D81" s="46" t="s">
        <v>23</v>
      </c>
      <c r="E81" s="46">
        <v>2</v>
      </c>
      <c r="F81" s="48">
        <v>73000</v>
      </c>
      <c r="G81" s="49">
        <f t="shared" si="3"/>
        <v>146000</v>
      </c>
      <c r="H81" s="1"/>
      <c r="I81" s="1"/>
      <c r="J81" s="1"/>
    </row>
    <row r="82" spans="1:10">
      <c r="A82" s="38"/>
      <c r="B82" s="38"/>
      <c r="C82" s="50" t="s">
        <v>113</v>
      </c>
      <c r="D82" s="51" t="s">
        <v>33</v>
      </c>
      <c r="E82" s="38">
        <v>5</v>
      </c>
      <c r="F82" s="40">
        <v>12700</v>
      </c>
      <c r="G82" s="40">
        <f t="shared" si="3"/>
        <v>63500</v>
      </c>
      <c r="H82" s="1"/>
      <c r="I82" s="1"/>
      <c r="J82" s="1"/>
    </row>
    <row r="83" spans="1:10" ht="14.25" customHeight="1">
      <c r="A83" s="105">
        <f>SUM(G63:G82)</f>
        <v>4644600</v>
      </c>
      <c r="B83" s="106"/>
      <c r="C83" s="107"/>
      <c r="D83" s="107"/>
      <c r="E83" s="107"/>
      <c r="F83" s="107"/>
      <c r="G83" s="108"/>
      <c r="H83" s="1"/>
      <c r="I83" s="1"/>
      <c r="J83" s="1"/>
    </row>
    <row r="84" spans="1:10" s="57" customFormat="1">
      <c r="A84" s="53" t="s">
        <v>110</v>
      </c>
      <c r="B84" s="70" t="s">
        <v>111</v>
      </c>
      <c r="C84" s="54" t="s">
        <v>101</v>
      </c>
      <c r="D84" s="55" t="s">
        <v>50</v>
      </c>
      <c r="E84" s="55">
        <v>15</v>
      </c>
      <c r="F84" s="56">
        <v>24000</v>
      </c>
      <c r="G84" s="56">
        <f>E84*F84</f>
        <v>360000</v>
      </c>
    </row>
    <row r="85" spans="1:10" s="57" customFormat="1">
      <c r="A85" s="58"/>
      <c r="B85" s="73" t="s">
        <v>100</v>
      </c>
      <c r="C85" s="87">
        <f>SUM(G84)</f>
        <v>360000</v>
      </c>
      <c r="D85" s="87"/>
      <c r="E85" s="87"/>
      <c r="F85" s="87"/>
      <c r="G85" s="90"/>
      <c r="I85" s="59"/>
    </row>
    <row r="86" spans="1:10" s="57" customFormat="1">
      <c r="A86" s="55" t="s">
        <v>98</v>
      </c>
      <c r="B86" s="72" t="s">
        <v>99</v>
      </c>
      <c r="C86" s="60" t="s">
        <v>42</v>
      </c>
      <c r="D86" s="55" t="s">
        <v>27</v>
      </c>
      <c r="E86" s="55">
        <v>10</v>
      </c>
      <c r="F86" s="56">
        <v>53000</v>
      </c>
      <c r="G86" s="56">
        <f t="shared" ref="G86:G107" si="4">E86*F86</f>
        <v>530000</v>
      </c>
    </row>
    <row r="87" spans="1:10" s="57" customFormat="1">
      <c r="A87" s="55" t="s">
        <v>21</v>
      </c>
      <c r="B87" s="71" t="s">
        <v>100</v>
      </c>
      <c r="C87" s="60" t="s">
        <v>101</v>
      </c>
      <c r="D87" s="55" t="s">
        <v>50</v>
      </c>
      <c r="E87" s="55">
        <v>5</v>
      </c>
      <c r="F87" s="56">
        <v>24000</v>
      </c>
      <c r="G87" s="56">
        <f t="shared" si="4"/>
        <v>120000</v>
      </c>
    </row>
    <row r="88" spans="1:10" s="57" customFormat="1">
      <c r="A88" s="55" t="s">
        <v>21</v>
      </c>
      <c r="B88" s="55" t="s">
        <v>21</v>
      </c>
      <c r="C88" s="60" t="s">
        <v>102</v>
      </c>
      <c r="D88" s="55" t="s">
        <v>31</v>
      </c>
      <c r="E88" s="55">
        <v>2</v>
      </c>
      <c r="F88" s="56">
        <v>17000</v>
      </c>
      <c r="G88" s="56">
        <f t="shared" si="4"/>
        <v>34000</v>
      </c>
    </row>
    <row r="89" spans="1:10" s="57" customFormat="1">
      <c r="A89" s="55" t="s">
        <v>21</v>
      </c>
      <c r="B89" s="55" t="s">
        <v>21</v>
      </c>
      <c r="C89" s="60" t="s">
        <v>93</v>
      </c>
      <c r="D89" s="55" t="s">
        <v>50</v>
      </c>
      <c r="E89" s="55">
        <v>3</v>
      </c>
      <c r="F89" s="56">
        <v>40000</v>
      </c>
      <c r="G89" s="56">
        <f t="shared" si="4"/>
        <v>120000</v>
      </c>
    </row>
    <row r="90" spans="1:10" s="57" customFormat="1">
      <c r="A90" s="55" t="s">
        <v>21</v>
      </c>
      <c r="B90" s="55" t="s">
        <v>21</v>
      </c>
      <c r="C90" s="60" t="s">
        <v>49</v>
      </c>
      <c r="D90" s="55" t="s">
        <v>50</v>
      </c>
      <c r="E90" s="55">
        <v>10</v>
      </c>
      <c r="F90" s="56">
        <v>5600</v>
      </c>
      <c r="G90" s="56">
        <f t="shared" si="4"/>
        <v>56000</v>
      </c>
    </row>
    <row r="91" spans="1:10" s="57" customFormat="1">
      <c r="A91" s="55" t="s">
        <v>21</v>
      </c>
      <c r="B91" s="55" t="s">
        <v>21</v>
      </c>
      <c r="C91" s="60" t="s">
        <v>96</v>
      </c>
      <c r="D91" s="55" t="s">
        <v>50</v>
      </c>
      <c r="E91" s="55">
        <v>10</v>
      </c>
      <c r="F91" s="56">
        <v>4600</v>
      </c>
      <c r="G91" s="56">
        <f t="shared" si="4"/>
        <v>46000</v>
      </c>
    </row>
    <row r="92" spans="1:10" s="57" customFormat="1">
      <c r="A92" s="55" t="s">
        <v>21</v>
      </c>
      <c r="B92" s="55" t="s">
        <v>21</v>
      </c>
      <c r="C92" s="60" t="s">
        <v>103</v>
      </c>
      <c r="D92" s="55" t="s">
        <v>48</v>
      </c>
      <c r="E92" s="55">
        <v>4</v>
      </c>
      <c r="F92" s="56">
        <v>12000</v>
      </c>
      <c r="G92" s="56">
        <f t="shared" si="4"/>
        <v>48000</v>
      </c>
    </row>
    <row r="93" spans="1:10" s="57" customFormat="1">
      <c r="A93" s="55" t="s">
        <v>21</v>
      </c>
      <c r="B93" s="55" t="s">
        <v>21</v>
      </c>
      <c r="C93" s="60" t="s">
        <v>30</v>
      </c>
      <c r="D93" s="55" t="s">
        <v>31</v>
      </c>
      <c r="E93" s="55">
        <v>10</v>
      </c>
      <c r="F93" s="56">
        <v>2300</v>
      </c>
      <c r="G93" s="56">
        <f t="shared" si="4"/>
        <v>23000</v>
      </c>
      <c r="I93" s="57" t="s">
        <v>114</v>
      </c>
    </row>
    <row r="94" spans="1:10" s="57" customFormat="1">
      <c r="A94" s="55" t="s">
        <v>21</v>
      </c>
      <c r="B94" s="55" t="s">
        <v>21</v>
      </c>
      <c r="C94" s="60" t="s">
        <v>61</v>
      </c>
      <c r="D94" s="55" t="s">
        <v>33</v>
      </c>
      <c r="E94" s="55">
        <v>6</v>
      </c>
      <c r="F94" s="56">
        <v>12500</v>
      </c>
      <c r="G94" s="56">
        <f t="shared" si="4"/>
        <v>75000</v>
      </c>
    </row>
    <row r="95" spans="1:10" s="57" customFormat="1">
      <c r="A95" s="55" t="s">
        <v>21</v>
      </c>
      <c r="B95" s="55" t="s">
        <v>21</v>
      </c>
      <c r="C95" s="60" t="s">
        <v>75</v>
      </c>
      <c r="D95" s="55" t="s">
        <v>33</v>
      </c>
      <c r="E95" s="55">
        <v>2</v>
      </c>
      <c r="F95" s="56">
        <v>5300</v>
      </c>
      <c r="G95" s="56">
        <f t="shared" si="4"/>
        <v>10600</v>
      </c>
    </row>
    <row r="96" spans="1:10" s="57" customFormat="1">
      <c r="A96" s="55" t="s">
        <v>21</v>
      </c>
      <c r="B96" s="55" t="s">
        <v>21</v>
      </c>
      <c r="C96" s="60" t="s">
        <v>87</v>
      </c>
      <c r="D96" s="55" t="s">
        <v>37</v>
      </c>
      <c r="E96" s="55">
        <v>1</v>
      </c>
      <c r="F96" s="56">
        <v>1300</v>
      </c>
      <c r="G96" s="56">
        <f t="shared" si="4"/>
        <v>1300</v>
      </c>
    </row>
    <row r="97" spans="1:13" s="57" customFormat="1">
      <c r="A97" s="55" t="s">
        <v>21</v>
      </c>
      <c r="B97" s="55" t="s">
        <v>21</v>
      </c>
      <c r="C97" s="60" t="s">
        <v>104</v>
      </c>
      <c r="D97" s="55" t="s">
        <v>37</v>
      </c>
      <c r="E97" s="55">
        <v>24</v>
      </c>
      <c r="F97" s="56">
        <v>1900</v>
      </c>
      <c r="G97" s="56">
        <f t="shared" si="4"/>
        <v>45600</v>
      </c>
    </row>
    <row r="98" spans="1:13" s="57" customFormat="1">
      <c r="A98" s="55" t="s">
        <v>21</v>
      </c>
      <c r="B98" s="55" t="s">
        <v>21</v>
      </c>
      <c r="C98" s="60" t="s">
        <v>91</v>
      </c>
      <c r="D98" s="55" t="s">
        <v>23</v>
      </c>
      <c r="E98" s="55">
        <v>4</v>
      </c>
      <c r="F98" s="56">
        <v>12000</v>
      </c>
      <c r="G98" s="56">
        <f t="shared" si="4"/>
        <v>48000</v>
      </c>
    </row>
    <row r="99" spans="1:13" s="57" customFormat="1">
      <c r="A99" s="55" t="s">
        <v>21</v>
      </c>
      <c r="B99" s="55" t="s">
        <v>21</v>
      </c>
      <c r="C99" s="60" t="s">
        <v>54</v>
      </c>
      <c r="D99" s="55" t="s">
        <v>23</v>
      </c>
      <c r="E99" s="55">
        <v>1</v>
      </c>
      <c r="F99" s="56">
        <v>73000</v>
      </c>
      <c r="G99" s="56">
        <f t="shared" si="4"/>
        <v>73000</v>
      </c>
    </row>
    <row r="100" spans="1:13" s="57" customFormat="1">
      <c r="A100" s="55" t="s">
        <v>21</v>
      </c>
      <c r="B100" s="55" t="s">
        <v>21</v>
      </c>
      <c r="C100" s="60" t="s">
        <v>92</v>
      </c>
      <c r="D100" s="55" t="s">
        <v>33</v>
      </c>
      <c r="E100" s="55">
        <v>5</v>
      </c>
      <c r="F100" s="56">
        <v>12500</v>
      </c>
      <c r="G100" s="56">
        <f t="shared" si="4"/>
        <v>62500</v>
      </c>
    </row>
    <row r="101" spans="1:13" s="57" customFormat="1">
      <c r="A101" s="55" t="s">
        <v>21</v>
      </c>
      <c r="B101" s="55" t="s">
        <v>21</v>
      </c>
      <c r="C101" s="60" t="s">
        <v>105</v>
      </c>
      <c r="D101" s="55" t="s">
        <v>35</v>
      </c>
      <c r="E101" s="55">
        <v>12</v>
      </c>
      <c r="F101" s="56">
        <v>2800</v>
      </c>
      <c r="G101" s="56">
        <f t="shared" si="4"/>
        <v>33600</v>
      </c>
    </row>
    <row r="102" spans="1:13" s="57" customFormat="1">
      <c r="A102" s="55" t="s">
        <v>21</v>
      </c>
      <c r="B102" s="55" t="s">
        <v>21</v>
      </c>
      <c r="C102" s="60" t="s">
        <v>106</v>
      </c>
      <c r="D102" s="55" t="s">
        <v>33</v>
      </c>
      <c r="E102" s="55">
        <v>5</v>
      </c>
      <c r="F102" s="56">
        <v>12000</v>
      </c>
      <c r="G102" s="56">
        <f t="shared" si="4"/>
        <v>60000</v>
      </c>
    </row>
    <row r="103" spans="1:13" s="57" customFormat="1">
      <c r="A103" s="55" t="s">
        <v>21</v>
      </c>
      <c r="B103" s="55" t="s">
        <v>21</v>
      </c>
      <c r="C103" s="60" t="s">
        <v>107</v>
      </c>
      <c r="D103" s="55" t="s">
        <v>23</v>
      </c>
      <c r="E103" s="55">
        <v>2</v>
      </c>
      <c r="F103" s="56">
        <v>24500</v>
      </c>
      <c r="G103" s="56">
        <f t="shared" si="4"/>
        <v>49000</v>
      </c>
    </row>
    <row r="104" spans="1:13" s="57" customFormat="1">
      <c r="A104" s="55" t="s">
        <v>21</v>
      </c>
      <c r="B104" s="55" t="s">
        <v>21</v>
      </c>
      <c r="C104" s="60" t="s">
        <v>108</v>
      </c>
      <c r="D104" s="55" t="s">
        <v>23</v>
      </c>
      <c r="E104" s="55">
        <v>24</v>
      </c>
      <c r="F104" s="56">
        <v>4000</v>
      </c>
      <c r="G104" s="56">
        <f t="shared" si="4"/>
        <v>96000</v>
      </c>
    </row>
    <row r="105" spans="1:13" s="57" customFormat="1">
      <c r="A105" s="55" t="s">
        <v>21</v>
      </c>
      <c r="B105" s="55" t="s">
        <v>21</v>
      </c>
      <c r="C105" s="60" t="s">
        <v>109</v>
      </c>
      <c r="D105" s="55" t="s">
        <v>50</v>
      </c>
      <c r="E105" s="55">
        <v>1</v>
      </c>
      <c r="F105" s="56">
        <v>35000</v>
      </c>
      <c r="G105" s="56">
        <f t="shared" si="4"/>
        <v>35000</v>
      </c>
    </row>
    <row r="106" spans="1:13" s="57" customFormat="1">
      <c r="A106" s="55" t="s">
        <v>21</v>
      </c>
      <c r="B106" s="55" t="s">
        <v>21</v>
      </c>
      <c r="C106" s="60" t="s">
        <v>43</v>
      </c>
      <c r="D106" s="55" t="s">
        <v>41</v>
      </c>
      <c r="E106" s="55">
        <v>3</v>
      </c>
      <c r="F106" s="56">
        <v>9600</v>
      </c>
      <c r="G106" s="56">
        <f t="shared" si="4"/>
        <v>28800</v>
      </c>
    </row>
    <row r="107" spans="1:13" s="57" customFormat="1">
      <c r="A107" s="55" t="s">
        <v>21</v>
      </c>
      <c r="B107" s="55" t="s">
        <v>21</v>
      </c>
      <c r="C107" s="60" t="s">
        <v>62</v>
      </c>
      <c r="D107" s="55" t="s">
        <v>25</v>
      </c>
      <c r="E107" s="55">
        <v>6</v>
      </c>
      <c r="F107" s="56">
        <v>13500</v>
      </c>
      <c r="G107" s="56">
        <f t="shared" si="4"/>
        <v>81000</v>
      </c>
    </row>
    <row r="108" spans="1:13" s="57" customFormat="1">
      <c r="A108" s="86">
        <f>SUM(G86:G107)</f>
        <v>1676400</v>
      </c>
      <c r="B108" s="87"/>
      <c r="C108" s="88"/>
      <c r="D108" s="88"/>
      <c r="E108" s="88"/>
      <c r="F108" s="88"/>
      <c r="G108" s="89"/>
    </row>
    <row r="109" spans="1:13">
      <c r="A109" s="98" t="s">
        <v>55</v>
      </c>
      <c r="B109" s="99"/>
      <c r="C109" s="99"/>
      <c r="D109" s="99"/>
      <c r="E109" s="99"/>
      <c r="F109" s="100"/>
      <c r="G109" s="7">
        <f>SUM(G12:G108)</f>
        <v>9409300</v>
      </c>
      <c r="H109" s="1"/>
      <c r="I109" s="1"/>
      <c r="J109" s="1"/>
      <c r="K109" s="1"/>
      <c r="L109" s="1"/>
      <c r="M109" s="1"/>
    </row>
    <row r="110" spans="1:13">
      <c r="A110" s="98" t="s">
        <v>56</v>
      </c>
      <c r="B110" s="99"/>
      <c r="C110" s="99"/>
      <c r="D110" s="99"/>
      <c r="E110" s="99"/>
      <c r="F110" s="100"/>
      <c r="G110" s="7">
        <f>G109*0.1</f>
        <v>940930</v>
      </c>
      <c r="H110" s="68"/>
      <c r="I110" s="1"/>
      <c r="J110" s="1"/>
      <c r="K110" s="1"/>
      <c r="L110" s="1"/>
      <c r="M110" s="1"/>
    </row>
    <row r="111" spans="1:13">
      <c r="A111" s="98" t="s">
        <v>57</v>
      </c>
      <c r="B111" s="99"/>
      <c r="C111" s="99"/>
      <c r="D111" s="99"/>
      <c r="E111" s="99"/>
      <c r="F111" s="100"/>
      <c r="G111" s="7">
        <f>G109+G110</f>
        <v>10350230</v>
      </c>
      <c r="H111" s="1"/>
      <c r="I111" s="1"/>
      <c r="J111" s="1"/>
      <c r="K111" s="1"/>
      <c r="L111" s="1"/>
      <c r="M111" s="1"/>
    </row>
    <row r="112" spans="1:13" ht="15.75">
      <c r="A112" s="8" t="s">
        <v>68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4" spans="1:13">
      <c r="A114" s="96" t="s">
        <v>69</v>
      </c>
      <c r="B114" s="97"/>
      <c r="C114" s="96" t="s">
        <v>70</v>
      </c>
      <c r="D114" s="97"/>
      <c r="E114" s="96" t="s">
        <v>71</v>
      </c>
      <c r="F114" s="97"/>
      <c r="G114" s="97"/>
      <c r="H114" s="1"/>
      <c r="I114" s="1"/>
      <c r="J114" s="1"/>
      <c r="K114" s="1"/>
      <c r="L114" s="1"/>
      <c r="M114" s="1"/>
    </row>
    <row r="118" spans="1:13">
      <c r="A118" s="1"/>
      <c r="B118" s="1"/>
      <c r="C118" s="74" t="s">
        <v>119</v>
      </c>
      <c r="D118" s="1"/>
      <c r="E118" s="1"/>
      <c r="F118" s="17"/>
      <c r="G118" s="18"/>
      <c r="H118" s="1"/>
      <c r="I118" s="10"/>
      <c r="J118" s="1"/>
      <c r="K118" s="1"/>
      <c r="L118" s="1"/>
      <c r="M118" s="1"/>
    </row>
    <row r="119" spans="1:13" ht="15.75">
      <c r="A119" s="1"/>
      <c r="B119" s="1"/>
      <c r="C119" s="75">
        <f>G111-(G109*0.05)</f>
        <v>9879765</v>
      </c>
      <c r="D119" s="1"/>
      <c r="E119" s="1"/>
      <c r="F119" s="1"/>
      <c r="G119" s="1"/>
      <c r="H119" s="11"/>
      <c r="I119" s="12"/>
      <c r="J119" s="11"/>
      <c r="K119" s="11"/>
      <c r="L119" s="11"/>
      <c r="M119" s="11"/>
    </row>
    <row r="120" spans="1:13">
      <c r="A120" s="1"/>
      <c r="B120" s="1"/>
      <c r="C120" s="9"/>
      <c r="D120" s="1"/>
      <c r="E120" s="1"/>
      <c r="F120" s="1"/>
      <c r="G120" s="1"/>
      <c r="H120" s="11"/>
      <c r="I120" s="13"/>
      <c r="J120" s="1"/>
      <c r="K120" s="1"/>
      <c r="L120" s="1"/>
      <c r="M120" s="1"/>
    </row>
  </sheetData>
  <mergeCells count="15">
    <mergeCell ref="A5:G5"/>
    <mergeCell ref="A6:G6"/>
    <mergeCell ref="A49:G49"/>
    <mergeCell ref="A83:G83"/>
    <mergeCell ref="A55:G55"/>
    <mergeCell ref="A108:G108"/>
    <mergeCell ref="C85:G85"/>
    <mergeCell ref="C57:G57"/>
    <mergeCell ref="A62:G62"/>
    <mergeCell ref="A114:B114"/>
    <mergeCell ref="C114:D114"/>
    <mergeCell ref="E114:G114"/>
    <mergeCell ref="A109:F109"/>
    <mergeCell ref="A110:F110"/>
    <mergeCell ref="A111:F11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9"/>
  <sheetViews>
    <sheetView tabSelected="1" workbookViewId="0">
      <selection activeCell="I45" sqref="I45"/>
    </sheetView>
  </sheetViews>
  <sheetFormatPr defaultRowHeight="15"/>
  <cols>
    <col min="1" max="1" width="6.85546875" customWidth="1"/>
    <col min="2" max="2" width="37" customWidth="1"/>
    <col min="5" max="5" width="12.85546875" customWidth="1"/>
    <col min="6" max="6" width="14.28515625" customWidth="1"/>
  </cols>
  <sheetData>
    <row r="1" spans="1:6" s="27" customFormat="1"/>
    <row r="2" spans="1:6" s="27" customFormat="1" ht="16.5">
      <c r="A2" s="111" t="s">
        <v>0</v>
      </c>
      <c r="B2" s="112"/>
      <c r="C2" s="112"/>
      <c r="D2" s="112"/>
      <c r="E2" s="112"/>
      <c r="F2" s="112"/>
    </row>
    <row r="3" spans="1:6" s="27" customFormat="1" ht="15.75">
      <c r="A3" s="113" t="s">
        <v>116</v>
      </c>
      <c r="B3" s="112"/>
      <c r="C3" s="112"/>
      <c r="D3" s="112"/>
      <c r="E3" s="112"/>
      <c r="F3" s="112"/>
    </row>
    <row r="4" spans="1:6" s="27" customFormat="1" ht="16.5">
      <c r="A4" s="111" t="s">
        <v>3</v>
      </c>
      <c r="B4" s="112"/>
      <c r="C4" s="112"/>
      <c r="D4" s="112"/>
      <c r="E4" s="112"/>
      <c r="F4" s="112"/>
    </row>
    <row r="5" spans="1:6" s="27" customFormat="1"/>
    <row r="6" spans="1:6" s="27" customFormat="1"/>
    <row r="7" spans="1:6" s="27" customFormat="1" ht="20.25">
      <c r="A7" s="114" t="s">
        <v>117</v>
      </c>
      <c r="B7" s="112"/>
      <c r="C7" s="112"/>
      <c r="D7" s="112"/>
      <c r="E7" s="112"/>
      <c r="F7" s="112"/>
    </row>
    <row r="8" spans="1:6" s="27" customFormat="1" ht="15.75">
      <c r="A8" s="115" t="s">
        <v>125</v>
      </c>
      <c r="B8" s="115"/>
      <c r="C8" s="115"/>
      <c r="D8" s="115"/>
      <c r="E8" s="115"/>
      <c r="F8" s="115"/>
    </row>
    <row r="9" spans="1:6" s="27" customFormat="1" ht="16.5">
      <c r="A9" s="116" t="s">
        <v>120</v>
      </c>
      <c r="B9" s="116"/>
      <c r="C9" s="116"/>
      <c r="D9" s="116"/>
      <c r="E9" s="116"/>
      <c r="F9" s="116"/>
    </row>
    <row r="10" spans="1:6" s="69" customFormat="1">
      <c r="A10" s="118" t="s">
        <v>121</v>
      </c>
      <c r="B10" s="118"/>
      <c r="C10" s="118"/>
      <c r="D10" s="118"/>
      <c r="E10" s="118"/>
      <c r="F10" s="118"/>
    </row>
    <row r="11" spans="1:6" s="27" customFormat="1" ht="15.75">
      <c r="A11" s="117" t="s">
        <v>126</v>
      </c>
      <c r="B11" s="117"/>
      <c r="C11" s="117"/>
      <c r="D11" s="117"/>
      <c r="E11" s="117"/>
      <c r="F11" s="117"/>
    </row>
    <row r="12" spans="1:6" s="69" customFormat="1" ht="15.75">
      <c r="A12" s="85"/>
      <c r="B12" s="85"/>
      <c r="C12" s="85"/>
      <c r="D12" s="85"/>
      <c r="E12" s="85"/>
      <c r="F12" s="85"/>
    </row>
    <row r="13" spans="1:6" s="27" customFormat="1" ht="15.75">
      <c r="A13" s="66" t="s">
        <v>122</v>
      </c>
    </row>
    <row r="14" spans="1:6" s="27" customFormat="1" ht="18.75" customHeight="1">
      <c r="A14" s="119" t="s">
        <v>123</v>
      </c>
      <c r="B14" s="119"/>
      <c r="C14" s="119"/>
      <c r="D14" s="119"/>
      <c r="E14" s="119"/>
      <c r="F14" s="119"/>
    </row>
    <row r="15" spans="1:6" s="27" customFormat="1" ht="15.75">
      <c r="A15" s="66" t="s">
        <v>124</v>
      </c>
    </row>
    <row r="16" spans="1:6" s="62" customFormat="1" ht="15.75">
      <c r="A16" s="63" t="s">
        <v>115</v>
      </c>
      <c r="B16" s="61" t="s">
        <v>12</v>
      </c>
      <c r="C16" s="61" t="s">
        <v>13</v>
      </c>
      <c r="D16" s="61" t="s">
        <v>14</v>
      </c>
      <c r="E16" s="61" t="s">
        <v>15</v>
      </c>
      <c r="F16" s="61" t="s">
        <v>16</v>
      </c>
    </row>
    <row r="17" spans="1:6" s="81" customFormat="1" ht="12.75">
      <c r="A17" s="77">
        <v>1</v>
      </c>
      <c r="B17" s="78" t="s">
        <v>101</v>
      </c>
      <c r="C17" s="79" t="s">
        <v>50</v>
      </c>
      <c r="D17" s="79">
        <v>15</v>
      </c>
      <c r="E17" s="80">
        <v>24000</v>
      </c>
      <c r="F17" s="80">
        <f>D17*E17</f>
        <v>360000</v>
      </c>
    </row>
    <row r="18" spans="1:6" s="81" customFormat="1" ht="12.75">
      <c r="A18" s="77">
        <v>2</v>
      </c>
      <c r="B18" s="78" t="s">
        <v>42</v>
      </c>
      <c r="C18" s="79" t="s">
        <v>27</v>
      </c>
      <c r="D18" s="79">
        <v>10</v>
      </c>
      <c r="E18" s="80">
        <v>53000</v>
      </c>
      <c r="F18" s="80">
        <f t="shared" ref="F18:F39" si="0">D18*E18</f>
        <v>530000</v>
      </c>
    </row>
    <row r="19" spans="1:6" s="81" customFormat="1" ht="12.75">
      <c r="A19" s="77">
        <v>3</v>
      </c>
      <c r="B19" s="78" t="s">
        <v>101</v>
      </c>
      <c r="C19" s="79" t="s">
        <v>50</v>
      </c>
      <c r="D19" s="79">
        <v>5</v>
      </c>
      <c r="E19" s="80">
        <v>24000</v>
      </c>
      <c r="F19" s="80">
        <f t="shared" si="0"/>
        <v>120000</v>
      </c>
    </row>
    <row r="20" spans="1:6" s="81" customFormat="1" ht="12.75">
      <c r="A20" s="77">
        <v>4</v>
      </c>
      <c r="B20" s="78" t="s">
        <v>102</v>
      </c>
      <c r="C20" s="79" t="s">
        <v>31</v>
      </c>
      <c r="D20" s="79">
        <v>2</v>
      </c>
      <c r="E20" s="80">
        <v>17000</v>
      </c>
      <c r="F20" s="80">
        <f t="shared" si="0"/>
        <v>34000</v>
      </c>
    </row>
    <row r="21" spans="1:6" s="81" customFormat="1" ht="12.75">
      <c r="A21" s="77">
        <v>5</v>
      </c>
      <c r="B21" s="78" t="s">
        <v>93</v>
      </c>
      <c r="C21" s="79" t="s">
        <v>50</v>
      </c>
      <c r="D21" s="79">
        <v>3</v>
      </c>
      <c r="E21" s="80">
        <v>40000</v>
      </c>
      <c r="F21" s="80">
        <f t="shared" si="0"/>
        <v>120000</v>
      </c>
    </row>
    <row r="22" spans="1:6" s="81" customFormat="1" ht="12.75">
      <c r="A22" s="77">
        <v>6</v>
      </c>
      <c r="B22" s="78" t="s">
        <v>49</v>
      </c>
      <c r="C22" s="79" t="s">
        <v>50</v>
      </c>
      <c r="D22" s="79">
        <v>10</v>
      </c>
      <c r="E22" s="80">
        <v>5600</v>
      </c>
      <c r="F22" s="80">
        <f t="shared" si="0"/>
        <v>56000</v>
      </c>
    </row>
    <row r="23" spans="1:6" s="81" customFormat="1" ht="12.75">
      <c r="A23" s="77">
        <v>7</v>
      </c>
      <c r="B23" s="78" t="s">
        <v>96</v>
      </c>
      <c r="C23" s="79" t="s">
        <v>50</v>
      </c>
      <c r="D23" s="79">
        <v>10</v>
      </c>
      <c r="E23" s="80">
        <v>4600</v>
      </c>
      <c r="F23" s="80">
        <f t="shared" si="0"/>
        <v>46000</v>
      </c>
    </row>
    <row r="24" spans="1:6" s="81" customFormat="1" ht="12.75">
      <c r="A24" s="77">
        <v>8</v>
      </c>
      <c r="B24" s="78" t="s">
        <v>103</v>
      </c>
      <c r="C24" s="79" t="s">
        <v>48</v>
      </c>
      <c r="D24" s="79">
        <v>4</v>
      </c>
      <c r="E24" s="80">
        <v>12000</v>
      </c>
      <c r="F24" s="80">
        <f t="shared" si="0"/>
        <v>48000</v>
      </c>
    </row>
    <row r="25" spans="1:6" s="81" customFormat="1" ht="12.75">
      <c r="A25" s="77">
        <v>9</v>
      </c>
      <c r="B25" s="78" t="s">
        <v>30</v>
      </c>
      <c r="C25" s="79" t="s">
        <v>31</v>
      </c>
      <c r="D25" s="79">
        <v>10</v>
      </c>
      <c r="E25" s="80">
        <v>2300</v>
      </c>
      <c r="F25" s="80">
        <f t="shared" si="0"/>
        <v>23000</v>
      </c>
    </row>
    <row r="26" spans="1:6" s="81" customFormat="1" ht="12.75">
      <c r="A26" s="77">
        <v>10</v>
      </c>
      <c r="B26" s="78" t="s">
        <v>61</v>
      </c>
      <c r="C26" s="79" t="s">
        <v>33</v>
      </c>
      <c r="D26" s="79">
        <v>6</v>
      </c>
      <c r="E26" s="80">
        <v>12500</v>
      </c>
      <c r="F26" s="80">
        <f t="shared" si="0"/>
        <v>75000</v>
      </c>
    </row>
    <row r="27" spans="1:6" s="81" customFormat="1" ht="12.75">
      <c r="A27" s="77">
        <v>11</v>
      </c>
      <c r="B27" s="78" t="s">
        <v>75</v>
      </c>
      <c r="C27" s="79" t="s">
        <v>33</v>
      </c>
      <c r="D27" s="79">
        <v>2</v>
      </c>
      <c r="E27" s="80">
        <v>5300</v>
      </c>
      <c r="F27" s="80">
        <f t="shared" si="0"/>
        <v>10600</v>
      </c>
    </row>
    <row r="28" spans="1:6" s="81" customFormat="1" ht="12.75">
      <c r="A28" s="77">
        <v>12</v>
      </c>
      <c r="B28" s="78" t="s">
        <v>87</v>
      </c>
      <c r="C28" s="79" t="s">
        <v>37</v>
      </c>
      <c r="D28" s="79">
        <v>1</v>
      </c>
      <c r="E28" s="80">
        <v>1300</v>
      </c>
      <c r="F28" s="80">
        <f t="shared" si="0"/>
        <v>1300</v>
      </c>
    </row>
    <row r="29" spans="1:6" s="81" customFormat="1" ht="12.75">
      <c r="A29" s="77">
        <v>13</v>
      </c>
      <c r="B29" s="78" t="s">
        <v>104</v>
      </c>
      <c r="C29" s="79" t="s">
        <v>37</v>
      </c>
      <c r="D29" s="79">
        <v>24</v>
      </c>
      <c r="E29" s="80">
        <v>1900</v>
      </c>
      <c r="F29" s="80">
        <f t="shared" si="0"/>
        <v>45600</v>
      </c>
    </row>
    <row r="30" spans="1:6" s="81" customFormat="1" ht="12.75">
      <c r="A30" s="77">
        <v>14</v>
      </c>
      <c r="B30" s="78" t="s">
        <v>91</v>
      </c>
      <c r="C30" s="79" t="s">
        <v>23</v>
      </c>
      <c r="D30" s="79">
        <v>4</v>
      </c>
      <c r="E30" s="80">
        <v>12000</v>
      </c>
      <c r="F30" s="80">
        <f t="shared" si="0"/>
        <v>48000</v>
      </c>
    </row>
    <row r="31" spans="1:6" s="81" customFormat="1" ht="12.75">
      <c r="A31" s="77">
        <v>15</v>
      </c>
      <c r="B31" s="78" t="s">
        <v>54</v>
      </c>
      <c r="C31" s="79" t="s">
        <v>23</v>
      </c>
      <c r="D31" s="79">
        <v>1</v>
      </c>
      <c r="E31" s="80">
        <v>73000</v>
      </c>
      <c r="F31" s="80">
        <f t="shared" si="0"/>
        <v>73000</v>
      </c>
    </row>
    <row r="32" spans="1:6" s="81" customFormat="1" ht="12.75">
      <c r="A32" s="77">
        <v>16</v>
      </c>
      <c r="B32" s="78" t="s">
        <v>92</v>
      </c>
      <c r="C32" s="79" t="s">
        <v>33</v>
      </c>
      <c r="D32" s="79">
        <v>5</v>
      </c>
      <c r="E32" s="80">
        <v>12500</v>
      </c>
      <c r="F32" s="80">
        <f t="shared" si="0"/>
        <v>62500</v>
      </c>
    </row>
    <row r="33" spans="1:13" s="81" customFormat="1" ht="12.75">
      <c r="A33" s="77">
        <v>17</v>
      </c>
      <c r="B33" s="78" t="s">
        <v>105</v>
      </c>
      <c r="C33" s="79" t="s">
        <v>35</v>
      </c>
      <c r="D33" s="79">
        <v>12</v>
      </c>
      <c r="E33" s="80">
        <v>2800</v>
      </c>
      <c r="F33" s="80">
        <f t="shared" si="0"/>
        <v>33600</v>
      </c>
    </row>
    <row r="34" spans="1:13" s="81" customFormat="1" ht="12.75">
      <c r="A34" s="77">
        <v>18</v>
      </c>
      <c r="B34" s="78" t="s">
        <v>106</v>
      </c>
      <c r="C34" s="79" t="s">
        <v>33</v>
      </c>
      <c r="D34" s="79">
        <v>5</v>
      </c>
      <c r="E34" s="80">
        <v>12000</v>
      </c>
      <c r="F34" s="80">
        <f t="shared" si="0"/>
        <v>60000</v>
      </c>
    </row>
    <row r="35" spans="1:13" s="81" customFormat="1" ht="12.75">
      <c r="A35" s="77">
        <v>19</v>
      </c>
      <c r="B35" s="78" t="s">
        <v>107</v>
      </c>
      <c r="C35" s="79" t="s">
        <v>23</v>
      </c>
      <c r="D35" s="79">
        <v>2</v>
      </c>
      <c r="E35" s="80">
        <v>24500</v>
      </c>
      <c r="F35" s="80">
        <f t="shared" si="0"/>
        <v>49000</v>
      </c>
    </row>
    <row r="36" spans="1:13" s="81" customFormat="1" ht="12.75">
      <c r="A36" s="77">
        <v>20</v>
      </c>
      <c r="B36" s="78" t="s">
        <v>108</v>
      </c>
      <c r="C36" s="79" t="s">
        <v>23</v>
      </c>
      <c r="D36" s="79">
        <v>24</v>
      </c>
      <c r="E36" s="80">
        <v>4000</v>
      </c>
      <c r="F36" s="80">
        <f t="shared" si="0"/>
        <v>96000</v>
      </c>
    </row>
    <row r="37" spans="1:13" s="81" customFormat="1" ht="12.75">
      <c r="A37" s="77">
        <v>21</v>
      </c>
      <c r="B37" s="78" t="s">
        <v>118</v>
      </c>
      <c r="C37" s="79" t="s">
        <v>50</v>
      </c>
      <c r="D37" s="79">
        <v>1</v>
      </c>
      <c r="E37" s="80">
        <v>35000</v>
      </c>
      <c r="F37" s="80">
        <f t="shared" si="0"/>
        <v>35000</v>
      </c>
    </row>
    <row r="38" spans="1:13" s="81" customFormat="1" ht="12.75">
      <c r="A38" s="77">
        <v>22</v>
      </c>
      <c r="B38" s="78" t="s">
        <v>43</v>
      </c>
      <c r="C38" s="79" t="s">
        <v>41</v>
      </c>
      <c r="D38" s="79">
        <v>3</v>
      </c>
      <c r="E38" s="80">
        <v>9600</v>
      </c>
      <c r="F38" s="80">
        <f t="shared" si="0"/>
        <v>28800</v>
      </c>
    </row>
    <row r="39" spans="1:13" s="81" customFormat="1" ht="12.75">
      <c r="A39" s="77">
        <v>23</v>
      </c>
      <c r="B39" s="82" t="s">
        <v>62</v>
      </c>
      <c r="C39" s="83" t="s">
        <v>25</v>
      </c>
      <c r="D39" s="83">
        <v>6</v>
      </c>
      <c r="E39" s="84">
        <v>13500</v>
      </c>
      <c r="F39" s="84">
        <f t="shared" si="0"/>
        <v>81000</v>
      </c>
    </row>
    <row r="40" spans="1:13">
      <c r="A40" s="110" t="s">
        <v>55</v>
      </c>
      <c r="B40" s="110"/>
      <c r="C40" s="110"/>
      <c r="D40" s="110"/>
      <c r="E40" s="110"/>
      <c r="F40" s="65">
        <f>SUM(F17:F39)</f>
        <v>2036400</v>
      </c>
      <c r="G40" s="64"/>
      <c r="H40" s="52"/>
      <c r="I40" s="52"/>
      <c r="J40" s="52"/>
      <c r="K40" s="52"/>
      <c r="L40" s="52"/>
      <c r="M40" s="52"/>
    </row>
    <row r="41" spans="1:13">
      <c r="A41" s="110" t="s">
        <v>56</v>
      </c>
      <c r="B41" s="110"/>
      <c r="C41" s="110"/>
      <c r="D41" s="110"/>
      <c r="E41" s="110"/>
      <c r="F41" s="67">
        <f>F40*0.1</f>
        <v>203640</v>
      </c>
      <c r="G41" s="64"/>
      <c r="H41" s="52"/>
      <c r="I41" s="52"/>
      <c r="J41" s="52"/>
      <c r="K41" s="52"/>
      <c r="L41" s="52"/>
      <c r="M41" s="52"/>
    </row>
    <row r="42" spans="1:13">
      <c r="A42" s="110" t="s">
        <v>57</v>
      </c>
      <c r="B42" s="110"/>
      <c r="C42" s="110"/>
      <c r="D42" s="110"/>
      <c r="E42" s="110"/>
      <c r="F42" s="65">
        <f>F40+F41</f>
        <v>2240040</v>
      </c>
      <c r="G42" s="64"/>
      <c r="H42" s="52"/>
      <c r="I42" s="52"/>
      <c r="J42" s="52"/>
      <c r="K42" s="52"/>
      <c r="L42" s="52"/>
      <c r="M42" s="52"/>
    </row>
    <row r="44" spans="1:13">
      <c r="E44" s="120" t="s">
        <v>71</v>
      </c>
      <c r="F44" s="112"/>
    </row>
    <row r="45" spans="1:13">
      <c r="E45" s="120" t="s">
        <v>127</v>
      </c>
      <c r="F45" s="112"/>
    </row>
    <row r="46" spans="1:13">
      <c r="E46" s="76"/>
      <c r="F46" s="76"/>
    </row>
    <row r="47" spans="1:13">
      <c r="E47" s="76"/>
      <c r="F47" s="76"/>
    </row>
    <row r="48" spans="1:13">
      <c r="E48" s="76"/>
      <c r="F48" s="76"/>
    </row>
    <row r="49" spans="5:6">
      <c r="E49" s="120" t="s">
        <v>128</v>
      </c>
      <c r="F49" s="112"/>
    </row>
  </sheetData>
  <mergeCells count="15">
    <mergeCell ref="E44:F44"/>
    <mergeCell ref="E45:F45"/>
    <mergeCell ref="E49:F49"/>
    <mergeCell ref="A40:E40"/>
    <mergeCell ref="A41:E41"/>
    <mergeCell ref="A42:E42"/>
    <mergeCell ref="A2:F2"/>
    <mergeCell ref="A3:F3"/>
    <mergeCell ref="A4:F4"/>
    <mergeCell ref="A7:F7"/>
    <mergeCell ref="A8:F8"/>
    <mergeCell ref="A9:F9"/>
    <mergeCell ref="A11:F11"/>
    <mergeCell ref="A10:F10"/>
    <mergeCell ref="A14:F14"/>
  </mergeCells>
  <pageMargins left="0.56999999999999995" right="0.25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XHĐ xinh xinh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cp:lastPrinted>2014-08-27T08:31:07Z</cp:lastPrinted>
  <dcterms:created xsi:type="dcterms:W3CDTF">2014-08-20T06:49:44Z</dcterms:created>
  <dcterms:modified xsi:type="dcterms:W3CDTF">2014-08-27T08:38:44Z</dcterms:modified>
</cp:coreProperties>
</file>