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19020" windowHeight="113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V39" i="1"/>
  <c r="U38"/>
  <c r="V38" s="1"/>
  <c r="T38"/>
  <c r="N38"/>
  <c r="L38"/>
  <c r="J38"/>
  <c r="F38"/>
  <c r="U37"/>
  <c r="V37" s="1"/>
  <c r="T37"/>
  <c r="N37"/>
  <c r="L37"/>
  <c r="J37"/>
  <c r="F37"/>
  <c r="U36"/>
  <c r="V36" s="1"/>
  <c r="T36"/>
  <c r="R36"/>
  <c r="N36"/>
  <c r="L36"/>
  <c r="J36"/>
  <c r="H36"/>
  <c r="F36"/>
  <c r="V35"/>
  <c r="U35"/>
  <c r="T35"/>
  <c r="R35"/>
  <c r="P35"/>
  <c r="N35"/>
  <c r="L35"/>
  <c r="J35"/>
  <c r="H35"/>
  <c r="F35"/>
  <c r="U34"/>
  <c r="V34" s="1"/>
  <c r="T34"/>
  <c r="R34"/>
  <c r="P34"/>
  <c r="N34"/>
  <c r="L34"/>
  <c r="J34"/>
  <c r="H34"/>
  <c r="F34"/>
  <c r="U33"/>
  <c r="V33" s="1"/>
  <c r="R33"/>
  <c r="P33"/>
  <c r="N33"/>
  <c r="L33"/>
  <c r="J33"/>
  <c r="H33"/>
  <c r="U32"/>
  <c r="V32" s="1"/>
  <c r="T32"/>
  <c r="R32"/>
  <c r="P32"/>
  <c r="N32"/>
  <c r="L32"/>
  <c r="J32"/>
  <c r="H32"/>
  <c r="F32"/>
  <c r="U31"/>
  <c r="V31" s="1"/>
  <c r="T31"/>
  <c r="R31"/>
  <c r="P31"/>
  <c r="N31"/>
  <c r="L31"/>
  <c r="J31"/>
  <c r="H31"/>
  <c r="F31"/>
  <c r="U30"/>
  <c r="V30" s="1"/>
  <c r="T30"/>
  <c r="R30"/>
  <c r="P30"/>
  <c r="N30"/>
  <c r="L30"/>
  <c r="J30"/>
  <c r="H30"/>
  <c r="F30"/>
  <c r="U29"/>
  <c r="V29" s="1"/>
  <c r="T29"/>
  <c r="R29"/>
  <c r="P29"/>
  <c r="N29"/>
  <c r="L29"/>
  <c r="J29"/>
  <c r="H29"/>
  <c r="F29"/>
  <c r="U28"/>
  <c r="V28" s="1"/>
  <c r="T28"/>
  <c r="R28"/>
  <c r="P28"/>
  <c r="N28"/>
  <c r="L28"/>
  <c r="J28"/>
  <c r="H28"/>
  <c r="F28"/>
  <c r="U27"/>
  <c r="V27" s="1"/>
  <c r="T27"/>
  <c r="R27"/>
  <c r="P27"/>
  <c r="N27"/>
  <c r="L27"/>
  <c r="J27"/>
  <c r="H27"/>
  <c r="F27"/>
  <c r="U26"/>
  <c r="V26" s="1"/>
  <c r="T26"/>
  <c r="R26"/>
  <c r="P26"/>
  <c r="N26"/>
  <c r="L26"/>
  <c r="J26"/>
  <c r="H26"/>
  <c r="F26"/>
  <c r="U25"/>
  <c r="V25" s="1"/>
  <c r="T25"/>
  <c r="R25"/>
  <c r="P25"/>
  <c r="N25"/>
  <c r="L25"/>
  <c r="J25"/>
  <c r="H25"/>
  <c r="F25"/>
  <c r="U24"/>
  <c r="V24" s="1"/>
  <c r="T24"/>
  <c r="R24"/>
  <c r="P24"/>
  <c r="N24"/>
  <c r="L24"/>
  <c r="H24"/>
  <c r="U23"/>
  <c r="V23" s="1"/>
  <c r="T23"/>
  <c r="R23"/>
  <c r="P23"/>
  <c r="N23"/>
  <c r="L23"/>
  <c r="J23"/>
  <c r="H23"/>
  <c r="F23"/>
  <c r="U22"/>
  <c r="V22" s="1"/>
  <c r="T22"/>
  <c r="R22"/>
  <c r="P22"/>
  <c r="N22"/>
  <c r="L22"/>
  <c r="J22"/>
  <c r="H22"/>
  <c r="F22"/>
  <c r="U21"/>
  <c r="V21" s="1"/>
  <c r="T21"/>
  <c r="R21"/>
  <c r="P21"/>
  <c r="N21"/>
  <c r="L21"/>
  <c r="J21"/>
  <c r="H21"/>
  <c r="F21"/>
  <c r="U20"/>
  <c r="V20" s="1"/>
  <c r="R20"/>
  <c r="P20"/>
  <c r="N20"/>
  <c r="L20"/>
  <c r="J20"/>
  <c r="H20"/>
  <c r="F20"/>
  <c r="V19"/>
  <c r="U19"/>
  <c r="T19"/>
  <c r="R19"/>
  <c r="P19"/>
  <c r="N19"/>
  <c r="L19"/>
  <c r="J19"/>
  <c r="H19"/>
  <c r="F19"/>
  <c r="V18"/>
  <c r="U18"/>
  <c r="T18"/>
  <c r="R18"/>
  <c r="P18"/>
  <c r="N18"/>
  <c r="L18"/>
  <c r="J18"/>
  <c r="H18"/>
  <c r="F18"/>
  <c r="V17"/>
  <c r="U17"/>
  <c r="T17"/>
  <c r="R17"/>
  <c r="P17"/>
  <c r="N17"/>
  <c r="L17"/>
  <c r="J17"/>
  <c r="F17"/>
  <c r="U16"/>
  <c r="V16" s="1"/>
  <c r="T16"/>
  <c r="R16"/>
  <c r="P16"/>
  <c r="N16"/>
  <c r="L16"/>
  <c r="J16"/>
  <c r="H16"/>
  <c r="V15"/>
  <c r="U15"/>
  <c r="T15"/>
  <c r="R15"/>
  <c r="P15"/>
  <c r="N15"/>
  <c r="L15"/>
  <c r="J15"/>
  <c r="H15"/>
  <c r="F15"/>
  <c r="V14"/>
  <c r="U14"/>
  <c r="N14"/>
  <c r="L14"/>
  <c r="J14"/>
  <c r="H14"/>
  <c r="F14"/>
  <c r="U13"/>
  <c r="V13" s="1"/>
  <c r="T13"/>
  <c r="R13"/>
  <c r="P13"/>
  <c r="N13"/>
  <c r="L13"/>
  <c r="J13"/>
  <c r="H13"/>
  <c r="F13"/>
  <c r="U12"/>
  <c r="V12" s="1"/>
  <c r="P12"/>
  <c r="L12"/>
  <c r="J12"/>
  <c r="F12"/>
  <c r="U11"/>
  <c r="V11" s="1"/>
  <c r="T11"/>
  <c r="R11"/>
  <c r="P11"/>
  <c r="N11"/>
  <c r="L11"/>
  <c r="J11"/>
  <c r="H11"/>
  <c r="F11"/>
  <c r="U10"/>
  <c r="V10" s="1"/>
  <c r="T10"/>
  <c r="R10"/>
  <c r="P10"/>
  <c r="N10"/>
  <c r="L10"/>
  <c r="J10"/>
  <c r="H10"/>
  <c r="F10"/>
  <c r="U9"/>
  <c r="V9" s="1"/>
  <c r="T9"/>
  <c r="R9"/>
  <c r="P9"/>
  <c r="N9"/>
  <c r="L9"/>
  <c r="J9"/>
  <c r="H9"/>
  <c r="F9"/>
  <c r="U8"/>
  <c r="V8" s="1"/>
  <c r="P8"/>
  <c r="L8"/>
  <c r="J8"/>
  <c r="F8"/>
  <c r="U7"/>
  <c r="V7" s="1"/>
  <c r="P7"/>
  <c r="L7"/>
  <c r="J7"/>
  <c r="F7"/>
  <c r="U6"/>
  <c r="V6" s="1"/>
  <c r="R6"/>
  <c r="P6"/>
  <c r="L6"/>
  <c r="J6"/>
  <c r="H6"/>
  <c r="F6"/>
  <c r="U5"/>
  <c r="V5" s="1"/>
  <c r="P5"/>
  <c r="L5"/>
  <c r="J5"/>
  <c r="H5"/>
  <c r="F5"/>
  <c r="V4"/>
  <c r="U4"/>
  <c r="T4"/>
  <c r="T39" s="1"/>
  <c r="R4"/>
  <c r="R39" s="1"/>
  <c r="P4"/>
  <c r="P39" s="1"/>
  <c r="N4"/>
  <c r="N39" s="1"/>
  <c r="L4"/>
  <c r="L39" s="1"/>
  <c r="J4"/>
  <c r="J39" s="1"/>
  <c r="H4"/>
  <c r="H39" s="1"/>
  <c r="F4"/>
  <c r="F39" s="1"/>
</calcChain>
</file>

<file path=xl/sharedStrings.xml><?xml version="1.0" encoding="utf-8"?>
<sst xmlns="http://schemas.openxmlformats.org/spreadsheetml/2006/main" count="105" uniqueCount="69">
  <si>
    <t>ORDER VPP THANG 8</t>
  </si>
  <si>
    <t>STT</t>
  </si>
  <si>
    <t>Danh mục</t>
  </si>
  <si>
    <t>ĐVT</t>
  </si>
  <si>
    <t>Đơn giá</t>
  </si>
  <si>
    <t xml:space="preserve">Kế Toán Tài Chánh </t>
  </si>
  <si>
    <t>BOD</t>
  </si>
  <si>
    <t>HCNS</t>
  </si>
  <si>
    <t>KỸ THUẬT</t>
  </si>
  <si>
    <t>KHAI THÁC</t>
  </si>
  <si>
    <t>AN NINH</t>
  </si>
  <si>
    <t>IT</t>
  </si>
  <si>
    <t>BDD + ICD</t>
  </si>
  <si>
    <t>THÀNH TIỀN</t>
  </si>
  <si>
    <t xml:space="preserve">Số lượng </t>
  </si>
  <si>
    <t xml:space="preserve">Công </t>
  </si>
  <si>
    <t xml:space="preserve">CỘNG </t>
  </si>
  <si>
    <t>Giấy A4-Excel 72</t>
  </si>
  <si>
    <t>ram</t>
  </si>
  <si>
    <t>Giấy A3</t>
  </si>
  <si>
    <t>Sổ lò xo A4</t>
  </si>
  <si>
    <t xml:space="preserve">Cuốn </t>
  </si>
  <si>
    <t>Sổ lò xo B5</t>
  </si>
  <si>
    <t>Bìa nhựa trong khổ A4</t>
  </si>
  <si>
    <t xml:space="preserve">Xấp </t>
  </si>
  <si>
    <t>Kệ viết 179</t>
  </si>
  <si>
    <t xml:space="preserve">Bộ </t>
  </si>
  <si>
    <t>Bìa lá A4</t>
  </si>
  <si>
    <t xml:space="preserve">Giấy Sunflower Trắng - Thái  </t>
  </si>
  <si>
    <t xml:space="preserve">Ram </t>
  </si>
  <si>
    <t xml:space="preserve">Keo 502 </t>
  </si>
  <si>
    <t>Tuýp</t>
  </si>
  <si>
    <t>Lo xo đóng sách 10 mm</t>
  </si>
  <si>
    <t xml:space="preserve">Cái </t>
  </si>
  <si>
    <t>Lo xo đóng sách 20 mm</t>
  </si>
  <si>
    <t xml:space="preserve">Dấu S842 " BÁN HÀNG QUA ĐIỆN THOẠI"         </t>
  </si>
  <si>
    <t>Dấu S842 + Tampon mực xanh  " BÙI THỊ PHƯƠNG DUNG "</t>
  </si>
  <si>
    <t xml:space="preserve">Mặt dấu + tên PHẠM THỊ HƯƠNG </t>
  </si>
  <si>
    <t xml:space="preserve">Miếng </t>
  </si>
  <si>
    <t xml:space="preserve">Thước 30 cm </t>
  </si>
  <si>
    <t>Băng keo trong - 7F</t>
  </si>
  <si>
    <t xml:space="preserve">Cuộn </t>
  </si>
  <si>
    <t xml:space="preserve">Băng keo cường lực </t>
  </si>
  <si>
    <t xml:space="preserve">Cuôn </t>
  </si>
  <si>
    <t xml:space="preserve">Bìa còng - 7 phân </t>
  </si>
  <si>
    <t>Băng keo hai mặt 7F</t>
  </si>
  <si>
    <t xml:space="preserve">Kéo </t>
  </si>
  <si>
    <t>Bút BẾN NGHÉ</t>
  </si>
  <si>
    <t xml:space="preserve">Đố cắt băng keo </t>
  </si>
  <si>
    <t xml:space="preserve">Đồ bấm kim cán sắt no. 10 </t>
  </si>
  <si>
    <t xml:space="preserve">Phân trang 12 số </t>
  </si>
  <si>
    <t>Dao rọc giấy</t>
  </si>
  <si>
    <t xml:space="preserve">Bút bi THIÊN LONG </t>
  </si>
  <si>
    <t xml:space="preserve">cây </t>
  </si>
  <si>
    <t xml:space="preserve">Bút bi THIÊN LONG  -  Đen </t>
  </si>
  <si>
    <t>Bút bi THIÊN LONG  -  Đỏ</t>
  </si>
  <si>
    <t>Kim bấm No. 10</t>
  </si>
  <si>
    <t xml:space="preserve">Hộp </t>
  </si>
  <si>
    <t xml:space="preserve">Xà bông rửa tay </t>
  </si>
  <si>
    <t xml:space="preserve">Binh </t>
  </si>
  <si>
    <t xml:space="preserve">Kim kẹp </t>
  </si>
  <si>
    <t xml:space="preserve">hộp </t>
  </si>
  <si>
    <t>Băng keo 2 mặt 3 F</t>
  </si>
  <si>
    <t>Kẹp bướm - 18 mm</t>
  </si>
  <si>
    <t>Kẹp bướm - 25 mm</t>
  </si>
  <si>
    <t>Kẹp bướm - 30 mm</t>
  </si>
  <si>
    <t>TOTAL</t>
  </si>
  <si>
    <t>v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</si>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</sst>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13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48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48"/>
      <name val="Arial"/>
      <family val="2"/>
    </font>
    <font>
      <sz val="48"/>
      <color theme="1"/>
      <name val="Arial"/>
      <family val="2"/>
    </font>
    <font>
      <sz val="48"/>
      <color rgb="FF00B050"/>
      <name val="Arial"/>
      <family val="2"/>
    </font>
    <font>
      <b/>
      <sz val="48"/>
      <color theme="1"/>
      <name val="Arial"/>
      <family val="2"/>
    </font>
    <font>
      <b/>
      <sz val="48"/>
      <color rgb="FF00B050"/>
      <name val="Arial"/>
      <family val="2"/>
    </font>
    <font>
      <sz val="48"/>
      <color rgb="FF00B050"/>
      <name val="Calibri"/>
      <family val="2"/>
      <scheme val="minor"/>
    </font>
    <font>
      <sz val="48"/>
      <color rgb="FFFF0000"/>
      <name val="Calibri"/>
      <family val="2"/>
      <scheme val="minor"/>
    </font>
    <font>
      <sz val="48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8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4" xfId="2" applyFont="1" applyBorder="1" applyAlignment="1">
      <alignment horizontal="center" vertical="center" wrapText="1"/>
    </xf>
    <xf numFmtId="0" fontId="5" fillId="0" borderId="4" xfId="2" applyFont="1" applyFill="1" applyBorder="1" applyAlignment="1">
      <alignment horizontal="center" vertical="center" wrapText="1"/>
    </xf>
    <xf numFmtId="0" fontId="5" fillId="0" borderId="0" xfId="2" applyFont="1" applyBorder="1" applyAlignment="1">
      <alignment horizontal="center" vertical="center" wrapText="1"/>
    </xf>
    <xf numFmtId="0" fontId="6" fillId="2" borderId="5" xfId="2" applyFont="1" applyFill="1" applyBorder="1" applyAlignment="1">
      <alignment horizontal="center" vertical="center"/>
    </xf>
    <xf numFmtId="0" fontId="6" fillId="2" borderId="5" xfId="2" applyFont="1" applyFill="1" applyBorder="1" applyAlignment="1">
      <alignment vertical="center" wrapText="1"/>
    </xf>
    <xf numFmtId="0" fontId="6" fillId="2" borderId="5" xfId="2" applyFont="1" applyFill="1" applyBorder="1" applyAlignment="1">
      <alignment horizontal="center" vertical="center" wrapText="1"/>
    </xf>
    <xf numFmtId="165" fontId="6" fillId="2" borderId="5" xfId="1" applyNumberFormat="1" applyFont="1" applyFill="1" applyBorder="1" applyAlignment="1">
      <alignment vertical="center"/>
    </xf>
    <xf numFmtId="0" fontId="7" fillId="2" borderId="5" xfId="2" applyFont="1" applyFill="1" applyBorder="1" applyAlignment="1">
      <alignment horizontal="center" vertical="center"/>
    </xf>
    <xf numFmtId="165" fontId="7" fillId="2" borderId="5" xfId="1" applyNumberFormat="1" applyFont="1" applyFill="1" applyBorder="1" applyAlignment="1">
      <alignment vertical="center"/>
    </xf>
    <xf numFmtId="0" fontId="8" fillId="2" borderId="5" xfId="2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vertical="center"/>
    </xf>
    <xf numFmtId="165" fontId="6" fillId="2" borderId="5" xfId="1" applyNumberFormat="1" applyFont="1" applyFill="1" applyBorder="1" applyAlignment="1">
      <alignment horizontal="right" vertical="center"/>
    </xf>
    <xf numFmtId="165" fontId="6" fillId="2" borderId="5" xfId="2" applyNumberFormat="1" applyFont="1" applyFill="1" applyBorder="1" applyAlignment="1">
      <alignment horizontal="center" vertical="center"/>
    </xf>
    <xf numFmtId="165" fontId="6" fillId="2" borderId="0" xfId="2" applyNumberFormat="1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9" fillId="2" borderId="5" xfId="2" applyFont="1" applyFill="1" applyBorder="1" applyAlignment="1">
      <alignment horizontal="center" vertical="center"/>
    </xf>
    <xf numFmtId="0" fontId="7" fillId="2" borderId="5" xfId="2" applyFont="1" applyFill="1" applyBorder="1" applyAlignment="1">
      <alignment vertical="center" wrapText="1"/>
    </xf>
    <xf numFmtId="0" fontId="7" fillId="2" borderId="5" xfId="2" applyFont="1" applyFill="1" applyBorder="1" applyAlignment="1">
      <alignment horizontal="center" vertical="center" wrapText="1"/>
    </xf>
    <xf numFmtId="165" fontId="7" fillId="2" borderId="5" xfId="2" applyNumberFormat="1" applyFont="1" applyFill="1" applyBorder="1" applyAlignment="1">
      <alignment vertical="center"/>
    </xf>
    <xf numFmtId="165" fontId="7" fillId="2" borderId="5" xfId="1" applyNumberFormat="1" applyFont="1" applyFill="1" applyBorder="1" applyAlignment="1">
      <alignment horizontal="right" vertical="center"/>
    </xf>
    <xf numFmtId="165" fontId="7" fillId="2" borderId="0" xfId="2" applyNumberFormat="1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1" xfId="2" applyFont="1" applyFill="1" applyBorder="1" applyAlignment="1">
      <alignment vertical="center" wrapText="1"/>
    </xf>
    <xf numFmtId="165" fontId="9" fillId="2" borderId="5" xfId="1" applyNumberFormat="1" applyFont="1" applyFill="1" applyBorder="1" applyAlignment="1">
      <alignment vertical="center"/>
    </xf>
    <xf numFmtId="0" fontId="6" fillId="2" borderId="1" xfId="2" applyFont="1" applyFill="1" applyBorder="1" applyAlignment="1">
      <alignment horizontal="center" vertical="center"/>
    </xf>
    <xf numFmtId="165" fontId="8" fillId="2" borderId="5" xfId="1" applyNumberFormat="1" applyFont="1" applyFill="1" applyBorder="1" applyAlignment="1">
      <alignment vertical="center"/>
    </xf>
    <xf numFmtId="0" fontId="6" fillId="2" borderId="5" xfId="2" applyFont="1" applyFill="1" applyBorder="1" applyAlignment="1">
      <alignment vertical="center"/>
    </xf>
    <xf numFmtId="0" fontId="8" fillId="3" borderId="5" xfId="2" applyFont="1" applyFill="1" applyBorder="1" applyAlignment="1">
      <alignment horizontal="center" vertical="center" wrapText="1"/>
    </xf>
    <xf numFmtId="165" fontId="8" fillId="3" borderId="5" xfId="1" applyNumberFormat="1" applyFont="1" applyFill="1" applyBorder="1" applyAlignment="1">
      <alignment vertical="center"/>
    </xf>
    <xf numFmtId="0" fontId="8" fillId="3" borderId="5" xfId="2" applyFont="1" applyFill="1" applyBorder="1" applyAlignment="1">
      <alignment horizontal="center" vertical="center"/>
    </xf>
    <xf numFmtId="165" fontId="8" fillId="3" borderId="5" xfId="2" applyNumberFormat="1" applyFont="1" applyFill="1" applyBorder="1" applyAlignment="1">
      <alignment vertical="center"/>
    </xf>
    <xf numFmtId="165" fontId="8" fillId="3" borderId="5" xfId="2" applyNumberFormat="1" applyFont="1" applyFill="1" applyBorder="1" applyAlignment="1">
      <alignment horizontal="center" vertical="center"/>
    </xf>
    <xf numFmtId="165" fontId="11" fillId="2" borderId="0" xfId="1" applyNumberFormat="1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165" fontId="3" fillId="2" borderId="0" xfId="1" applyNumberFormat="1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vertical="center"/>
    </xf>
    <xf numFmtId="0" fontId="6" fillId="0" borderId="0" xfId="2" applyFont="1" applyBorder="1" applyAlignment="1"/>
    <xf numFmtId="0" fontId="6" fillId="0" borderId="0" xfId="2" applyFont="1" applyBorder="1" applyAlignment="1">
      <alignment wrapText="1"/>
    </xf>
    <xf numFmtId="0" fontId="6" fillId="0" borderId="0" xfId="2" applyFont="1" applyBorder="1" applyAlignment="1">
      <alignment horizontal="center" wrapText="1"/>
    </xf>
    <xf numFmtId="165" fontId="6" fillId="0" borderId="0" xfId="1" applyNumberFormat="1" applyFont="1" applyBorder="1" applyAlignment="1"/>
    <xf numFmtId="0" fontId="6" fillId="0" borderId="0" xfId="2" applyFont="1" applyBorder="1" applyAlignment="1">
      <alignment horizontal="center"/>
    </xf>
    <xf numFmtId="0" fontId="6" fillId="0" borderId="0" xfId="2" applyFont="1" applyFill="1" applyBorder="1" applyAlignment="1">
      <alignment horizontal="center"/>
    </xf>
    <xf numFmtId="0" fontId="6" fillId="0" borderId="0" xfId="2" applyFont="1" applyFill="1" applyBorder="1" applyAlignment="1"/>
    <xf numFmtId="0" fontId="6" fillId="0" borderId="0" xfId="2" applyFont="1" applyFill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65" fontId="3" fillId="0" borderId="0" xfId="1" applyNumberFormat="1" applyFont="1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12" fillId="0" borderId="0" xfId="0" applyFont="1"/>
    <xf numFmtId="0" fontId="12" fillId="0" borderId="0" xfId="0" applyFont="1" applyAlignment="1">
      <alignment wrapText="1"/>
    </xf>
    <xf numFmtId="0" fontId="12" fillId="0" borderId="0" xfId="0" applyFont="1" applyAlignment="1">
      <alignment horizontal="center" wrapText="1"/>
    </xf>
    <xf numFmtId="165" fontId="12" fillId="0" borderId="0" xfId="1" applyNumberFormat="1" applyFont="1"/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12" fillId="0" borderId="0" xfId="0" applyFont="1" applyAlignment="1">
      <alignment horizontal="right"/>
    </xf>
    <xf numFmtId="0" fontId="5" fillId="0" borderId="1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165" fontId="5" fillId="0" borderId="1" xfId="1" applyNumberFormat="1" applyFont="1" applyBorder="1" applyAlignment="1">
      <alignment horizontal="center" vertical="center"/>
    </xf>
    <xf numFmtId="165" fontId="3" fillId="0" borderId="4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tabSelected="1" topLeftCell="B1" zoomScale="21" zoomScaleNormal="21" workbookViewId="0">
      <selection activeCell="R21" sqref="R21"/>
    </sheetView>
  </sheetViews>
  <sheetFormatPr defaultRowHeight="61.5"/>
  <cols>
    <col min="1" max="1" width="5.140625" style="62" hidden="1" customWidth="1"/>
    <col min="2" max="2" width="153.85546875" style="63" customWidth="1"/>
    <col min="3" max="3" width="31.5703125" style="64" customWidth="1"/>
    <col min="4" max="4" width="44.42578125" style="65" customWidth="1"/>
    <col min="5" max="5" width="28.28515625" style="66" customWidth="1"/>
    <col min="6" max="6" width="55.7109375" style="62" customWidth="1"/>
    <col min="7" max="7" width="26.42578125" style="62" customWidth="1"/>
    <col min="8" max="8" width="52.7109375" style="62" customWidth="1"/>
    <col min="9" max="9" width="24" style="67" customWidth="1"/>
    <col min="10" max="10" width="49.42578125" style="68" customWidth="1"/>
    <col min="11" max="11" width="30.42578125" style="66" customWidth="1"/>
    <col min="12" max="12" width="51.140625" style="62" customWidth="1"/>
    <col min="13" max="13" width="28.5703125" style="66" customWidth="1"/>
    <col min="14" max="14" width="72.42578125" style="62" customWidth="1"/>
    <col min="15" max="15" width="31.140625" style="66" customWidth="1"/>
    <col min="16" max="16" width="72.140625" style="62" customWidth="1"/>
    <col min="17" max="17" width="26.5703125" style="66" customWidth="1"/>
    <col min="18" max="18" width="54.28515625" style="62" customWidth="1"/>
    <col min="19" max="19" width="24.7109375" style="66" customWidth="1"/>
    <col min="20" max="20" width="65" style="69" customWidth="1"/>
    <col min="21" max="21" width="25.5703125" style="66" customWidth="1"/>
    <col min="22" max="22" width="63.7109375" style="62" customWidth="1"/>
    <col min="23" max="23" width="43.28515625" style="62" customWidth="1"/>
    <col min="24" max="24" width="51.42578125" style="62" customWidth="1"/>
    <col min="25" max="16384" width="9.140625" style="62"/>
  </cols>
  <sheetData>
    <row r="1" spans="1:23" s="1" customFormat="1" ht="163.5" customHeight="1">
      <c r="B1" s="78" t="s">
        <v>0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2"/>
    </row>
    <row r="2" spans="1:23" s="4" customFormat="1" ht="100.5" customHeight="1">
      <c r="A2" s="70" t="s">
        <v>1</v>
      </c>
      <c r="B2" s="72" t="s">
        <v>2</v>
      </c>
      <c r="C2" s="72" t="s">
        <v>3</v>
      </c>
      <c r="D2" s="74" t="s">
        <v>4</v>
      </c>
      <c r="E2" s="76" t="s">
        <v>5</v>
      </c>
      <c r="F2" s="77"/>
      <c r="G2" s="80" t="s">
        <v>6</v>
      </c>
      <c r="H2" s="81"/>
      <c r="I2" s="82" t="s">
        <v>7</v>
      </c>
      <c r="J2" s="83"/>
      <c r="K2" s="76" t="s">
        <v>8</v>
      </c>
      <c r="L2" s="77"/>
      <c r="M2" s="76" t="s">
        <v>9</v>
      </c>
      <c r="N2" s="77"/>
      <c r="O2" s="76" t="s">
        <v>10</v>
      </c>
      <c r="P2" s="77"/>
      <c r="Q2" s="76" t="s">
        <v>11</v>
      </c>
      <c r="R2" s="77"/>
      <c r="S2" s="76" t="s">
        <v>12</v>
      </c>
      <c r="T2" s="77"/>
      <c r="U2" s="76" t="s">
        <v>13</v>
      </c>
      <c r="V2" s="77"/>
      <c r="W2" s="3"/>
    </row>
    <row r="3" spans="1:23" s="4" customFormat="1" ht="121.5" customHeight="1">
      <c r="A3" s="71"/>
      <c r="B3" s="73"/>
      <c r="C3" s="73"/>
      <c r="D3" s="75"/>
      <c r="E3" s="5" t="s">
        <v>14</v>
      </c>
      <c r="F3" s="5" t="s">
        <v>15</v>
      </c>
      <c r="G3" s="5" t="s">
        <v>14</v>
      </c>
      <c r="H3" s="5" t="s">
        <v>15</v>
      </c>
      <c r="I3" s="6" t="s">
        <v>14</v>
      </c>
      <c r="J3" s="6" t="s">
        <v>15</v>
      </c>
      <c r="K3" s="5" t="s">
        <v>14</v>
      </c>
      <c r="L3" s="5" t="s">
        <v>15</v>
      </c>
      <c r="M3" s="5" t="s">
        <v>14</v>
      </c>
      <c r="N3" s="5" t="s">
        <v>15</v>
      </c>
      <c r="O3" s="5" t="s">
        <v>14</v>
      </c>
      <c r="P3" s="5" t="s">
        <v>15</v>
      </c>
      <c r="Q3" s="5" t="s">
        <v>14</v>
      </c>
      <c r="R3" s="5" t="s">
        <v>15</v>
      </c>
      <c r="S3" s="5" t="s">
        <v>14</v>
      </c>
      <c r="T3" s="5" t="s">
        <v>15</v>
      </c>
      <c r="U3" s="5" t="s">
        <v>14</v>
      </c>
      <c r="V3" s="5" t="s">
        <v>16</v>
      </c>
      <c r="W3" s="7"/>
    </row>
    <row r="4" spans="1:23" s="19" customFormat="1" ht="100.5" customHeight="1">
      <c r="A4" s="8">
        <v>1</v>
      </c>
      <c r="B4" s="9" t="s">
        <v>17</v>
      </c>
      <c r="C4" s="10" t="s">
        <v>18</v>
      </c>
      <c r="D4" s="11">
        <v>52000</v>
      </c>
      <c r="E4" s="8">
        <v>18</v>
      </c>
      <c r="F4" s="11">
        <f>SUM(E4*D4)</f>
        <v>936000</v>
      </c>
      <c r="G4" s="11">
        <v>3</v>
      </c>
      <c r="H4" s="11">
        <f>G4*D4</f>
        <v>156000</v>
      </c>
      <c r="I4" s="12">
        <v>5</v>
      </c>
      <c r="J4" s="13">
        <f>I4*D4</f>
        <v>260000</v>
      </c>
      <c r="K4" s="14">
        <v>7</v>
      </c>
      <c r="L4" s="11">
        <f>K4*D4</f>
        <v>364000</v>
      </c>
      <c r="M4" s="8">
        <v>25</v>
      </c>
      <c r="N4" s="11">
        <f>M4*D4</f>
        <v>1300000</v>
      </c>
      <c r="O4" s="8">
        <v>3</v>
      </c>
      <c r="P4" s="15">
        <f>O4*D4</f>
        <v>156000</v>
      </c>
      <c r="Q4" s="8"/>
      <c r="R4" s="11">
        <f t="shared" ref="R4:R36" si="0">Q4*D4</f>
        <v>0</v>
      </c>
      <c r="S4" s="14">
        <v>6</v>
      </c>
      <c r="T4" s="16">
        <f t="shared" ref="T4:T38" si="1">S4*D4</f>
        <v>312000</v>
      </c>
      <c r="U4" s="17">
        <f>SUM(E4+G4+I4+K4+M4+O4+Q4+S4)</f>
        <v>67</v>
      </c>
      <c r="V4" s="15">
        <f t="shared" ref="V4:V38" si="2">U4*D4</f>
        <v>3484000</v>
      </c>
      <c r="W4" s="18"/>
    </row>
    <row r="5" spans="1:23" s="19" customFormat="1" ht="100.5" customHeight="1">
      <c r="A5" s="8"/>
      <c r="B5" s="9" t="s">
        <v>19</v>
      </c>
      <c r="C5" s="10" t="s">
        <v>18</v>
      </c>
      <c r="D5" s="11">
        <v>40000</v>
      </c>
      <c r="E5" s="8"/>
      <c r="F5" s="11">
        <f t="shared" ref="F5:F38" si="3">SUM(E5*D5)</f>
        <v>0</v>
      </c>
      <c r="G5" s="11"/>
      <c r="H5" s="11">
        <f t="shared" ref="H5:H36" si="4">G5*D5</f>
        <v>0</v>
      </c>
      <c r="I5" s="8"/>
      <c r="J5" s="11">
        <f t="shared" ref="J5:J38" si="5">I5*D5</f>
        <v>0</v>
      </c>
      <c r="K5" s="20">
        <v>2</v>
      </c>
      <c r="L5" s="13">
        <f t="shared" ref="L5:L38" si="6">K5*D5</f>
        <v>80000</v>
      </c>
      <c r="M5" s="8"/>
      <c r="N5" s="11"/>
      <c r="O5" s="8"/>
      <c r="P5" s="15">
        <f t="shared" ref="P5:P35" si="7">O5*D5</f>
        <v>0</v>
      </c>
      <c r="Q5" s="8"/>
      <c r="R5" s="11"/>
      <c r="S5" s="14"/>
      <c r="T5" s="16"/>
      <c r="U5" s="17">
        <f t="shared" ref="U5:U38" si="8">SUM(E5+G5+I5+K5+M5+O5+Q5+S5)</f>
        <v>2</v>
      </c>
      <c r="V5" s="15">
        <f t="shared" si="2"/>
        <v>80000</v>
      </c>
      <c r="W5" s="18"/>
    </row>
    <row r="6" spans="1:23" s="19" customFormat="1" ht="100.5" customHeight="1">
      <c r="A6" s="8"/>
      <c r="B6" s="9" t="s">
        <v>20</v>
      </c>
      <c r="C6" s="10" t="s">
        <v>21</v>
      </c>
      <c r="D6" s="11">
        <v>49000</v>
      </c>
      <c r="E6" s="8"/>
      <c r="F6" s="11">
        <f t="shared" si="3"/>
        <v>0</v>
      </c>
      <c r="G6" s="11"/>
      <c r="H6" s="11">
        <f t="shared" si="4"/>
        <v>0</v>
      </c>
      <c r="I6" s="12">
        <v>5</v>
      </c>
      <c r="J6" s="13">
        <f t="shared" si="5"/>
        <v>245000</v>
      </c>
      <c r="K6" s="14"/>
      <c r="L6" s="11">
        <f t="shared" si="6"/>
        <v>0</v>
      </c>
      <c r="M6" s="8"/>
      <c r="N6" s="11"/>
      <c r="O6" s="8"/>
      <c r="P6" s="15">
        <f t="shared" si="7"/>
        <v>0</v>
      </c>
      <c r="Q6" s="8"/>
      <c r="R6" s="11">
        <f t="shared" si="0"/>
        <v>0</v>
      </c>
      <c r="S6" s="14"/>
      <c r="T6" s="16"/>
      <c r="U6" s="17">
        <f t="shared" si="8"/>
        <v>5</v>
      </c>
      <c r="V6" s="15">
        <f t="shared" si="2"/>
        <v>245000</v>
      </c>
      <c r="W6" s="18"/>
    </row>
    <row r="7" spans="1:23" s="26" customFormat="1" ht="100.5" customHeight="1">
      <c r="A7" s="12"/>
      <c r="B7" s="21" t="s">
        <v>22</v>
      </c>
      <c r="C7" s="22" t="s">
        <v>21</v>
      </c>
      <c r="D7" s="13">
        <v>45000</v>
      </c>
      <c r="E7" s="12"/>
      <c r="F7" s="13">
        <f t="shared" si="3"/>
        <v>0</v>
      </c>
      <c r="G7" s="13"/>
      <c r="H7" s="13"/>
      <c r="I7" s="12">
        <v>5</v>
      </c>
      <c r="J7" s="13">
        <f t="shared" si="5"/>
        <v>225000</v>
      </c>
      <c r="K7" s="20"/>
      <c r="L7" s="13">
        <f t="shared" si="6"/>
        <v>0</v>
      </c>
      <c r="M7" s="12"/>
      <c r="N7" s="13"/>
      <c r="O7" s="12"/>
      <c r="P7" s="23">
        <f t="shared" si="7"/>
        <v>0</v>
      </c>
      <c r="Q7" s="12"/>
      <c r="R7" s="13"/>
      <c r="S7" s="20"/>
      <c r="T7" s="24"/>
      <c r="U7" s="17">
        <f t="shared" si="8"/>
        <v>5</v>
      </c>
      <c r="V7" s="15">
        <f t="shared" si="2"/>
        <v>225000</v>
      </c>
      <c r="W7" s="25"/>
    </row>
    <row r="8" spans="1:23" s="19" customFormat="1" ht="100.5" customHeight="1">
      <c r="A8" s="8"/>
      <c r="B8" s="9" t="s">
        <v>23</v>
      </c>
      <c r="C8" s="10" t="s">
        <v>24</v>
      </c>
      <c r="D8" s="11">
        <v>50000</v>
      </c>
      <c r="E8" s="8"/>
      <c r="F8" s="11">
        <f t="shared" si="3"/>
        <v>0</v>
      </c>
      <c r="G8" s="11"/>
      <c r="H8" s="11"/>
      <c r="I8" s="8"/>
      <c r="J8" s="11">
        <f t="shared" si="5"/>
        <v>0</v>
      </c>
      <c r="K8" s="14"/>
      <c r="L8" s="11">
        <f t="shared" si="6"/>
        <v>0</v>
      </c>
      <c r="M8" s="8"/>
      <c r="N8" s="11"/>
      <c r="O8" s="12">
        <v>1</v>
      </c>
      <c r="P8" s="23">
        <f t="shared" si="7"/>
        <v>50000</v>
      </c>
      <c r="Q8" s="8"/>
      <c r="R8" s="11"/>
      <c r="S8" s="14"/>
      <c r="T8" s="16"/>
      <c r="U8" s="17">
        <f t="shared" si="8"/>
        <v>1</v>
      </c>
      <c r="V8" s="15">
        <f t="shared" si="2"/>
        <v>50000</v>
      </c>
      <c r="W8" s="18"/>
    </row>
    <row r="9" spans="1:23" s="19" customFormat="1" ht="100.5" customHeight="1">
      <c r="A9" s="8"/>
      <c r="B9" s="9" t="s">
        <v>25</v>
      </c>
      <c r="C9" s="10" t="s">
        <v>26</v>
      </c>
      <c r="D9" s="11">
        <v>41000</v>
      </c>
      <c r="E9" s="8"/>
      <c r="F9" s="11">
        <f t="shared" si="3"/>
        <v>0</v>
      </c>
      <c r="G9" s="11"/>
      <c r="H9" s="11">
        <f t="shared" si="4"/>
        <v>0</v>
      </c>
      <c r="I9" s="8"/>
      <c r="J9" s="11">
        <f t="shared" si="5"/>
        <v>0</v>
      </c>
      <c r="K9" s="20">
        <v>1</v>
      </c>
      <c r="L9" s="13">
        <f t="shared" si="6"/>
        <v>41000</v>
      </c>
      <c r="M9" s="8"/>
      <c r="N9" s="11">
        <f t="shared" ref="N9:N38" si="9">M9*D9</f>
        <v>0</v>
      </c>
      <c r="O9" s="8"/>
      <c r="P9" s="15">
        <f t="shared" si="7"/>
        <v>0</v>
      </c>
      <c r="Q9" s="8"/>
      <c r="R9" s="11">
        <f t="shared" si="0"/>
        <v>0</v>
      </c>
      <c r="S9" s="8"/>
      <c r="T9" s="16">
        <f t="shared" si="1"/>
        <v>0</v>
      </c>
      <c r="U9" s="17">
        <f t="shared" si="8"/>
        <v>1</v>
      </c>
      <c r="V9" s="15">
        <f t="shared" si="2"/>
        <v>41000</v>
      </c>
      <c r="W9" s="18"/>
    </row>
    <row r="10" spans="1:23" s="19" customFormat="1" ht="100.5" customHeight="1">
      <c r="A10" s="8"/>
      <c r="B10" s="9" t="s">
        <v>27</v>
      </c>
      <c r="C10" s="10" t="s">
        <v>24</v>
      </c>
      <c r="D10" s="11">
        <v>18000</v>
      </c>
      <c r="E10" s="8"/>
      <c r="F10" s="11">
        <f t="shared" si="3"/>
        <v>0</v>
      </c>
      <c r="G10" s="11"/>
      <c r="H10" s="11">
        <f t="shared" si="4"/>
        <v>0</v>
      </c>
      <c r="I10" s="8"/>
      <c r="J10" s="11">
        <f t="shared" si="5"/>
        <v>0</v>
      </c>
      <c r="K10" s="14"/>
      <c r="L10" s="11">
        <f t="shared" si="6"/>
        <v>0</v>
      </c>
      <c r="M10" s="12">
        <v>10</v>
      </c>
      <c r="N10" s="13">
        <f t="shared" si="9"/>
        <v>180000</v>
      </c>
      <c r="O10" s="8"/>
      <c r="P10" s="15">
        <f t="shared" si="7"/>
        <v>0</v>
      </c>
      <c r="Q10" s="8"/>
      <c r="R10" s="11">
        <f t="shared" si="0"/>
        <v>0</v>
      </c>
      <c r="S10" s="8"/>
      <c r="T10" s="16">
        <f t="shared" si="1"/>
        <v>0</v>
      </c>
      <c r="U10" s="17">
        <f t="shared" si="8"/>
        <v>10</v>
      </c>
      <c r="V10" s="15">
        <f t="shared" si="2"/>
        <v>180000</v>
      </c>
      <c r="W10" s="18"/>
    </row>
    <row r="11" spans="1:23" s="19" customFormat="1" ht="100.5" customHeight="1">
      <c r="A11" s="8"/>
      <c r="B11" s="9" t="s">
        <v>28</v>
      </c>
      <c r="C11" s="10" t="s">
        <v>29</v>
      </c>
      <c r="D11" s="11">
        <v>49000</v>
      </c>
      <c r="E11" s="8"/>
      <c r="F11" s="11">
        <f t="shared" si="3"/>
        <v>0</v>
      </c>
      <c r="G11" s="11"/>
      <c r="H11" s="11">
        <f t="shared" si="4"/>
        <v>0</v>
      </c>
      <c r="I11" s="8"/>
      <c r="J11" s="11">
        <f t="shared" si="5"/>
        <v>0</v>
      </c>
      <c r="K11" s="20">
        <v>1</v>
      </c>
      <c r="L11" s="13">
        <f t="shared" si="6"/>
        <v>49000</v>
      </c>
      <c r="M11" s="8"/>
      <c r="N11" s="11">
        <f t="shared" si="9"/>
        <v>0</v>
      </c>
      <c r="O11" s="8"/>
      <c r="P11" s="15">
        <f t="shared" si="7"/>
        <v>0</v>
      </c>
      <c r="Q11" s="8"/>
      <c r="R11" s="11">
        <f t="shared" si="0"/>
        <v>0</v>
      </c>
      <c r="S11" s="8"/>
      <c r="T11" s="16">
        <f t="shared" si="1"/>
        <v>0</v>
      </c>
      <c r="U11" s="17">
        <f t="shared" si="8"/>
        <v>1</v>
      </c>
      <c r="V11" s="15">
        <f t="shared" si="2"/>
        <v>49000</v>
      </c>
      <c r="W11" s="18"/>
    </row>
    <row r="12" spans="1:23" s="19" customFormat="1" ht="100.5" customHeight="1">
      <c r="A12" s="8"/>
      <c r="B12" s="9" t="s">
        <v>30</v>
      </c>
      <c r="C12" s="10" t="s">
        <v>31</v>
      </c>
      <c r="D12" s="11">
        <v>20000</v>
      </c>
      <c r="E12" s="8"/>
      <c r="F12" s="11">
        <f t="shared" si="3"/>
        <v>0</v>
      </c>
      <c r="G12" s="11"/>
      <c r="H12" s="11"/>
      <c r="I12" s="8"/>
      <c r="J12" s="11">
        <f t="shared" si="5"/>
        <v>0</v>
      </c>
      <c r="K12" s="20">
        <v>2</v>
      </c>
      <c r="L12" s="13">
        <f t="shared" si="6"/>
        <v>40000</v>
      </c>
      <c r="M12" s="8"/>
      <c r="N12" s="11"/>
      <c r="O12" s="8"/>
      <c r="P12" s="15">
        <f t="shared" si="7"/>
        <v>0</v>
      </c>
      <c r="Q12" s="8"/>
      <c r="R12" s="11"/>
      <c r="S12" s="8"/>
      <c r="T12" s="16"/>
      <c r="U12" s="17">
        <f t="shared" si="8"/>
        <v>2</v>
      </c>
      <c r="V12" s="15">
        <f t="shared" si="2"/>
        <v>40000</v>
      </c>
      <c r="W12" s="18"/>
    </row>
    <row r="13" spans="1:23" s="19" customFormat="1" ht="100.5" customHeight="1">
      <c r="A13" s="8"/>
      <c r="B13" s="9" t="s">
        <v>32</v>
      </c>
      <c r="C13" s="10" t="s">
        <v>33</v>
      </c>
      <c r="D13" s="11">
        <v>5000</v>
      </c>
      <c r="E13" s="12">
        <v>20</v>
      </c>
      <c r="F13" s="13">
        <f t="shared" si="3"/>
        <v>100000</v>
      </c>
      <c r="G13" s="11"/>
      <c r="H13" s="11">
        <f t="shared" si="4"/>
        <v>0</v>
      </c>
      <c r="I13" s="8"/>
      <c r="J13" s="11">
        <f t="shared" si="5"/>
        <v>0</v>
      </c>
      <c r="K13" s="14"/>
      <c r="L13" s="11">
        <f t="shared" si="6"/>
        <v>0</v>
      </c>
      <c r="M13" s="8"/>
      <c r="N13" s="11">
        <f t="shared" si="9"/>
        <v>0</v>
      </c>
      <c r="O13" s="8"/>
      <c r="P13" s="15">
        <f t="shared" si="7"/>
        <v>0</v>
      </c>
      <c r="Q13" s="8"/>
      <c r="R13" s="11">
        <f t="shared" si="0"/>
        <v>0</v>
      </c>
      <c r="S13" s="8"/>
      <c r="T13" s="16">
        <f t="shared" si="1"/>
        <v>0</v>
      </c>
      <c r="U13" s="17">
        <f t="shared" si="8"/>
        <v>20</v>
      </c>
      <c r="V13" s="15">
        <f t="shared" si="2"/>
        <v>100000</v>
      </c>
      <c r="W13" s="18"/>
    </row>
    <row r="14" spans="1:23" s="19" customFormat="1" ht="100.5" customHeight="1">
      <c r="A14" s="8"/>
      <c r="B14" s="9" t="s">
        <v>34</v>
      </c>
      <c r="C14" s="10" t="s">
        <v>33</v>
      </c>
      <c r="D14" s="11">
        <v>5000</v>
      </c>
      <c r="E14" s="12">
        <v>20</v>
      </c>
      <c r="F14" s="13">
        <f t="shared" si="3"/>
        <v>100000</v>
      </c>
      <c r="G14" s="11"/>
      <c r="H14" s="11">
        <f t="shared" si="4"/>
        <v>0</v>
      </c>
      <c r="I14" s="8"/>
      <c r="J14" s="11">
        <f t="shared" si="5"/>
        <v>0</v>
      </c>
      <c r="K14" s="14"/>
      <c r="L14" s="11">
        <f t="shared" si="6"/>
        <v>0</v>
      </c>
      <c r="M14" s="8"/>
      <c r="N14" s="11">
        <f t="shared" si="9"/>
        <v>0</v>
      </c>
      <c r="O14" s="8"/>
      <c r="P14" s="15"/>
      <c r="Q14" s="8"/>
      <c r="R14" s="11"/>
      <c r="S14" s="8"/>
      <c r="T14" s="16"/>
      <c r="U14" s="17">
        <f t="shared" si="8"/>
        <v>20</v>
      </c>
      <c r="V14" s="15">
        <f t="shared" si="2"/>
        <v>100000</v>
      </c>
      <c r="W14" s="18"/>
    </row>
    <row r="15" spans="1:23" s="19" customFormat="1" ht="120" customHeight="1">
      <c r="A15" s="8"/>
      <c r="B15" s="9" t="s">
        <v>35</v>
      </c>
      <c r="C15" s="10" t="s">
        <v>33</v>
      </c>
      <c r="D15" s="11">
        <v>69000</v>
      </c>
      <c r="E15" s="8">
        <v>2</v>
      </c>
      <c r="F15" s="11">
        <f t="shared" si="3"/>
        <v>138000</v>
      </c>
      <c r="G15" s="11"/>
      <c r="H15" s="11">
        <f t="shared" si="4"/>
        <v>0</v>
      </c>
      <c r="I15" s="8"/>
      <c r="J15" s="11">
        <f t="shared" si="5"/>
        <v>0</v>
      </c>
      <c r="K15" s="14"/>
      <c r="L15" s="11">
        <f t="shared" si="6"/>
        <v>0</v>
      </c>
      <c r="M15" s="8"/>
      <c r="N15" s="11">
        <f t="shared" si="9"/>
        <v>0</v>
      </c>
      <c r="O15" s="8"/>
      <c r="P15" s="15">
        <f t="shared" si="7"/>
        <v>0</v>
      </c>
      <c r="Q15" s="8"/>
      <c r="R15" s="11">
        <f t="shared" si="0"/>
        <v>0</v>
      </c>
      <c r="S15" s="8"/>
      <c r="T15" s="16">
        <f t="shared" si="1"/>
        <v>0</v>
      </c>
      <c r="U15" s="17">
        <f t="shared" si="8"/>
        <v>2</v>
      </c>
      <c r="V15" s="15">
        <f t="shared" si="2"/>
        <v>138000</v>
      </c>
      <c r="W15" s="18"/>
    </row>
    <row r="16" spans="1:23" s="26" customFormat="1" ht="120" customHeight="1">
      <c r="A16" s="12"/>
      <c r="B16" s="21" t="s">
        <v>36</v>
      </c>
      <c r="C16" s="22" t="s">
        <v>33</v>
      </c>
      <c r="D16" s="13">
        <v>69000</v>
      </c>
      <c r="E16" s="12"/>
      <c r="F16" s="13"/>
      <c r="G16" s="13"/>
      <c r="H16" s="13">
        <f t="shared" si="4"/>
        <v>0</v>
      </c>
      <c r="I16" s="12">
        <v>1</v>
      </c>
      <c r="J16" s="13">
        <f t="shared" si="5"/>
        <v>69000</v>
      </c>
      <c r="K16" s="20"/>
      <c r="L16" s="13">
        <f t="shared" si="6"/>
        <v>0</v>
      </c>
      <c r="M16" s="12"/>
      <c r="N16" s="13">
        <f t="shared" si="9"/>
        <v>0</v>
      </c>
      <c r="O16" s="12"/>
      <c r="P16" s="23">
        <f t="shared" si="7"/>
        <v>0</v>
      </c>
      <c r="Q16" s="12"/>
      <c r="R16" s="13">
        <f t="shared" si="0"/>
        <v>0</v>
      </c>
      <c r="S16" s="12"/>
      <c r="T16" s="24">
        <f t="shared" si="1"/>
        <v>0</v>
      </c>
      <c r="U16" s="17">
        <f t="shared" si="8"/>
        <v>1</v>
      </c>
      <c r="V16" s="15">
        <f t="shared" si="2"/>
        <v>69000</v>
      </c>
      <c r="W16" s="25"/>
    </row>
    <row r="17" spans="1:23" s="19" customFormat="1" ht="100.5" customHeight="1">
      <c r="A17" s="8"/>
      <c r="B17" s="9" t="s">
        <v>37</v>
      </c>
      <c r="C17" s="10" t="s">
        <v>38</v>
      </c>
      <c r="D17" s="11">
        <v>20000</v>
      </c>
      <c r="E17" s="8">
        <v>1</v>
      </c>
      <c r="F17" s="11">
        <f t="shared" si="3"/>
        <v>20000</v>
      </c>
      <c r="G17" s="11"/>
      <c r="H17" s="11"/>
      <c r="I17" s="8"/>
      <c r="J17" s="11">
        <f t="shared" si="5"/>
        <v>0</v>
      </c>
      <c r="K17" s="14"/>
      <c r="L17" s="11">
        <f t="shared" si="6"/>
        <v>0</v>
      </c>
      <c r="M17" s="8"/>
      <c r="N17" s="11">
        <f t="shared" si="9"/>
        <v>0</v>
      </c>
      <c r="O17" s="8"/>
      <c r="P17" s="15">
        <f t="shared" si="7"/>
        <v>0</v>
      </c>
      <c r="Q17" s="8"/>
      <c r="R17" s="11">
        <f t="shared" si="0"/>
        <v>0</v>
      </c>
      <c r="S17" s="8"/>
      <c r="T17" s="16">
        <f t="shared" si="1"/>
        <v>0</v>
      </c>
      <c r="U17" s="17">
        <f t="shared" si="8"/>
        <v>1</v>
      </c>
      <c r="V17" s="15">
        <f t="shared" si="2"/>
        <v>20000</v>
      </c>
      <c r="W17" s="18"/>
    </row>
    <row r="18" spans="1:23" s="19" customFormat="1" ht="100.5" customHeight="1">
      <c r="A18" s="8"/>
      <c r="B18" s="9" t="s">
        <v>39</v>
      </c>
      <c r="C18" s="10" t="s">
        <v>33</v>
      </c>
      <c r="D18" s="11">
        <v>5000</v>
      </c>
      <c r="E18" s="8"/>
      <c r="F18" s="11">
        <f t="shared" si="3"/>
        <v>0</v>
      </c>
      <c r="G18" s="11"/>
      <c r="H18" s="11">
        <f t="shared" si="4"/>
        <v>0</v>
      </c>
      <c r="I18" s="12">
        <v>1</v>
      </c>
      <c r="J18" s="13">
        <f t="shared" si="5"/>
        <v>5000</v>
      </c>
      <c r="K18" s="8"/>
      <c r="L18" s="11">
        <f t="shared" si="6"/>
        <v>0</v>
      </c>
      <c r="M18" s="8"/>
      <c r="N18" s="11">
        <f t="shared" si="9"/>
        <v>0</v>
      </c>
      <c r="O18" s="8"/>
      <c r="P18" s="15">
        <f t="shared" si="7"/>
        <v>0</v>
      </c>
      <c r="Q18" s="8"/>
      <c r="R18" s="11">
        <f t="shared" si="0"/>
        <v>0</v>
      </c>
      <c r="S18" s="12">
        <v>1</v>
      </c>
      <c r="T18" s="24">
        <f t="shared" si="1"/>
        <v>5000</v>
      </c>
      <c r="U18" s="17">
        <f t="shared" si="8"/>
        <v>2</v>
      </c>
      <c r="V18" s="15">
        <f t="shared" si="2"/>
        <v>10000</v>
      </c>
      <c r="W18" s="18"/>
    </row>
    <row r="19" spans="1:23" s="19" customFormat="1" ht="100.5" customHeight="1">
      <c r="A19" s="8"/>
      <c r="B19" s="27" t="s">
        <v>40</v>
      </c>
      <c r="C19" s="10" t="s">
        <v>41</v>
      </c>
      <c r="D19" s="11">
        <v>25000</v>
      </c>
      <c r="E19" s="8"/>
      <c r="F19" s="11">
        <f t="shared" si="3"/>
        <v>0</v>
      </c>
      <c r="G19" s="11"/>
      <c r="H19" s="11">
        <f t="shared" si="4"/>
        <v>0</v>
      </c>
      <c r="I19" s="8"/>
      <c r="J19" s="11">
        <f t="shared" si="5"/>
        <v>0</v>
      </c>
      <c r="K19" s="8"/>
      <c r="L19" s="11">
        <f t="shared" si="6"/>
        <v>0</v>
      </c>
      <c r="M19" s="8"/>
      <c r="N19" s="11">
        <f t="shared" si="9"/>
        <v>0</v>
      </c>
      <c r="O19" s="8"/>
      <c r="P19" s="15">
        <f t="shared" si="7"/>
        <v>0</v>
      </c>
      <c r="Q19" s="8"/>
      <c r="R19" s="11">
        <f t="shared" si="0"/>
        <v>0</v>
      </c>
      <c r="S19" s="12">
        <v>1</v>
      </c>
      <c r="T19" s="24">
        <f t="shared" si="1"/>
        <v>25000</v>
      </c>
      <c r="U19" s="17">
        <f t="shared" si="8"/>
        <v>1</v>
      </c>
      <c r="V19" s="15">
        <f t="shared" si="2"/>
        <v>25000</v>
      </c>
      <c r="W19" s="18"/>
    </row>
    <row r="20" spans="1:23" s="19" customFormat="1" ht="100.5" customHeight="1">
      <c r="A20" s="8"/>
      <c r="B20" s="27" t="s">
        <v>42</v>
      </c>
      <c r="C20" s="10" t="s">
        <v>43</v>
      </c>
      <c r="D20" s="11">
        <v>11000</v>
      </c>
      <c r="E20" s="8"/>
      <c r="F20" s="11">
        <f t="shared" si="3"/>
        <v>0</v>
      </c>
      <c r="G20" s="11"/>
      <c r="H20" s="11">
        <f t="shared" si="4"/>
        <v>0</v>
      </c>
      <c r="I20" s="8"/>
      <c r="J20" s="11">
        <f t="shared" si="5"/>
        <v>0</v>
      </c>
      <c r="K20" s="12">
        <v>1</v>
      </c>
      <c r="L20" s="13">
        <f t="shared" si="6"/>
        <v>11000</v>
      </c>
      <c r="M20" s="8"/>
      <c r="N20" s="11">
        <f t="shared" si="9"/>
        <v>0</v>
      </c>
      <c r="O20" s="8"/>
      <c r="P20" s="15">
        <f t="shared" si="7"/>
        <v>0</v>
      </c>
      <c r="Q20" s="8"/>
      <c r="R20" s="11">
        <f t="shared" si="0"/>
        <v>0</v>
      </c>
      <c r="S20" s="12"/>
      <c r="T20" s="24"/>
      <c r="U20" s="17">
        <f t="shared" si="8"/>
        <v>1</v>
      </c>
      <c r="V20" s="15">
        <f t="shared" si="2"/>
        <v>11000</v>
      </c>
      <c r="W20" s="18"/>
    </row>
    <row r="21" spans="1:23" s="19" customFormat="1" ht="104.25" customHeight="1">
      <c r="A21" s="8"/>
      <c r="B21" s="9" t="s">
        <v>44</v>
      </c>
      <c r="C21" s="10" t="s">
        <v>33</v>
      </c>
      <c r="D21" s="11">
        <v>25000</v>
      </c>
      <c r="E21" s="12">
        <v>5</v>
      </c>
      <c r="F21" s="13">
        <f t="shared" si="3"/>
        <v>125000</v>
      </c>
      <c r="G21" s="11"/>
      <c r="H21" s="11">
        <f t="shared" si="4"/>
        <v>0</v>
      </c>
      <c r="I21" s="8"/>
      <c r="J21" s="11">
        <f t="shared" si="5"/>
        <v>0</v>
      </c>
      <c r="K21" s="8"/>
      <c r="L21" s="11">
        <f t="shared" si="6"/>
        <v>0</v>
      </c>
      <c r="M21" s="8"/>
      <c r="N21" s="11">
        <f t="shared" si="9"/>
        <v>0</v>
      </c>
      <c r="O21" s="8"/>
      <c r="P21" s="15">
        <f t="shared" si="7"/>
        <v>0</v>
      </c>
      <c r="Q21" s="8"/>
      <c r="R21" s="11">
        <f t="shared" si="0"/>
        <v>0</v>
      </c>
      <c r="S21" s="8"/>
      <c r="T21" s="16">
        <f t="shared" si="1"/>
        <v>0</v>
      </c>
      <c r="U21" s="17">
        <f t="shared" si="8"/>
        <v>5</v>
      </c>
      <c r="V21" s="15">
        <f t="shared" si="2"/>
        <v>125000</v>
      </c>
      <c r="W21" s="18"/>
    </row>
    <row r="22" spans="1:23" s="19" customFormat="1" ht="104.25" customHeight="1">
      <c r="A22" s="8">
        <v>3</v>
      </c>
      <c r="B22" s="27" t="s">
        <v>45</v>
      </c>
      <c r="C22" s="10" t="s">
        <v>41</v>
      </c>
      <c r="D22" s="11">
        <v>28000</v>
      </c>
      <c r="E22" s="8"/>
      <c r="F22" s="11">
        <f t="shared" si="3"/>
        <v>0</v>
      </c>
      <c r="G22" s="11"/>
      <c r="H22" s="11">
        <f t="shared" si="4"/>
        <v>0</v>
      </c>
      <c r="I22" s="8"/>
      <c r="J22" s="11">
        <f t="shared" si="5"/>
        <v>0</v>
      </c>
      <c r="K22" s="8"/>
      <c r="L22" s="11">
        <f t="shared" si="6"/>
        <v>0</v>
      </c>
      <c r="M22" s="8"/>
      <c r="N22" s="11">
        <f t="shared" si="9"/>
        <v>0</v>
      </c>
      <c r="O22" s="8"/>
      <c r="P22" s="15">
        <f t="shared" si="7"/>
        <v>0</v>
      </c>
      <c r="Q22" s="8"/>
      <c r="R22" s="11">
        <f t="shared" si="0"/>
        <v>0</v>
      </c>
      <c r="S22" s="12">
        <v>1</v>
      </c>
      <c r="T22" s="24">
        <f t="shared" si="1"/>
        <v>28000</v>
      </c>
      <c r="U22" s="17">
        <f t="shared" si="8"/>
        <v>1</v>
      </c>
      <c r="V22" s="15">
        <f t="shared" si="2"/>
        <v>28000</v>
      </c>
      <c r="W22" s="18"/>
    </row>
    <row r="23" spans="1:23" s="19" customFormat="1" ht="104.25" customHeight="1">
      <c r="A23" s="8"/>
      <c r="B23" s="27" t="s">
        <v>46</v>
      </c>
      <c r="C23" s="10" t="s">
        <v>33</v>
      </c>
      <c r="D23" s="11">
        <v>50000</v>
      </c>
      <c r="E23" s="12">
        <v>1</v>
      </c>
      <c r="F23" s="13">
        <f t="shared" si="3"/>
        <v>50000</v>
      </c>
      <c r="G23" s="11"/>
      <c r="H23" s="11">
        <f t="shared" si="4"/>
        <v>0</v>
      </c>
      <c r="I23" s="20">
        <v>1</v>
      </c>
      <c r="J23" s="28">
        <f t="shared" si="5"/>
        <v>50000</v>
      </c>
      <c r="K23" s="8"/>
      <c r="L23" s="11">
        <f t="shared" si="6"/>
        <v>0</v>
      </c>
      <c r="M23" s="8"/>
      <c r="N23" s="11">
        <f t="shared" si="9"/>
        <v>0</v>
      </c>
      <c r="O23" s="8"/>
      <c r="P23" s="15">
        <f t="shared" si="7"/>
        <v>0</v>
      </c>
      <c r="Q23" s="8"/>
      <c r="R23" s="11">
        <f t="shared" si="0"/>
        <v>0</v>
      </c>
      <c r="S23" s="8"/>
      <c r="T23" s="16">
        <f t="shared" si="1"/>
        <v>0</v>
      </c>
      <c r="U23" s="17">
        <f t="shared" si="8"/>
        <v>2</v>
      </c>
      <c r="V23" s="15">
        <f t="shared" si="2"/>
        <v>100000</v>
      </c>
      <c r="W23" s="18"/>
    </row>
    <row r="24" spans="1:23" s="19" customFormat="1" ht="104.25" customHeight="1">
      <c r="A24" s="29"/>
      <c r="B24" s="27" t="s">
        <v>47</v>
      </c>
      <c r="C24" s="10" t="s">
        <v>26</v>
      </c>
      <c r="D24" s="11">
        <v>20000</v>
      </c>
      <c r="E24" s="8"/>
      <c r="F24" s="11"/>
      <c r="G24" s="11"/>
      <c r="H24" s="11">
        <f t="shared" si="4"/>
        <v>0</v>
      </c>
      <c r="I24" s="14"/>
      <c r="J24" s="30"/>
      <c r="K24" s="8"/>
      <c r="L24" s="11">
        <f t="shared" si="6"/>
        <v>0</v>
      </c>
      <c r="M24" s="8"/>
      <c r="N24" s="11">
        <f t="shared" si="9"/>
        <v>0</v>
      </c>
      <c r="O24" s="8"/>
      <c r="P24" s="15">
        <f t="shared" si="7"/>
        <v>0</v>
      </c>
      <c r="Q24" s="12">
        <v>1</v>
      </c>
      <c r="R24" s="13">
        <f t="shared" si="0"/>
        <v>20000</v>
      </c>
      <c r="S24" s="8"/>
      <c r="T24" s="16">
        <f t="shared" si="1"/>
        <v>0</v>
      </c>
      <c r="U24" s="17">
        <f t="shared" si="8"/>
        <v>1</v>
      </c>
      <c r="V24" s="15">
        <f t="shared" si="2"/>
        <v>20000</v>
      </c>
      <c r="W24" s="18"/>
    </row>
    <row r="25" spans="1:23" s="19" customFormat="1" ht="104.25" customHeight="1">
      <c r="A25" s="29"/>
      <c r="B25" s="27" t="s">
        <v>48</v>
      </c>
      <c r="C25" s="10" t="s">
        <v>33</v>
      </c>
      <c r="D25" s="11">
        <v>50000</v>
      </c>
      <c r="E25" s="12">
        <v>1</v>
      </c>
      <c r="F25" s="13">
        <f t="shared" si="3"/>
        <v>50000</v>
      </c>
      <c r="G25" s="30"/>
      <c r="H25" s="30">
        <f t="shared" si="4"/>
        <v>0</v>
      </c>
      <c r="I25" s="14"/>
      <c r="J25" s="30">
        <f t="shared" si="5"/>
        <v>0</v>
      </c>
      <c r="K25" s="8"/>
      <c r="L25" s="11">
        <f t="shared" si="6"/>
        <v>0</v>
      </c>
      <c r="M25" s="8"/>
      <c r="N25" s="11">
        <f t="shared" si="9"/>
        <v>0</v>
      </c>
      <c r="O25" s="8"/>
      <c r="P25" s="15">
        <f t="shared" si="7"/>
        <v>0</v>
      </c>
      <c r="Q25" s="8"/>
      <c r="R25" s="11">
        <f t="shared" si="0"/>
        <v>0</v>
      </c>
      <c r="S25" s="8"/>
      <c r="T25" s="16">
        <f t="shared" si="1"/>
        <v>0</v>
      </c>
      <c r="U25" s="17">
        <f t="shared" si="8"/>
        <v>1</v>
      </c>
      <c r="V25" s="15">
        <f t="shared" si="2"/>
        <v>50000</v>
      </c>
      <c r="W25" s="18"/>
    </row>
    <row r="26" spans="1:23" s="19" customFormat="1" ht="104.25" customHeight="1">
      <c r="A26" s="29"/>
      <c r="B26" s="9" t="s">
        <v>49</v>
      </c>
      <c r="C26" s="10" t="s">
        <v>33</v>
      </c>
      <c r="D26" s="11">
        <v>25500</v>
      </c>
      <c r="E26" s="8"/>
      <c r="F26" s="11">
        <f t="shared" si="3"/>
        <v>0</v>
      </c>
      <c r="G26" s="11"/>
      <c r="H26" s="11">
        <f t="shared" si="4"/>
        <v>0</v>
      </c>
      <c r="I26" s="12">
        <v>1</v>
      </c>
      <c r="J26" s="28">
        <f t="shared" si="5"/>
        <v>25500</v>
      </c>
      <c r="K26" s="8"/>
      <c r="L26" s="11">
        <f t="shared" si="6"/>
        <v>0</v>
      </c>
      <c r="M26" s="8"/>
      <c r="N26" s="11">
        <f t="shared" si="9"/>
        <v>0</v>
      </c>
      <c r="O26" s="8"/>
      <c r="P26" s="15">
        <f t="shared" si="7"/>
        <v>0</v>
      </c>
      <c r="Q26" s="8"/>
      <c r="R26" s="11">
        <f t="shared" si="0"/>
        <v>0</v>
      </c>
      <c r="S26" s="8"/>
      <c r="T26" s="16">
        <f t="shared" si="1"/>
        <v>0</v>
      </c>
      <c r="U26" s="17">
        <f t="shared" si="8"/>
        <v>1</v>
      </c>
      <c r="V26" s="15">
        <f t="shared" si="2"/>
        <v>25500</v>
      </c>
      <c r="W26" s="18"/>
    </row>
    <row r="27" spans="1:23" s="19" customFormat="1" ht="104.25" customHeight="1">
      <c r="A27" s="29"/>
      <c r="B27" s="27" t="s">
        <v>50</v>
      </c>
      <c r="C27" s="10" t="s">
        <v>24</v>
      </c>
      <c r="D27" s="11">
        <v>12800</v>
      </c>
      <c r="E27" s="12">
        <v>5</v>
      </c>
      <c r="F27" s="13">
        <f t="shared" si="3"/>
        <v>64000</v>
      </c>
      <c r="G27" s="11"/>
      <c r="H27" s="11">
        <f t="shared" si="4"/>
        <v>0</v>
      </c>
      <c r="I27" s="8"/>
      <c r="J27" s="30">
        <f t="shared" si="5"/>
        <v>0</v>
      </c>
      <c r="K27" s="8"/>
      <c r="L27" s="11">
        <f t="shared" si="6"/>
        <v>0</v>
      </c>
      <c r="M27" s="8"/>
      <c r="N27" s="11">
        <f t="shared" si="9"/>
        <v>0</v>
      </c>
      <c r="O27" s="8"/>
      <c r="P27" s="15">
        <f t="shared" si="7"/>
        <v>0</v>
      </c>
      <c r="Q27" s="8"/>
      <c r="R27" s="11">
        <f t="shared" si="0"/>
        <v>0</v>
      </c>
      <c r="S27" s="8"/>
      <c r="T27" s="16">
        <f t="shared" si="1"/>
        <v>0</v>
      </c>
      <c r="U27" s="17">
        <f t="shared" si="8"/>
        <v>5</v>
      </c>
      <c r="V27" s="15">
        <f t="shared" si="2"/>
        <v>64000</v>
      </c>
      <c r="W27" s="18"/>
    </row>
    <row r="28" spans="1:23" s="19" customFormat="1" ht="104.25" customHeight="1">
      <c r="A28" s="8">
        <v>22</v>
      </c>
      <c r="B28" s="9" t="s">
        <v>51</v>
      </c>
      <c r="C28" s="10" t="s">
        <v>33</v>
      </c>
      <c r="D28" s="11">
        <v>17000</v>
      </c>
      <c r="E28" s="8"/>
      <c r="F28" s="11">
        <f t="shared" si="3"/>
        <v>0</v>
      </c>
      <c r="G28" s="11"/>
      <c r="H28" s="11">
        <f t="shared" si="4"/>
        <v>0</v>
      </c>
      <c r="I28" s="12">
        <v>1</v>
      </c>
      <c r="J28" s="13">
        <f t="shared" si="5"/>
        <v>17000</v>
      </c>
      <c r="K28" s="8"/>
      <c r="L28" s="11">
        <f t="shared" si="6"/>
        <v>0</v>
      </c>
      <c r="M28" s="8"/>
      <c r="N28" s="11">
        <f t="shared" si="9"/>
        <v>0</v>
      </c>
      <c r="O28" s="8"/>
      <c r="P28" s="15">
        <f t="shared" si="7"/>
        <v>0</v>
      </c>
      <c r="Q28" s="8"/>
      <c r="R28" s="11">
        <f t="shared" si="0"/>
        <v>0</v>
      </c>
      <c r="S28" s="8"/>
      <c r="T28" s="16">
        <f t="shared" si="1"/>
        <v>0</v>
      </c>
      <c r="U28" s="17">
        <f t="shared" si="8"/>
        <v>1</v>
      </c>
      <c r="V28" s="15">
        <f t="shared" si="2"/>
        <v>17000</v>
      </c>
      <c r="W28" s="18"/>
    </row>
    <row r="29" spans="1:23" s="19" customFormat="1" ht="104.25" customHeight="1">
      <c r="A29" s="29"/>
      <c r="B29" s="9" t="s">
        <v>52</v>
      </c>
      <c r="C29" s="10" t="s">
        <v>53</v>
      </c>
      <c r="D29" s="11">
        <v>2500</v>
      </c>
      <c r="E29" s="12">
        <v>5</v>
      </c>
      <c r="F29" s="13">
        <f t="shared" si="3"/>
        <v>12500</v>
      </c>
      <c r="G29" s="13"/>
      <c r="H29" s="13">
        <f t="shared" si="4"/>
        <v>0</v>
      </c>
      <c r="I29" s="12"/>
      <c r="J29" s="13">
        <f t="shared" si="5"/>
        <v>0</v>
      </c>
      <c r="K29" s="12"/>
      <c r="L29" s="13">
        <f t="shared" si="6"/>
        <v>0</v>
      </c>
      <c r="M29" s="12">
        <v>20</v>
      </c>
      <c r="N29" s="13">
        <f t="shared" si="9"/>
        <v>50000</v>
      </c>
      <c r="O29" s="12"/>
      <c r="P29" s="23">
        <f t="shared" si="7"/>
        <v>0</v>
      </c>
      <c r="Q29" s="12"/>
      <c r="R29" s="13">
        <f t="shared" si="0"/>
        <v>0</v>
      </c>
      <c r="S29" s="12">
        <v>20</v>
      </c>
      <c r="T29" s="24">
        <f t="shared" si="1"/>
        <v>50000</v>
      </c>
      <c r="U29" s="17">
        <f t="shared" si="8"/>
        <v>45</v>
      </c>
      <c r="V29" s="15">
        <f t="shared" si="2"/>
        <v>112500</v>
      </c>
      <c r="W29" s="18"/>
    </row>
    <row r="30" spans="1:23" s="19" customFormat="1" ht="104.25" customHeight="1">
      <c r="A30" s="29"/>
      <c r="B30" s="9" t="s">
        <v>54</v>
      </c>
      <c r="C30" s="10" t="s">
        <v>53</v>
      </c>
      <c r="D30" s="11">
        <v>2500</v>
      </c>
      <c r="E30" s="12">
        <v>1</v>
      </c>
      <c r="F30" s="13">
        <f t="shared" si="3"/>
        <v>2500</v>
      </c>
      <c r="G30" s="11"/>
      <c r="H30" s="11">
        <f t="shared" si="4"/>
        <v>0</v>
      </c>
      <c r="I30" s="8"/>
      <c r="J30" s="11">
        <f t="shared" si="5"/>
        <v>0</v>
      </c>
      <c r="K30" s="8"/>
      <c r="L30" s="11">
        <f t="shared" si="6"/>
        <v>0</v>
      </c>
      <c r="M30" s="8"/>
      <c r="N30" s="11">
        <f t="shared" si="9"/>
        <v>0</v>
      </c>
      <c r="O30" s="8"/>
      <c r="P30" s="15">
        <f t="shared" si="7"/>
        <v>0</v>
      </c>
      <c r="Q30" s="8"/>
      <c r="R30" s="11">
        <f t="shared" si="0"/>
        <v>0</v>
      </c>
      <c r="S30" s="8"/>
      <c r="T30" s="16">
        <f t="shared" si="1"/>
        <v>0</v>
      </c>
      <c r="U30" s="17">
        <f t="shared" si="8"/>
        <v>1</v>
      </c>
      <c r="V30" s="15">
        <f t="shared" si="2"/>
        <v>2500</v>
      </c>
      <c r="W30" s="18"/>
    </row>
    <row r="31" spans="1:23" s="19" customFormat="1" ht="104.25" customHeight="1">
      <c r="A31" s="29"/>
      <c r="B31" s="9" t="s">
        <v>55</v>
      </c>
      <c r="C31" s="10" t="s">
        <v>53</v>
      </c>
      <c r="D31" s="11">
        <v>2500</v>
      </c>
      <c r="E31" s="12">
        <v>1</v>
      </c>
      <c r="F31" s="13">
        <f t="shared" si="3"/>
        <v>2500</v>
      </c>
      <c r="G31" s="13"/>
      <c r="H31" s="13">
        <f t="shared" si="4"/>
        <v>0</v>
      </c>
      <c r="I31" s="12"/>
      <c r="J31" s="13">
        <f t="shared" si="5"/>
        <v>0</v>
      </c>
      <c r="K31" s="12"/>
      <c r="L31" s="13">
        <f t="shared" si="6"/>
        <v>0</v>
      </c>
      <c r="M31" s="12"/>
      <c r="N31" s="13">
        <f t="shared" si="9"/>
        <v>0</v>
      </c>
      <c r="O31" s="12"/>
      <c r="P31" s="23">
        <f t="shared" si="7"/>
        <v>0</v>
      </c>
      <c r="Q31" s="12"/>
      <c r="R31" s="13">
        <f t="shared" si="0"/>
        <v>0</v>
      </c>
      <c r="S31" s="12">
        <v>40</v>
      </c>
      <c r="T31" s="24">
        <f t="shared" si="1"/>
        <v>100000</v>
      </c>
      <c r="U31" s="17">
        <f t="shared" si="8"/>
        <v>41</v>
      </c>
      <c r="V31" s="15">
        <f t="shared" si="2"/>
        <v>102500</v>
      </c>
      <c r="W31" s="18"/>
    </row>
    <row r="32" spans="1:23" s="19" customFormat="1" ht="104.25" customHeight="1">
      <c r="A32" s="29"/>
      <c r="B32" s="9" t="s">
        <v>56</v>
      </c>
      <c r="C32" s="10" t="s">
        <v>57</v>
      </c>
      <c r="D32" s="11">
        <v>3200</v>
      </c>
      <c r="E32" s="12">
        <v>2</v>
      </c>
      <c r="F32" s="13">
        <f t="shared" si="3"/>
        <v>6400</v>
      </c>
      <c r="G32" s="13"/>
      <c r="H32" s="13">
        <f t="shared" si="4"/>
        <v>0</v>
      </c>
      <c r="I32" s="12"/>
      <c r="J32" s="13">
        <f t="shared" si="5"/>
        <v>0</v>
      </c>
      <c r="K32" s="12"/>
      <c r="L32" s="13">
        <f t="shared" si="6"/>
        <v>0</v>
      </c>
      <c r="M32" s="12"/>
      <c r="N32" s="13">
        <f t="shared" si="9"/>
        <v>0</v>
      </c>
      <c r="O32" s="12"/>
      <c r="P32" s="23">
        <f t="shared" si="7"/>
        <v>0</v>
      </c>
      <c r="Q32" s="12"/>
      <c r="R32" s="13">
        <f t="shared" si="0"/>
        <v>0</v>
      </c>
      <c r="S32" s="12">
        <v>5</v>
      </c>
      <c r="T32" s="24">
        <f t="shared" si="1"/>
        <v>16000</v>
      </c>
      <c r="U32" s="17">
        <f t="shared" si="8"/>
        <v>7</v>
      </c>
      <c r="V32" s="15">
        <f t="shared" si="2"/>
        <v>22400</v>
      </c>
      <c r="W32" s="18"/>
    </row>
    <row r="33" spans="1:23" s="19" customFormat="1" ht="104.25" customHeight="1">
      <c r="A33" s="29"/>
      <c r="B33" s="9" t="s">
        <v>58</v>
      </c>
      <c r="C33" s="10" t="s">
        <v>59</v>
      </c>
      <c r="D33" s="11">
        <v>90000</v>
      </c>
      <c r="E33" s="12"/>
      <c r="F33" s="13"/>
      <c r="G33" s="13"/>
      <c r="H33" s="13">
        <f t="shared" si="4"/>
        <v>0</v>
      </c>
      <c r="I33" s="12">
        <v>1</v>
      </c>
      <c r="J33" s="13">
        <f t="shared" si="5"/>
        <v>90000</v>
      </c>
      <c r="K33" s="12"/>
      <c r="L33" s="13">
        <f t="shared" si="6"/>
        <v>0</v>
      </c>
      <c r="M33" s="12"/>
      <c r="N33" s="13">
        <f t="shared" si="9"/>
        <v>0</v>
      </c>
      <c r="O33" s="12"/>
      <c r="P33" s="23">
        <f t="shared" si="7"/>
        <v>0</v>
      </c>
      <c r="Q33" s="12"/>
      <c r="R33" s="13">
        <f t="shared" si="0"/>
        <v>0</v>
      </c>
      <c r="S33" s="12"/>
      <c r="T33" s="24"/>
      <c r="U33" s="17">
        <f t="shared" si="8"/>
        <v>1</v>
      </c>
      <c r="V33" s="15">
        <f t="shared" si="2"/>
        <v>90000</v>
      </c>
      <c r="W33" s="18"/>
    </row>
    <row r="34" spans="1:23" s="19" customFormat="1" ht="104.25" customHeight="1">
      <c r="A34" s="29"/>
      <c r="B34" s="9" t="s">
        <v>60</v>
      </c>
      <c r="C34" s="10" t="s">
        <v>61</v>
      </c>
      <c r="D34" s="11">
        <v>2800</v>
      </c>
      <c r="E34" s="12">
        <v>2</v>
      </c>
      <c r="F34" s="13">
        <f t="shared" si="3"/>
        <v>5600</v>
      </c>
      <c r="G34" s="11"/>
      <c r="H34" s="11">
        <f t="shared" si="4"/>
        <v>0</v>
      </c>
      <c r="I34" s="8"/>
      <c r="J34" s="11">
        <f t="shared" si="5"/>
        <v>0</v>
      </c>
      <c r="K34" s="8"/>
      <c r="L34" s="11">
        <f t="shared" si="6"/>
        <v>0</v>
      </c>
      <c r="M34" s="8"/>
      <c r="N34" s="11">
        <f t="shared" si="9"/>
        <v>0</v>
      </c>
      <c r="O34" s="8"/>
      <c r="P34" s="15">
        <f t="shared" si="7"/>
        <v>0</v>
      </c>
      <c r="Q34" s="8"/>
      <c r="R34" s="11">
        <f t="shared" si="0"/>
        <v>0</v>
      </c>
      <c r="S34" s="8"/>
      <c r="T34" s="16">
        <f t="shared" si="1"/>
        <v>0</v>
      </c>
      <c r="U34" s="17">
        <f t="shared" si="8"/>
        <v>2</v>
      </c>
      <c r="V34" s="15">
        <f t="shared" si="2"/>
        <v>5600</v>
      </c>
      <c r="W34" s="18"/>
    </row>
    <row r="35" spans="1:23" s="19" customFormat="1" ht="104.25" customHeight="1">
      <c r="A35" s="29"/>
      <c r="B35" s="9" t="s">
        <v>62</v>
      </c>
      <c r="C35" s="10" t="s">
        <v>41</v>
      </c>
      <c r="D35" s="11">
        <v>20000</v>
      </c>
      <c r="E35" s="8"/>
      <c r="F35" s="11">
        <f t="shared" si="3"/>
        <v>0</v>
      </c>
      <c r="G35" s="11"/>
      <c r="H35" s="11">
        <f t="shared" si="4"/>
        <v>0</v>
      </c>
      <c r="I35" s="8"/>
      <c r="J35" s="11">
        <f t="shared" si="5"/>
        <v>0</v>
      </c>
      <c r="K35" s="8"/>
      <c r="L35" s="11">
        <f t="shared" si="6"/>
        <v>0</v>
      </c>
      <c r="M35" s="8"/>
      <c r="N35" s="11">
        <f t="shared" si="9"/>
        <v>0</v>
      </c>
      <c r="O35" s="12">
        <v>1</v>
      </c>
      <c r="P35" s="23">
        <f t="shared" si="7"/>
        <v>20000</v>
      </c>
      <c r="Q35" s="8"/>
      <c r="R35" s="11">
        <f t="shared" si="0"/>
        <v>0</v>
      </c>
      <c r="S35" s="8"/>
      <c r="T35" s="16">
        <f t="shared" si="1"/>
        <v>0</v>
      </c>
      <c r="U35" s="17">
        <f t="shared" si="8"/>
        <v>1</v>
      </c>
      <c r="V35" s="15">
        <f t="shared" si="2"/>
        <v>20000</v>
      </c>
      <c r="W35" s="18"/>
    </row>
    <row r="36" spans="1:23" s="19" customFormat="1" ht="104.25" customHeight="1">
      <c r="A36" s="29"/>
      <c r="B36" s="9" t="s">
        <v>63</v>
      </c>
      <c r="C36" s="10" t="s">
        <v>57</v>
      </c>
      <c r="D36" s="11">
        <v>5000</v>
      </c>
      <c r="E36" s="8">
        <v>5</v>
      </c>
      <c r="F36" s="11">
        <f t="shared" si="3"/>
        <v>25000</v>
      </c>
      <c r="G36" s="11"/>
      <c r="H36" s="11">
        <f t="shared" si="4"/>
        <v>0</v>
      </c>
      <c r="I36" s="8"/>
      <c r="J36" s="11">
        <f t="shared" si="5"/>
        <v>0</v>
      </c>
      <c r="K36" s="8"/>
      <c r="L36" s="11">
        <f t="shared" si="6"/>
        <v>0</v>
      </c>
      <c r="M36" s="8"/>
      <c r="N36" s="11">
        <f t="shared" si="9"/>
        <v>0</v>
      </c>
      <c r="O36" s="8"/>
      <c r="P36" s="15"/>
      <c r="Q36" s="8"/>
      <c r="R36" s="11">
        <f t="shared" si="0"/>
        <v>0</v>
      </c>
      <c r="S36" s="8"/>
      <c r="T36" s="16">
        <f t="shared" si="1"/>
        <v>0</v>
      </c>
      <c r="U36" s="17">
        <f t="shared" si="8"/>
        <v>5</v>
      </c>
      <c r="V36" s="15">
        <f t="shared" si="2"/>
        <v>25000</v>
      </c>
      <c r="W36" s="18"/>
    </row>
    <row r="37" spans="1:23" s="19" customFormat="1" ht="104.25" customHeight="1">
      <c r="A37" s="29"/>
      <c r="B37" s="9" t="s">
        <v>64</v>
      </c>
      <c r="C37" s="10" t="s">
        <v>57</v>
      </c>
      <c r="D37" s="11">
        <v>5000</v>
      </c>
      <c r="E37" s="8">
        <v>4</v>
      </c>
      <c r="F37" s="11">
        <f t="shared" si="3"/>
        <v>20000</v>
      </c>
      <c r="G37" s="11"/>
      <c r="H37" s="11"/>
      <c r="I37" s="8"/>
      <c r="J37" s="11">
        <f t="shared" si="5"/>
        <v>0</v>
      </c>
      <c r="K37" s="8"/>
      <c r="L37" s="11">
        <f t="shared" si="6"/>
        <v>0</v>
      </c>
      <c r="M37" s="8"/>
      <c r="N37" s="11">
        <f t="shared" si="9"/>
        <v>0</v>
      </c>
      <c r="O37" s="8"/>
      <c r="P37" s="15"/>
      <c r="Q37" s="8"/>
      <c r="R37" s="11"/>
      <c r="S37" s="8"/>
      <c r="T37" s="16">
        <f t="shared" si="1"/>
        <v>0</v>
      </c>
      <c r="U37" s="17">
        <f t="shared" si="8"/>
        <v>4</v>
      </c>
      <c r="V37" s="15">
        <f t="shared" si="2"/>
        <v>20000</v>
      </c>
      <c r="W37" s="18"/>
    </row>
    <row r="38" spans="1:23" s="19" customFormat="1" ht="104.25" customHeight="1">
      <c r="A38" s="29"/>
      <c r="B38" s="9" t="s">
        <v>65</v>
      </c>
      <c r="C38" s="10" t="s">
        <v>57</v>
      </c>
      <c r="D38" s="11">
        <v>5000</v>
      </c>
      <c r="E38" s="8">
        <v>4</v>
      </c>
      <c r="F38" s="11">
        <f t="shared" si="3"/>
        <v>20000</v>
      </c>
      <c r="G38" s="11"/>
      <c r="H38" s="11"/>
      <c r="I38" s="8"/>
      <c r="J38" s="11">
        <f t="shared" si="5"/>
        <v>0</v>
      </c>
      <c r="K38" s="8"/>
      <c r="L38" s="11">
        <f t="shared" si="6"/>
        <v>0</v>
      </c>
      <c r="M38" s="8"/>
      <c r="N38" s="11">
        <f t="shared" si="9"/>
        <v>0</v>
      </c>
      <c r="O38" s="8"/>
      <c r="P38" s="15"/>
      <c r="Q38" s="8"/>
      <c r="R38" s="11"/>
      <c r="S38" s="8">
        <v>2</v>
      </c>
      <c r="T38" s="16">
        <f t="shared" si="1"/>
        <v>10000</v>
      </c>
      <c r="U38" s="17">
        <f t="shared" si="8"/>
        <v>6</v>
      </c>
      <c r="V38" s="15">
        <f t="shared" si="2"/>
        <v>30000</v>
      </c>
      <c r="W38" s="18"/>
    </row>
    <row r="39" spans="1:23" s="4" customFormat="1" ht="106.5" customHeight="1">
      <c r="A39" s="31"/>
      <c r="B39" s="32" t="s">
        <v>66</v>
      </c>
      <c r="C39" s="32"/>
      <c r="D39" s="33"/>
      <c r="E39" s="34"/>
      <c r="F39" s="35">
        <f>SUM(F4:F38)</f>
        <v>1677500</v>
      </c>
      <c r="G39" s="35"/>
      <c r="H39" s="35">
        <f>SUM(H4:H38)</f>
        <v>156000</v>
      </c>
      <c r="I39" s="36"/>
      <c r="J39" s="35">
        <f>SUM(J4:J38)</f>
        <v>986500</v>
      </c>
      <c r="K39" s="36"/>
      <c r="L39" s="35">
        <f>SUM(L4:L38)</f>
        <v>585000</v>
      </c>
      <c r="M39" s="36"/>
      <c r="N39" s="35">
        <f>SUM(N4:N38)</f>
        <v>1530000</v>
      </c>
      <c r="O39" s="36"/>
      <c r="P39" s="35">
        <f>SUM(P4:P38)</f>
        <v>226000</v>
      </c>
      <c r="Q39" s="36"/>
      <c r="R39" s="35">
        <f>SUM(R4:R38)</f>
        <v>20000</v>
      </c>
      <c r="S39" s="36"/>
      <c r="T39" s="35">
        <f>SUM(T4:T38)</f>
        <v>546000</v>
      </c>
      <c r="U39" s="36"/>
      <c r="V39" s="35">
        <f>SUM(V4:V38)</f>
        <v>5727000</v>
      </c>
      <c r="W39" s="37"/>
    </row>
    <row r="40" spans="1:23" s="4" customFormat="1">
      <c r="A40" s="19"/>
      <c r="B40" s="38"/>
      <c r="C40" s="39"/>
      <c r="D40" s="40"/>
      <c r="E40" s="41"/>
      <c r="F40" s="19"/>
      <c r="G40" s="19"/>
      <c r="H40" s="19"/>
      <c r="I40" s="42"/>
      <c r="J40" s="43"/>
      <c r="K40" s="41"/>
      <c r="L40" s="19"/>
      <c r="M40" s="41"/>
      <c r="N40" s="19"/>
      <c r="O40" s="41"/>
      <c r="P40" s="19"/>
      <c r="Q40" s="41"/>
      <c r="R40" s="19"/>
      <c r="S40" s="41"/>
      <c r="T40" s="44"/>
      <c r="U40" s="45"/>
      <c r="V40" s="46"/>
      <c r="W40" s="46"/>
    </row>
    <row r="41" spans="1:23" s="1" customFormat="1">
      <c r="A41" s="47"/>
      <c r="B41" s="48"/>
      <c r="C41" s="49"/>
      <c r="D41" s="50"/>
      <c r="E41" s="51"/>
      <c r="F41" s="47"/>
      <c r="G41" s="47"/>
      <c r="H41" s="47"/>
      <c r="I41" s="52"/>
      <c r="J41" s="53"/>
      <c r="K41" s="51"/>
      <c r="L41" s="47"/>
      <c r="M41" s="51"/>
      <c r="N41" s="47"/>
      <c r="O41" s="51"/>
      <c r="P41" s="47"/>
      <c r="Q41" s="51"/>
      <c r="R41" s="47"/>
      <c r="S41" s="54"/>
      <c r="T41" s="55"/>
      <c r="U41" s="56"/>
    </row>
    <row r="42" spans="1:23" s="1" customFormat="1">
      <c r="A42" s="47"/>
      <c r="B42" s="48"/>
      <c r="C42" s="49"/>
      <c r="D42" s="50"/>
      <c r="E42" s="51"/>
      <c r="F42" s="47"/>
      <c r="G42" s="47"/>
      <c r="H42" s="47"/>
      <c r="I42" s="52"/>
      <c r="J42" s="53"/>
      <c r="K42" s="51"/>
      <c r="L42" s="47"/>
      <c r="M42" s="51"/>
      <c r="N42" s="47"/>
      <c r="O42" s="51"/>
      <c r="P42" s="47"/>
      <c r="Q42" s="51"/>
      <c r="R42" s="47"/>
      <c r="S42" s="54"/>
      <c r="T42" s="55"/>
      <c r="U42" s="56"/>
    </row>
    <row r="43" spans="1:23" s="1" customFormat="1">
      <c r="A43" s="47"/>
      <c r="B43" s="48"/>
      <c r="C43" s="49"/>
      <c r="D43" s="50"/>
      <c r="E43" s="51"/>
      <c r="F43" s="47"/>
      <c r="G43" s="47"/>
      <c r="H43" s="47"/>
      <c r="I43" s="52"/>
      <c r="J43" s="53"/>
      <c r="K43" s="51"/>
      <c r="L43" s="47"/>
      <c r="M43" s="51"/>
      <c r="N43" s="47"/>
      <c r="O43" s="51"/>
      <c r="P43" s="47"/>
      <c r="Q43" s="51"/>
      <c r="R43" s="47"/>
      <c r="S43" s="54"/>
      <c r="T43" s="55"/>
      <c r="U43" s="56"/>
    </row>
    <row r="44" spans="1:23" s="1" customFormat="1">
      <c r="A44" s="47"/>
      <c r="B44" s="48"/>
      <c r="C44" s="49"/>
      <c r="D44" s="50"/>
      <c r="E44" s="51"/>
      <c r="F44" s="47"/>
      <c r="G44" s="47"/>
      <c r="H44" s="47"/>
      <c r="I44" s="52"/>
      <c r="J44" s="53"/>
      <c r="K44" s="51"/>
      <c r="L44" s="47"/>
      <c r="M44" s="51"/>
      <c r="N44" s="47"/>
      <c r="O44" s="51"/>
      <c r="P44" s="47"/>
      <c r="Q44" s="51"/>
      <c r="R44" s="47"/>
      <c r="S44" s="54"/>
      <c r="T44" s="55"/>
      <c r="U44" s="56"/>
    </row>
    <row r="45" spans="1:23" s="1" customFormat="1">
      <c r="A45" s="47"/>
      <c r="B45" s="48"/>
      <c r="C45" s="49"/>
      <c r="D45" s="50"/>
      <c r="E45" s="51"/>
      <c r="F45" s="47"/>
      <c r="G45" s="47"/>
      <c r="H45" s="47"/>
      <c r="I45" s="52"/>
      <c r="J45" s="53"/>
      <c r="K45" s="51"/>
      <c r="L45" s="47"/>
      <c r="M45" s="51"/>
      <c r="N45" s="47"/>
      <c r="O45" s="51"/>
      <c r="P45" s="47"/>
      <c r="Q45" s="51"/>
      <c r="R45" s="47"/>
      <c r="S45" s="54"/>
      <c r="T45" s="55"/>
      <c r="U45" s="56"/>
    </row>
    <row r="46" spans="1:23" s="1" customFormat="1">
      <c r="A46" s="47"/>
      <c r="B46" s="48"/>
      <c r="C46" s="49"/>
      <c r="D46" s="50"/>
      <c r="E46" s="51"/>
      <c r="F46" s="47"/>
      <c r="G46" s="47"/>
      <c r="H46" s="47"/>
      <c r="I46" s="52"/>
      <c r="J46" s="53"/>
      <c r="K46" s="51"/>
      <c r="L46" s="47"/>
      <c r="M46" s="51"/>
      <c r="N46" s="47"/>
      <c r="O46" s="51"/>
      <c r="P46" s="47"/>
      <c r="Q46" s="51"/>
      <c r="R46" s="47"/>
      <c r="S46" s="54"/>
      <c r="T46" s="55"/>
      <c r="U46" s="56"/>
    </row>
    <row r="47" spans="1:23" s="1" customFormat="1">
      <c r="A47" s="47"/>
      <c r="B47" s="48"/>
      <c r="C47" s="49"/>
      <c r="D47" s="50"/>
      <c r="E47" s="51"/>
      <c r="F47" s="47"/>
      <c r="G47" s="47"/>
      <c r="H47" s="47"/>
      <c r="I47" s="52"/>
      <c r="J47" s="53"/>
      <c r="K47" s="51"/>
      <c r="L47" s="47"/>
      <c r="M47" s="51"/>
      <c r="N47" s="47"/>
      <c r="O47" s="51"/>
      <c r="P47" s="47"/>
      <c r="Q47" s="51"/>
      <c r="R47" s="47"/>
      <c r="S47" s="54"/>
      <c r="T47" s="55"/>
      <c r="U47" s="56"/>
    </row>
    <row r="48" spans="1:23" s="1" customFormat="1">
      <c r="A48" s="47"/>
      <c r="B48" s="48"/>
      <c r="C48" s="49"/>
      <c r="D48" s="50"/>
      <c r="E48" s="51"/>
      <c r="F48" s="47"/>
      <c r="G48" s="47"/>
      <c r="H48" s="47"/>
      <c r="I48" s="52"/>
      <c r="J48" s="53"/>
      <c r="K48" s="51"/>
      <c r="L48" s="47"/>
      <c r="M48" s="51"/>
      <c r="N48" s="47"/>
      <c r="O48" s="51"/>
      <c r="P48" s="47"/>
      <c r="Q48" s="51"/>
      <c r="R48" s="47"/>
      <c r="S48" s="54"/>
      <c r="T48" s="55"/>
      <c r="U48" s="56"/>
    </row>
    <row r="49" spans="1:23" s="55" customFormat="1">
      <c r="A49" s="47"/>
      <c r="B49" s="48"/>
      <c r="C49" s="49"/>
      <c r="D49" s="50"/>
      <c r="E49" s="51"/>
      <c r="F49" s="47"/>
      <c r="G49" s="47"/>
      <c r="H49" s="47"/>
      <c r="I49" s="52"/>
      <c r="J49" s="53"/>
      <c r="K49" s="51"/>
      <c r="L49" s="47"/>
      <c r="M49" s="51"/>
      <c r="N49" s="47"/>
      <c r="O49" s="51"/>
      <c r="P49" s="47"/>
      <c r="Q49" s="51"/>
      <c r="R49" s="47"/>
      <c r="S49" s="54"/>
      <c r="U49" s="56"/>
      <c r="V49" s="1"/>
      <c r="W49" s="1"/>
    </row>
    <row r="50" spans="1:23" s="55" customFormat="1">
      <c r="A50" s="47"/>
      <c r="B50" s="48"/>
      <c r="C50" s="49"/>
      <c r="D50" s="50"/>
      <c r="E50" s="51"/>
      <c r="F50" s="47"/>
      <c r="G50" s="47"/>
      <c r="H50" s="47"/>
      <c r="I50" s="52"/>
      <c r="J50" s="53"/>
      <c r="K50" s="51"/>
      <c r="L50" s="47"/>
      <c r="M50" s="51"/>
      <c r="N50" s="47"/>
      <c r="O50" s="51"/>
      <c r="P50" s="47"/>
      <c r="Q50" s="51"/>
      <c r="R50" s="47"/>
      <c r="S50" s="54"/>
      <c r="U50" s="56"/>
      <c r="V50" s="1"/>
      <c r="W50" s="1"/>
    </row>
    <row r="51" spans="1:23" s="55" customFormat="1">
      <c r="A51" s="47"/>
      <c r="B51" s="48"/>
      <c r="C51" s="49"/>
      <c r="D51" s="50"/>
      <c r="E51" s="51"/>
      <c r="F51" s="47"/>
      <c r="G51" s="47"/>
      <c r="H51" s="47"/>
      <c r="I51" s="52"/>
      <c r="J51" s="53"/>
      <c r="K51" s="51"/>
      <c r="L51" s="47"/>
      <c r="M51" s="51"/>
      <c r="N51" s="47"/>
      <c r="O51" s="51"/>
      <c r="P51" s="47"/>
      <c r="Q51" s="51"/>
      <c r="R51" s="47"/>
      <c r="S51" s="54"/>
      <c r="U51" s="56"/>
      <c r="V51" s="1"/>
      <c r="W51" s="1"/>
    </row>
    <row r="52" spans="1:23" s="55" customFormat="1">
      <c r="A52" s="47"/>
      <c r="B52" s="48"/>
      <c r="C52" s="49"/>
      <c r="D52" s="50"/>
      <c r="E52" s="51"/>
      <c r="F52" s="47" t="s">
        <v>67</v>
      </c>
      <c r="G52" s="47"/>
      <c r="H52" s="47"/>
      <c r="I52" s="52"/>
      <c r="J52" s="53"/>
      <c r="K52" s="51"/>
      <c r="L52" s="47"/>
      <c r="M52" s="51"/>
      <c r="N52" s="47"/>
      <c r="O52" s="51"/>
      <c r="P52" s="47"/>
      <c r="Q52" s="51"/>
      <c r="R52" s="47"/>
      <c r="S52" s="54"/>
      <c r="U52" s="56"/>
      <c r="V52" s="1"/>
      <c r="W52" s="1"/>
    </row>
    <row r="53" spans="1:23" s="55" customFormat="1">
      <c r="A53" s="47"/>
      <c r="B53" s="48"/>
      <c r="C53" s="49"/>
      <c r="D53" s="50"/>
      <c r="E53" s="51"/>
      <c r="F53" s="47"/>
      <c r="G53" s="47"/>
      <c r="H53" s="47"/>
      <c r="I53" s="52"/>
      <c r="J53" s="53"/>
      <c r="K53" s="51"/>
      <c r="L53" s="47"/>
      <c r="M53" s="51"/>
      <c r="N53" s="47"/>
      <c r="O53" s="51"/>
      <c r="P53" s="47"/>
      <c r="Q53" s="51"/>
      <c r="R53" s="47"/>
      <c r="S53" s="54"/>
      <c r="U53" s="56"/>
      <c r="V53" s="1"/>
      <c r="W53" s="1"/>
    </row>
    <row r="54" spans="1:23" s="55" customFormat="1">
      <c r="A54" s="47"/>
      <c r="B54" s="48"/>
      <c r="C54" s="49"/>
      <c r="D54" s="50"/>
      <c r="E54" s="51"/>
      <c r="F54" s="47"/>
      <c r="G54" s="47"/>
      <c r="H54" s="47"/>
      <c r="I54" s="52"/>
      <c r="J54" s="53"/>
      <c r="K54" s="51"/>
      <c r="L54" s="47"/>
      <c r="M54" s="51"/>
      <c r="N54" s="47"/>
      <c r="O54" s="51"/>
      <c r="P54" s="47"/>
      <c r="Q54" s="51"/>
      <c r="R54" s="47"/>
      <c r="S54" s="54"/>
      <c r="U54" s="56"/>
      <c r="V54" s="1"/>
      <c r="W54" s="1"/>
    </row>
    <row r="55" spans="1:23" s="55" customFormat="1">
      <c r="A55" s="47"/>
      <c r="B55" s="48"/>
      <c r="C55" s="49"/>
      <c r="D55" s="50"/>
      <c r="E55" s="51"/>
      <c r="F55" s="47"/>
      <c r="G55" s="47"/>
      <c r="H55" s="47"/>
      <c r="I55" s="52"/>
      <c r="J55" s="53"/>
      <c r="K55" s="51"/>
      <c r="L55" s="47"/>
      <c r="M55" s="51"/>
      <c r="N55" s="47"/>
      <c r="O55" s="51"/>
      <c r="P55" s="47"/>
      <c r="Q55" s="51"/>
      <c r="R55" s="47"/>
      <c r="S55" s="56"/>
      <c r="U55" s="56"/>
      <c r="V55" s="1"/>
      <c r="W55" s="1"/>
    </row>
    <row r="56" spans="1:23" s="55" customFormat="1">
      <c r="A56" s="47"/>
      <c r="B56" s="48"/>
      <c r="C56" s="49"/>
      <c r="D56" s="50"/>
      <c r="E56" s="51"/>
      <c r="F56" s="47"/>
      <c r="G56" s="47"/>
      <c r="H56" s="47"/>
      <c r="I56" s="52"/>
      <c r="J56" s="53"/>
      <c r="K56" s="51"/>
      <c r="L56" s="47"/>
      <c r="M56" s="51"/>
      <c r="N56" s="47"/>
      <c r="O56" s="51"/>
      <c r="P56" s="47"/>
      <c r="Q56" s="51"/>
      <c r="R56" s="47"/>
      <c r="S56" s="56"/>
      <c r="U56" s="56"/>
      <c r="V56" s="1"/>
      <c r="W56" s="1"/>
    </row>
    <row r="57" spans="1:23" s="1" customFormat="1">
      <c r="B57" s="57"/>
      <c r="C57" s="58"/>
      <c r="D57" s="59"/>
      <c r="E57" s="56"/>
      <c r="I57" s="60"/>
      <c r="J57" s="61"/>
      <c r="K57" s="56"/>
      <c r="M57" s="56"/>
      <c r="O57" s="56"/>
      <c r="Q57" s="56"/>
      <c r="S57" s="56"/>
      <c r="T57" s="55"/>
      <c r="U57" s="56"/>
    </row>
    <row r="58" spans="1:23" s="1" customFormat="1">
      <c r="B58" s="57"/>
      <c r="C58" s="58"/>
      <c r="D58" s="59"/>
      <c r="E58" s="56"/>
      <c r="I58" s="60"/>
      <c r="J58" s="61"/>
      <c r="K58" s="56"/>
      <c r="M58" s="56"/>
      <c r="O58" s="56"/>
      <c r="Q58" s="56"/>
      <c r="S58" s="56"/>
      <c r="T58" s="55"/>
      <c r="U58" s="56"/>
    </row>
    <row r="59" spans="1:23" s="1" customFormat="1">
      <c r="B59" s="57"/>
      <c r="C59" s="58"/>
      <c r="D59" s="59"/>
      <c r="E59" s="56"/>
      <c r="I59" s="60"/>
      <c r="J59" s="61"/>
      <c r="K59" s="56"/>
      <c r="M59" s="56"/>
      <c r="O59" s="56"/>
      <c r="Q59" s="56"/>
      <c r="S59" s="56"/>
      <c r="T59" s="55"/>
      <c r="U59" s="56"/>
    </row>
    <row r="60" spans="1:23" s="1" customFormat="1">
      <c r="B60" s="57"/>
      <c r="C60" s="58"/>
      <c r="D60" s="59"/>
      <c r="E60" s="56"/>
      <c r="I60" s="60"/>
      <c r="J60" s="61"/>
      <c r="K60" s="56"/>
      <c r="M60" s="56"/>
      <c r="O60" s="56"/>
      <c r="Q60" s="56"/>
      <c r="S60" s="56"/>
      <c r="T60" s="55"/>
      <c r="U60" s="56"/>
    </row>
    <row r="61" spans="1:23" s="1" customFormat="1">
      <c r="B61" s="57"/>
      <c r="C61" s="58"/>
      <c r="D61" s="59"/>
      <c r="E61" s="56"/>
      <c r="I61" s="60"/>
      <c r="J61" s="61"/>
      <c r="K61" s="56"/>
      <c r="M61" s="56"/>
      <c r="O61" s="56"/>
      <c r="Q61" s="56"/>
      <c r="S61" s="56"/>
      <c r="T61" s="55"/>
      <c r="U61" s="56"/>
    </row>
    <row r="62" spans="1:23" s="1" customFormat="1">
      <c r="B62" s="57"/>
      <c r="C62" s="58"/>
      <c r="D62" s="59"/>
      <c r="E62" s="56"/>
      <c r="I62" s="60"/>
      <c r="J62" s="61"/>
      <c r="K62" s="56"/>
      <c r="M62" s="56"/>
      <c r="O62" s="56"/>
      <c r="Q62" s="56"/>
      <c r="S62" s="56"/>
      <c r="T62" s="55"/>
      <c r="U62" s="56"/>
    </row>
    <row r="63" spans="1:23" s="1" customFormat="1">
      <c r="B63" s="57"/>
      <c r="C63" s="58"/>
      <c r="D63" s="59"/>
      <c r="E63" s="56"/>
      <c r="I63" s="60"/>
      <c r="J63" s="61"/>
      <c r="K63" s="56"/>
      <c r="M63" s="56"/>
      <c r="O63" s="56"/>
      <c r="Q63" s="56"/>
      <c r="S63" s="56"/>
      <c r="T63" s="55"/>
      <c r="U63" s="56"/>
    </row>
    <row r="64" spans="1:23" s="1" customFormat="1">
      <c r="B64" s="57"/>
      <c r="C64" s="58"/>
      <c r="D64" s="59"/>
      <c r="E64" s="56"/>
      <c r="I64" s="60"/>
      <c r="J64" s="61"/>
      <c r="K64" s="56"/>
      <c r="M64" s="56"/>
      <c r="O64" s="56"/>
      <c r="Q64" s="56"/>
      <c r="S64" s="56"/>
      <c r="T64" s="55"/>
      <c r="U64" s="56"/>
    </row>
    <row r="65" spans="2:21" s="1" customFormat="1">
      <c r="B65" s="57"/>
      <c r="C65" s="58"/>
      <c r="D65" s="59"/>
      <c r="E65" s="56"/>
      <c r="I65" s="60"/>
      <c r="J65" s="61"/>
      <c r="K65" s="56"/>
      <c r="M65" s="56"/>
      <c r="O65" s="56"/>
      <c r="Q65" s="56"/>
      <c r="S65" s="56"/>
      <c r="T65" s="55"/>
      <c r="U65" s="56"/>
    </row>
    <row r="66" spans="2:21" s="1" customFormat="1">
      <c r="B66" s="57"/>
      <c r="C66" s="58"/>
      <c r="D66" s="59"/>
      <c r="E66" s="56"/>
      <c r="I66" s="60"/>
      <c r="J66" s="61"/>
      <c r="K66" s="56"/>
      <c r="M66" s="56"/>
      <c r="O66" s="56"/>
      <c r="Q66" s="56"/>
      <c r="S66" s="56"/>
      <c r="T66" s="55"/>
      <c r="U66" s="56"/>
    </row>
    <row r="67" spans="2:21" s="1" customFormat="1">
      <c r="B67" s="57"/>
      <c r="C67" s="58"/>
      <c r="D67" s="59"/>
      <c r="E67" s="56"/>
      <c r="I67" s="60"/>
      <c r="J67" s="61"/>
      <c r="K67" s="56"/>
      <c r="M67" s="56"/>
      <c r="O67" s="56"/>
      <c r="Q67" s="56"/>
      <c r="S67" s="56"/>
      <c r="T67" s="55"/>
      <c r="U67" s="56"/>
    </row>
    <row r="68" spans="2:21" s="1" customFormat="1">
      <c r="B68" s="57"/>
      <c r="C68" s="58"/>
      <c r="D68" s="59"/>
      <c r="E68" s="56"/>
      <c r="I68" s="60"/>
      <c r="J68" s="61"/>
      <c r="K68" s="56"/>
      <c r="M68" s="56"/>
      <c r="O68" s="56"/>
      <c r="Q68" s="56"/>
      <c r="S68" s="56"/>
      <c r="T68" s="55"/>
      <c r="U68" s="56"/>
    </row>
    <row r="69" spans="2:21" s="1" customFormat="1">
      <c r="B69" s="57"/>
      <c r="C69" s="58"/>
      <c r="D69" s="59"/>
      <c r="E69" s="56"/>
      <c r="I69" s="60"/>
      <c r="J69" s="61"/>
      <c r="K69" s="56"/>
      <c r="M69" s="56"/>
      <c r="O69" s="56"/>
      <c r="Q69" s="56"/>
      <c r="S69" s="56"/>
      <c r="T69" s="55"/>
      <c r="U69" s="56"/>
    </row>
    <row r="70" spans="2:21" s="1" customFormat="1">
      <c r="B70" s="57"/>
      <c r="C70" s="58"/>
      <c r="D70" s="59"/>
      <c r="E70" s="56"/>
      <c r="I70" s="60"/>
      <c r="J70" s="61"/>
      <c r="K70" s="56"/>
      <c r="M70" s="56"/>
      <c r="O70" s="56"/>
      <c r="Q70" s="56"/>
      <c r="S70" s="56"/>
      <c r="T70" s="55"/>
      <c r="U70" s="56"/>
    </row>
    <row r="71" spans="2:21" s="1" customFormat="1"/>
    <row r="72" spans="2:21">
      <c r="B72" s="62"/>
      <c r="C72" s="62"/>
      <c r="D72" s="62"/>
      <c r="E72" s="62"/>
      <c r="I72" s="62"/>
      <c r="J72" s="62"/>
      <c r="K72" s="62"/>
      <c r="M72" s="62"/>
      <c r="O72" s="62"/>
      <c r="Q72" s="62"/>
      <c r="S72" s="62"/>
      <c r="T72" s="62"/>
      <c r="U72" s="62"/>
    </row>
    <row r="73" spans="2:21">
      <c r="B73" s="62"/>
      <c r="C73" s="62"/>
      <c r="D73" s="62"/>
      <c r="E73" s="62"/>
      <c r="I73" s="62"/>
      <c r="J73" s="62"/>
      <c r="K73" s="62"/>
      <c r="M73" s="62"/>
      <c r="O73" s="62"/>
      <c r="Q73" s="62"/>
      <c r="S73" s="62"/>
      <c r="T73" s="62"/>
      <c r="U73" s="62"/>
    </row>
    <row r="74" spans="2:21">
      <c r="B74" s="62"/>
      <c r="C74" s="62"/>
      <c r="D74" s="62"/>
      <c r="E74" s="62"/>
      <c r="I74" s="62"/>
      <c r="J74" s="62"/>
      <c r="K74" s="62"/>
      <c r="M74" s="62"/>
      <c r="O74" s="62"/>
      <c r="Q74" s="62"/>
      <c r="S74" s="62"/>
      <c r="T74" s="62"/>
      <c r="U74" s="62"/>
    </row>
    <row r="75" spans="2:21">
      <c r="B75" s="62"/>
      <c r="C75" s="62"/>
      <c r="D75" s="62"/>
      <c r="E75" s="62"/>
      <c r="I75" s="62"/>
      <c r="J75" s="62"/>
      <c r="K75" s="62"/>
      <c r="M75" s="62"/>
      <c r="O75" s="62"/>
      <c r="Q75" s="62"/>
      <c r="S75" s="62"/>
      <c r="T75" s="62"/>
      <c r="U75" s="62"/>
    </row>
    <row r="76" spans="2:21">
      <c r="B76" s="62"/>
      <c r="C76" s="62"/>
      <c r="D76" s="62"/>
      <c r="E76" s="62" t="s">
        <v>68</v>
      </c>
      <c r="I76" s="62"/>
      <c r="J76" s="62"/>
      <c r="K76" s="62"/>
      <c r="M76" s="62"/>
      <c r="O76" s="62"/>
      <c r="Q76" s="62"/>
      <c r="S76" s="62"/>
      <c r="T76" s="62"/>
      <c r="U76" s="62"/>
    </row>
    <row r="77" spans="2:21">
      <c r="B77" s="62"/>
      <c r="C77" s="62"/>
      <c r="D77" s="62"/>
      <c r="E77" s="62"/>
      <c r="I77" s="62"/>
      <c r="J77" s="62"/>
      <c r="K77" s="62"/>
      <c r="M77" s="62"/>
      <c r="O77" s="62"/>
      <c r="Q77" s="62"/>
      <c r="S77" s="62"/>
      <c r="T77" s="62"/>
      <c r="U77" s="62"/>
    </row>
    <row r="78" spans="2:21">
      <c r="B78" s="62"/>
      <c r="C78" s="62"/>
      <c r="D78" s="62"/>
      <c r="E78" s="62"/>
      <c r="I78" s="62"/>
      <c r="J78" s="62"/>
      <c r="K78" s="62"/>
      <c r="M78" s="62"/>
      <c r="O78" s="62"/>
      <c r="Q78" s="62"/>
      <c r="S78" s="62"/>
      <c r="T78" s="62"/>
      <c r="U78" s="62"/>
    </row>
    <row r="79" spans="2:21">
      <c r="B79" s="62"/>
      <c r="C79" s="62"/>
      <c r="D79" s="62"/>
      <c r="E79" s="62"/>
      <c r="I79" s="62"/>
      <c r="J79" s="62"/>
      <c r="K79" s="62"/>
      <c r="M79" s="62"/>
      <c r="O79" s="62"/>
      <c r="Q79" s="62"/>
      <c r="S79" s="62"/>
      <c r="T79" s="62"/>
      <c r="U79" s="62"/>
    </row>
  </sheetData>
  <mergeCells count="14">
    <mergeCell ref="O2:P2"/>
    <mergeCell ref="Q2:R2"/>
    <mergeCell ref="S2:T2"/>
    <mergeCell ref="U2:V2"/>
    <mergeCell ref="B1:V1"/>
    <mergeCell ref="G2:H2"/>
    <mergeCell ref="I2:J2"/>
    <mergeCell ref="K2:L2"/>
    <mergeCell ref="M2:N2"/>
    <mergeCell ref="A2:A3"/>
    <mergeCell ref="B2:B3"/>
    <mergeCell ref="C2:C3"/>
    <mergeCell ref="D2:D3"/>
    <mergeCell ref="E2:F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Oanh Dao Thi Kim</dc:creator>
  <cp:lastModifiedBy>phuongnam</cp:lastModifiedBy>
  <dcterms:created xsi:type="dcterms:W3CDTF">2014-08-21T04:40:57Z</dcterms:created>
  <dcterms:modified xsi:type="dcterms:W3CDTF">2014-08-22T07:54:28Z</dcterms:modified>
</cp:coreProperties>
</file>