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7455" windowHeight="11190" activeTab="1"/>
  </bookViews>
  <sheets>
    <sheet name="CÔNG NỢ" sheetId="1" r:id="rId1"/>
    <sheet name="BẢNG KÊ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79" i="2"/>
  <c r="F157"/>
  <c r="F156"/>
  <c r="F155"/>
  <c r="F148"/>
  <c r="F149"/>
  <c r="F150"/>
  <c r="F151"/>
  <c r="F152"/>
  <c r="F153"/>
  <c r="F154"/>
  <c r="F147"/>
  <c r="F137"/>
  <c r="F136"/>
  <c r="F135"/>
  <c r="F119"/>
  <c r="F120"/>
  <c r="F121"/>
  <c r="F122"/>
  <c r="F123"/>
  <c r="F124"/>
  <c r="F125"/>
  <c r="F126"/>
  <c r="F127"/>
  <c r="F128"/>
  <c r="F129"/>
  <c r="F130"/>
  <c r="F131"/>
  <c r="F132"/>
  <c r="F133"/>
  <c r="F134"/>
  <c r="F118"/>
  <c r="F102"/>
  <c r="F101"/>
  <c r="F100"/>
  <c r="F88"/>
  <c r="F89"/>
  <c r="F90"/>
  <c r="F91"/>
  <c r="F92"/>
  <c r="F93"/>
  <c r="F94"/>
  <c r="F95"/>
  <c r="F96"/>
  <c r="F97"/>
  <c r="F98"/>
  <c r="F99"/>
  <c r="F87"/>
  <c r="F70"/>
  <c r="F69"/>
  <c r="F68"/>
  <c r="F52"/>
  <c r="F53"/>
  <c r="F54"/>
  <c r="F55"/>
  <c r="F56"/>
  <c r="F57"/>
  <c r="F58"/>
  <c r="F59"/>
  <c r="F60"/>
  <c r="F61"/>
  <c r="F62"/>
  <c r="F63"/>
  <c r="F64"/>
  <c r="F65"/>
  <c r="F66"/>
  <c r="F67"/>
  <c r="F51"/>
  <c r="F34"/>
  <c r="F33"/>
  <c r="F32"/>
  <c r="G139" i="1"/>
  <c r="G138"/>
  <c r="G137"/>
  <c r="A136"/>
  <c r="G129"/>
  <c r="G130"/>
  <c r="G131"/>
  <c r="G132"/>
  <c r="G133"/>
  <c r="G134"/>
  <c r="G135"/>
  <c r="G128"/>
  <c r="G119"/>
  <c r="G118"/>
  <c r="G117"/>
  <c r="A116"/>
  <c r="G100"/>
  <c r="G101"/>
  <c r="G102"/>
  <c r="G103"/>
  <c r="G104"/>
  <c r="G105"/>
  <c r="G106"/>
  <c r="G107"/>
  <c r="G108"/>
  <c r="G109"/>
  <c r="G110"/>
  <c r="G111"/>
  <c r="G112"/>
  <c r="G113"/>
  <c r="G114"/>
  <c r="G115"/>
  <c r="G99"/>
  <c r="G90"/>
  <c r="G89"/>
  <c r="G88"/>
  <c r="A87"/>
  <c r="G75"/>
  <c r="G76"/>
  <c r="G77"/>
  <c r="G78"/>
  <c r="G79"/>
  <c r="G80"/>
  <c r="G81"/>
  <c r="G82"/>
  <c r="G83"/>
  <c r="G84"/>
  <c r="G85"/>
  <c r="G86"/>
  <c r="G74"/>
  <c r="G65"/>
  <c r="G64"/>
  <c r="G63"/>
  <c r="A62"/>
  <c r="G46"/>
  <c r="G47"/>
  <c r="G48"/>
  <c r="G49"/>
  <c r="G50"/>
  <c r="G51"/>
  <c r="G52"/>
  <c r="G53"/>
  <c r="G54"/>
  <c r="G55"/>
  <c r="G56"/>
  <c r="G57"/>
  <c r="G58"/>
  <c r="G59"/>
  <c r="G60"/>
  <c r="G61"/>
  <c r="G45"/>
  <c r="F175" i="2"/>
  <c r="F174"/>
  <c r="F173"/>
  <c r="F172"/>
  <c r="F171"/>
  <c r="F170"/>
  <c r="F169"/>
  <c r="F168"/>
  <c r="F167"/>
  <c r="G151" i="1"/>
  <c r="G149"/>
  <c r="G150"/>
  <c r="G152"/>
  <c r="G153"/>
  <c r="G148"/>
  <c r="F16" i="2"/>
  <c r="F17"/>
  <c r="F18"/>
  <c r="F19"/>
  <c r="F20"/>
  <c r="F21"/>
  <c r="F22"/>
  <c r="F23"/>
  <c r="F24"/>
  <c r="F25"/>
  <c r="F26"/>
  <c r="F27"/>
  <c r="F28"/>
  <c r="F29"/>
  <c r="F30"/>
  <c r="F31"/>
  <c r="F15"/>
  <c r="G13" i="1"/>
  <c r="G14"/>
  <c r="G15"/>
  <c r="G16"/>
  <c r="G17"/>
  <c r="G18"/>
  <c r="G19"/>
  <c r="G20"/>
  <c r="G21"/>
  <c r="G22"/>
  <c r="G23"/>
  <c r="G24"/>
  <c r="G25"/>
  <c r="G26"/>
  <c r="G27"/>
  <c r="G28"/>
  <c r="G12"/>
  <c r="A29" s="1"/>
  <c r="G30" s="1"/>
  <c r="A154" l="1"/>
  <c r="G155" s="1"/>
  <c r="G156" s="1"/>
  <c r="G157" s="1"/>
  <c r="G31"/>
  <c r="G32" s="1"/>
</calcChain>
</file>

<file path=xl/sharedStrings.xml><?xml version="1.0" encoding="utf-8"?>
<sst xmlns="http://schemas.openxmlformats.org/spreadsheetml/2006/main" count="676" uniqueCount="122">
  <si>
    <t>CÔNG TY TNHH TM DV VĂN PHÒNG PHẨM PHƯƠNG NAM</t>
  </si>
  <si>
    <t>Điạ chỉ: B18/19K - Đường Bình Hưng - Bình Chánh - TP.HCM</t>
  </si>
  <si>
    <t>Điện thoại: (08)37583302</t>
  </si>
  <si>
    <t>MST: 0307229914</t>
  </si>
  <si>
    <t>BẢNG CHI TIẾT CÔNG NỢ PHẢI THU</t>
  </si>
  <si>
    <t>Từ ngày 11/03/2014 đến ngày 11/04/2014</t>
  </si>
  <si>
    <t>CÔNG TY TNHH SẢN XUẤT THƯƠNG MẠI XNK SÓNG THẦN</t>
  </si>
  <si>
    <t>Điạ chỉ: 68 Hà Huy Giáp Phường Thạnh Lộc, Quận 12,TPHCM</t>
  </si>
  <si>
    <t>Điện thoại: 0907222857, 62711995</t>
  </si>
  <si>
    <t>Người giao dịch: Chị Loan, Anh Hoàng</t>
  </si>
  <si>
    <t>Ngày</t>
  </si>
  <si>
    <t>Số CT</t>
  </si>
  <si>
    <t>Tên hàng</t>
  </si>
  <si>
    <t>ĐVT</t>
  </si>
  <si>
    <t>SL</t>
  </si>
  <si>
    <t>Đơn giá</t>
  </si>
  <si>
    <t>Thành Tiền</t>
  </si>
  <si>
    <t>10/04/2014</t>
  </si>
  <si>
    <t>HDBH-04/91</t>
  </si>
  <si>
    <t>Bút lông dầu PM-09 (Hộp 12 cây) TL (xanh,đỏ,đen)</t>
  </si>
  <si>
    <t>Cây</t>
  </si>
  <si>
    <t xml:space="preserve"> </t>
  </si>
  <si>
    <t>Bút lông dầu nhỏ PM-04 CeeDee TL (xanh,đỏ,đen)</t>
  </si>
  <si>
    <t xml:space="preserve">Phấn sáp Hồng Ân </t>
  </si>
  <si>
    <t>Hộp</t>
  </si>
  <si>
    <t>Giấy trắng A4 72 Excel</t>
  </si>
  <si>
    <t>Ram</t>
  </si>
  <si>
    <t>Giấy trắng A5 72 Excel</t>
  </si>
  <si>
    <t>Giấy decal A4 (đế xanh)</t>
  </si>
  <si>
    <t>Xấp</t>
  </si>
  <si>
    <t>Giấy vệ sinh cuộn AN AN</t>
  </si>
  <si>
    <t>Cuộn</t>
  </si>
  <si>
    <t>Nước rửa chén Sunlight  800g</t>
  </si>
  <si>
    <t>Chai</t>
  </si>
  <si>
    <t>Tập sinh viên kẻ ngang 200t</t>
  </si>
  <si>
    <t>Cuốn</t>
  </si>
  <si>
    <t xml:space="preserve">Ruột xóa Plus 105 T </t>
  </si>
  <si>
    <t>Cái</t>
  </si>
  <si>
    <t>Bút bi TL-008 (xanh, tím, đỏ đen)</t>
  </si>
  <si>
    <t>Pin Maxell 2A</t>
  </si>
  <si>
    <t>Cục</t>
  </si>
  <si>
    <t>Pin Maxell 3A</t>
  </si>
  <si>
    <t xml:space="preserve">Kéo VP S108 </t>
  </si>
  <si>
    <t xml:space="preserve">Cây </t>
  </si>
  <si>
    <t>Sổ nhật ký chung (lớn)</t>
  </si>
  <si>
    <t>Quyển</t>
  </si>
  <si>
    <t>Nước tẩy Javel 1Lít</t>
  </si>
  <si>
    <t>Gôm E06 TL</t>
  </si>
  <si>
    <t xml:space="preserve">Cộng: </t>
  </si>
  <si>
    <t xml:space="preserve">VAT 10%: </t>
  </si>
  <si>
    <t xml:space="preserve">Tổng cộng: </t>
  </si>
  <si>
    <t>Địa chỉ: B18/19K - Đường Liên Ấp - Bình Hưng - Bình Chánh - Tp.HCM</t>
  </si>
  <si>
    <t>BẢNG KÊ DANH MỤC HÀNG HÓA</t>
  </si>
  <si>
    <t>Soá: 1214</t>
  </si>
  <si>
    <t xml:space="preserve"> Ngaøy      25   thaùng      04       naêm   2014</t>
  </si>
  <si>
    <t xml:space="preserve">     (Ñính keøm hoaù ñôn soá: PN/12P-0001214)</t>
  </si>
  <si>
    <t>Tên đơn vị: CÔNG TY TNHH SẢN XUẤT THƯƠNG MẠI XNK SÓNG THẦN</t>
  </si>
  <si>
    <t xml:space="preserve"> Điạ chỉ: 68 Hà Huy Giáp, Phường Thạnh Lộc, Q12, TPHCM</t>
  </si>
  <si>
    <t>MST: 0311752718</t>
  </si>
  <si>
    <t>STT</t>
  </si>
  <si>
    <t>Từ ngày 11/04/2014 đến ngày 17/05/2014</t>
  </si>
  <si>
    <t>16/05/2014</t>
  </si>
  <si>
    <t>HDBH-05/138</t>
  </si>
  <si>
    <t>Bấm kim 10 Plus</t>
  </si>
  <si>
    <t>Bìa 3 dây giấy góc 10F</t>
  </si>
  <si>
    <t>Dao rọc giấy nhỏ 0411 SDI (1 lưỡi)</t>
  </si>
  <si>
    <t>Kim bấm N.10 Plus</t>
  </si>
  <si>
    <t xml:space="preserve">Hộp </t>
  </si>
  <si>
    <t>Bút xoá  kéo Plus WhiperV WH-105T 42-207</t>
  </si>
  <si>
    <t>Bút bi TL 027 ( xanh, đỏ, đen )</t>
  </si>
  <si>
    <t>Bút chì bấm Staedlter 0.7mm</t>
  </si>
  <si>
    <t>Mực bút lông bảng</t>
  </si>
  <si>
    <t>Tẩy bồn cầu Gift 1000ml</t>
  </si>
  <si>
    <t>Nước Lau Sàn Sunlight</t>
  </si>
  <si>
    <t>Cuộn rác ba màu trung</t>
  </si>
  <si>
    <t>Kg</t>
  </si>
  <si>
    <t>Soá: 1243</t>
  </si>
  <si>
    <t xml:space="preserve"> Ngaøy      08   thaùng      05       naêm   2014</t>
  </si>
  <si>
    <t xml:space="preserve">     (Ñính keøm hoaù ñôn soá: PN/12P-0001243)</t>
  </si>
  <si>
    <t>Từ ngày 30/05/2014 đến ngày 31/05/2014</t>
  </si>
  <si>
    <t>31/05/2014</t>
  </si>
  <si>
    <t>HDBH-05/261</t>
  </si>
  <si>
    <t>Phiếu chi 2 Liên 30 bộ</t>
  </si>
  <si>
    <t>Phiếu thu 2L</t>
  </si>
  <si>
    <t>Hộp bút XK 179</t>
  </si>
  <si>
    <t>File rỗ nhựa 3 ngăn</t>
  </si>
  <si>
    <t>Chuột vi tính Misumi</t>
  </si>
  <si>
    <t>Con</t>
  </si>
  <si>
    <t>Thước mica cứng TL 30cm</t>
  </si>
  <si>
    <t>Soá: 1273</t>
  </si>
  <si>
    <t xml:space="preserve"> Ngaøy        20     thaùng       05       naêm   2014</t>
  </si>
  <si>
    <t xml:space="preserve">     (Ñính keøm hoaù ñôn soá: PN/12P-0001273)</t>
  </si>
  <si>
    <t>Tên đơn vị: CÔNG TY TNHH SẢN XUẤT THƯƠNG MẠI XuẤT NHẬP KHẨU SÓNG THẦN</t>
  </si>
  <si>
    <t>Từ ngày 11/06/2014 đến ngày 24/06/2014</t>
  </si>
  <si>
    <t>24/06/2014</t>
  </si>
  <si>
    <t>HDBH-06/241</t>
  </si>
  <si>
    <t>Bìa lỗ A4 (4.5)</t>
  </si>
  <si>
    <t>Bút dạ quang HL-03 TL (vàng,cam,hồng,xanh,lá)</t>
  </si>
  <si>
    <t>Hộp cắm bút DT 313</t>
  </si>
  <si>
    <t>Bột giặt Omo gói 3kg</t>
  </si>
  <si>
    <t>Bịch</t>
  </si>
  <si>
    <t>Phiếu xuất kho 2 liên</t>
  </si>
  <si>
    <t>Phiếu Nhập 2 liên</t>
  </si>
  <si>
    <t>Phiếu xuất 2L 50bộ A5</t>
  </si>
  <si>
    <t>Phiếu nhập 2L 50bộ A5</t>
  </si>
  <si>
    <t>File rổ nhựa 1 ngăn</t>
  </si>
  <si>
    <t>Ngày 12 tháng 06 năm 2014</t>
  </si>
  <si>
    <t>Từ ngày 25/06/2014 đến ngày 08/07/2014</t>
  </si>
  <si>
    <t>07/07/2014</t>
  </si>
  <si>
    <t>HDBH-07/77</t>
  </si>
  <si>
    <t>Bút lông dầu PM-07 ( hộp 12 cây) (xanh,đỏ,đen)</t>
  </si>
  <si>
    <t>Miếng lót chuột</t>
  </si>
  <si>
    <t>Sổ Name card 240</t>
  </si>
  <si>
    <t>hóa đơn : 1389</t>
  </si>
  <si>
    <t>hó đơn: 1328</t>
  </si>
  <si>
    <t>Từ ngày 09/07/2014 đến ngày 31/07/2014</t>
  </si>
  <si>
    <t>Giấy vệ sinh cuộn An An</t>
  </si>
  <si>
    <t>Ruột chì Monami 0.7</t>
  </si>
  <si>
    <t>Vĩ</t>
  </si>
  <si>
    <t>Phiếu xuất 2L 50 bộ A5</t>
  </si>
  <si>
    <t>hóa đơn : 1444</t>
  </si>
  <si>
    <t>Tổng cộng là:</t>
  </si>
</sst>
</file>

<file path=xl/styles.xml><?xml version="1.0" encoding="utf-8"?>
<styleSheet xmlns="http://schemas.openxmlformats.org/spreadsheetml/2006/main">
  <numFmts count="1">
    <numFmt numFmtId="164" formatCode="#,###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3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VNI-Times"/>
    </font>
    <font>
      <b/>
      <sz val="12"/>
      <color indexed="10"/>
      <name val="VNI-Times"/>
    </font>
    <font>
      <b/>
      <sz val="13"/>
      <name val="Arial"/>
    </font>
    <font>
      <b/>
      <sz val="12"/>
      <name val="Arial"/>
    </font>
    <font>
      <b/>
      <sz val="16"/>
      <name val="Arial"/>
    </font>
    <font>
      <b/>
      <sz val="10"/>
      <name val="Arial"/>
    </font>
    <font>
      <b/>
      <sz val="11"/>
      <color indexed="10"/>
      <name val="VNI-Times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1">
    <xf numFmtId="0" fontId="0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185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2" borderId="1" xfId="1" applyNumberFormat="1" applyFont="1" applyFill="1" applyBorder="1" applyAlignment="1">
      <alignment horizontal="center" wrapText="1"/>
    </xf>
    <xf numFmtId="0" fontId="2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right"/>
    </xf>
    <xf numFmtId="164" fontId="6" fillId="0" borderId="1" xfId="1" applyNumberFormat="1" applyFont="1" applyFill="1" applyBorder="1" applyAlignment="1">
      <alignment horizontal="right"/>
    </xf>
    <xf numFmtId="0" fontId="7" fillId="0" borderId="0" xfId="1" applyNumberFormat="1" applyFont="1" applyFill="1" applyBorder="1" applyAlignment="1">
      <alignment horizontal="left"/>
    </xf>
    <xf numFmtId="0" fontId="6" fillId="0" borderId="2" xfId="1" applyFont="1" applyBorder="1" applyAlignment="1">
      <alignment horizontal="right"/>
    </xf>
    <xf numFmtId="0" fontId="6" fillId="0" borderId="3" xfId="1" applyFont="1" applyBorder="1" applyAlignment="1">
      <alignment horizontal="right"/>
    </xf>
    <xf numFmtId="0" fontId="6" fillId="0" borderId="4" xfId="1" applyFont="1" applyBorder="1" applyAlignment="1">
      <alignment horizontal="right"/>
    </xf>
    <xf numFmtId="0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/>
    <xf numFmtId="0" fontId="5" fillId="0" borderId="0" xfId="1" applyNumberFormat="1" applyFont="1" applyFill="1" applyBorder="1" applyAlignment="1">
      <alignment horizontal="center"/>
    </xf>
    <xf numFmtId="164" fontId="6" fillId="0" borderId="2" xfId="1" applyNumberFormat="1" applyFont="1" applyBorder="1" applyAlignment="1">
      <alignment horizontal="right"/>
    </xf>
    <xf numFmtId="164" fontId="6" fillId="0" borderId="3" xfId="1" applyNumberFormat="1" applyFont="1" applyBorder="1" applyAlignment="1">
      <alignment horizontal="right"/>
    </xf>
    <xf numFmtId="164" fontId="6" fillId="0" borderId="4" xfId="1" applyNumberFormat="1" applyFont="1" applyBorder="1" applyAlignment="1">
      <alignment horizontal="right"/>
    </xf>
    <xf numFmtId="0" fontId="2" fillId="0" borderId="0" xfId="2" applyNumberFormat="1" applyFont="1" applyFill="1" applyBorder="1" applyAlignment="1"/>
    <xf numFmtId="0" fontId="4" fillId="0" borderId="0" xfId="2" applyNumberFormat="1" applyFont="1" applyFill="1" applyBorder="1" applyAlignment="1">
      <alignment horizontal="left"/>
    </xf>
    <xf numFmtId="0" fontId="2" fillId="0" borderId="1" xfId="2" applyNumberFormat="1" applyFont="1" applyFill="1" applyBorder="1" applyAlignment="1">
      <alignment horizontal="center"/>
    </xf>
    <xf numFmtId="0" fontId="2" fillId="0" borderId="1" xfId="2" applyNumberFormat="1" applyFont="1" applyFill="1" applyBorder="1" applyAlignment="1">
      <alignment horizontal="left"/>
    </xf>
    <xf numFmtId="164" fontId="2" fillId="0" borderId="1" xfId="2" applyNumberFormat="1" applyFont="1" applyFill="1" applyBorder="1" applyAlignment="1">
      <alignment horizontal="right"/>
    </xf>
    <xf numFmtId="164" fontId="6" fillId="0" borderId="1" xfId="2" applyNumberFormat="1" applyFont="1" applyFill="1" applyBorder="1" applyAlignment="1">
      <alignment horizontal="right"/>
    </xf>
    <xf numFmtId="0" fontId="2" fillId="0" borderId="1" xfId="2" applyNumberFormat="1" applyFill="1" applyBorder="1" applyAlignment="1">
      <alignment horizontal="left"/>
    </xf>
    <xf numFmtId="0" fontId="3" fillId="0" borderId="0" xfId="2" applyNumberFormat="1" applyFont="1" applyFill="1" applyBorder="1" applyAlignment="1">
      <alignment horizontal="center"/>
    </xf>
    <xf numFmtId="0" fontId="2" fillId="0" borderId="0" xfId="2" applyNumberFormat="1" applyFont="1" applyFill="1" applyBorder="1" applyAlignment="1"/>
    <xf numFmtId="0" fontId="4" fillId="0" borderId="0" xfId="2" applyNumberFormat="1" applyFont="1" applyFill="1" applyBorder="1" applyAlignment="1">
      <alignment horizontal="center"/>
    </xf>
    <xf numFmtId="0" fontId="5" fillId="0" borderId="0" xfId="2" applyNumberFormat="1" applyFont="1" applyFill="1" applyBorder="1" applyAlignment="1">
      <alignment horizontal="center"/>
    </xf>
    <xf numFmtId="0" fontId="9" fillId="0" borderId="0" xfId="2" applyFont="1" applyAlignment="1">
      <alignment horizontal="center"/>
    </xf>
    <xf numFmtId="0" fontId="6" fillId="0" borderId="2" xfId="2" applyFont="1" applyBorder="1" applyAlignment="1">
      <alignment horizontal="right"/>
    </xf>
    <xf numFmtId="0" fontId="6" fillId="0" borderId="3" xfId="2" applyFont="1" applyBorder="1" applyAlignment="1">
      <alignment horizontal="right"/>
    </xf>
    <xf numFmtId="0" fontId="6" fillId="0" borderId="4" xfId="2" applyFont="1" applyBorder="1" applyAlignment="1">
      <alignment horizontal="right"/>
    </xf>
    <xf numFmtId="0" fontId="10" fillId="0" borderId="0" xfId="2" applyFont="1" applyAlignment="1">
      <alignment horizontal="center"/>
    </xf>
    <xf numFmtId="0" fontId="9" fillId="0" borderId="0" xfId="2" applyFont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3" applyNumberFormat="1" applyFont="1" applyFill="1" applyBorder="1" applyAlignment="1"/>
    <xf numFmtId="0" fontId="11" fillId="0" borderId="0" xfId="3" applyNumberFormat="1" applyFont="1" applyFill="1" applyBorder="1" applyAlignment="1">
      <alignment horizontal="left"/>
    </xf>
    <xf numFmtId="0" fontId="12" fillId="0" borderId="0" xfId="3" applyNumberFormat="1" applyFont="1" applyFill="1" applyBorder="1" applyAlignment="1">
      <alignment horizontal="left"/>
    </xf>
    <xf numFmtId="0" fontId="12" fillId="2" borderId="1" xfId="3" applyNumberFormat="1" applyFont="1" applyFill="1" applyBorder="1" applyAlignment="1">
      <alignment horizontal="center" wrapText="1"/>
    </xf>
    <xf numFmtId="0" fontId="2" fillId="0" borderId="1" xfId="3" applyNumberFormat="1" applyFont="1" applyFill="1" applyBorder="1" applyAlignment="1">
      <alignment horizontal="center"/>
    </xf>
    <xf numFmtId="0" fontId="2" fillId="0" borderId="1" xfId="3" applyNumberFormat="1" applyFont="1" applyFill="1" applyBorder="1" applyAlignment="1">
      <alignment horizontal="left"/>
    </xf>
    <xf numFmtId="164" fontId="2" fillId="0" borderId="1" xfId="3" applyNumberFormat="1" applyFont="1" applyFill="1" applyBorder="1" applyAlignment="1">
      <alignment horizontal="right"/>
    </xf>
    <xf numFmtId="164" fontId="14" fillId="0" borderId="1" xfId="3" applyNumberFormat="1" applyFont="1" applyFill="1" applyBorder="1" applyAlignment="1">
      <alignment horizontal="right"/>
    </xf>
    <xf numFmtId="0" fontId="13" fillId="0" borderId="0" xfId="3" applyNumberFormat="1" applyFont="1" applyFill="1" applyBorder="1" applyAlignment="1">
      <alignment horizontal="center"/>
    </xf>
    <xf numFmtId="0" fontId="2" fillId="0" borderId="0" xfId="3" applyNumberFormat="1" applyFont="1" applyFill="1" applyBorder="1" applyAlignment="1"/>
    <xf numFmtId="0" fontId="2" fillId="0" borderId="0" xfId="3" applyNumberFormat="1" applyFont="1" applyFill="1" applyBorder="1" applyAlignment="1">
      <alignment horizontal="center"/>
    </xf>
    <xf numFmtId="164" fontId="14" fillId="0" borderId="2" xfId="3" applyNumberFormat="1" applyFont="1" applyBorder="1" applyAlignment="1">
      <alignment horizontal="right"/>
    </xf>
    <xf numFmtId="164" fontId="14" fillId="0" borderId="3" xfId="3" applyNumberFormat="1" applyFont="1" applyBorder="1" applyAlignment="1">
      <alignment horizontal="right"/>
    </xf>
    <xf numFmtId="164" fontId="14" fillId="0" borderId="4" xfId="3" applyNumberFormat="1" applyFont="1" applyBorder="1" applyAlignment="1">
      <alignment horizontal="right"/>
    </xf>
    <xf numFmtId="0" fontId="14" fillId="0" borderId="2" xfId="3" applyFont="1" applyBorder="1" applyAlignment="1">
      <alignment horizontal="right"/>
    </xf>
    <xf numFmtId="0" fontId="14" fillId="0" borderId="3" xfId="3" applyFont="1" applyBorder="1" applyAlignment="1">
      <alignment horizontal="right"/>
    </xf>
    <xf numFmtId="0" fontId="14" fillId="0" borderId="4" xfId="3" applyFont="1" applyBorder="1" applyAlignment="1">
      <alignment horizontal="right"/>
    </xf>
    <xf numFmtId="0" fontId="2" fillId="0" borderId="0" xfId="4" applyNumberFormat="1" applyFont="1" applyFill="1" applyBorder="1" applyAlignment="1"/>
    <xf numFmtId="0" fontId="12" fillId="0" borderId="0" xfId="4" applyNumberFormat="1" applyFont="1" applyFill="1" applyBorder="1" applyAlignment="1">
      <alignment horizontal="left"/>
    </xf>
    <xf numFmtId="0" fontId="12" fillId="2" borderId="1" xfId="4" applyNumberFormat="1" applyFont="1" applyFill="1" applyBorder="1" applyAlignment="1">
      <alignment horizontal="center" wrapText="1"/>
    </xf>
    <xf numFmtId="0" fontId="2" fillId="0" borderId="1" xfId="4" applyNumberFormat="1" applyFont="1" applyFill="1" applyBorder="1" applyAlignment="1">
      <alignment horizontal="center"/>
    </xf>
    <xf numFmtId="0" fontId="2" fillId="0" borderId="1" xfId="4" applyNumberFormat="1" applyFont="1" applyFill="1" applyBorder="1" applyAlignment="1">
      <alignment horizontal="left"/>
    </xf>
    <xf numFmtId="164" fontId="2" fillId="0" borderId="1" xfId="4" applyNumberFormat="1" applyFont="1" applyFill="1" applyBorder="1" applyAlignment="1">
      <alignment horizontal="right"/>
    </xf>
    <xf numFmtId="164" fontId="14" fillId="0" borderId="1" xfId="4" applyNumberFormat="1" applyFont="1" applyFill="1" applyBorder="1" applyAlignment="1">
      <alignment horizontal="right"/>
    </xf>
    <xf numFmtId="0" fontId="9" fillId="0" borderId="0" xfId="4" applyFont="1" applyAlignment="1">
      <alignment horizontal="center" vertical="center"/>
    </xf>
    <xf numFmtId="0" fontId="11" fillId="0" borderId="0" xfId="4" applyNumberFormat="1" applyFont="1" applyFill="1" applyBorder="1" applyAlignment="1">
      <alignment horizontal="center"/>
    </xf>
    <xf numFmtId="0" fontId="2" fillId="0" borderId="0" xfId="4" applyNumberFormat="1" applyFont="1" applyFill="1" applyBorder="1" applyAlignment="1"/>
    <xf numFmtId="0" fontId="12" fillId="0" borderId="0" xfId="4" applyNumberFormat="1" applyFont="1" applyFill="1" applyBorder="1" applyAlignment="1">
      <alignment horizontal="center"/>
    </xf>
    <xf numFmtId="0" fontId="13" fillId="0" borderId="0" xfId="4" applyNumberFormat="1" applyFont="1" applyFill="1" applyBorder="1" applyAlignment="1">
      <alignment horizontal="center"/>
    </xf>
    <xf numFmtId="0" fontId="9" fillId="0" borderId="0" xfId="4" applyFont="1" applyAlignment="1">
      <alignment horizontal="center"/>
    </xf>
    <xf numFmtId="0" fontId="14" fillId="0" borderId="2" xfId="4" applyFont="1" applyBorder="1" applyAlignment="1">
      <alignment horizontal="right"/>
    </xf>
    <xf numFmtId="0" fontId="14" fillId="0" borderId="3" xfId="4" applyFont="1" applyBorder="1" applyAlignment="1">
      <alignment horizontal="right"/>
    </xf>
    <xf numFmtId="0" fontId="14" fillId="0" borderId="4" xfId="4" applyFont="1" applyBorder="1" applyAlignment="1">
      <alignment horizontal="right"/>
    </xf>
    <xf numFmtId="0" fontId="10" fillId="0" borderId="0" xfId="4" applyFont="1" applyAlignment="1">
      <alignment horizontal="center"/>
    </xf>
    <xf numFmtId="0" fontId="9" fillId="0" borderId="0" xfId="4" applyFont="1" applyAlignment="1">
      <alignment horizontal="center" vertical="center"/>
    </xf>
    <xf numFmtId="0" fontId="2" fillId="0" borderId="0" xfId="5" applyNumberFormat="1" applyFont="1" applyFill="1" applyBorder="1" applyAlignment="1"/>
    <xf numFmtId="0" fontId="11" fillId="0" borderId="0" xfId="5" applyNumberFormat="1" applyFont="1" applyFill="1" applyBorder="1" applyAlignment="1">
      <alignment horizontal="left"/>
    </xf>
    <xf numFmtId="0" fontId="12" fillId="0" borderId="0" xfId="5" applyNumberFormat="1" applyFont="1" applyFill="1" applyBorder="1" applyAlignment="1">
      <alignment horizontal="left"/>
    </xf>
    <xf numFmtId="0" fontId="12" fillId="2" borderId="1" xfId="5" applyNumberFormat="1" applyFont="1" applyFill="1" applyBorder="1" applyAlignment="1">
      <alignment horizontal="center" wrapText="1"/>
    </xf>
    <xf numFmtId="0" fontId="2" fillId="0" borderId="1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left"/>
    </xf>
    <xf numFmtId="164" fontId="2" fillId="0" borderId="1" xfId="5" applyNumberFormat="1" applyFont="1" applyFill="1" applyBorder="1" applyAlignment="1">
      <alignment horizontal="right"/>
    </xf>
    <xf numFmtId="164" fontId="14" fillId="0" borderId="1" xfId="5" applyNumberFormat="1" applyFont="1" applyFill="1" applyBorder="1" applyAlignment="1">
      <alignment horizontal="right"/>
    </xf>
    <xf numFmtId="0" fontId="13" fillId="0" borderId="0" xfId="5" applyNumberFormat="1" applyFont="1" applyFill="1" applyBorder="1" applyAlignment="1">
      <alignment horizontal="center"/>
    </xf>
    <xf numFmtId="0" fontId="2" fillId="0" borderId="0" xfId="5" applyNumberFormat="1" applyFont="1" applyFill="1" applyBorder="1" applyAlignment="1"/>
    <xf numFmtId="0" fontId="2" fillId="0" borderId="0" xfId="5" applyNumberFormat="1" applyFont="1" applyFill="1" applyBorder="1" applyAlignment="1">
      <alignment horizontal="center"/>
    </xf>
    <xf numFmtId="164" fontId="14" fillId="0" borderId="2" xfId="5" applyNumberFormat="1" applyFont="1" applyBorder="1" applyAlignment="1">
      <alignment horizontal="right"/>
    </xf>
    <xf numFmtId="164" fontId="14" fillId="0" borderId="3" xfId="5" applyNumberFormat="1" applyFont="1" applyBorder="1" applyAlignment="1">
      <alignment horizontal="right"/>
    </xf>
    <xf numFmtId="164" fontId="14" fillId="0" borderId="4" xfId="5" applyNumberFormat="1" applyFont="1" applyBorder="1" applyAlignment="1">
      <alignment horizontal="right"/>
    </xf>
    <xf numFmtId="0" fontId="14" fillId="0" borderId="2" xfId="5" applyFont="1" applyBorder="1" applyAlignment="1">
      <alignment horizontal="right"/>
    </xf>
    <xf numFmtId="0" fontId="14" fillId="0" borderId="3" xfId="5" applyFont="1" applyBorder="1" applyAlignment="1">
      <alignment horizontal="right"/>
    </xf>
    <xf numFmtId="0" fontId="14" fillId="0" borderId="4" xfId="5" applyFont="1" applyBorder="1" applyAlignment="1">
      <alignment horizontal="right"/>
    </xf>
    <xf numFmtId="0" fontId="2" fillId="0" borderId="0" xfId="6" applyNumberFormat="1" applyFont="1" applyFill="1" applyBorder="1" applyAlignment="1"/>
    <xf numFmtId="0" fontId="12" fillId="0" borderId="0" xfId="6" applyNumberFormat="1" applyFont="1" applyFill="1" applyBorder="1" applyAlignment="1">
      <alignment horizontal="left"/>
    </xf>
    <xf numFmtId="0" fontId="12" fillId="2" borderId="1" xfId="6" applyNumberFormat="1" applyFont="1" applyFill="1" applyBorder="1" applyAlignment="1">
      <alignment horizontal="center" wrapText="1"/>
    </xf>
    <xf numFmtId="0" fontId="2" fillId="0" borderId="1" xfId="6" applyNumberFormat="1" applyFont="1" applyFill="1" applyBorder="1" applyAlignment="1">
      <alignment horizontal="center"/>
    </xf>
    <xf numFmtId="0" fontId="2" fillId="0" borderId="1" xfId="6" applyNumberFormat="1" applyFont="1" applyFill="1" applyBorder="1" applyAlignment="1">
      <alignment horizontal="left"/>
    </xf>
    <xf numFmtId="164" fontId="2" fillId="0" borderId="1" xfId="6" applyNumberFormat="1" applyFont="1" applyFill="1" applyBorder="1" applyAlignment="1">
      <alignment horizontal="right"/>
    </xf>
    <xf numFmtId="164" fontId="14" fillId="0" borderId="1" xfId="6" applyNumberFormat="1" applyFont="1" applyFill="1" applyBorder="1" applyAlignment="1">
      <alignment horizontal="right"/>
    </xf>
    <xf numFmtId="0" fontId="9" fillId="0" borderId="0" xfId="6" applyFont="1" applyAlignment="1">
      <alignment horizontal="center" vertical="center"/>
    </xf>
    <xf numFmtId="0" fontId="11" fillId="0" borderId="0" xfId="6" applyNumberFormat="1" applyFont="1" applyFill="1" applyBorder="1" applyAlignment="1">
      <alignment horizontal="center"/>
    </xf>
    <xf numFmtId="0" fontId="2" fillId="0" borderId="0" xfId="6" applyNumberFormat="1" applyFont="1" applyFill="1" applyBorder="1" applyAlignment="1"/>
    <xf numFmtId="0" fontId="12" fillId="0" borderId="0" xfId="6" applyNumberFormat="1" applyFont="1" applyFill="1" applyBorder="1" applyAlignment="1">
      <alignment horizontal="center"/>
    </xf>
    <xf numFmtId="0" fontId="13" fillId="0" borderId="0" xfId="6" applyNumberFormat="1" applyFont="1" applyFill="1" applyBorder="1" applyAlignment="1">
      <alignment horizontal="center"/>
    </xf>
    <xf numFmtId="0" fontId="9" fillId="0" borderId="0" xfId="6" applyFont="1" applyAlignment="1">
      <alignment horizontal="center"/>
    </xf>
    <xf numFmtId="0" fontId="14" fillId="0" borderId="2" xfId="6" applyFont="1" applyBorder="1" applyAlignment="1">
      <alignment horizontal="right"/>
    </xf>
    <xf numFmtId="0" fontId="14" fillId="0" borderId="3" xfId="6" applyFont="1" applyBorder="1" applyAlignment="1">
      <alignment horizontal="right"/>
    </xf>
    <xf numFmtId="0" fontId="14" fillId="0" borderId="4" xfId="6" applyFont="1" applyBorder="1" applyAlignment="1">
      <alignment horizontal="right"/>
    </xf>
    <xf numFmtId="0" fontId="15" fillId="0" borderId="0" xfId="6" applyFont="1" applyAlignment="1">
      <alignment horizontal="center"/>
    </xf>
    <xf numFmtId="0" fontId="9" fillId="0" borderId="0" xfId="6" applyFont="1" applyAlignment="1">
      <alignment horizontal="center" vertical="center"/>
    </xf>
    <xf numFmtId="0" fontId="2" fillId="0" borderId="0" xfId="7" applyNumberFormat="1" applyFont="1" applyFill="1" applyBorder="1" applyAlignment="1"/>
    <xf numFmtId="0" fontId="11" fillId="0" borderId="0" xfId="7" applyNumberFormat="1" applyFont="1" applyFill="1" applyBorder="1" applyAlignment="1">
      <alignment horizontal="left"/>
    </xf>
    <xf numFmtId="0" fontId="12" fillId="0" borderId="0" xfId="7" applyNumberFormat="1" applyFont="1" applyFill="1" applyBorder="1" applyAlignment="1">
      <alignment horizontal="left"/>
    </xf>
    <xf numFmtId="0" fontId="12" fillId="2" borderId="1" xfId="7" applyNumberFormat="1" applyFont="1" applyFill="1" applyBorder="1" applyAlignment="1">
      <alignment horizontal="center" wrapText="1"/>
    </xf>
    <xf numFmtId="0" fontId="2" fillId="0" borderId="1" xfId="7" applyNumberFormat="1" applyFont="1" applyFill="1" applyBorder="1" applyAlignment="1">
      <alignment horizontal="center"/>
    </xf>
    <xf numFmtId="0" fontId="2" fillId="0" borderId="1" xfId="7" applyNumberFormat="1" applyFont="1" applyFill="1" applyBorder="1" applyAlignment="1">
      <alignment horizontal="left"/>
    </xf>
    <xf numFmtId="164" fontId="2" fillId="0" borderId="1" xfId="7" applyNumberFormat="1" applyFont="1" applyFill="1" applyBorder="1" applyAlignment="1">
      <alignment horizontal="right"/>
    </xf>
    <xf numFmtId="164" fontId="14" fillId="0" borderId="1" xfId="7" applyNumberFormat="1" applyFont="1" applyFill="1" applyBorder="1" applyAlignment="1">
      <alignment horizontal="right"/>
    </xf>
    <xf numFmtId="0" fontId="13" fillId="0" borderId="0" xfId="7" applyNumberFormat="1" applyFont="1" applyFill="1" applyBorder="1" applyAlignment="1">
      <alignment horizontal="center"/>
    </xf>
    <xf numFmtId="0" fontId="2" fillId="0" borderId="0" xfId="7" applyNumberFormat="1" applyFont="1" applyFill="1" applyBorder="1" applyAlignment="1"/>
    <xf numFmtId="0" fontId="2" fillId="0" borderId="0" xfId="7" applyNumberFormat="1" applyFont="1" applyFill="1" applyBorder="1" applyAlignment="1">
      <alignment horizontal="center"/>
    </xf>
    <xf numFmtId="164" fontId="14" fillId="0" borderId="2" xfId="7" applyNumberFormat="1" applyFont="1" applyBorder="1" applyAlignment="1">
      <alignment horizontal="right"/>
    </xf>
    <xf numFmtId="164" fontId="14" fillId="0" borderId="3" xfId="7" applyNumberFormat="1" applyFont="1" applyBorder="1" applyAlignment="1">
      <alignment horizontal="right"/>
    </xf>
    <xf numFmtId="164" fontId="14" fillId="0" borderId="4" xfId="7" applyNumberFormat="1" applyFont="1" applyBorder="1" applyAlignment="1">
      <alignment horizontal="right"/>
    </xf>
    <xf numFmtId="0" fontId="14" fillId="0" borderId="2" xfId="7" applyFont="1" applyBorder="1" applyAlignment="1">
      <alignment horizontal="right"/>
    </xf>
    <xf numFmtId="0" fontId="14" fillId="0" borderId="3" xfId="7" applyFont="1" applyBorder="1" applyAlignment="1">
      <alignment horizontal="right"/>
    </xf>
    <xf numFmtId="0" fontId="14" fillId="0" borderId="4" xfId="7" applyFont="1" applyBorder="1" applyAlignment="1">
      <alignment horizontal="right"/>
    </xf>
    <xf numFmtId="0" fontId="2" fillId="0" borderId="0" xfId="8" applyNumberFormat="1" applyFont="1" applyFill="1" applyBorder="1" applyAlignment="1"/>
    <xf numFmtId="0" fontId="12" fillId="0" borderId="0" xfId="8" applyNumberFormat="1" applyFont="1" applyFill="1" applyBorder="1" applyAlignment="1">
      <alignment horizontal="left"/>
    </xf>
    <xf numFmtId="0" fontId="12" fillId="2" borderId="1" xfId="8" applyNumberFormat="1" applyFont="1" applyFill="1" applyBorder="1" applyAlignment="1">
      <alignment horizontal="center" wrapText="1"/>
    </xf>
    <xf numFmtId="0" fontId="2" fillId="0" borderId="1" xfId="8" applyNumberFormat="1" applyFont="1" applyFill="1" applyBorder="1" applyAlignment="1">
      <alignment horizontal="center"/>
    </xf>
    <xf numFmtId="0" fontId="2" fillId="0" borderId="1" xfId="8" applyNumberFormat="1" applyFont="1" applyFill="1" applyBorder="1" applyAlignment="1">
      <alignment horizontal="left"/>
    </xf>
    <xf numFmtId="164" fontId="2" fillId="0" borderId="1" xfId="8" applyNumberFormat="1" applyFont="1" applyFill="1" applyBorder="1" applyAlignment="1">
      <alignment horizontal="right"/>
    </xf>
    <xf numFmtId="164" fontId="14" fillId="0" borderId="1" xfId="8" applyNumberFormat="1" applyFont="1" applyFill="1" applyBorder="1" applyAlignment="1">
      <alignment horizontal="right"/>
    </xf>
    <xf numFmtId="0" fontId="14" fillId="0" borderId="2" xfId="8" applyFont="1" applyBorder="1" applyAlignment="1">
      <alignment horizontal="right"/>
    </xf>
    <xf numFmtId="0" fontId="14" fillId="0" borderId="3" xfId="8" applyFont="1" applyBorder="1" applyAlignment="1">
      <alignment horizontal="right"/>
    </xf>
    <xf numFmtId="0" fontId="14" fillId="0" borderId="4" xfId="8" applyFont="1" applyBorder="1" applyAlignment="1">
      <alignment horizontal="right"/>
    </xf>
    <xf numFmtId="0" fontId="7" fillId="0" borderId="0" xfId="8" applyNumberFormat="1" applyFont="1" applyFill="1" applyBorder="1" applyAlignment="1">
      <alignment horizontal="center"/>
    </xf>
    <xf numFmtId="0" fontId="11" fillId="0" borderId="0" xfId="8" applyNumberFormat="1" applyFont="1" applyFill="1" applyBorder="1" applyAlignment="1">
      <alignment horizontal="center"/>
    </xf>
    <xf numFmtId="0" fontId="2" fillId="0" borderId="0" xfId="8" applyNumberFormat="1" applyFont="1" applyFill="1" applyBorder="1" applyAlignment="1"/>
    <xf numFmtId="0" fontId="12" fillId="0" borderId="0" xfId="8" applyNumberFormat="1" applyFont="1" applyFill="1" applyBorder="1" applyAlignment="1">
      <alignment horizontal="center"/>
    </xf>
    <xf numFmtId="0" fontId="13" fillId="0" borderId="0" xfId="8" applyNumberFormat="1" applyFont="1" applyFill="1" applyBorder="1" applyAlignment="1">
      <alignment horizontal="center"/>
    </xf>
    <xf numFmtId="0" fontId="2" fillId="0" borderId="0" xfId="9" applyNumberFormat="1" applyFont="1" applyFill="1" applyBorder="1" applyAlignment="1"/>
    <xf numFmtId="0" fontId="11" fillId="0" borderId="0" xfId="9" applyNumberFormat="1" applyFont="1" applyFill="1" applyBorder="1" applyAlignment="1">
      <alignment horizontal="left"/>
    </xf>
    <xf numFmtId="0" fontId="12" fillId="0" borderId="0" xfId="9" applyNumberFormat="1" applyFont="1" applyFill="1" applyBorder="1" applyAlignment="1">
      <alignment horizontal="left"/>
    </xf>
    <xf numFmtId="0" fontId="12" fillId="2" borderId="1" xfId="9" applyNumberFormat="1" applyFont="1" applyFill="1" applyBorder="1" applyAlignment="1">
      <alignment horizontal="center" wrapText="1"/>
    </xf>
    <xf numFmtId="0" fontId="2" fillId="0" borderId="1" xfId="9" applyNumberFormat="1" applyFont="1" applyFill="1" applyBorder="1" applyAlignment="1">
      <alignment horizontal="center"/>
    </xf>
    <xf numFmtId="0" fontId="2" fillId="0" borderId="1" xfId="9" applyNumberFormat="1" applyFont="1" applyFill="1" applyBorder="1" applyAlignment="1">
      <alignment horizontal="left"/>
    </xf>
    <xf numFmtId="164" fontId="2" fillId="0" borderId="1" xfId="9" applyNumberFormat="1" applyFont="1" applyFill="1" applyBorder="1" applyAlignment="1">
      <alignment horizontal="right"/>
    </xf>
    <xf numFmtId="164" fontId="14" fillId="0" borderId="1" xfId="9" applyNumberFormat="1" applyFont="1" applyFill="1" applyBorder="1" applyAlignment="1">
      <alignment horizontal="right"/>
    </xf>
    <xf numFmtId="0" fontId="14" fillId="0" borderId="2" xfId="9" applyFont="1" applyBorder="1" applyAlignment="1">
      <alignment horizontal="right"/>
    </xf>
    <xf numFmtId="0" fontId="14" fillId="0" borderId="3" xfId="9" applyFont="1" applyBorder="1" applyAlignment="1">
      <alignment horizontal="right"/>
    </xf>
    <xf numFmtId="0" fontId="14" fillId="0" borderId="4" xfId="9" applyFont="1" applyBorder="1" applyAlignment="1">
      <alignment horizontal="right"/>
    </xf>
    <xf numFmtId="0" fontId="13" fillId="0" borderId="0" xfId="9" applyNumberFormat="1" applyFont="1" applyFill="1" applyBorder="1" applyAlignment="1">
      <alignment horizontal="center"/>
    </xf>
    <xf numFmtId="0" fontId="2" fillId="0" borderId="0" xfId="9" applyNumberFormat="1" applyFont="1" applyFill="1" applyBorder="1" applyAlignment="1"/>
    <xf numFmtId="0" fontId="2" fillId="0" borderId="0" xfId="9" applyNumberFormat="1" applyFont="1" applyFill="1" applyBorder="1" applyAlignment="1">
      <alignment horizontal="center"/>
    </xf>
    <xf numFmtId="164" fontId="14" fillId="0" borderId="2" xfId="9" applyNumberFormat="1" applyFont="1" applyBorder="1" applyAlignment="1">
      <alignment horizontal="right"/>
    </xf>
    <xf numFmtId="164" fontId="14" fillId="0" borderId="3" xfId="9" applyNumberFormat="1" applyFont="1" applyBorder="1" applyAlignment="1">
      <alignment horizontal="right"/>
    </xf>
    <xf numFmtId="164" fontId="14" fillId="0" borderId="4" xfId="9" applyNumberFormat="1" applyFont="1" applyBorder="1" applyAlignment="1">
      <alignment horizontal="right"/>
    </xf>
    <xf numFmtId="0" fontId="2" fillId="0" borderId="0" xfId="10" applyNumberFormat="1" applyFont="1" applyFill="1" applyBorder="1" applyAlignment="1"/>
    <xf numFmtId="0" fontId="12" fillId="0" borderId="0" xfId="10" applyNumberFormat="1" applyFont="1" applyFill="1" applyBorder="1" applyAlignment="1">
      <alignment horizontal="left"/>
    </xf>
    <xf numFmtId="0" fontId="12" fillId="2" borderId="1" xfId="10" applyNumberFormat="1" applyFont="1" applyFill="1" applyBorder="1" applyAlignment="1">
      <alignment horizontal="center" wrapText="1"/>
    </xf>
    <xf numFmtId="0" fontId="2" fillId="0" borderId="1" xfId="10" applyNumberFormat="1" applyFont="1" applyFill="1" applyBorder="1" applyAlignment="1">
      <alignment horizontal="center"/>
    </xf>
    <xf numFmtId="0" fontId="2" fillId="0" borderId="1" xfId="10" applyNumberFormat="1" applyFont="1" applyFill="1" applyBorder="1" applyAlignment="1">
      <alignment horizontal="left"/>
    </xf>
    <xf numFmtId="164" fontId="2" fillId="0" borderId="1" xfId="10" applyNumberFormat="1" applyFont="1" applyFill="1" applyBorder="1" applyAlignment="1">
      <alignment horizontal="right"/>
    </xf>
    <xf numFmtId="164" fontId="14" fillId="0" borderId="1" xfId="10" applyNumberFormat="1" applyFont="1" applyFill="1" applyBorder="1" applyAlignment="1">
      <alignment horizontal="right"/>
    </xf>
    <xf numFmtId="0" fontId="14" fillId="0" borderId="2" xfId="10" applyFont="1" applyBorder="1" applyAlignment="1">
      <alignment horizontal="right"/>
    </xf>
    <xf numFmtId="0" fontId="14" fillId="0" borderId="3" xfId="10" applyFont="1" applyBorder="1" applyAlignment="1">
      <alignment horizontal="right"/>
    </xf>
    <xf numFmtId="0" fontId="14" fillId="0" borderId="4" xfId="10" applyFont="1" applyBorder="1" applyAlignment="1">
      <alignment horizontal="right"/>
    </xf>
    <xf numFmtId="0" fontId="13" fillId="0" borderId="0" xfId="10" applyNumberFormat="1" applyFont="1" applyFill="1" applyBorder="1" applyAlignment="1">
      <alignment horizontal="center"/>
    </xf>
    <xf numFmtId="0" fontId="2" fillId="0" borderId="0" xfId="10" applyNumberFormat="1" applyFont="1" applyFill="1" applyBorder="1" applyAlignment="1"/>
    <xf numFmtId="0" fontId="16" fillId="0" borderId="0" xfId="10" applyNumberFormat="1" applyFont="1" applyFill="1" applyBorder="1" applyAlignment="1">
      <alignment horizontal="center"/>
    </xf>
    <xf numFmtId="0" fontId="16" fillId="0" borderId="0" xfId="10" applyNumberFormat="1" applyFont="1" applyFill="1" applyBorder="1" applyAlignment="1"/>
    <xf numFmtId="0" fontId="17" fillId="0" borderId="0" xfId="8" applyNumberFormat="1" applyFont="1" applyFill="1" applyBorder="1" applyAlignment="1">
      <alignment horizontal="center"/>
    </xf>
    <xf numFmtId="0" fontId="17" fillId="0" borderId="0" xfId="8" applyNumberFormat="1" applyFont="1" applyFill="1" applyBorder="1" applyAlignment="1"/>
    <xf numFmtId="0" fontId="8" fillId="0" borderId="0" xfId="9" applyNumberFormat="1" applyFont="1" applyFill="1" applyBorder="1" applyAlignment="1">
      <alignment horizontal="center"/>
    </xf>
    <xf numFmtId="0" fontId="12" fillId="2" borderId="1" xfId="9" applyNumberFormat="1" applyFont="1" applyFill="1" applyBorder="1" applyAlignment="1">
      <alignment horizontal="center" vertical="center" wrapText="1"/>
    </xf>
    <xf numFmtId="0" fontId="8" fillId="0" borderId="1" xfId="9" applyNumberFormat="1" applyFont="1" applyFill="1" applyBorder="1" applyAlignment="1">
      <alignment horizontal="left"/>
    </xf>
    <xf numFmtId="0" fontId="8" fillId="0" borderId="1" xfId="9" applyNumberFormat="1" applyFont="1" applyFill="1" applyBorder="1" applyAlignment="1">
      <alignment horizontal="center"/>
    </xf>
    <xf numFmtId="0" fontId="8" fillId="0" borderId="4" xfId="9" applyNumberFormat="1" applyFont="1" applyFill="1" applyBorder="1" applyAlignment="1">
      <alignment horizontal="left"/>
    </xf>
    <xf numFmtId="0" fontId="12" fillId="2" borderId="6" xfId="10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2" fillId="0" borderId="6" xfId="9" applyNumberFormat="1" applyFont="1" applyFill="1" applyBorder="1" applyAlignment="1">
      <alignment horizontal="right"/>
    </xf>
    <xf numFmtId="164" fontId="6" fillId="0" borderId="1" xfId="8" applyNumberFormat="1" applyFont="1" applyFill="1" applyBorder="1" applyAlignment="1">
      <alignment horizontal="right"/>
    </xf>
    <xf numFmtId="3" fontId="1" fillId="0" borderId="5" xfId="0" applyNumberFormat="1" applyFont="1" applyBorder="1"/>
    <xf numFmtId="0" fontId="0" fillId="3" borderId="0" xfId="0" applyFill="1"/>
    <xf numFmtId="3" fontId="18" fillId="3" borderId="0" xfId="0" applyNumberFormat="1" applyFont="1" applyFill="1" applyAlignment="1">
      <alignment horizontal="center" vertical="center"/>
    </xf>
  </cellXfs>
  <cellStyles count="11">
    <cellStyle name="Normal" xfId="0" builtinId="0"/>
    <cellStyle name="Normal 10" xfId="9"/>
    <cellStyle name="Normal 11" xfId="1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G155" sqref="G155"/>
    </sheetView>
  </sheetViews>
  <sheetFormatPr defaultRowHeight="15"/>
  <cols>
    <col min="1" max="1" width="11.7109375" customWidth="1"/>
    <col min="2" max="2" width="12" customWidth="1"/>
    <col min="3" max="3" width="39.5703125" customWidth="1"/>
    <col min="6" max="6" width="12.5703125" customWidth="1"/>
    <col min="7" max="7" width="14.5703125" customWidth="1"/>
  </cols>
  <sheetData>
    <row r="1" spans="1:7" ht="16.5">
      <c r="A1" s="2" t="s">
        <v>0</v>
      </c>
      <c r="B1" s="1"/>
      <c r="C1" s="1"/>
      <c r="D1" s="1"/>
      <c r="E1" s="1"/>
      <c r="F1" s="1"/>
      <c r="G1" s="1"/>
    </row>
    <row r="2" spans="1:7" ht="15.75">
      <c r="A2" s="3" t="s">
        <v>1</v>
      </c>
      <c r="B2" s="1"/>
      <c r="C2" s="1"/>
      <c r="D2" s="1"/>
      <c r="E2" s="1"/>
      <c r="F2" s="1"/>
      <c r="G2" s="1"/>
    </row>
    <row r="3" spans="1:7" ht="15.75">
      <c r="A3" s="3" t="s">
        <v>2</v>
      </c>
      <c r="B3" s="1"/>
      <c r="C3" s="1"/>
      <c r="D3" s="1"/>
      <c r="E3" s="1"/>
      <c r="F3" s="1"/>
      <c r="G3" s="1"/>
    </row>
    <row r="4" spans="1:7" ht="15.75">
      <c r="A4" s="3" t="s">
        <v>3</v>
      </c>
      <c r="B4" s="1"/>
      <c r="C4" s="1"/>
      <c r="D4" s="1"/>
      <c r="E4" s="1"/>
      <c r="F4" s="1"/>
      <c r="G4" s="1"/>
    </row>
    <row r="5" spans="1:7" ht="20.25">
      <c r="A5" s="15" t="s">
        <v>4</v>
      </c>
      <c r="B5" s="14"/>
      <c r="C5" s="14"/>
      <c r="D5" s="14"/>
      <c r="E5" s="14"/>
      <c r="F5" s="14"/>
      <c r="G5" s="14"/>
    </row>
    <row r="6" spans="1:7">
      <c r="A6" s="13" t="s">
        <v>5</v>
      </c>
      <c r="B6" s="14"/>
      <c r="C6" s="14"/>
      <c r="D6" s="14"/>
      <c r="E6" s="14"/>
      <c r="F6" s="14"/>
      <c r="G6" s="14"/>
    </row>
    <row r="7" spans="1:7" ht="16.5">
      <c r="A7" s="2" t="s">
        <v>6</v>
      </c>
      <c r="B7" s="1"/>
      <c r="C7" s="1"/>
      <c r="D7" s="1"/>
      <c r="E7" s="1"/>
      <c r="F7" s="1"/>
      <c r="G7" s="1"/>
    </row>
    <row r="8" spans="1:7" ht="15.75">
      <c r="A8" s="3" t="s">
        <v>7</v>
      </c>
      <c r="B8" s="1"/>
      <c r="C8" s="1"/>
      <c r="D8" s="1"/>
      <c r="E8" s="1"/>
      <c r="F8" s="1"/>
      <c r="G8" s="1"/>
    </row>
    <row r="9" spans="1:7" ht="15.75">
      <c r="A9" s="3" t="s">
        <v>8</v>
      </c>
      <c r="B9" s="1"/>
      <c r="C9" s="1"/>
      <c r="D9" s="1"/>
      <c r="E9" s="1"/>
      <c r="F9" s="1"/>
      <c r="G9" s="1"/>
    </row>
    <row r="10" spans="1:7" ht="15.75">
      <c r="A10" s="3" t="s">
        <v>9</v>
      </c>
      <c r="B10" s="1"/>
      <c r="C10" s="1"/>
      <c r="D10" s="1"/>
      <c r="E10" s="1"/>
      <c r="F10" s="1"/>
      <c r="G10" s="1"/>
    </row>
    <row r="11" spans="1:7" ht="31.5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</row>
    <row r="12" spans="1:7">
      <c r="A12" s="5" t="s">
        <v>17</v>
      </c>
      <c r="B12" s="5" t="s">
        <v>18</v>
      </c>
      <c r="C12" s="6" t="s">
        <v>19</v>
      </c>
      <c r="D12" s="5" t="s">
        <v>20</v>
      </c>
      <c r="E12" s="5">
        <v>12</v>
      </c>
      <c r="F12" s="7">
        <v>7200</v>
      </c>
      <c r="G12" s="7">
        <f>F12*E12</f>
        <v>86400</v>
      </c>
    </row>
    <row r="13" spans="1:7">
      <c r="A13" s="5" t="s">
        <v>21</v>
      </c>
      <c r="B13" s="5" t="s">
        <v>21</v>
      </c>
      <c r="C13" s="6" t="s">
        <v>22</v>
      </c>
      <c r="D13" s="5" t="s">
        <v>20</v>
      </c>
      <c r="E13" s="5">
        <v>120</v>
      </c>
      <c r="F13" s="7">
        <v>7200</v>
      </c>
      <c r="G13" s="7">
        <f t="shared" ref="G13:G28" si="0">F13*E13</f>
        <v>864000</v>
      </c>
    </row>
    <row r="14" spans="1:7">
      <c r="A14" s="5" t="s">
        <v>21</v>
      </c>
      <c r="B14" s="5" t="s">
        <v>21</v>
      </c>
      <c r="C14" s="6" t="s">
        <v>23</v>
      </c>
      <c r="D14" s="5" t="s">
        <v>24</v>
      </c>
      <c r="E14" s="5">
        <v>1</v>
      </c>
      <c r="F14" s="7">
        <v>14000</v>
      </c>
      <c r="G14" s="7">
        <f t="shared" si="0"/>
        <v>14000</v>
      </c>
    </row>
    <row r="15" spans="1:7">
      <c r="A15" s="5" t="s">
        <v>21</v>
      </c>
      <c r="B15" s="5" t="s">
        <v>21</v>
      </c>
      <c r="C15" s="6" t="s">
        <v>25</v>
      </c>
      <c r="D15" s="5" t="s">
        <v>26</v>
      </c>
      <c r="E15" s="5">
        <v>10</v>
      </c>
      <c r="F15" s="7">
        <v>46000</v>
      </c>
      <c r="G15" s="7">
        <f t="shared" si="0"/>
        <v>460000</v>
      </c>
    </row>
    <row r="16" spans="1:7">
      <c r="A16" s="5" t="s">
        <v>21</v>
      </c>
      <c r="B16" s="5" t="s">
        <v>21</v>
      </c>
      <c r="C16" s="6" t="s">
        <v>27</v>
      </c>
      <c r="D16" s="5" t="s">
        <v>26</v>
      </c>
      <c r="E16" s="5">
        <v>2</v>
      </c>
      <c r="F16" s="7">
        <v>23000</v>
      </c>
      <c r="G16" s="7">
        <f t="shared" si="0"/>
        <v>46000</v>
      </c>
    </row>
    <row r="17" spans="1:7">
      <c r="A17" s="5" t="s">
        <v>21</v>
      </c>
      <c r="B17" s="5" t="s">
        <v>21</v>
      </c>
      <c r="C17" s="6" t="s">
        <v>28</v>
      </c>
      <c r="D17" s="5" t="s">
        <v>29</v>
      </c>
      <c r="E17" s="5">
        <v>5</v>
      </c>
      <c r="F17" s="7">
        <v>70000</v>
      </c>
      <c r="G17" s="7">
        <f t="shared" si="0"/>
        <v>350000</v>
      </c>
    </row>
    <row r="18" spans="1:7">
      <c r="A18" s="5" t="s">
        <v>21</v>
      </c>
      <c r="B18" s="5" t="s">
        <v>21</v>
      </c>
      <c r="C18" s="6" t="s">
        <v>30</v>
      </c>
      <c r="D18" s="5" t="s">
        <v>31</v>
      </c>
      <c r="E18" s="5">
        <v>30</v>
      </c>
      <c r="F18" s="7">
        <v>3200</v>
      </c>
      <c r="G18" s="7">
        <f t="shared" si="0"/>
        <v>96000</v>
      </c>
    </row>
    <row r="19" spans="1:7">
      <c r="A19" s="5" t="s">
        <v>21</v>
      </c>
      <c r="B19" s="5" t="s">
        <v>21</v>
      </c>
      <c r="C19" s="6" t="s">
        <v>32</v>
      </c>
      <c r="D19" s="5" t="s">
        <v>33</v>
      </c>
      <c r="E19" s="5">
        <v>1</v>
      </c>
      <c r="F19" s="7">
        <v>23000</v>
      </c>
      <c r="G19" s="7">
        <f t="shared" si="0"/>
        <v>23000</v>
      </c>
    </row>
    <row r="20" spans="1:7">
      <c r="A20" s="5" t="s">
        <v>21</v>
      </c>
      <c r="B20" s="5" t="s">
        <v>21</v>
      </c>
      <c r="C20" s="6" t="s">
        <v>34</v>
      </c>
      <c r="D20" s="5" t="s">
        <v>35</v>
      </c>
      <c r="E20" s="5">
        <v>20</v>
      </c>
      <c r="F20" s="7">
        <v>14000</v>
      </c>
      <c r="G20" s="7">
        <f t="shared" si="0"/>
        <v>280000</v>
      </c>
    </row>
    <row r="21" spans="1:7">
      <c r="A21" s="5" t="s">
        <v>21</v>
      </c>
      <c r="B21" s="5" t="s">
        <v>21</v>
      </c>
      <c r="C21" s="6" t="s">
        <v>36</v>
      </c>
      <c r="D21" s="5" t="s">
        <v>37</v>
      </c>
      <c r="E21" s="5">
        <v>2</v>
      </c>
      <c r="F21" s="7">
        <v>14000</v>
      </c>
      <c r="G21" s="7">
        <f t="shared" si="0"/>
        <v>28000</v>
      </c>
    </row>
    <row r="22" spans="1:7">
      <c r="A22" s="5" t="s">
        <v>21</v>
      </c>
      <c r="B22" s="5" t="s">
        <v>21</v>
      </c>
      <c r="C22" s="6" t="s">
        <v>38</v>
      </c>
      <c r="D22" s="5" t="s">
        <v>20</v>
      </c>
      <c r="E22" s="5">
        <v>20</v>
      </c>
      <c r="F22" s="7">
        <v>2000</v>
      </c>
      <c r="G22" s="7">
        <f t="shared" si="0"/>
        <v>40000</v>
      </c>
    </row>
    <row r="23" spans="1:7">
      <c r="A23" s="5" t="s">
        <v>21</v>
      </c>
      <c r="B23" s="5" t="s">
        <v>21</v>
      </c>
      <c r="C23" s="6" t="s">
        <v>39</v>
      </c>
      <c r="D23" s="5" t="s">
        <v>40</v>
      </c>
      <c r="E23" s="5">
        <v>8</v>
      </c>
      <c r="F23" s="7">
        <v>2500</v>
      </c>
      <c r="G23" s="7">
        <f t="shared" si="0"/>
        <v>20000</v>
      </c>
    </row>
    <row r="24" spans="1:7">
      <c r="A24" s="5" t="s">
        <v>21</v>
      </c>
      <c r="B24" s="5" t="s">
        <v>21</v>
      </c>
      <c r="C24" s="6" t="s">
        <v>41</v>
      </c>
      <c r="D24" s="5" t="s">
        <v>40</v>
      </c>
      <c r="E24" s="5">
        <v>6</v>
      </c>
      <c r="F24" s="7">
        <v>2500</v>
      </c>
      <c r="G24" s="7">
        <f t="shared" si="0"/>
        <v>15000</v>
      </c>
    </row>
    <row r="25" spans="1:7">
      <c r="A25" s="5" t="s">
        <v>21</v>
      </c>
      <c r="B25" s="5" t="s">
        <v>21</v>
      </c>
      <c r="C25" s="6" t="s">
        <v>42</v>
      </c>
      <c r="D25" s="5" t="s">
        <v>43</v>
      </c>
      <c r="E25" s="5">
        <v>2</v>
      </c>
      <c r="F25" s="7">
        <v>14000</v>
      </c>
      <c r="G25" s="7">
        <f t="shared" si="0"/>
        <v>28000</v>
      </c>
    </row>
    <row r="26" spans="1:7">
      <c r="A26" s="5" t="s">
        <v>21</v>
      </c>
      <c r="B26" s="5" t="s">
        <v>21</v>
      </c>
      <c r="C26" s="6" t="s">
        <v>44</v>
      </c>
      <c r="D26" s="5" t="s">
        <v>45</v>
      </c>
      <c r="E26" s="5">
        <v>1</v>
      </c>
      <c r="F26" s="7">
        <v>24400</v>
      </c>
      <c r="G26" s="7">
        <f t="shared" si="0"/>
        <v>24400</v>
      </c>
    </row>
    <row r="27" spans="1:7">
      <c r="A27" s="5" t="s">
        <v>21</v>
      </c>
      <c r="B27" s="5" t="s">
        <v>21</v>
      </c>
      <c r="C27" s="6" t="s">
        <v>46</v>
      </c>
      <c r="D27" s="5" t="s">
        <v>33</v>
      </c>
      <c r="E27" s="5">
        <v>1</v>
      </c>
      <c r="F27" s="7">
        <v>15000</v>
      </c>
      <c r="G27" s="7">
        <f t="shared" si="0"/>
        <v>15000</v>
      </c>
    </row>
    <row r="28" spans="1:7">
      <c r="A28" s="5" t="s">
        <v>21</v>
      </c>
      <c r="B28" s="5" t="s">
        <v>21</v>
      </c>
      <c r="C28" s="6" t="s">
        <v>47</v>
      </c>
      <c r="D28" s="5" t="s">
        <v>40</v>
      </c>
      <c r="E28" s="5">
        <v>2</v>
      </c>
      <c r="F28" s="7">
        <v>3000</v>
      </c>
      <c r="G28" s="7">
        <f t="shared" si="0"/>
        <v>6000</v>
      </c>
    </row>
    <row r="29" spans="1:7">
      <c r="A29" s="16">
        <f>SUM(G12:G28)</f>
        <v>2395800</v>
      </c>
      <c r="B29" s="17"/>
      <c r="C29" s="17"/>
      <c r="D29" s="17"/>
      <c r="E29" s="17"/>
      <c r="F29" s="17"/>
      <c r="G29" s="18"/>
    </row>
    <row r="30" spans="1:7">
      <c r="A30" s="10" t="s">
        <v>48</v>
      </c>
      <c r="B30" s="11"/>
      <c r="C30" s="11"/>
      <c r="D30" s="11"/>
      <c r="E30" s="11"/>
      <c r="F30" s="12"/>
      <c r="G30" s="8">
        <f>SUM(A29)</f>
        <v>2395800</v>
      </c>
    </row>
    <row r="31" spans="1:7">
      <c r="A31" s="10" t="s">
        <v>49</v>
      </c>
      <c r="B31" s="11"/>
      <c r="C31" s="11"/>
      <c r="D31" s="11"/>
      <c r="E31" s="11"/>
      <c r="F31" s="12"/>
      <c r="G31" s="8">
        <f>G30*0.1</f>
        <v>239580</v>
      </c>
    </row>
    <row r="32" spans="1:7">
      <c r="A32" s="10" t="s">
        <v>50</v>
      </c>
      <c r="B32" s="11"/>
      <c r="C32" s="11"/>
      <c r="D32" s="11"/>
      <c r="E32" s="11"/>
      <c r="F32" s="12"/>
      <c r="G32" s="8">
        <f>G30+G31</f>
        <v>2635380</v>
      </c>
    </row>
    <row r="33" spans="1:7" ht="15.75">
      <c r="A33" s="9"/>
      <c r="B33" s="1"/>
      <c r="C33" s="1"/>
      <c r="D33" s="1"/>
      <c r="E33" s="1"/>
      <c r="F33" s="1"/>
      <c r="G33" s="1"/>
    </row>
    <row r="34" spans="1:7" ht="16.5">
      <c r="A34" s="39" t="s">
        <v>0</v>
      </c>
      <c r="B34" s="38"/>
      <c r="C34" s="38"/>
      <c r="D34" s="38"/>
      <c r="E34" s="38"/>
      <c r="F34" s="38"/>
      <c r="G34" s="38"/>
    </row>
    <row r="35" spans="1:7" ht="15.75">
      <c r="A35" s="40" t="s">
        <v>1</v>
      </c>
      <c r="B35" s="38"/>
      <c r="C35" s="38"/>
      <c r="D35" s="38"/>
      <c r="E35" s="38"/>
      <c r="F35" s="38"/>
      <c r="G35" s="38"/>
    </row>
    <row r="36" spans="1:7" ht="15.75">
      <c r="A36" s="40" t="s">
        <v>2</v>
      </c>
      <c r="B36" s="38"/>
      <c r="C36" s="38"/>
      <c r="D36" s="38"/>
      <c r="E36" s="38"/>
      <c r="F36" s="38"/>
      <c r="G36" s="38"/>
    </row>
    <row r="37" spans="1:7" ht="15.75">
      <c r="A37" s="40" t="s">
        <v>3</v>
      </c>
      <c r="B37" s="38"/>
      <c r="C37" s="38"/>
      <c r="D37" s="38"/>
      <c r="E37" s="38"/>
      <c r="F37" s="38"/>
      <c r="G37" s="38"/>
    </row>
    <row r="38" spans="1:7" ht="20.25">
      <c r="A38" s="46" t="s">
        <v>4</v>
      </c>
      <c r="B38" s="47"/>
      <c r="C38" s="47"/>
      <c r="D38" s="47"/>
      <c r="E38" s="47"/>
      <c r="F38" s="47"/>
      <c r="G38" s="47"/>
    </row>
    <row r="39" spans="1:7">
      <c r="A39" s="48" t="s">
        <v>60</v>
      </c>
      <c r="B39" s="47"/>
      <c r="C39" s="47"/>
      <c r="D39" s="47"/>
      <c r="E39" s="47"/>
      <c r="F39" s="47"/>
      <c r="G39" s="47"/>
    </row>
    <row r="40" spans="1:7" ht="16.5">
      <c r="A40" s="39" t="s">
        <v>6</v>
      </c>
      <c r="B40" s="38"/>
      <c r="C40" s="38"/>
      <c r="D40" s="38"/>
      <c r="E40" s="38"/>
      <c r="F40" s="38"/>
      <c r="G40" s="38"/>
    </row>
    <row r="41" spans="1:7" ht="15.75">
      <c r="A41" s="40" t="s">
        <v>7</v>
      </c>
      <c r="B41" s="38"/>
      <c r="C41" s="38"/>
      <c r="D41" s="38"/>
      <c r="E41" s="38"/>
      <c r="F41" s="38"/>
      <c r="G41" s="38"/>
    </row>
    <row r="42" spans="1:7" ht="15.75">
      <c r="A42" s="40" t="s">
        <v>8</v>
      </c>
      <c r="B42" s="38"/>
      <c r="C42" s="38"/>
      <c r="D42" s="38"/>
      <c r="E42" s="38"/>
      <c r="F42" s="38"/>
      <c r="G42" s="38"/>
    </row>
    <row r="43" spans="1:7" ht="15.75">
      <c r="A43" s="40" t="s">
        <v>9</v>
      </c>
      <c r="B43" s="38"/>
      <c r="C43" s="38"/>
      <c r="D43" s="38"/>
      <c r="E43" s="38"/>
      <c r="F43" s="38"/>
      <c r="G43" s="38"/>
    </row>
    <row r="44" spans="1:7" ht="31.5">
      <c r="A44" s="41" t="s">
        <v>10</v>
      </c>
      <c r="B44" s="41" t="s">
        <v>11</v>
      </c>
      <c r="C44" s="41" t="s">
        <v>12</v>
      </c>
      <c r="D44" s="41" t="s">
        <v>13</v>
      </c>
      <c r="E44" s="41" t="s">
        <v>14</v>
      </c>
      <c r="F44" s="41" t="s">
        <v>15</v>
      </c>
      <c r="G44" s="41" t="s">
        <v>16</v>
      </c>
    </row>
    <row r="45" spans="1:7">
      <c r="A45" s="42" t="s">
        <v>61</v>
      </c>
      <c r="B45" s="42" t="s">
        <v>62</v>
      </c>
      <c r="C45" s="43" t="s">
        <v>63</v>
      </c>
      <c r="D45" s="42" t="s">
        <v>37</v>
      </c>
      <c r="E45" s="42">
        <v>2</v>
      </c>
      <c r="F45" s="44">
        <v>27800</v>
      </c>
      <c r="G45" s="44">
        <f>F45*E45</f>
        <v>55600</v>
      </c>
    </row>
    <row r="46" spans="1:7">
      <c r="A46" s="42" t="s">
        <v>21</v>
      </c>
      <c r="B46" s="42" t="s">
        <v>21</v>
      </c>
      <c r="C46" s="43" t="s">
        <v>64</v>
      </c>
      <c r="D46" s="42" t="s">
        <v>37</v>
      </c>
      <c r="E46" s="42">
        <v>1</v>
      </c>
      <c r="F46" s="44">
        <v>8000</v>
      </c>
      <c r="G46" s="44">
        <f t="shared" ref="G46:G61" si="1">F46*E46</f>
        <v>8000</v>
      </c>
    </row>
    <row r="47" spans="1:7">
      <c r="A47" s="42" t="s">
        <v>21</v>
      </c>
      <c r="B47" s="42" t="s">
        <v>21</v>
      </c>
      <c r="C47" s="43" t="s">
        <v>65</v>
      </c>
      <c r="D47" s="42" t="s">
        <v>20</v>
      </c>
      <c r="E47" s="42">
        <v>1</v>
      </c>
      <c r="F47" s="44">
        <v>7500</v>
      </c>
      <c r="G47" s="44">
        <f t="shared" si="1"/>
        <v>7500</v>
      </c>
    </row>
    <row r="48" spans="1:7">
      <c r="A48" s="42" t="s">
        <v>21</v>
      </c>
      <c r="B48" s="42" t="s">
        <v>21</v>
      </c>
      <c r="C48" s="43" t="s">
        <v>66</v>
      </c>
      <c r="D48" s="42" t="s">
        <v>67</v>
      </c>
      <c r="E48" s="42">
        <v>20</v>
      </c>
      <c r="F48" s="44">
        <v>3100</v>
      </c>
      <c r="G48" s="44">
        <f t="shared" si="1"/>
        <v>62000</v>
      </c>
    </row>
    <row r="49" spans="1:7">
      <c r="A49" s="42" t="s">
        <v>21</v>
      </c>
      <c r="B49" s="42" t="s">
        <v>21</v>
      </c>
      <c r="C49" s="43" t="s">
        <v>68</v>
      </c>
      <c r="D49" s="42" t="s">
        <v>43</v>
      </c>
      <c r="E49" s="42">
        <v>2</v>
      </c>
      <c r="F49" s="44">
        <v>17500</v>
      </c>
      <c r="G49" s="44">
        <f t="shared" si="1"/>
        <v>35000</v>
      </c>
    </row>
    <row r="50" spans="1:7">
      <c r="A50" s="42" t="s">
        <v>21</v>
      </c>
      <c r="B50" s="42" t="s">
        <v>21</v>
      </c>
      <c r="C50" s="43" t="s">
        <v>69</v>
      </c>
      <c r="D50" s="42" t="s">
        <v>43</v>
      </c>
      <c r="E50" s="42">
        <v>20</v>
      </c>
      <c r="F50" s="44">
        <v>2640</v>
      </c>
      <c r="G50" s="44">
        <f t="shared" si="1"/>
        <v>52800</v>
      </c>
    </row>
    <row r="51" spans="1:7">
      <c r="A51" s="42" t="s">
        <v>21</v>
      </c>
      <c r="B51" s="42" t="s">
        <v>21</v>
      </c>
      <c r="C51" s="43" t="s">
        <v>70</v>
      </c>
      <c r="D51" s="42" t="s">
        <v>20</v>
      </c>
      <c r="E51" s="42">
        <v>2</v>
      </c>
      <c r="F51" s="44">
        <v>23000</v>
      </c>
      <c r="G51" s="44">
        <f t="shared" si="1"/>
        <v>46000</v>
      </c>
    </row>
    <row r="52" spans="1:7">
      <c r="A52" s="42" t="s">
        <v>21</v>
      </c>
      <c r="B52" s="42" t="s">
        <v>21</v>
      </c>
      <c r="C52" s="43" t="s">
        <v>71</v>
      </c>
      <c r="D52" s="42" t="s">
        <v>33</v>
      </c>
      <c r="E52" s="42">
        <v>1</v>
      </c>
      <c r="F52" s="44">
        <v>18000</v>
      </c>
      <c r="G52" s="44">
        <f t="shared" si="1"/>
        <v>18000</v>
      </c>
    </row>
    <row r="53" spans="1:7">
      <c r="A53" s="42" t="s">
        <v>21</v>
      </c>
      <c r="B53" s="42" t="s">
        <v>21</v>
      </c>
      <c r="C53" s="43" t="s">
        <v>27</v>
      </c>
      <c r="D53" s="42" t="s">
        <v>26</v>
      </c>
      <c r="E53" s="42">
        <v>2</v>
      </c>
      <c r="F53" s="44">
        <v>23000</v>
      </c>
      <c r="G53" s="44">
        <f t="shared" si="1"/>
        <v>46000</v>
      </c>
    </row>
    <row r="54" spans="1:7">
      <c r="A54" s="42" t="s">
        <v>21</v>
      </c>
      <c r="B54" s="42" t="s">
        <v>21</v>
      </c>
      <c r="C54" s="43" t="s">
        <v>39</v>
      </c>
      <c r="D54" s="42" t="s">
        <v>40</v>
      </c>
      <c r="E54" s="42">
        <v>4</v>
      </c>
      <c r="F54" s="44">
        <v>2500</v>
      </c>
      <c r="G54" s="44">
        <f t="shared" si="1"/>
        <v>10000</v>
      </c>
    </row>
    <row r="55" spans="1:7">
      <c r="A55" s="42" t="s">
        <v>21</v>
      </c>
      <c r="B55" s="42" t="s">
        <v>21</v>
      </c>
      <c r="C55" s="43" t="s">
        <v>41</v>
      </c>
      <c r="D55" s="42" t="s">
        <v>40</v>
      </c>
      <c r="E55" s="42">
        <v>4</v>
      </c>
      <c r="F55" s="44">
        <v>2500</v>
      </c>
      <c r="G55" s="44">
        <f t="shared" si="1"/>
        <v>10000</v>
      </c>
    </row>
    <row r="56" spans="1:7">
      <c r="A56" s="42" t="s">
        <v>21</v>
      </c>
      <c r="B56" s="42" t="s">
        <v>21</v>
      </c>
      <c r="C56" s="43" t="s">
        <v>72</v>
      </c>
      <c r="D56" s="42" t="s">
        <v>33</v>
      </c>
      <c r="E56" s="42">
        <v>2</v>
      </c>
      <c r="F56" s="44">
        <v>30000</v>
      </c>
      <c r="G56" s="44">
        <f t="shared" si="1"/>
        <v>60000</v>
      </c>
    </row>
    <row r="57" spans="1:7">
      <c r="A57" s="42" t="s">
        <v>21</v>
      </c>
      <c r="B57" s="42" t="s">
        <v>21</v>
      </c>
      <c r="C57" s="43" t="s">
        <v>73</v>
      </c>
      <c r="D57" s="42" t="s">
        <v>33</v>
      </c>
      <c r="E57" s="42">
        <v>2</v>
      </c>
      <c r="F57" s="44">
        <v>25000</v>
      </c>
      <c r="G57" s="44">
        <f t="shared" si="1"/>
        <v>50000</v>
      </c>
    </row>
    <row r="58" spans="1:7">
      <c r="A58" s="42" t="s">
        <v>21</v>
      </c>
      <c r="B58" s="42" t="s">
        <v>21</v>
      </c>
      <c r="C58" s="43" t="s">
        <v>46</v>
      </c>
      <c r="D58" s="42" t="s">
        <v>33</v>
      </c>
      <c r="E58" s="42">
        <v>1</v>
      </c>
      <c r="F58" s="44">
        <v>15000</v>
      </c>
      <c r="G58" s="44">
        <f t="shared" si="1"/>
        <v>15000</v>
      </c>
    </row>
    <row r="59" spans="1:7">
      <c r="A59" s="42" t="s">
        <v>21</v>
      </c>
      <c r="B59" s="42" t="s">
        <v>21</v>
      </c>
      <c r="C59" s="43" t="s">
        <v>74</v>
      </c>
      <c r="D59" s="42" t="s">
        <v>75</v>
      </c>
      <c r="E59" s="42">
        <v>3</v>
      </c>
      <c r="F59" s="44">
        <v>36000</v>
      </c>
      <c r="G59" s="44">
        <f t="shared" si="1"/>
        <v>108000</v>
      </c>
    </row>
    <row r="60" spans="1:7">
      <c r="A60" s="42" t="s">
        <v>21</v>
      </c>
      <c r="B60" s="42" t="s">
        <v>21</v>
      </c>
      <c r="C60" s="43" t="s">
        <v>32</v>
      </c>
      <c r="D60" s="42" t="s">
        <v>33</v>
      </c>
      <c r="E60" s="42">
        <v>2</v>
      </c>
      <c r="F60" s="44">
        <v>23000</v>
      </c>
      <c r="G60" s="44">
        <f t="shared" si="1"/>
        <v>46000</v>
      </c>
    </row>
    <row r="61" spans="1:7">
      <c r="A61" s="42" t="s">
        <v>21</v>
      </c>
      <c r="B61" s="42" t="s">
        <v>21</v>
      </c>
      <c r="C61" s="43" t="s">
        <v>30</v>
      </c>
      <c r="D61" s="42" t="s">
        <v>31</v>
      </c>
      <c r="E61" s="42">
        <v>30</v>
      </c>
      <c r="F61" s="44">
        <v>3200</v>
      </c>
      <c r="G61" s="44">
        <f t="shared" si="1"/>
        <v>96000</v>
      </c>
    </row>
    <row r="62" spans="1:7">
      <c r="A62" s="49">
        <f>SUM(G45:G61)</f>
        <v>725900</v>
      </c>
      <c r="B62" s="50"/>
      <c r="C62" s="50"/>
      <c r="D62" s="50"/>
      <c r="E62" s="50"/>
      <c r="F62" s="50"/>
      <c r="G62" s="51"/>
    </row>
    <row r="63" spans="1:7">
      <c r="A63" s="52" t="s">
        <v>48</v>
      </c>
      <c r="B63" s="53"/>
      <c r="C63" s="53"/>
      <c r="D63" s="53"/>
      <c r="E63" s="53"/>
      <c r="F63" s="54"/>
      <c r="G63" s="45">
        <f>A62</f>
        <v>725900</v>
      </c>
    </row>
    <row r="64" spans="1:7">
      <c r="A64" s="52" t="s">
        <v>49</v>
      </c>
      <c r="B64" s="53"/>
      <c r="C64" s="53"/>
      <c r="D64" s="53"/>
      <c r="E64" s="53"/>
      <c r="F64" s="54"/>
      <c r="G64" s="45">
        <f>G63*0.1</f>
        <v>72590</v>
      </c>
    </row>
    <row r="65" spans="1:7">
      <c r="A65" s="52" t="s">
        <v>50</v>
      </c>
      <c r="B65" s="53"/>
      <c r="C65" s="53"/>
      <c r="D65" s="53"/>
      <c r="E65" s="53"/>
      <c r="F65" s="54"/>
      <c r="G65" s="45">
        <f>G64+G63</f>
        <v>798490</v>
      </c>
    </row>
    <row r="67" spans="1:7" ht="20.25">
      <c r="A67" s="81" t="s">
        <v>4</v>
      </c>
      <c r="B67" s="82"/>
      <c r="C67" s="82"/>
      <c r="D67" s="82"/>
      <c r="E67" s="82"/>
      <c r="F67" s="82"/>
      <c r="G67" s="82"/>
    </row>
    <row r="68" spans="1:7">
      <c r="A68" s="83" t="s">
        <v>79</v>
      </c>
      <c r="B68" s="82"/>
      <c r="C68" s="82"/>
      <c r="D68" s="82"/>
      <c r="E68" s="82"/>
      <c r="F68" s="82"/>
      <c r="G68" s="82"/>
    </row>
    <row r="69" spans="1:7" ht="16.5">
      <c r="A69" s="74" t="s">
        <v>6</v>
      </c>
      <c r="B69" s="73"/>
      <c r="C69" s="73"/>
      <c r="D69" s="73"/>
      <c r="E69" s="73"/>
      <c r="F69" s="73"/>
      <c r="G69" s="73"/>
    </row>
    <row r="70" spans="1:7" ht="15.75">
      <c r="A70" s="75" t="s">
        <v>7</v>
      </c>
      <c r="B70" s="73"/>
      <c r="C70" s="73"/>
      <c r="D70" s="73"/>
      <c r="E70" s="73"/>
      <c r="F70" s="73"/>
      <c r="G70" s="73"/>
    </row>
    <row r="71" spans="1:7" ht="15.75">
      <c r="A71" s="75" t="s">
        <v>8</v>
      </c>
      <c r="B71" s="73"/>
      <c r="C71" s="73"/>
      <c r="D71" s="73"/>
      <c r="E71" s="73"/>
      <c r="F71" s="73"/>
      <c r="G71" s="73"/>
    </row>
    <row r="72" spans="1:7" ht="15.75">
      <c r="A72" s="75" t="s">
        <v>9</v>
      </c>
      <c r="B72" s="73"/>
      <c r="C72" s="73"/>
      <c r="D72" s="73"/>
      <c r="E72" s="73"/>
      <c r="F72" s="73"/>
      <c r="G72" s="73"/>
    </row>
    <row r="73" spans="1:7" ht="31.5">
      <c r="A73" s="76" t="s">
        <v>10</v>
      </c>
      <c r="B73" s="76" t="s">
        <v>11</v>
      </c>
      <c r="C73" s="76" t="s">
        <v>12</v>
      </c>
      <c r="D73" s="76" t="s">
        <v>13</v>
      </c>
      <c r="E73" s="76" t="s">
        <v>14</v>
      </c>
      <c r="F73" s="76" t="s">
        <v>15</v>
      </c>
      <c r="G73" s="76" t="s">
        <v>16</v>
      </c>
    </row>
    <row r="74" spans="1:7">
      <c r="A74" s="77" t="s">
        <v>80</v>
      </c>
      <c r="B74" s="77" t="s">
        <v>81</v>
      </c>
      <c r="C74" s="78" t="s">
        <v>63</v>
      </c>
      <c r="D74" s="77" t="s">
        <v>37</v>
      </c>
      <c r="E74" s="77">
        <v>2</v>
      </c>
      <c r="F74" s="79">
        <v>27800</v>
      </c>
      <c r="G74" s="79">
        <f>F74*E74</f>
        <v>55600</v>
      </c>
    </row>
    <row r="75" spans="1:7">
      <c r="A75" s="77" t="s">
        <v>21</v>
      </c>
      <c r="B75" s="77" t="s">
        <v>21</v>
      </c>
      <c r="C75" s="78" t="s">
        <v>25</v>
      </c>
      <c r="D75" s="77" t="s">
        <v>26</v>
      </c>
      <c r="E75" s="77">
        <v>5</v>
      </c>
      <c r="F75" s="79">
        <v>46000</v>
      </c>
      <c r="G75" s="79">
        <f t="shared" ref="G75:G86" si="2">F75*E75</f>
        <v>230000</v>
      </c>
    </row>
    <row r="76" spans="1:7">
      <c r="A76" s="77" t="s">
        <v>21</v>
      </c>
      <c r="B76" s="77" t="s">
        <v>21</v>
      </c>
      <c r="C76" s="78" t="s">
        <v>65</v>
      </c>
      <c r="D76" s="77" t="s">
        <v>20</v>
      </c>
      <c r="E76" s="77">
        <v>1</v>
      </c>
      <c r="F76" s="79">
        <v>7500</v>
      </c>
      <c r="G76" s="79">
        <f t="shared" si="2"/>
        <v>7500</v>
      </c>
    </row>
    <row r="77" spans="1:7">
      <c r="A77" s="77" t="s">
        <v>21</v>
      </c>
      <c r="B77" s="77" t="s">
        <v>21</v>
      </c>
      <c r="C77" s="78" t="s">
        <v>82</v>
      </c>
      <c r="D77" s="77" t="s">
        <v>45</v>
      </c>
      <c r="E77" s="77">
        <v>20</v>
      </c>
      <c r="F77" s="79">
        <v>6500</v>
      </c>
      <c r="G77" s="79">
        <f t="shared" si="2"/>
        <v>130000</v>
      </c>
    </row>
    <row r="78" spans="1:7">
      <c r="A78" s="77" t="s">
        <v>21</v>
      </c>
      <c r="B78" s="77" t="s">
        <v>21</v>
      </c>
      <c r="C78" s="78" t="s">
        <v>83</v>
      </c>
      <c r="D78" s="77" t="s">
        <v>45</v>
      </c>
      <c r="E78" s="77">
        <v>10</v>
      </c>
      <c r="F78" s="79">
        <v>6500</v>
      </c>
      <c r="G78" s="79">
        <f t="shared" si="2"/>
        <v>65000</v>
      </c>
    </row>
    <row r="79" spans="1:7">
      <c r="A79" s="77" t="s">
        <v>21</v>
      </c>
      <c r="B79" s="77" t="s">
        <v>21</v>
      </c>
      <c r="C79" s="78" t="s">
        <v>70</v>
      </c>
      <c r="D79" s="77" t="s">
        <v>20</v>
      </c>
      <c r="E79" s="77">
        <v>4</v>
      </c>
      <c r="F79" s="79">
        <v>23000</v>
      </c>
      <c r="G79" s="79">
        <f t="shared" si="2"/>
        <v>92000</v>
      </c>
    </row>
    <row r="80" spans="1:7">
      <c r="A80" s="77" t="s">
        <v>21</v>
      </c>
      <c r="B80" s="77" t="s">
        <v>21</v>
      </c>
      <c r="C80" s="78" t="s">
        <v>42</v>
      </c>
      <c r="D80" s="77" t="s">
        <v>43</v>
      </c>
      <c r="E80" s="77">
        <v>1</v>
      </c>
      <c r="F80" s="79">
        <v>14000</v>
      </c>
      <c r="G80" s="79">
        <f t="shared" si="2"/>
        <v>14000</v>
      </c>
    </row>
    <row r="81" spans="1:7">
      <c r="A81" s="77" t="s">
        <v>21</v>
      </c>
      <c r="B81" s="77" t="s">
        <v>21</v>
      </c>
      <c r="C81" s="78" t="s">
        <v>27</v>
      </c>
      <c r="D81" s="77" t="s">
        <v>26</v>
      </c>
      <c r="E81" s="77">
        <v>2</v>
      </c>
      <c r="F81" s="79">
        <v>23000</v>
      </c>
      <c r="G81" s="79">
        <f t="shared" si="2"/>
        <v>46000</v>
      </c>
    </row>
    <row r="82" spans="1:7">
      <c r="A82" s="77" t="s">
        <v>21</v>
      </c>
      <c r="B82" s="77" t="s">
        <v>21</v>
      </c>
      <c r="C82" s="78" t="s">
        <v>30</v>
      </c>
      <c r="D82" s="77" t="s">
        <v>31</v>
      </c>
      <c r="E82" s="77">
        <v>20</v>
      </c>
      <c r="F82" s="79">
        <v>3200</v>
      </c>
      <c r="G82" s="79">
        <f t="shared" si="2"/>
        <v>64000</v>
      </c>
    </row>
    <row r="83" spans="1:7">
      <c r="A83" s="77" t="s">
        <v>21</v>
      </c>
      <c r="B83" s="77" t="s">
        <v>21</v>
      </c>
      <c r="C83" s="78" t="s">
        <v>84</v>
      </c>
      <c r="D83" s="77" t="s">
        <v>37</v>
      </c>
      <c r="E83" s="77">
        <v>1</v>
      </c>
      <c r="F83" s="79">
        <v>30000</v>
      </c>
      <c r="G83" s="79">
        <f t="shared" si="2"/>
        <v>30000</v>
      </c>
    </row>
    <row r="84" spans="1:7">
      <c r="A84" s="77" t="s">
        <v>21</v>
      </c>
      <c r="B84" s="77" t="s">
        <v>21</v>
      </c>
      <c r="C84" s="78" t="s">
        <v>85</v>
      </c>
      <c r="D84" s="77" t="s">
        <v>37</v>
      </c>
      <c r="E84" s="77">
        <v>1</v>
      </c>
      <c r="F84" s="79">
        <v>32000</v>
      </c>
      <c r="G84" s="79">
        <f t="shared" si="2"/>
        <v>32000</v>
      </c>
    </row>
    <row r="85" spans="1:7">
      <c r="A85" s="77" t="s">
        <v>21</v>
      </c>
      <c r="B85" s="77" t="s">
        <v>21</v>
      </c>
      <c r="C85" s="78" t="s">
        <v>86</v>
      </c>
      <c r="D85" s="77" t="s">
        <v>87</v>
      </c>
      <c r="E85" s="77">
        <v>1</v>
      </c>
      <c r="F85" s="79">
        <v>130000</v>
      </c>
      <c r="G85" s="79">
        <f t="shared" si="2"/>
        <v>130000</v>
      </c>
    </row>
    <row r="86" spans="1:7">
      <c r="A86" s="77" t="s">
        <v>21</v>
      </c>
      <c r="B86" s="77" t="s">
        <v>21</v>
      </c>
      <c r="C86" s="78" t="s">
        <v>88</v>
      </c>
      <c r="D86" s="77" t="s">
        <v>20</v>
      </c>
      <c r="E86" s="77">
        <v>1</v>
      </c>
      <c r="F86" s="79">
        <v>3500</v>
      </c>
      <c r="G86" s="79">
        <f t="shared" si="2"/>
        <v>3500</v>
      </c>
    </row>
    <row r="87" spans="1:7">
      <c r="A87" s="84">
        <f>SUM(G74:G86)</f>
        <v>899600</v>
      </c>
      <c r="B87" s="85"/>
      <c r="C87" s="85"/>
      <c r="D87" s="85"/>
      <c r="E87" s="85"/>
      <c r="F87" s="85"/>
      <c r="G87" s="86"/>
    </row>
    <row r="88" spans="1:7">
      <c r="A88" s="87" t="s">
        <v>48</v>
      </c>
      <c r="B88" s="88"/>
      <c r="C88" s="88"/>
      <c r="D88" s="88"/>
      <c r="E88" s="88"/>
      <c r="F88" s="89"/>
      <c r="G88" s="80">
        <f>A87</f>
        <v>899600</v>
      </c>
    </row>
    <row r="89" spans="1:7">
      <c r="A89" s="87" t="s">
        <v>49</v>
      </c>
      <c r="B89" s="88"/>
      <c r="C89" s="88"/>
      <c r="D89" s="88"/>
      <c r="E89" s="88"/>
      <c r="F89" s="89"/>
      <c r="G89" s="80">
        <f>G88*0.1</f>
        <v>89960</v>
      </c>
    </row>
    <row r="90" spans="1:7">
      <c r="A90" s="87" t="s">
        <v>50</v>
      </c>
      <c r="B90" s="88"/>
      <c r="C90" s="88"/>
      <c r="D90" s="88"/>
      <c r="E90" s="88"/>
      <c r="F90" s="89"/>
      <c r="G90" s="80">
        <f>G88+G89</f>
        <v>989560</v>
      </c>
    </row>
    <row r="92" spans="1:7" ht="20.25">
      <c r="A92" s="116" t="s">
        <v>4</v>
      </c>
      <c r="B92" s="117"/>
      <c r="C92" s="117"/>
      <c r="D92" s="117"/>
      <c r="E92" s="117"/>
      <c r="F92" s="117"/>
      <c r="G92" s="117"/>
    </row>
    <row r="93" spans="1:7">
      <c r="A93" s="118" t="s">
        <v>93</v>
      </c>
      <c r="B93" s="117"/>
      <c r="C93" s="117"/>
      <c r="D93" s="117"/>
      <c r="E93" s="117"/>
      <c r="F93" s="117"/>
      <c r="G93" s="117"/>
    </row>
    <row r="94" spans="1:7" ht="16.5">
      <c r="A94" s="109" t="s">
        <v>6</v>
      </c>
      <c r="B94" s="108"/>
      <c r="C94" s="108"/>
      <c r="D94" s="108"/>
      <c r="E94" s="108"/>
      <c r="F94" s="108"/>
      <c r="G94" s="108"/>
    </row>
    <row r="95" spans="1:7" ht="15.75">
      <c r="A95" s="110" t="s">
        <v>7</v>
      </c>
      <c r="B95" s="108"/>
      <c r="C95" s="108"/>
      <c r="D95" s="108"/>
      <c r="E95" s="108"/>
      <c r="F95" s="108"/>
      <c r="G95" s="108"/>
    </row>
    <row r="96" spans="1:7" ht="15.75">
      <c r="A96" s="110" t="s">
        <v>8</v>
      </c>
      <c r="B96" s="108"/>
      <c r="C96" s="108"/>
      <c r="D96" s="108"/>
      <c r="E96" s="108"/>
      <c r="F96" s="108"/>
      <c r="G96" s="108"/>
    </row>
    <row r="97" spans="1:7" ht="15.75">
      <c r="A97" s="110" t="s">
        <v>9</v>
      </c>
      <c r="B97" s="108"/>
      <c r="C97" s="108"/>
      <c r="D97" s="108"/>
      <c r="E97" s="108"/>
      <c r="F97" s="108"/>
      <c r="G97" s="108"/>
    </row>
    <row r="98" spans="1:7" ht="31.5">
      <c r="A98" s="111" t="s">
        <v>10</v>
      </c>
      <c r="B98" s="111" t="s">
        <v>11</v>
      </c>
      <c r="C98" s="111" t="s">
        <v>12</v>
      </c>
      <c r="D98" s="111" t="s">
        <v>13</v>
      </c>
      <c r="E98" s="111" t="s">
        <v>14</v>
      </c>
      <c r="F98" s="111" t="s">
        <v>15</v>
      </c>
      <c r="G98" s="111" t="s">
        <v>16</v>
      </c>
    </row>
    <row r="99" spans="1:7">
      <c r="A99" s="112" t="s">
        <v>94</v>
      </c>
      <c r="B99" s="112" t="s">
        <v>95</v>
      </c>
      <c r="C99" s="113" t="s">
        <v>96</v>
      </c>
      <c r="D99" s="112" t="s">
        <v>29</v>
      </c>
      <c r="E99" s="112">
        <v>2</v>
      </c>
      <c r="F99" s="114">
        <v>39000</v>
      </c>
      <c r="G99" s="114">
        <f>F99*E99</f>
        <v>78000</v>
      </c>
    </row>
    <row r="100" spans="1:7">
      <c r="A100" s="112" t="s">
        <v>21</v>
      </c>
      <c r="B100" s="112" t="s">
        <v>21</v>
      </c>
      <c r="C100" s="113" t="s">
        <v>25</v>
      </c>
      <c r="D100" s="112" t="s">
        <v>26</v>
      </c>
      <c r="E100" s="112">
        <v>6</v>
      </c>
      <c r="F100" s="114">
        <v>46000</v>
      </c>
      <c r="G100" s="114">
        <f t="shared" ref="G100:G115" si="3">F100*E100</f>
        <v>276000</v>
      </c>
    </row>
    <row r="101" spans="1:7">
      <c r="A101" s="112" t="s">
        <v>21</v>
      </c>
      <c r="B101" s="112" t="s">
        <v>21</v>
      </c>
      <c r="C101" s="113" t="s">
        <v>97</v>
      </c>
      <c r="D101" s="112" t="s">
        <v>20</v>
      </c>
      <c r="E101" s="112">
        <v>10</v>
      </c>
      <c r="F101" s="114">
        <v>6200</v>
      </c>
      <c r="G101" s="114">
        <f t="shared" si="3"/>
        <v>62000</v>
      </c>
    </row>
    <row r="102" spans="1:7">
      <c r="A102" s="112" t="s">
        <v>21</v>
      </c>
      <c r="B102" s="112" t="s">
        <v>21</v>
      </c>
      <c r="C102" s="113" t="s">
        <v>98</v>
      </c>
      <c r="D102" s="112" t="s">
        <v>37</v>
      </c>
      <c r="E102" s="112">
        <v>1</v>
      </c>
      <c r="F102" s="114">
        <v>30000</v>
      </c>
      <c r="G102" s="114">
        <f t="shared" si="3"/>
        <v>30000</v>
      </c>
    </row>
    <row r="103" spans="1:7">
      <c r="A103" s="112" t="s">
        <v>21</v>
      </c>
      <c r="B103" s="112" t="s">
        <v>21</v>
      </c>
      <c r="C103" s="113" t="s">
        <v>39</v>
      </c>
      <c r="D103" s="112" t="s">
        <v>40</v>
      </c>
      <c r="E103" s="112">
        <v>8</v>
      </c>
      <c r="F103" s="114">
        <v>2700</v>
      </c>
      <c r="G103" s="114">
        <f t="shared" si="3"/>
        <v>21600</v>
      </c>
    </row>
    <row r="104" spans="1:7">
      <c r="A104" s="112" t="s">
        <v>21</v>
      </c>
      <c r="B104" s="112" t="s">
        <v>21</v>
      </c>
      <c r="C104" s="113" t="s">
        <v>41</v>
      </c>
      <c r="D104" s="112" t="s">
        <v>40</v>
      </c>
      <c r="E104" s="112">
        <v>8</v>
      </c>
      <c r="F104" s="114">
        <v>2700</v>
      </c>
      <c r="G104" s="114">
        <f t="shared" si="3"/>
        <v>21600</v>
      </c>
    </row>
    <row r="105" spans="1:7">
      <c r="A105" s="112" t="s">
        <v>21</v>
      </c>
      <c r="B105" s="112" t="s">
        <v>21</v>
      </c>
      <c r="C105" s="113" t="s">
        <v>27</v>
      </c>
      <c r="D105" s="112" t="s">
        <v>26</v>
      </c>
      <c r="E105" s="112">
        <v>5</v>
      </c>
      <c r="F105" s="114">
        <v>23000</v>
      </c>
      <c r="G105" s="114">
        <f t="shared" si="3"/>
        <v>115000</v>
      </c>
    </row>
    <row r="106" spans="1:7">
      <c r="A106" s="112" t="s">
        <v>21</v>
      </c>
      <c r="B106" s="112" t="s">
        <v>21</v>
      </c>
      <c r="C106" s="113" t="s">
        <v>30</v>
      </c>
      <c r="D106" s="112" t="s">
        <v>31</v>
      </c>
      <c r="E106" s="112">
        <v>30</v>
      </c>
      <c r="F106" s="114">
        <v>3200</v>
      </c>
      <c r="G106" s="114">
        <f t="shared" si="3"/>
        <v>96000</v>
      </c>
    </row>
    <row r="107" spans="1:7">
      <c r="A107" s="112" t="s">
        <v>21</v>
      </c>
      <c r="B107" s="112" t="s">
        <v>21</v>
      </c>
      <c r="C107" s="113" t="s">
        <v>72</v>
      </c>
      <c r="D107" s="112" t="s">
        <v>33</v>
      </c>
      <c r="E107" s="112">
        <v>1</v>
      </c>
      <c r="F107" s="114">
        <v>30000</v>
      </c>
      <c r="G107" s="114">
        <f t="shared" si="3"/>
        <v>30000</v>
      </c>
    </row>
    <row r="108" spans="1:7">
      <c r="A108" s="112" t="s">
        <v>21</v>
      </c>
      <c r="B108" s="112" t="s">
        <v>21</v>
      </c>
      <c r="C108" s="113" t="s">
        <v>32</v>
      </c>
      <c r="D108" s="112" t="s">
        <v>33</v>
      </c>
      <c r="E108" s="112">
        <v>2</v>
      </c>
      <c r="F108" s="114">
        <v>23000</v>
      </c>
      <c r="G108" s="114">
        <f t="shared" si="3"/>
        <v>46000</v>
      </c>
    </row>
    <row r="109" spans="1:7">
      <c r="A109" s="112" t="s">
        <v>21</v>
      </c>
      <c r="B109" s="112" t="s">
        <v>21</v>
      </c>
      <c r="C109" s="113" t="s">
        <v>99</v>
      </c>
      <c r="D109" s="112" t="s">
        <v>100</v>
      </c>
      <c r="E109" s="112">
        <v>1</v>
      </c>
      <c r="F109" s="114">
        <v>120000</v>
      </c>
      <c r="G109" s="114">
        <f t="shared" si="3"/>
        <v>120000</v>
      </c>
    </row>
    <row r="110" spans="1:7">
      <c r="A110" s="112" t="s">
        <v>21</v>
      </c>
      <c r="B110" s="112" t="s">
        <v>21</v>
      </c>
      <c r="C110" s="113" t="s">
        <v>101</v>
      </c>
      <c r="D110" s="112" t="s">
        <v>45</v>
      </c>
      <c r="E110" s="112">
        <v>5</v>
      </c>
      <c r="F110" s="114">
        <v>7000</v>
      </c>
      <c r="G110" s="114">
        <f t="shared" si="3"/>
        <v>35000</v>
      </c>
    </row>
    <row r="111" spans="1:7">
      <c r="A111" s="112" t="s">
        <v>21</v>
      </c>
      <c r="B111" s="112" t="s">
        <v>21</v>
      </c>
      <c r="C111" s="113" t="s">
        <v>102</v>
      </c>
      <c r="D111" s="112" t="s">
        <v>45</v>
      </c>
      <c r="E111" s="112">
        <v>5</v>
      </c>
      <c r="F111" s="114">
        <v>7000</v>
      </c>
      <c r="G111" s="114">
        <f t="shared" si="3"/>
        <v>35000</v>
      </c>
    </row>
    <row r="112" spans="1:7">
      <c r="A112" s="112" t="s">
        <v>21</v>
      </c>
      <c r="B112" s="112" t="s">
        <v>21</v>
      </c>
      <c r="C112" s="113" t="s">
        <v>103</v>
      </c>
      <c r="D112" s="112" t="s">
        <v>35</v>
      </c>
      <c r="E112" s="112">
        <v>2</v>
      </c>
      <c r="F112" s="114">
        <v>16500</v>
      </c>
      <c r="G112" s="114">
        <f t="shared" si="3"/>
        <v>33000</v>
      </c>
    </row>
    <row r="113" spans="1:7">
      <c r="A113" s="112" t="s">
        <v>21</v>
      </c>
      <c r="B113" s="112" t="s">
        <v>21</v>
      </c>
      <c r="C113" s="113" t="s">
        <v>104</v>
      </c>
      <c r="D113" s="112" t="s">
        <v>35</v>
      </c>
      <c r="E113" s="112">
        <v>2</v>
      </c>
      <c r="F113" s="114">
        <v>16500</v>
      </c>
      <c r="G113" s="114">
        <f t="shared" si="3"/>
        <v>33000</v>
      </c>
    </row>
    <row r="114" spans="1:7">
      <c r="A114" s="112" t="s">
        <v>21</v>
      </c>
      <c r="B114" s="112" t="s">
        <v>21</v>
      </c>
      <c r="C114" s="113" t="s">
        <v>86</v>
      </c>
      <c r="D114" s="112" t="s">
        <v>87</v>
      </c>
      <c r="E114" s="112">
        <v>2</v>
      </c>
      <c r="F114" s="114">
        <v>130000</v>
      </c>
      <c r="G114" s="114">
        <f t="shared" si="3"/>
        <v>260000</v>
      </c>
    </row>
    <row r="115" spans="1:7">
      <c r="A115" s="112" t="s">
        <v>21</v>
      </c>
      <c r="B115" s="112" t="s">
        <v>21</v>
      </c>
      <c r="C115" s="113" t="s">
        <v>105</v>
      </c>
      <c r="D115" s="112" t="s">
        <v>37</v>
      </c>
      <c r="E115" s="112">
        <v>3</v>
      </c>
      <c r="F115" s="114">
        <v>12000</v>
      </c>
      <c r="G115" s="114">
        <f t="shared" si="3"/>
        <v>36000</v>
      </c>
    </row>
    <row r="116" spans="1:7">
      <c r="A116" s="119">
        <f>SUM(G99:G115)</f>
        <v>1328200</v>
      </c>
      <c r="B116" s="120"/>
      <c r="C116" s="120"/>
      <c r="D116" s="120"/>
      <c r="E116" s="120"/>
      <c r="F116" s="120"/>
      <c r="G116" s="121"/>
    </row>
    <row r="117" spans="1:7">
      <c r="A117" s="122" t="s">
        <v>48</v>
      </c>
      <c r="B117" s="123"/>
      <c r="C117" s="123"/>
      <c r="D117" s="123"/>
      <c r="E117" s="123"/>
      <c r="F117" s="124"/>
      <c r="G117" s="115">
        <f>A116</f>
        <v>1328200</v>
      </c>
    </row>
    <row r="118" spans="1:7">
      <c r="A118" s="122" t="s">
        <v>49</v>
      </c>
      <c r="B118" s="123"/>
      <c r="C118" s="123"/>
      <c r="D118" s="123"/>
      <c r="E118" s="123"/>
      <c r="F118" s="124"/>
      <c r="G118" s="115">
        <f>G117*0.1</f>
        <v>132820</v>
      </c>
    </row>
    <row r="119" spans="1:7">
      <c r="A119" s="122" t="s">
        <v>50</v>
      </c>
      <c r="B119" s="123"/>
      <c r="C119" s="123"/>
      <c r="D119" s="123"/>
      <c r="E119" s="123"/>
      <c r="F119" s="124"/>
      <c r="G119" s="115">
        <f>G118+G117</f>
        <v>1461020</v>
      </c>
    </row>
    <row r="121" spans="1:7" ht="20.25">
      <c r="A121" s="151" t="s">
        <v>4</v>
      </c>
      <c r="B121" s="152"/>
      <c r="C121" s="152"/>
      <c r="D121" s="152"/>
      <c r="E121" s="152"/>
      <c r="F121" s="152"/>
      <c r="G121" s="152"/>
    </row>
    <row r="122" spans="1:7">
      <c r="A122" s="153" t="s">
        <v>107</v>
      </c>
      <c r="B122" s="152"/>
      <c r="C122" s="152"/>
      <c r="D122" s="152"/>
      <c r="E122" s="152"/>
      <c r="F122" s="152"/>
      <c r="G122" s="152"/>
    </row>
    <row r="123" spans="1:7" ht="16.5">
      <c r="A123" s="141" t="s">
        <v>6</v>
      </c>
      <c r="B123" s="140"/>
      <c r="C123" s="140"/>
      <c r="D123" s="140"/>
      <c r="E123" s="140"/>
      <c r="F123" s="140"/>
      <c r="G123" s="140"/>
    </row>
    <row r="124" spans="1:7" ht="15.75">
      <c r="A124" s="142" t="s">
        <v>7</v>
      </c>
      <c r="B124" s="140"/>
      <c r="C124" s="140"/>
      <c r="D124" s="140"/>
      <c r="E124" s="140"/>
      <c r="F124" s="140"/>
      <c r="G124" s="140"/>
    </row>
    <row r="125" spans="1:7" ht="15.75">
      <c r="A125" s="142" t="s">
        <v>8</v>
      </c>
      <c r="B125" s="140"/>
      <c r="C125" s="140"/>
      <c r="D125" s="140"/>
      <c r="E125" s="140"/>
      <c r="F125" s="140"/>
      <c r="G125" s="140"/>
    </row>
    <row r="126" spans="1:7" ht="15.75">
      <c r="A126" s="142" t="s">
        <v>9</v>
      </c>
      <c r="B126" s="140"/>
      <c r="C126" s="140"/>
      <c r="D126" s="140"/>
      <c r="E126" s="140"/>
      <c r="F126" s="140"/>
      <c r="G126" s="140"/>
    </row>
    <row r="127" spans="1:7" ht="31.5">
      <c r="A127" s="143" t="s">
        <v>10</v>
      </c>
      <c r="B127" s="143" t="s">
        <v>11</v>
      </c>
      <c r="C127" s="143" t="s">
        <v>12</v>
      </c>
      <c r="D127" s="143" t="s">
        <v>13</v>
      </c>
      <c r="E127" s="143" t="s">
        <v>14</v>
      </c>
      <c r="F127" s="143" t="s">
        <v>15</v>
      </c>
      <c r="G127" s="143" t="s">
        <v>16</v>
      </c>
    </row>
    <row r="128" spans="1:7">
      <c r="A128" s="144" t="s">
        <v>108</v>
      </c>
      <c r="B128" s="144" t="s">
        <v>109</v>
      </c>
      <c r="C128" s="145" t="s">
        <v>22</v>
      </c>
      <c r="D128" s="144" t="s">
        <v>20</v>
      </c>
      <c r="E128" s="144">
        <v>120</v>
      </c>
      <c r="F128" s="146">
        <v>7200</v>
      </c>
      <c r="G128" s="146">
        <f>F128*E128</f>
        <v>864000</v>
      </c>
    </row>
    <row r="129" spans="1:7">
      <c r="A129" s="144" t="s">
        <v>21</v>
      </c>
      <c r="B129" s="144" t="s">
        <v>21</v>
      </c>
      <c r="C129" s="145" t="s">
        <v>110</v>
      </c>
      <c r="D129" s="144" t="s">
        <v>20</v>
      </c>
      <c r="E129" s="144">
        <v>6</v>
      </c>
      <c r="F129" s="146">
        <v>7200</v>
      </c>
      <c r="G129" s="146">
        <f t="shared" ref="G129:G135" si="4">F129*E129</f>
        <v>43200</v>
      </c>
    </row>
    <row r="130" spans="1:7">
      <c r="A130" s="144" t="s">
        <v>21</v>
      </c>
      <c r="B130" s="144" t="s">
        <v>21</v>
      </c>
      <c r="C130" s="145" t="s">
        <v>23</v>
      </c>
      <c r="D130" s="144" t="s">
        <v>24</v>
      </c>
      <c r="E130" s="144">
        <v>1</v>
      </c>
      <c r="F130" s="146">
        <v>17000</v>
      </c>
      <c r="G130" s="146">
        <f t="shared" si="4"/>
        <v>17000</v>
      </c>
    </row>
    <row r="131" spans="1:7">
      <c r="A131" s="144" t="s">
        <v>21</v>
      </c>
      <c r="B131" s="144" t="s">
        <v>21</v>
      </c>
      <c r="C131" s="145" t="s">
        <v>28</v>
      </c>
      <c r="D131" s="144" t="s">
        <v>29</v>
      </c>
      <c r="E131" s="144">
        <v>5</v>
      </c>
      <c r="F131" s="146">
        <v>70000</v>
      </c>
      <c r="G131" s="146">
        <f t="shared" si="4"/>
        <v>350000</v>
      </c>
    </row>
    <row r="132" spans="1:7">
      <c r="A132" s="144" t="s">
        <v>21</v>
      </c>
      <c r="B132" s="144" t="s">
        <v>21</v>
      </c>
      <c r="C132" s="145" t="s">
        <v>111</v>
      </c>
      <c r="D132" s="144" t="s">
        <v>37</v>
      </c>
      <c r="E132" s="144">
        <v>1</v>
      </c>
      <c r="F132" s="146">
        <v>13000</v>
      </c>
      <c r="G132" s="146">
        <f t="shared" si="4"/>
        <v>13000</v>
      </c>
    </row>
    <row r="133" spans="1:7">
      <c r="A133" s="144" t="s">
        <v>21</v>
      </c>
      <c r="B133" s="144" t="s">
        <v>21</v>
      </c>
      <c r="C133" s="145" t="s">
        <v>103</v>
      </c>
      <c r="D133" s="144" t="s">
        <v>35</v>
      </c>
      <c r="E133" s="144">
        <v>5</v>
      </c>
      <c r="F133" s="146">
        <v>9500</v>
      </c>
      <c r="G133" s="146">
        <f t="shared" si="4"/>
        <v>47500</v>
      </c>
    </row>
    <row r="134" spans="1:7">
      <c r="A134" s="144" t="s">
        <v>21</v>
      </c>
      <c r="B134" s="144" t="s">
        <v>21</v>
      </c>
      <c r="C134" s="145" t="s">
        <v>104</v>
      </c>
      <c r="D134" s="144" t="s">
        <v>35</v>
      </c>
      <c r="E134" s="144">
        <v>5</v>
      </c>
      <c r="F134" s="146">
        <v>9500</v>
      </c>
      <c r="G134" s="146">
        <f t="shared" si="4"/>
        <v>47500</v>
      </c>
    </row>
    <row r="135" spans="1:7">
      <c r="A135" s="144" t="s">
        <v>21</v>
      </c>
      <c r="B135" s="144" t="s">
        <v>21</v>
      </c>
      <c r="C135" s="145" t="s">
        <v>112</v>
      </c>
      <c r="D135" s="144" t="s">
        <v>45</v>
      </c>
      <c r="E135" s="144">
        <v>1</v>
      </c>
      <c r="F135" s="146">
        <v>28000</v>
      </c>
      <c r="G135" s="146">
        <f t="shared" si="4"/>
        <v>28000</v>
      </c>
    </row>
    <row r="136" spans="1:7">
      <c r="A136" s="154">
        <f>SUM(G129:G135)</f>
        <v>546200</v>
      </c>
      <c r="B136" s="155"/>
      <c r="C136" s="155"/>
      <c r="D136" s="155"/>
      <c r="E136" s="155"/>
      <c r="F136" s="155"/>
      <c r="G136" s="156"/>
    </row>
    <row r="137" spans="1:7">
      <c r="A137" s="148" t="s">
        <v>48</v>
      </c>
      <c r="B137" s="149"/>
      <c r="C137" s="149"/>
      <c r="D137" s="149"/>
      <c r="E137" s="149"/>
      <c r="F137" s="150"/>
      <c r="G137" s="147">
        <f>SUM(G128:G135)</f>
        <v>1410200</v>
      </c>
    </row>
    <row r="138" spans="1:7">
      <c r="A138" s="148" t="s">
        <v>49</v>
      </c>
      <c r="B138" s="149"/>
      <c r="C138" s="149"/>
      <c r="D138" s="149"/>
      <c r="E138" s="149"/>
      <c r="F138" s="150"/>
      <c r="G138" s="147">
        <f>G137*0.1</f>
        <v>141020</v>
      </c>
    </row>
    <row r="139" spans="1:7">
      <c r="A139" s="148" t="s">
        <v>50</v>
      </c>
      <c r="B139" s="149"/>
      <c r="C139" s="149"/>
      <c r="D139" s="149"/>
      <c r="E139" s="149"/>
      <c r="F139" s="150"/>
      <c r="G139" s="147">
        <f>G138+G137</f>
        <v>1551220</v>
      </c>
    </row>
    <row r="141" spans="1:7" ht="20.25">
      <c r="A141" s="151" t="s">
        <v>4</v>
      </c>
      <c r="B141" s="152"/>
      <c r="C141" s="152"/>
      <c r="D141" s="152"/>
      <c r="E141" s="152"/>
      <c r="F141" s="152"/>
      <c r="G141" s="152"/>
    </row>
    <row r="142" spans="1:7">
      <c r="A142" s="173" t="s">
        <v>115</v>
      </c>
      <c r="B142" s="152"/>
      <c r="C142" s="152"/>
      <c r="D142" s="152"/>
      <c r="E142" s="152"/>
      <c r="F142" s="152"/>
      <c r="G142" s="152"/>
    </row>
    <row r="143" spans="1:7" ht="16.5">
      <c r="A143" s="141" t="s">
        <v>6</v>
      </c>
      <c r="B143" s="140"/>
      <c r="C143" s="140"/>
      <c r="D143" s="140"/>
      <c r="E143" s="140"/>
      <c r="F143" s="140"/>
      <c r="G143" s="140"/>
    </row>
    <row r="144" spans="1:7" ht="15.75">
      <c r="A144" s="142" t="s">
        <v>7</v>
      </c>
      <c r="B144" s="140"/>
      <c r="C144" s="140"/>
      <c r="D144" s="140"/>
      <c r="E144" s="140"/>
      <c r="F144" s="140"/>
      <c r="G144" s="140"/>
    </row>
    <row r="145" spans="1:7" ht="15.75">
      <c r="A145" s="142" t="s">
        <v>8</v>
      </c>
      <c r="B145" s="140"/>
      <c r="C145" s="140"/>
      <c r="D145" s="140"/>
      <c r="E145" s="140"/>
      <c r="F145" s="140"/>
      <c r="G145" s="140"/>
    </row>
    <row r="146" spans="1:7" ht="15.75">
      <c r="A146" s="142" t="s">
        <v>9</v>
      </c>
      <c r="B146" s="140"/>
      <c r="C146" s="140"/>
      <c r="D146" s="140"/>
      <c r="E146" s="140"/>
      <c r="F146" s="140"/>
      <c r="G146" s="140"/>
    </row>
    <row r="147" spans="1:7" s="37" customFormat="1" ht="15.75">
      <c r="A147" s="174" t="s">
        <v>10</v>
      </c>
      <c r="B147" s="174" t="s">
        <v>11</v>
      </c>
      <c r="C147" s="174" t="s">
        <v>12</v>
      </c>
      <c r="D147" s="174" t="s">
        <v>13</v>
      </c>
      <c r="E147" s="174" t="s">
        <v>14</v>
      </c>
      <c r="F147" s="174" t="s">
        <v>15</v>
      </c>
      <c r="G147" s="174" t="s">
        <v>16</v>
      </c>
    </row>
    <row r="148" spans="1:7">
      <c r="A148" s="144" t="s">
        <v>108</v>
      </c>
      <c r="B148" s="144" t="s">
        <v>109</v>
      </c>
      <c r="C148" s="175" t="s">
        <v>25</v>
      </c>
      <c r="D148" s="176" t="s">
        <v>26</v>
      </c>
      <c r="E148" s="144">
        <v>10</v>
      </c>
      <c r="F148" s="146">
        <v>46000</v>
      </c>
      <c r="G148" s="146">
        <f>F148*E148</f>
        <v>460000</v>
      </c>
    </row>
    <row r="149" spans="1:7">
      <c r="A149" s="144" t="s">
        <v>21</v>
      </c>
      <c r="B149" s="144" t="s">
        <v>21</v>
      </c>
      <c r="C149" s="175" t="s">
        <v>116</v>
      </c>
      <c r="D149" s="176" t="s">
        <v>31</v>
      </c>
      <c r="E149" s="144">
        <v>50</v>
      </c>
      <c r="F149" s="146">
        <v>3200</v>
      </c>
      <c r="G149" s="146">
        <f t="shared" ref="G149:G153" si="5">F149*E149</f>
        <v>160000</v>
      </c>
    </row>
    <row r="150" spans="1:7">
      <c r="A150" s="144" t="s">
        <v>21</v>
      </c>
      <c r="B150" s="144" t="s">
        <v>21</v>
      </c>
      <c r="C150" s="175" t="s">
        <v>41</v>
      </c>
      <c r="D150" s="176" t="s">
        <v>40</v>
      </c>
      <c r="E150" s="144">
        <v>40</v>
      </c>
      <c r="F150" s="146">
        <v>2600</v>
      </c>
      <c r="G150" s="146">
        <f t="shared" si="5"/>
        <v>104000</v>
      </c>
    </row>
    <row r="151" spans="1:7">
      <c r="A151" s="144" t="s">
        <v>21</v>
      </c>
      <c r="B151" s="144" t="s">
        <v>21</v>
      </c>
      <c r="C151" s="175" t="s">
        <v>39</v>
      </c>
      <c r="D151" s="176" t="s">
        <v>40</v>
      </c>
      <c r="E151" s="144">
        <v>40</v>
      </c>
      <c r="F151" s="146">
        <v>2600</v>
      </c>
      <c r="G151" s="146">
        <f t="shared" ref="G151" si="6">F151*E151</f>
        <v>104000</v>
      </c>
    </row>
    <row r="152" spans="1:7">
      <c r="A152" s="144" t="s">
        <v>21</v>
      </c>
      <c r="B152" s="144" t="s">
        <v>21</v>
      </c>
      <c r="C152" s="175" t="s">
        <v>117</v>
      </c>
      <c r="D152" s="176" t="s">
        <v>118</v>
      </c>
      <c r="E152" s="144">
        <v>1</v>
      </c>
      <c r="F152" s="146">
        <v>14000</v>
      </c>
      <c r="G152" s="146">
        <f t="shared" si="5"/>
        <v>14000</v>
      </c>
    </row>
    <row r="153" spans="1:7">
      <c r="A153" s="144" t="s">
        <v>21</v>
      </c>
      <c r="B153" s="144" t="s">
        <v>21</v>
      </c>
      <c r="C153" s="175" t="s">
        <v>119</v>
      </c>
      <c r="D153" s="176" t="s">
        <v>35</v>
      </c>
      <c r="E153" s="144">
        <v>5</v>
      </c>
      <c r="F153" s="146">
        <v>16500</v>
      </c>
      <c r="G153" s="146">
        <f t="shared" si="5"/>
        <v>82500</v>
      </c>
    </row>
    <row r="154" spans="1:7">
      <c r="A154" s="154">
        <f>SUM(G148:G153)</f>
        <v>924500</v>
      </c>
      <c r="B154" s="155"/>
      <c r="C154" s="155"/>
      <c r="D154" s="155"/>
      <c r="E154" s="155"/>
      <c r="F154" s="155"/>
      <c r="G154" s="156"/>
    </row>
    <row r="155" spans="1:7">
      <c r="A155" s="148" t="s">
        <v>48</v>
      </c>
      <c r="B155" s="149"/>
      <c r="C155" s="149"/>
      <c r="D155" s="149"/>
      <c r="E155" s="149"/>
      <c r="F155" s="150"/>
      <c r="G155" s="147">
        <f>SUM(A154)</f>
        <v>924500</v>
      </c>
    </row>
    <row r="156" spans="1:7">
      <c r="A156" s="148" t="s">
        <v>49</v>
      </c>
      <c r="B156" s="149"/>
      <c r="C156" s="149"/>
      <c r="D156" s="149"/>
      <c r="E156" s="149"/>
      <c r="F156" s="150"/>
      <c r="G156" s="147">
        <f>G155*0.1</f>
        <v>92450</v>
      </c>
    </row>
    <row r="157" spans="1:7">
      <c r="A157" s="148" t="s">
        <v>50</v>
      </c>
      <c r="B157" s="149"/>
      <c r="C157" s="149"/>
      <c r="D157" s="149"/>
      <c r="E157" s="149"/>
      <c r="F157" s="150"/>
      <c r="G157" s="147">
        <f>G156+G155</f>
        <v>1016950</v>
      </c>
    </row>
  </sheetData>
  <mergeCells count="36">
    <mergeCell ref="A156:F156"/>
    <mergeCell ref="A157:F157"/>
    <mergeCell ref="A142:G142"/>
    <mergeCell ref="A141:G141"/>
    <mergeCell ref="A154:G154"/>
    <mergeCell ref="A155:F155"/>
    <mergeCell ref="A117:F117"/>
    <mergeCell ref="A118:F118"/>
    <mergeCell ref="A119:F119"/>
    <mergeCell ref="A139:F139"/>
    <mergeCell ref="A121:G121"/>
    <mergeCell ref="A122:G122"/>
    <mergeCell ref="A136:G136"/>
    <mergeCell ref="A137:F137"/>
    <mergeCell ref="A138:F138"/>
    <mergeCell ref="A89:F89"/>
    <mergeCell ref="A90:F90"/>
    <mergeCell ref="A92:G92"/>
    <mergeCell ref="A93:G93"/>
    <mergeCell ref="A116:G116"/>
    <mergeCell ref="A65:F65"/>
    <mergeCell ref="A67:G67"/>
    <mergeCell ref="A68:G68"/>
    <mergeCell ref="A87:G87"/>
    <mergeCell ref="A88:F88"/>
    <mergeCell ref="A38:G38"/>
    <mergeCell ref="A39:G39"/>
    <mergeCell ref="A62:G62"/>
    <mergeCell ref="A63:F63"/>
    <mergeCell ref="A64:F64"/>
    <mergeCell ref="A32:F32"/>
    <mergeCell ref="A5:G5"/>
    <mergeCell ref="A6:G6"/>
    <mergeCell ref="A29:G29"/>
    <mergeCell ref="A30:F30"/>
    <mergeCell ref="A31: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79"/>
  <sheetViews>
    <sheetView tabSelected="1" workbookViewId="0">
      <selection activeCell="E180" sqref="E180"/>
    </sheetView>
  </sheetViews>
  <sheetFormatPr defaultRowHeight="15"/>
  <cols>
    <col min="2" max="2" width="31.42578125" customWidth="1"/>
    <col min="5" max="5" width="12.5703125" customWidth="1"/>
    <col min="6" max="6" width="14.28515625" customWidth="1"/>
  </cols>
  <sheetData>
    <row r="2" spans="1:6" ht="16.5">
      <c r="A2" s="26" t="s">
        <v>0</v>
      </c>
      <c r="B2" s="27"/>
      <c r="C2" s="27"/>
      <c r="D2" s="27"/>
      <c r="E2" s="27"/>
      <c r="F2" s="27"/>
    </row>
    <row r="3" spans="1:6" ht="15.75">
      <c r="A3" s="28" t="s">
        <v>51</v>
      </c>
      <c r="B3" s="27"/>
      <c r="C3" s="27"/>
      <c r="D3" s="27"/>
      <c r="E3" s="27"/>
      <c r="F3" s="27"/>
    </row>
    <row r="4" spans="1:6" ht="16.5">
      <c r="A4" s="26" t="s">
        <v>3</v>
      </c>
      <c r="B4" s="27"/>
      <c r="C4" s="27"/>
      <c r="D4" s="27"/>
      <c r="E4" s="27"/>
      <c r="F4" s="27"/>
    </row>
    <row r="7" spans="1:6" ht="20.25">
      <c r="A7" s="29" t="s">
        <v>52</v>
      </c>
      <c r="B7" s="27"/>
      <c r="C7" s="27"/>
      <c r="D7" s="27"/>
      <c r="E7" s="27"/>
      <c r="F7" s="27"/>
    </row>
    <row r="8" spans="1:6" ht="15.75">
      <c r="A8" s="30" t="s">
        <v>53</v>
      </c>
      <c r="B8" s="30"/>
      <c r="C8" s="30"/>
      <c r="D8" s="30"/>
      <c r="E8" s="30"/>
      <c r="F8" s="30"/>
    </row>
    <row r="9" spans="1:6" ht="16.5">
      <c r="A9" s="34" t="s">
        <v>54</v>
      </c>
      <c r="B9" s="34"/>
      <c r="C9" s="34"/>
      <c r="D9" s="34"/>
      <c r="E9" s="34"/>
      <c r="F9" s="34"/>
    </row>
    <row r="10" spans="1:6" ht="15.75">
      <c r="A10" s="35" t="s">
        <v>55</v>
      </c>
      <c r="B10" s="35"/>
      <c r="C10" s="35"/>
      <c r="D10" s="35"/>
      <c r="E10" s="35"/>
      <c r="F10" s="35"/>
    </row>
    <row r="11" spans="1:6" ht="15.75">
      <c r="A11" s="20" t="s">
        <v>56</v>
      </c>
      <c r="B11" s="19"/>
      <c r="C11" s="19"/>
      <c r="D11" s="19"/>
      <c r="E11" s="19"/>
      <c r="F11" s="19"/>
    </row>
    <row r="12" spans="1:6" ht="15.75">
      <c r="A12" s="20" t="s">
        <v>57</v>
      </c>
      <c r="B12" s="19"/>
      <c r="C12" s="19"/>
      <c r="D12" s="19"/>
      <c r="E12" s="19"/>
      <c r="F12" s="19"/>
    </row>
    <row r="13" spans="1:6" ht="15.75">
      <c r="A13" s="20" t="s">
        <v>58</v>
      </c>
      <c r="B13" s="19"/>
      <c r="C13" s="19"/>
      <c r="D13" s="19"/>
      <c r="E13" s="19"/>
      <c r="F13" s="19"/>
    </row>
    <row r="14" spans="1:6" s="37" customFormat="1" ht="15.75">
      <c r="A14" s="36" t="s">
        <v>59</v>
      </c>
      <c r="B14" s="36" t="s">
        <v>12</v>
      </c>
      <c r="C14" s="36" t="s">
        <v>13</v>
      </c>
      <c r="D14" s="36" t="s">
        <v>14</v>
      </c>
      <c r="E14" s="36" t="s">
        <v>15</v>
      </c>
      <c r="F14" s="36" t="s">
        <v>16</v>
      </c>
    </row>
    <row r="15" spans="1:6">
      <c r="A15" s="21">
        <v>1</v>
      </c>
      <c r="B15" s="25" t="s">
        <v>19</v>
      </c>
      <c r="C15" s="21" t="s">
        <v>20</v>
      </c>
      <c r="D15" s="21">
        <v>12</v>
      </c>
      <c r="E15" s="23">
        <v>7200</v>
      </c>
      <c r="F15" s="23">
        <f>E15*D15</f>
        <v>86400</v>
      </c>
    </row>
    <row r="16" spans="1:6">
      <c r="A16" s="21">
        <v>2</v>
      </c>
      <c r="B16" s="22" t="s">
        <v>22</v>
      </c>
      <c r="C16" s="21" t="s">
        <v>20</v>
      </c>
      <c r="D16" s="21">
        <v>120</v>
      </c>
      <c r="E16" s="23">
        <v>7200</v>
      </c>
      <c r="F16" s="23">
        <f t="shared" ref="F16:F31" si="0">E16*D16</f>
        <v>864000</v>
      </c>
    </row>
    <row r="17" spans="1:6">
      <c r="A17" s="21">
        <v>3</v>
      </c>
      <c r="B17" s="22" t="s">
        <v>23</v>
      </c>
      <c r="C17" s="21" t="s">
        <v>24</v>
      </c>
      <c r="D17" s="21">
        <v>1</v>
      </c>
      <c r="E17" s="23">
        <v>14000</v>
      </c>
      <c r="F17" s="23">
        <f t="shared" si="0"/>
        <v>14000</v>
      </c>
    </row>
    <row r="18" spans="1:6">
      <c r="A18" s="21">
        <v>4</v>
      </c>
      <c r="B18" s="22" t="s">
        <v>25</v>
      </c>
      <c r="C18" s="21" t="s">
        <v>26</v>
      </c>
      <c r="D18" s="21">
        <v>10</v>
      </c>
      <c r="E18" s="23">
        <v>46000</v>
      </c>
      <c r="F18" s="23">
        <f t="shared" si="0"/>
        <v>460000</v>
      </c>
    </row>
    <row r="19" spans="1:6">
      <c r="A19" s="21">
        <v>5</v>
      </c>
      <c r="B19" s="22" t="s">
        <v>27</v>
      </c>
      <c r="C19" s="21" t="s">
        <v>26</v>
      </c>
      <c r="D19" s="21">
        <v>2</v>
      </c>
      <c r="E19" s="23">
        <v>23000</v>
      </c>
      <c r="F19" s="23">
        <f t="shared" si="0"/>
        <v>46000</v>
      </c>
    </row>
    <row r="20" spans="1:6">
      <c r="A20" s="21">
        <v>6</v>
      </c>
      <c r="B20" s="22" t="s">
        <v>28</v>
      </c>
      <c r="C20" s="21" t="s">
        <v>29</v>
      </c>
      <c r="D20" s="21">
        <v>5</v>
      </c>
      <c r="E20" s="23">
        <v>70000</v>
      </c>
      <c r="F20" s="23">
        <f t="shared" si="0"/>
        <v>350000</v>
      </c>
    </row>
    <row r="21" spans="1:6">
      <c r="A21" s="21">
        <v>7</v>
      </c>
      <c r="B21" s="22" t="s">
        <v>30</v>
      </c>
      <c r="C21" s="21" t="s">
        <v>31</v>
      </c>
      <c r="D21" s="21">
        <v>30</v>
      </c>
      <c r="E21" s="23">
        <v>3200</v>
      </c>
      <c r="F21" s="23">
        <f t="shared" si="0"/>
        <v>96000</v>
      </c>
    </row>
    <row r="22" spans="1:6">
      <c r="A22" s="21">
        <v>8</v>
      </c>
      <c r="B22" s="22" t="s">
        <v>32</v>
      </c>
      <c r="C22" s="21" t="s">
        <v>33</v>
      </c>
      <c r="D22" s="21">
        <v>1</v>
      </c>
      <c r="E22" s="23">
        <v>23000</v>
      </c>
      <c r="F22" s="23">
        <f t="shared" si="0"/>
        <v>23000</v>
      </c>
    </row>
    <row r="23" spans="1:6">
      <c r="A23" s="21">
        <v>9</v>
      </c>
      <c r="B23" s="22" t="s">
        <v>34</v>
      </c>
      <c r="C23" s="21" t="s">
        <v>35</v>
      </c>
      <c r="D23" s="21">
        <v>20</v>
      </c>
      <c r="E23" s="23">
        <v>14000</v>
      </c>
      <c r="F23" s="23">
        <f t="shared" si="0"/>
        <v>280000</v>
      </c>
    </row>
    <row r="24" spans="1:6">
      <c r="A24" s="21">
        <v>10</v>
      </c>
      <c r="B24" s="22" t="s">
        <v>36</v>
      </c>
      <c r="C24" s="21" t="s">
        <v>37</v>
      </c>
      <c r="D24" s="21">
        <v>2</v>
      </c>
      <c r="E24" s="23">
        <v>14000</v>
      </c>
      <c r="F24" s="23">
        <f t="shared" si="0"/>
        <v>28000</v>
      </c>
    </row>
    <row r="25" spans="1:6">
      <c r="A25" s="21">
        <v>11</v>
      </c>
      <c r="B25" s="22" t="s">
        <v>38</v>
      </c>
      <c r="C25" s="21" t="s">
        <v>20</v>
      </c>
      <c r="D25" s="21">
        <v>20</v>
      </c>
      <c r="E25" s="23">
        <v>2000</v>
      </c>
      <c r="F25" s="23">
        <f t="shared" si="0"/>
        <v>40000</v>
      </c>
    </row>
    <row r="26" spans="1:6">
      <c r="A26" s="21">
        <v>12</v>
      </c>
      <c r="B26" s="22" t="s">
        <v>39</v>
      </c>
      <c r="C26" s="21" t="s">
        <v>40</v>
      </c>
      <c r="D26" s="21">
        <v>8</v>
      </c>
      <c r="E26" s="23">
        <v>2500</v>
      </c>
      <c r="F26" s="23">
        <f t="shared" si="0"/>
        <v>20000</v>
      </c>
    </row>
    <row r="27" spans="1:6">
      <c r="A27" s="21">
        <v>13</v>
      </c>
      <c r="B27" s="22" t="s">
        <v>41</v>
      </c>
      <c r="C27" s="21" t="s">
        <v>40</v>
      </c>
      <c r="D27" s="21">
        <v>6</v>
      </c>
      <c r="E27" s="23">
        <v>2500</v>
      </c>
      <c r="F27" s="23">
        <f t="shared" si="0"/>
        <v>15000</v>
      </c>
    </row>
    <row r="28" spans="1:6">
      <c r="A28" s="21">
        <v>14</v>
      </c>
      <c r="B28" s="22" t="s">
        <v>42</v>
      </c>
      <c r="C28" s="21" t="s">
        <v>43</v>
      </c>
      <c r="D28" s="21">
        <v>2</v>
      </c>
      <c r="E28" s="23">
        <v>14000</v>
      </c>
      <c r="F28" s="23">
        <f t="shared" si="0"/>
        <v>28000</v>
      </c>
    </row>
    <row r="29" spans="1:6">
      <c r="A29" s="21">
        <v>15</v>
      </c>
      <c r="B29" s="22" t="s">
        <v>44</v>
      </c>
      <c r="C29" s="21" t="s">
        <v>45</v>
      </c>
      <c r="D29" s="21">
        <v>1</v>
      </c>
      <c r="E29" s="23">
        <v>24400</v>
      </c>
      <c r="F29" s="23">
        <f t="shared" si="0"/>
        <v>24400</v>
      </c>
    </row>
    <row r="30" spans="1:6">
      <c r="A30" s="21">
        <v>16</v>
      </c>
      <c r="B30" s="22" t="s">
        <v>46</v>
      </c>
      <c r="C30" s="21" t="s">
        <v>33</v>
      </c>
      <c r="D30" s="21">
        <v>1</v>
      </c>
      <c r="E30" s="23">
        <v>15000</v>
      </c>
      <c r="F30" s="23">
        <f t="shared" si="0"/>
        <v>15000</v>
      </c>
    </row>
    <row r="31" spans="1:6">
      <c r="A31" s="21">
        <v>17</v>
      </c>
      <c r="B31" s="22" t="s">
        <v>47</v>
      </c>
      <c r="C31" s="21" t="s">
        <v>40</v>
      </c>
      <c r="D31" s="21">
        <v>2</v>
      </c>
      <c r="E31" s="23">
        <v>3000</v>
      </c>
      <c r="F31" s="23">
        <f t="shared" si="0"/>
        <v>6000</v>
      </c>
    </row>
    <row r="32" spans="1:6">
      <c r="A32" s="31" t="s">
        <v>48</v>
      </c>
      <c r="B32" s="32"/>
      <c r="C32" s="32"/>
      <c r="D32" s="32"/>
      <c r="E32" s="33"/>
      <c r="F32" s="24">
        <f>SUM(F15:F31)</f>
        <v>2395800</v>
      </c>
    </row>
    <row r="33" spans="1:6">
      <c r="A33" s="31" t="s">
        <v>49</v>
      </c>
      <c r="B33" s="32"/>
      <c r="C33" s="32"/>
      <c r="D33" s="32"/>
      <c r="E33" s="33"/>
      <c r="F33" s="24">
        <f>F32*0.1</f>
        <v>239580</v>
      </c>
    </row>
    <row r="34" spans="1:6">
      <c r="A34" s="31" t="s">
        <v>50</v>
      </c>
      <c r="B34" s="32"/>
      <c r="C34" s="32"/>
      <c r="D34" s="32"/>
      <c r="E34" s="33"/>
      <c r="F34" s="24">
        <f>F32+F33</f>
        <v>2635380</v>
      </c>
    </row>
    <row r="37" spans="1:6" ht="16.5">
      <c r="A37" s="63" t="s">
        <v>0</v>
      </c>
      <c r="B37" s="64"/>
      <c r="C37" s="64"/>
      <c r="D37" s="64"/>
      <c r="E37" s="64"/>
      <c r="F37" s="64"/>
    </row>
    <row r="38" spans="1:6" ht="15.75">
      <c r="A38" s="65" t="s">
        <v>51</v>
      </c>
      <c r="B38" s="64"/>
      <c r="C38" s="64"/>
      <c r="D38" s="64"/>
      <c r="E38" s="64"/>
      <c r="F38" s="64"/>
    </row>
    <row r="39" spans="1:6" ht="16.5">
      <c r="A39" s="63" t="s">
        <v>3</v>
      </c>
      <c r="B39" s="64"/>
      <c r="C39" s="64"/>
      <c r="D39" s="64"/>
      <c r="E39" s="64"/>
      <c r="F39" s="64"/>
    </row>
    <row r="42" spans="1:6" ht="20.25">
      <c r="A42" s="66" t="s">
        <v>52</v>
      </c>
      <c r="B42" s="64"/>
      <c r="C42" s="64"/>
      <c r="D42" s="64"/>
      <c r="E42" s="64"/>
      <c r="F42" s="64"/>
    </row>
    <row r="43" spans="1:6" ht="15.75">
      <c r="A43" s="67" t="s">
        <v>76</v>
      </c>
      <c r="B43" s="67"/>
      <c r="C43" s="67"/>
      <c r="D43" s="67"/>
      <c r="E43" s="67"/>
      <c r="F43" s="67"/>
    </row>
    <row r="44" spans="1:6" ht="16.5">
      <c r="A44" s="71" t="s">
        <v>77</v>
      </c>
      <c r="B44" s="71"/>
      <c r="C44" s="71"/>
      <c r="D44" s="71"/>
      <c r="E44" s="71"/>
      <c r="F44" s="71"/>
    </row>
    <row r="45" spans="1:6" ht="15.75">
      <c r="A45" s="72" t="s">
        <v>78</v>
      </c>
      <c r="B45" s="72"/>
      <c r="C45" s="72"/>
      <c r="D45" s="72"/>
      <c r="E45" s="72"/>
      <c r="F45" s="72"/>
    </row>
    <row r="46" spans="1:6" ht="15.75">
      <c r="A46" s="62"/>
      <c r="B46" s="62"/>
      <c r="C46" s="62"/>
      <c r="D46" s="62"/>
      <c r="E46" s="62"/>
      <c r="F46" s="62"/>
    </row>
    <row r="47" spans="1:6" ht="15.75">
      <c r="A47" s="56" t="s">
        <v>56</v>
      </c>
      <c r="B47" s="55"/>
      <c r="C47" s="55"/>
      <c r="D47" s="55"/>
      <c r="E47" s="55"/>
      <c r="F47" s="55"/>
    </row>
    <row r="48" spans="1:6" ht="15.75">
      <c r="A48" s="56" t="s">
        <v>7</v>
      </c>
      <c r="B48" s="55"/>
      <c r="C48" s="55"/>
      <c r="D48" s="55"/>
      <c r="E48" s="55"/>
      <c r="F48" s="55"/>
    </row>
    <row r="49" spans="1:6" ht="15.75">
      <c r="A49" s="56" t="s">
        <v>58</v>
      </c>
      <c r="B49" s="55"/>
      <c r="C49" s="55"/>
      <c r="D49" s="55"/>
      <c r="E49" s="55"/>
      <c r="F49" s="55"/>
    </row>
    <row r="50" spans="1:6" ht="15.75">
      <c r="A50" s="57" t="s">
        <v>59</v>
      </c>
      <c r="B50" s="57" t="s">
        <v>12</v>
      </c>
      <c r="C50" s="57" t="s">
        <v>13</v>
      </c>
      <c r="D50" s="57" t="s">
        <v>14</v>
      </c>
      <c r="E50" s="57" t="s">
        <v>15</v>
      </c>
      <c r="F50" s="57" t="s">
        <v>16</v>
      </c>
    </row>
    <row r="51" spans="1:6">
      <c r="A51" s="58">
        <v>1</v>
      </c>
      <c r="B51" s="59" t="s">
        <v>63</v>
      </c>
      <c r="C51" s="58" t="s">
        <v>37</v>
      </c>
      <c r="D51" s="58">
        <v>2</v>
      </c>
      <c r="E51" s="60">
        <v>27800</v>
      </c>
      <c r="F51" s="60">
        <f>E51*D51</f>
        <v>55600</v>
      </c>
    </row>
    <row r="52" spans="1:6">
      <c r="A52" s="58">
        <v>2</v>
      </c>
      <c r="B52" s="59" t="s">
        <v>64</v>
      </c>
      <c r="C52" s="58" t="s">
        <v>37</v>
      </c>
      <c r="D52" s="58">
        <v>1</v>
      </c>
      <c r="E52" s="60">
        <v>8000</v>
      </c>
      <c r="F52" s="60">
        <f t="shared" ref="F52:F67" si="1">E52*D52</f>
        <v>8000</v>
      </c>
    </row>
    <row r="53" spans="1:6">
      <c r="A53" s="58">
        <v>3</v>
      </c>
      <c r="B53" s="59" t="s">
        <v>65</v>
      </c>
      <c r="C53" s="58" t="s">
        <v>20</v>
      </c>
      <c r="D53" s="58">
        <v>1</v>
      </c>
      <c r="E53" s="60">
        <v>7500</v>
      </c>
      <c r="F53" s="60">
        <f t="shared" si="1"/>
        <v>7500</v>
      </c>
    </row>
    <row r="54" spans="1:6">
      <c r="A54" s="58">
        <v>4</v>
      </c>
      <c r="B54" s="59" t="s">
        <v>66</v>
      </c>
      <c r="C54" s="58" t="s">
        <v>67</v>
      </c>
      <c r="D54" s="58">
        <v>20</v>
      </c>
      <c r="E54" s="60">
        <v>3100</v>
      </c>
      <c r="F54" s="60">
        <f t="shared" si="1"/>
        <v>62000</v>
      </c>
    </row>
    <row r="55" spans="1:6">
      <c r="A55" s="58">
        <v>5</v>
      </c>
      <c r="B55" s="59" t="s">
        <v>68</v>
      </c>
      <c r="C55" s="58" t="s">
        <v>43</v>
      </c>
      <c r="D55" s="58">
        <v>2</v>
      </c>
      <c r="E55" s="60">
        <v>17500</v>
      </c>
      <c r="F55" s="60">
        <f t="shared" si="1"/>
        <v>35000</v>
      </c>
    </row>
    <row r="56" spans="1:6">
      <c r="A56" s="58">
        <v>6</v>
      </c>
      <c r="B56" s="59" t="s">
        <v>69</v>
      </c>
      <c r="C56" s="58" t="s">
        <v>43</v>
      </c>
      <c r="D56" s="58">
        <v>20</v>
      </c>
      <c r="E56" s="60">
        <v>2640</v>
      </c>
      <c r="F56" s="60">
        <f t="shared" si="1"/>
        <v>52800</v>
      </c>
    </row>
    <row r="57" spans="1:6">
      <c r="A57" s="58">
        <v>7</v>
      </c>
      <c r="B57" s="59" t="s">
        <v>70</v>
      </c>
      <c r="C57" s="58" t="s">
        <v>20</v>
      </c>
      <c r="D57" s="58">
        <v>2</v>
      </c>
      <c r="E57" s="60">
        <v>23000</v>
      </c>
      <c r="F57" s="60">
        <f t="shared" si="1"/>
        <v>46000</v>
      </c>
    </row>
    <row r="58" spans="1:6">
      <c r="A58" s="58">
        <v>8</v>
      </c>
      <c r="B58" s="59" t="s">
        <v>71</v>
      </c>
      <c r="C58" s="58" t="s">
        <v>33</v>
      </c>
      <c r="D58" s="58">
        <v>1</v>
      </c>
      <c r="E58" s="60">
        <v>18000</v>
      </c>
      <c r="F58" s="60">
        <f t="shared" si="1"/>
        <v>18000</v>
      </c>
    </row>
    <row r="59" spans="1:6">
      <c r="A59" s="58">
        <v>9</v>
      </c>
      <c r="B59" s="59" t="s">
        <v>27</v>
      </c>
      <c r="C59" s="58" t="s">
        <v>26</v>
      </c>
      <c r="D59" s="58">
        <v>2</v>
      </c>
      <c r="E59" s="60">
        <v>23000</v>
      </c>
      <c r="F59" s="60">
        <f t="shared" si="1"/>
        <v>46000</v>
      </c>
    </row>
    <row r="60" spans="1:6">
      <c r="A60" s="58">
        <v>10</v>
      </c>
      <c r="B60" s="59" t="s">
        <v>39</v>
      </c>
      <c r="C60" s="58" t="s">
        <v>40</v>
      </c>
      <c r="D60" s="58">
        <v>4</v>
      </c>
      <c r="E60" s="60">
        <v>2500</v>
      </c>
      <c r="F60" s="60">
        <f t="shared" si="1"/>
        <v>10000</v>
      </c>
    </row>
    <row r="61" spans="1:6">
      <c r="A61" s="58">
        <v>11</v>
      </c>
      <c r="B61" s="59" t="s">
        <v>41</v>
      </c>
      <c r="C61" s="58" t="s">
        <v>40</v>
      </c>
      <c r="D61" s="58">
        <v>4</v>
      </c>
      <c r="E61" s="60">
        <v>2500</v>
      </c>
      <c r="F61" s="60">
        <f t="shared" si="1"/>
        <v>10000</v>
      </c>
    </row>
    <row r="62" spans="1:6">
      <c r="A62" s="58">
        <v>12</v>
      </c>
      <c r="B62" s="59" t="s">
        <v>72</v>
      </c>
      <c r="C62" s="58" t="s">
        <v>33</v>
      </c>
      <c r="D62" s="58">
        <v>2</v>
      </c>
      <c r="E62" s="60">
        <v>30000</v>
      </c>
      <c r="F62" s="60">
        <f t="shared" si="1"/>
        <v>60000</v>
      </c>
    </row>
    <row r="63" spans="1:6">
      <c r="A63" s="58">
        <v>13</v>
      </c>
      <c r="B63" s="59" t="s">
        <v>73</v>
      </c>
      <c r="C63" s="58" t="s">
        <v>33</v>
      </c>
      <c r="D63" s="58">
        <v>2</v>
      </c>
      <c r="E63" s="60">
        <v>25000</v>
      </c>
      <c r="F63" s="60">
        <f t="shared" si="1"/>
        <v>50000</v>
      </c>
    </row>
    <row r="64" spans="1:6">
      <c r="A64" s="58">
        <v>14</v>
      </c>
      <c r="B64" s="59" t="s">
        <v>46</v>
      </c>
      <c r="C64" s="58" t="s">
        <v>33</v>
      </c>
      <c r="D64" s="58">
        <v>1</v>
      </c>
      <c r="E64" s="60">
        <v>15000</v>
      </c>
      <c r="F64" s="60">
        <f t="shared" si="1"/>
        <v>15000</v>
      </c>
    </row>
    <row r="65" spans="1:6">
      <c r="A65" s="58">
        <v>15</v>
      </c>
      <c r="B65" s="59" t="s">
        <v>74</v>
      </c>
      <c r="C65" s="58" t="s">
        <v>75</v>
      </c>
      <c r="D65" s="58">
        <v>3</v>
      </c>
      <c r="E65" s="60">
        <v>36000</v>
      </c>
      <c r="F65" s="60">
        <f t="shared" si="1"/>
        <v>108000</v>
      </c>
    </row>
    <row r="66" spans="1:6">
      <c r="A66" s="58">
        <v>16</v>
      </c>
      <c r="B66" s="59" t="s">
        <v>32</v>
      </c>
      <c r="C66" s="58" t="s">
        <v>33</v>
      </c>
      <c r="D66" s="58">
        <v>2</v>
      </c>
      <c r="E66" s="60">
        <v>23000</v>
      </c>
      <c r="F66" s="60">
        <f t="shared" si="1"/>
        <v>46000</v>
      </c>
    </row>
    <row r="67" spans="1:6">
      <c r="A67" s="58">
        <v>17</v>
      </c>
      <c r="B67" s="59" t="s">
        <v>30</v>
      </c>
      <c r="C67" s="58" t="s">
        <v>31</v>
      </c>
      <c r="D67" s="58">
        <v>30</v>
      </c>
      <c r="E67" s="60">
        <v>3200</v>
      </c>
      <c r="F67" s="60">
        <f t="shared" si="1"/>
        <v>96000</v>
      </c>
    </row>
    <row r="68" spans="1:6">
      <c r="A68" s="68" t="s">
        <v>48</v>
      </c>
      <c r="B68" s="69"/>
      <c r="C68" s="69"/>
      <c r="D68" s="69"/>
      <c r="E68" s="70"/>
      <c r="F68" s="61">
        <f>SUM(F51:F67)</f>
        <v>725900</v>
      </c>
    </row>
    <row r="69" spans="1:6">
      <c r="A69" s="68" t="s">
        <v>49</v>
      </c>
      <c r="B69" s="69"/>
      <c r="C69" s="69"/>
      <c r="D69" s="69"/>
      <c r="E69" s="70"/>
      <c r="F69" s="61">
        <f>F68*0.1</f>
        <v>72590</v>
      </c>
    </row>
    <row r="70" spans="1:6">
      <c r="A70" s="68" t="s">
        <v>50</v>
      </c>
      <c r="B70" s="69"/>
      <c r="C70" s="69"/>
      <c r="D70" s="69"/>
      <c r="E70" s="70"/>
      <c r="F70" s="61">
        <f>F68+F69</f>
        <v>798490</v>
      </c>
    </row>
    <row r="73" spans="1:6" ht="16.5">
      <c r="A73" s="98" t="s">
        <v>0</v>
      </c>
      <c r="B73" s="99"/>
      <c r="C73" s="99"/>
      <c r="D73" s="99"/>
      <c r="E73" s="99"/>
      <c r="F73" s="99"/>
    </row>
    <row r="74" spans="1:6" ht="15.75">
      <c r="A74" s="100" t="s">
        <v>51</v>
      </c>
      <c r="B74" s="99"/>
      <c r="C74" s="99"/>
      <c r="D74" s="99"/>
      <c r="E74" s="99"/>
      <c r="F74" s="99"/>
    </row>
    <row r="75" spans="1:6" ht="16.5">
      <c r="A75" s="98" t="s">
        <v>3</v>
      </c>
      <c r="B75" s="99"/>
      <c r="C75" s="99"/>
      <c r="D75" s="99"/>
      <c r="E75" s="99"/>
      <c r="F75" s="99"/>
    </row>
    <row r="78" spans="1:6" ht="20.25">
      <c r="A78" s="101" t="s">
        <v>52</v>
      </c>
      <c r="B78" s="99"/>
      <c r="C78" s="99"/>
      <c r="D78" s="99"/>
      <c r="E78" s="99"/>
      <c r="F78" s="99"/>
    </row>
    <row r="79" spans="1:6" ht="15.75">
      <c r="A79" s="102" t="s">
        <v>89</v>
      </c>
      <c r="B79" s="102"/>
      <c r="C79" s="102"/>
      <c r="D79" s="102"/>
      <c r="E79" s="102"/>
      <c r="F79" s="102"/>
    </row>
    <row r="80" spans="1:6" ht="15.75">
      <c r="A80" s="106" t="s">
        <v>90</v>
      </c>
      <c r="B80" s="106"/>
      <c r="C80" s="106"/>
      <c r="D80" s="106"/>
      <c r="E80" s="106"/>
      <c r="F80" s="106"/>
    </row>
    <row r="81" spans="1:6" ht="15.75">
      <c r="A81" s="107" t="s">
        <v>91</v>
      </c>
      <c r="B81" s="107"/>
      <c r="C81" s="107"/>
      <c r="D81" s="107"/>
      <c r="E81" s="107"/>
      <c r="F81" s="107"/>
    </row>
    <row r="82" spans="1:6" ht="15.75">
      <c r="A82" s="97"/>
      <c r="B82" s="97"/>
      <c r="C82" s="97"/>
      <c r="D82" s="97"/>
      <c r="E82" s="97"/>
      <c r="F82" s="97"/>
    </row>
    <row r="83" spans="1:6" ht="15.75">
      <c r="A83" s="91" t="s">
        <v>92</v>
      </c>
      <c r="B83" s="90"/>
      <c r="C83" s="90"/>
      <c r="D83" s="90"/>
      <c r="E83" s="90"/>
      <c r="F83" s="90"/>
    </row>
    <row r="84" spans="1:6" ht="15.75">
      <c r="A84" s="91" t="s">
        <v>7</v>
      </c>
      <c r="B84" s="90"/>
      <c r="C84" s="90"/>
      <c r="D84" s="90"/>
      <c r="E84" s="90"/>
      <c r="F84" s="90"/>
    </row>
    <row r="85" spans="1:6" ht="15.75">
      <c r="A85" s="91" t="s">
        <v>58</v>
      </c>
      <c r="B85" s="90"/>
      <c r="C85" s="90"/>
      <c r="D85" s="90"/>
      <c r="E85" s="90"/>
      <c r="F85" s="90"/>
    </row>
    <row r="86" spans="1:6" ht="15.75">
      <c r="A86" s="92" t="s">
        <v>59</v>
      </c>
      <c r="B86" s="92" t="s">
        <v>12</v>
      </c>
      <c r="C86" s="92" t="s">
        <v>13</v>
      </c>
      <c r="D86" s="92" t="s">
        <v>14</v>
      </c>
      <c r="E86" s="92" t="s">
        <v>15</v>
      </c>
      <c r="F86" s="92" t="s">
        <v>16</v>
      </c>
    </row>
    <row r="87" spans="1:6">
      <c r="A87" s="93">
        <v>1</v>
      </c>
      <c r="B87" s="94" t="s">
        <v>63</v>
      </c>
      <c r="C87" s="93" t="s">
        <v>37</v>
      </c>
      <c r="D87" s="93">
        <v>2</v>
      </c>
      <c r="E87" s="95">
        <v>27800</v>
      </c>
      <c r="F87" s="95">
        <f>E87*D87</f>
        <v>55600</v>
      </c>
    </row>
    <row r="88" spans="1:6">
      <c r="A88" s="93">
        <v>2</v>
      </c>
      <c r="B88" s="94" t="s">
        <v>25</v>
      </c>
      <c r="C88" s="93" t="s">
        <v>26</v>
      </c>
      <c r="D88" s="93">
        <v>5</v>
      </c>
      <c r="E88" s="95">
        <v>46000</v>
      </c>
      <c r="F88" s="95">
        <f t="shared" ref="F88:F99" si="2">E88*D88</f>
        <v>230000</v>
      </c>
    </row>
    <row r="89" spans="1:6">
      <c r="A89" s="93">
        <v>3</v>
      </c>
      <c r="B89" s="94" t="s">
        <v>65</v>
      </c>
      <c r="C89" s="93" t="s">
        <v>20</v>
      </c>
      <c r="D89" s="93">
        <v>1</v>
      </c>
      <c r="E89" s="95">
        <v>7500</v>
      </c>
      <c r="F89" s="95">
        <f t="shared" si="2"/>
        <v>7500</v>
      </c>
    </row>
    <row r="90" spans="1:6">
      <c r="A90" s="93">
        <v>4</v>
      </c>
      <c r="B90" s="94" t="s">
        <v>82</v>
      </c>
      <c r="C90" s="93" t="s">
        <v>45</v>
      </c>
      <c r="D90" s="93">
        <v>20</v>
      </c>
      <c r="E90" s="95">
        <v>6500</v>
      </c>
      <c r="F90" s="95">
        <f t="shared" si="2"/>
        <v>130000</v>
      </c>
    </row>
    <row r="91" spans="1:6">
      <c r="A91" s="93">
        <v>5</v>
      </c>
      <c r="B91" s="94" t="s">
        <v>83</v>
      </c>
      <c r="C91" s="93" t="s">
        <v>45</v>
      </c>
      <c r="D91" s="93">
        <v>10</v>
      </c>
      <c r="E91" s="95">
        <v>6500</v>
      </c>
      <c r="F91" s="95">
        <f t="shared" si="2"/>
        <v>65000</v>
      </c>
    </row>
    <row r="92" spans="1:6">
      <c r="A92" s="93">
        <v>6</v>
      </c>
      <c r="B92" s="94" t="s">
        <v>70</v>
      </c>
      <c r="C92" s="93" t="s">
        <v>20</v>
      </c>
      <c r="D92" s="93">
        <v>4</v>
      </c>
      <c r="E92" s="95">
        <v>23000</v>
      </c>
      <c r="F92" s="95">
        <f t="shared" si="2"/>
        <v>92000</v>
      </c>
    </row>
    <row r="93" spans="1:6">
      <c r="A93" s="93">
        <v>7</v>
      </c>
      <c r="B93" s="94" t="s">
        <v>42</v>
      </c>
      <c r="C93" s="93" t="s">
        <v>43</v>
      </c>
      <c r="D93" s="93">
        <v>1</v>
      </c>
      <c r="E93" s="95">
        <v>14000</v>
      </c>
      <c r="F93" s="95">
        <f t="shared" si="2"/>
        <v>14000</v>
      </c>
    </row>
    <row r="94" spans="1:6">
      <c r="A94" s="93">
        <v>8</v>
      </c>
      <c r="B94" s="94" t="s">
        <v>27</v>
      </c>
      <c r="C94" s="93" t="s">
        <v>26</v>
      </c>
      <c r="D94" s="93">
        <v>2</v>
      </c>
      <c r="E94" s="95">
        <v>23000</v>
      </c>
      <c r="F94" s="95">
        <f t="shared" si="2"/>
        <v>46000</v>
      </c>
    </row>
    <row r="95" spans="1:6">
      <c r="A95" s="93">
        <v>9</v>
      </c>
      <c r="B95" s="94" t="s">
        <v>30</v>
      </c>
      <c r="C95" s="93" t="s">
        <v>31</v>
      </c>
      <c r="D95" s="93">
        <v>20</v>
      </c>
      <c r="E95" s="95">
        <v>3200</v>
      </c>
      <c r="F95" s="95">
        <f t="shared" si="2"/>
        <v>64000</v>
      </c>
    </row>
    <row r="96" spans="1:6">
      <c r="A96" s="93">
        <v>10</v>
      </c>
      <c r="B96" s="94" t="s">
        <v>84</v>
      </c>
      <c r="C96" s="93" t="s">
        <v>37</v>
      </c>
      <c r="D96" s="93">
        <v>1</v>
      </c>
      <c r="E96" s="95">
        <v>30000</v>
      </c>
      <c r="F96" s="95">
        <f t="shared" si="2"/>
        <v>30000</v>
      </c>
    </row>
    <row r="97" spans="1:6">
      <c r="A97" s="93">
        <v>11</v>
      </c>
      <c r="B97" s="94" t="s">
        <v>85</v>
      </c>
      <c r="C97" s="93" t="s">
        <v>37</v>
      </c>
      <c r="D97" s="93">
        <v>1</v>
      </c>
      <c r="E97" s="95">
        <v>32000</v>
      </c>
      <c r="F97" s="95">
        <f t="shared" si="2"/>
        <v>32000</v>
      </c>
    </row>
    <row r="98" spans="1:6">
      <c r="A98" s="93">
        <v>12</v>
      </c>
      <c r="B98" s="94" t="s">
        <v>86</v>
      </c>
      <c r="C98" s="93" t="s">
        <v>87</v>
      </c>
      <c r="D98" s="93">
        <v>1</v>
      </c>
      <c r="E98" s="95">
        <v>130000</v>
      </c>
      <c r="F98" s="95">
        <f t="shared" si="2"/>
        <v>130000</v>
      </c>
    </row>
    <row r="99" spans="1:6">
      <c r="A99" s="93">
        <v>13</v>
      </c>
      <c r="B99" s="94" t="s">
        <v>88</v>
      </c>
      <c r="C99" s="93" t="s">
        <v>20</v>
      </c>
      <c r="D99" s="93">
        <v>1</v>
      </c>
      <c r="E99" s="95">
        <v>3500</v>
      </c>
      <c r="F99" s="95">
        <f t="shared" si="2"/>
        <v>3500</v>
      </c>
    </row>
    <row r="100" spans="1:6">
      <c r="A100" s="103" t="s">
        <v>48</v>
      </c>
      <c r="B100" s="104"/>
      <c r="C100" s="104"/>
      <c r="D100" s="104"/>
      <c r="E100" s="105"/>
      <c r="F100" s="96">
        <f>SUM(F87:F99)</f>
        <v>899600</v>
      </c>
    </row>
    <row r="101" spans="1:6">
      <c r="A101" s="103" t="s">
        <v>49</v>
      </c>
      <c r="B101" s="104"/>
      <c r="C101" s="104"/>
      <c r="D101" s="104"/>
      <c r="E101" s="105"/>
      <c r="F101" s="96">
        <f>F100*0.1</f>
        <v>89960</v>
      </c>
    </row>
    <row r="102" spans="1:6">
      <c r="A102" s="103" t="s">
        <v>50</v>
      </c>
      <c r="B102" s="104"/>
      <c r="C102" s="104"/>
      <c r="D102" s="104"/>
      <c r="E102" s="105"/>
      <c r="F102" s="96">
        <f>F100+F101</f>
        <v>989560</v>
      </c>
    </row>
    <row r="105" spans="1:6" ht="16.5">
      <c r="A105" s="136" t="s">
        <v>0</v>
      </c>
      <c r="B105" s="137"/>
      <c r="C105" s="137"/>
      <c r="D105" s="137"/>
      <c r="E105" s="137"/>
      <c r="F105" s="137"/>
    </row>
    <row r="106" spans="1:6" ht="15.75">
      <c r="A106" s="138" t="s">
        <v>51</v>
      </c>
      <c r="B106" s="137"/>
      <c r="C106" s="137"/>
      <c r="D106" s="137"/>
      <c r="E106" s="137"/>
      <c r="F106" s="137"/>
    </row>
    <row r="107" spans="1:6" ht="16.5">
      <c r="A107" s="136" t="s">
        <v>3</v>
      </c>
      <c r="B107" s="137"/>
      <c r="C107" s="137"/>
      <c r="D107" s="137"/>
      <c r="E107" s="137"/>
      <c r="F107" s="137"/>
    </row>
    <row r="109" spans="1:6" ht="15.75">
      <c r="A109" s="125"/>
      <c r="B109" s="135" t="s">
        <v>106</v>
      </c>
      <c r="C109" s="135"/>
      <c r="D109" s="135"/>
      <c r="E109" s="135"/>
      <c r="F109" s="125"/>
    </row>
    <row r="110" spans="1:6" ht="20.25">
      <c r="A110" s="139" t="s">
        <v>52</v>
      </c>
      <c r="B110" s="137"/>
      <c r="C110" s="137"/>
      <c r="D110" s="137"/>
      <c r="E110" s="137"/>
      <c r="F110" s="137"/>
    </row>
    <row r="111" spans="1:6" ht="15.75">
      <c r="A111" s="171" t="s">
        <v>114</v>
      </c>
      <c r="B111" s="172"/>
      <c r="C111" s="172"/>
      <c r="D111" s="172"/>
      <c r="E111" s="172"/>
      <c r="F111" s="172"/>
    </row>
    <row r="114" spans="1:6" ht="15.75">
      <c r="A114" s="126" t="s">
        <v>56</v>
      </c>
      <c r="B114" s="125"/>
      <c r="C114" s="125"/>
      <c r="D114" s="125"/>
      <c r="E114" s="125"/>
      <c r="F114" s="125"/>
    </row>
    <row r="115" spans="1:6" ht="15.75">
      <c r="A115" s="126" t="s">
        <v>7</v>
      </c>
      <c r="B115" s="125"/>
      <c r="C115" s="125"/>
      <c r="D115" s="125"/>
      <c r="E115" s="125"/>
      <c r="F115" s="125"/>
    </row>
    <row r="116" spans="1:6" ht="15.75">
      <c r="A116" s="126" t="s">
        <v>58</v>
      </c>
      <c r="B116" s="125"/>
      <c r="C116" s="125"/>
      <c r="D116" s="125"/>
      <c r="E116" s="125"/>
      <c r="F116" s="125"/>
    </row>
    <row r="117" spans="1:6" ht="15.75">
      <c r="A117" s="127" t="s">
        <v>59</v>
      </c>
      <c r="B117" s="127" t="s">
        <v>12</v>
      </c>
      <c r="C117" s="127" t="s">
        <v>13</v>
      </c>
      <c r="D117" s="127" t="s">
        <v>14</v>
      </c>
      <c r="E117" s="127" t="s">
        <v>15</v>
      </c>
      <c r="F117" s="127" t="s">
        <v>16</v>
      </c>
    </row>
    <row r="118" spans="1:6">
      <c r="A118" s="128">
        <v>1</v>
      </c>
      <c r="B118" s="129" t="s">
        <v>96</v>
      </c>
      <c r="C118" s="128" t="s">
        <v>29</v>
      </c>
      <c r="D118" s="128">
        <v>2</v>
      </c>
      <c r="E118" s="130">
        <v>39000</v>
      </c>
      <c r="F118" s="130">
        <f>E118*D118</f>
        <v>78000</v>
      </c>
    </row>
    <row r="119" spans="1:6">
      <c r="A119" s="128">
        <v>2</v>
      </c>
      <c r="B119" s="129" t="s">
        <v>25</v>
      </c>
      <c r="C119" s="128" t="s">
        <v>26</v>
      </c>
      <c r="D119" s="128">
        <v>6</v>
      </c>
      <c r="E119" s="130">
        <v>46000</v>
      </c>
      <c r="F119" s="130">
        <f t="shared" ref="F119:F134" si="3">E119*D119</f>
        <v>276000</v>
      </c>
    </row>
    <row r="120" spans="1:6">
      <c r="A120" s="128">
        <v>3</v>
      </c>
      <c r="B120" s="129" t="s">
        <v>97</v>
      </c>
      <c r="C120" s="128" t="s">
        <v>20</v>
      </c>
      <c r="D120" s="128">
        <v>10</v>
      </c>
      <c r="E120" s="130">
        <v>6200</v>
      </c>
      <c r="F120" s="130">
        <f t="shared" si="3"/>
        <v>62000</v>
      </c>
    </row>
    <row r="121" spans="1:6">
      <c r="A121" s="128">
        <v>4</v>
      </c>
      <c r="B121" s="129" t="s">
        <v>98</v>
      </c>
      <c r="C121" s="128" t="s">
        <v>37</v>
      </c>
      <c r="D121" s="128">
        <v>1</v>
      </c>
      <c r="E121" s="130">
        <v>30000</v>
      </c>
      <c r="F121" s="130">
        <f t="shared" si="3"/>
        <v>30000</v>
      </c>
    </row>
    <row r="122" spans="1:6">
      <c r="A122" s="128">
        <v>5</v>
      </c>
      <c r="B122" s="129" t="s">
        <v>39</v>
      </c>
      <c r="C122" s="128" t="s">
        <v>40</v>
      </c>
      <c r="D122" s="128">
        <v>8</v>
      </c>
      <c r="E122" s="130">
        <v>2700</v>
      </c>
      <c r="F122" s="130">
        <f t="shared" si="3"/>
        <v>21600</v>
      </c>
    </row>
    <row r="123" spans="1:6">
      <c r="A123" s="128">
        <v>6</v>
      </c>
      <c r="B123" s="129" t="s">
        <v>41</v>
      </c>
      <c r="C123" s="128" t="s">
        <v>40</v>
      </c>
      <c r="D123" s="128">
        <v>8</v>
      </c>
      <c r="E123" s="130">
        <v>2700</v>
      </c>
      <c r="F123" s="130">
        <f t="shared" si="3"/>
        <v>21600</v>
      </c>
    </row>
    <row r="124" spans="1:6">
      <c r="A124" s="128">
        <v>7</v>
      </c>
      <c r="B124" s="129" t="s">
        <v>27</v>
      </c>
      <c r="C124" s="128" t="s">
        <v>26</v>
      </c>
      <c r="D124" s="128">
        <v>5</v>
      </c>
      <c r="E124" s="130">
        <v>23000</v>
      </c>
      <c r="F124" s="130">
        <f t="shared" si="3"/>
        <v>115000</v>
      </c>
    </row>
    <row r="125" spans="1:6">
      <c r="A125" s="128">
        <v>8</v>
      </c>
      <c r="B125" s="129" t="s">
        <v>30</v>
      </c>
      <c r="C125" s="128" t="s">
        <v>31</v>
      </c>
      <c r="D125" s="128">
        <v>30</v>
      </c>
      <c r="E125" s="130">
        <v>3200</v>
      </c>
      <c r="F125" s="130">
        <f t="shared" si="3"/>
        <v>96000</v>
      </c>
    </row>
    <row r="126" spans="1:6">
      <c r="A126" s="128">
        <v>9</v>
      </c>
      <c r="B126" s="129" t="s">
        <v>72</v>
      </c>
      <c r="C126" s="128" t="s">
        <v>33</v>
      </c>
      <c r="D126" s="128">
        <v>1</v>
      </c>
      <c r="E126" s="130">
        <v>30000</v>
      </c>
      <c r="F126" s="130">
        <f t="shared" si="3"/>
        <v>30000</v>
      </c>
    </row>
    <row r="127" spans="1:6">
      <c r="A127" s="128">
        <v>10</v>
      </c>
      <c r="B127" s="129" t="s">
        <v>32</v>
      </c>
      <c r="C127" s="128" t="s">
        <v>33</v>
      </c>
      <c r="D127" s="128">
        <v>2</v>
      </c>
      <c r="E127" s="130">
        <v>23000</v>
      </c>
      <c r="F127" s="130">
        <f t="shared" si="3"/>
        <v>46000</v>
      </c>
    </row>
    <row r="128" spans="1:6">
      <c r="A128" s="128">
        <v>11</v>
      </c>
      <c r="B128" s="129" t="s">
        <v>99</v>
      </c>
      <c r="C128" s="128" t="s">
        <v>100</v>
      </c>
      <c r="D128" s="128">
        <v>1</v>
      </c>
      <c r="E128" s="130">
        <v>120000</v>
      </c>
      <c r="F128" s="130">
        <f t="shared" si="3"/>
        <v>120000</v>
      </c>
    </row>
    <row r="129" spans="1:6">
      <c r="A129" s="128">
        <v>12</v>
      </c>
      <c r="B129" s="129" t="s">
        <v>101</v>
      </c>
      <c r="C129" s="128" t="s">
        <v>45</v>
      </c>
      <c r="D129" s="128">
        <v>5</v>
      </c>
      <c r="E129" s="130">
        <v>7000</v>
      </c>
      <c r="F129" s="130">
        <f t="shared" si="3"/>
        <v>35000</v>
      </c>
    </row>
    <row r="130" spans="1:6">
      <c r="A130" s="128">
        <v>13</v>
      </c>
      <c r="B130" s="129" t="s">
        <v>102</v>
      </c>
      <c r="C130" s="128" t="s">
        <v>45</v>
      </c>
      <c r="D130" s="128">
        <v>5</v>
      </c>
      <c r="E130" s="130">
        <v>7000</v>
      </c>
      <c r="F130" s="130">
        <f t="shared" si="3"/>
        <v>35000</v>
      </c>
    </row>
    <row r="131" spans="1:6">
      <c r="A131" s="128">
        <v>14</v>
      </c>
      <c r="B131" s="129" t="s">
        <v>103</v>
      </c>
      <c r="C131" s="128" t="s">
        <v>35</v>
      </c>
      <c r="D131" s="128">
        <v>2</v>
      </c>
      <c r="E131" s="130">
        <v>16500</v>
      </c>
      <c r="F131" s="130">
        <f t="shared" si="3"/>
        <v>33000</v>
      </c>
    </row>
    <row r="132" spans="1:6">
      <c r="A132" s="128">
        <v>15</v>
      </c>
      <c r="B132" s="129" t="s">
        <v>104</v>
      </c>
      <c r="C132" s="128" t="s">
        <v>35</v>
      </c>
      <c r="D132" s="128">
        <v>2</v>
      </c>
      <c r="E132" s="130">
        <v>16500</v>
      </c>
      <c r="F132" s="130">
        <f t="shared" si="3"/>
        <v>33000</v>
      </c>
    </row>
    <row r="133" spans="1:6">
      <c r="A133" s="128">
        <v>16</v>
      </c>
      <c r="B133" s="129" t="s">
        <v>86</v>
      </c>
      <c r="C133" s="128" t="s">
        <v>87</v>
      </c>
      <c r="D133" s="128">
        <v>2</v>
      </c>
      <c r="E133" s="130">
        <v>130000</v>
      </c>
      <c r="F133" s="130">
        <f t="shared" si="3"/>
        <v>260000</v>
      </c>
    </row>
    <row r="134" spans="1:6">
      <c r="A134" s="128">
        <v>17</v>
      </c>
      <c r="B134" s="129" t="s">
        <v>105</v>
      </c>
      <c r="C134" s="128" t="s">
        <v>37</v>
      </c>
      <c r="D134" s="128">
        <v>3</v>
      </c>
      <c r="E134" s="130">
        <v>12000</v>
      </c>
      <c r="F134" s="130">
        <f t="shared" si="3"/>
        <v>36000</v>
      </c>
    </row>
    <row r="135" spans="1:6">
      <c r="A135" s="132" t="s">
        <v>48</v>
      </c>
      <c r="B135" s="133"/>
      <c r="C135" s="133"/>
      <c r="D135" s="133"/>
      <c r="E135" s="134"/>
      <c r="F135" s="181">
        <f>SUM(F118:F134)</f>
        <v>1328200</v>
      </c>
    </row>
    <row r="136" spans="1:6">
      <c r="A136" s="132" t="s">
        <v>49</v>
      </c>
      <c r="B136" s="133"/>
      <c r="C136" s="133"/>
      <c r="D136" s="133"/>
      <c r="E136" s="134"/>
      <c r="F136" s="131">
        <f>F135*0.1</f>
        <v>132820</v>
      </c>
    </row>
    <row r="137" spans="1:6">
      <c r="A137" s="132" t="s">
        <v>50</v>
      </c>
      <c r="B137" s="133"/>
      <c r="C137" s="133"/>
      <c r="D137" s="133"/>
      <c r="E137" s="134"/>
      <c r="F137" s="131">
        <f>F136+F135</f>
        <v>1461020</v>
      </c>
    </row>
    <row r="139" spans="1:6" ht="20.25">
      <c r="A139" s="167" t="s">
        <v>52</v>
      </c>
      <c r="B139" s="168"/>
      <c r="C139" s="168"/>
      <c r="D139" s="168"/>
      <c r="E139" s="168"/>
      <c r="F139" s="168"/>
    </row>
    <row r="140" spans="1:6">
      <c r="A140" s="169" t="s">
        <v>113</v>
      </c>
      <c r="B140" s="170"/>
      <c r="C140" s="170"/>
      <c r="D140" s="170"/>
      <c r="E140" s="170"/>
      <c r="F140" s="170"/>
    </row>
    <row r="143" spans="1:6" ht="15.75">
      <c r="A143" s="158" t="s">
        <v>56</v>
      </c>
      <c r="B143" s="157"/>
      <c r="C143" s="157"/>
      <c r="D143" s="157"/>
      <c r="E143" s="157"/>
      <c r="F143" s="157"/>
    </row>
    <row r="144" spans="1:6" ht="15.75">
      <c r="A144" s="158" t="s">
        <v>7</v>
      </c>
      <c r="B144" s="157"/>
      <c r="C144" s="157"/>
      <c r="D144" s="157"/>
      <c r="E144" s="157"/>
      <c r="F144" s="157"/>
    </row>
    <row r="145" spans="1:6" ht="15.75">
      <c r="A145" s="158" t="s">
        <v>58</v>
      </c>
      <c r="B145" s="157"/>
      <c r="C145" s="157"/>
      <c r="D145" s="157"/>
      <c r="E145" s="157"/>
      <c r="F145" s="157"/>
    </row>
    <row r="146" spans="1:6" ht="15.75">
      <c r="A146" s="159" t="s">
        <v>59</v>
      </c>
      <c r="B146" s="159" t="s">
        <v>12</v>
      </c>
      <c r="C146" s="159" t="s">
        <v>13</v>
      </c>
      <c r="D146" s="159" t="s">
        <v>14</v>
      </c>
      <c r="E146" s="159" t="s">
        <v>15</v>
      </c>
      <c r="F146" s="159" t="s">
        <v>16</v>
      </c>
    </row>
    <row r="147" spans="1:6">
      <c r="A147" s="160">
        <v>1</v>
      </c>
      <c r="B147" s="161" t="s">
        <v>22</v>
      </c>
      <c r="C147" s="160" t="s">
        <v>20</v>
      </c>
      <c r="D147" s="160">
        <v>120</v>
      </c>
      <c r="E147" s="162">
        <v>7200</v>
      </c>
      <c r="F147" s="162">
        <f>E147*D147</f>
        <v>864000</v>
      </c>
    </row>
    <row r="148" spans="1:6">
      <c r="A148" s="160">
        <v>2</v>
      </c>
      <c r="B148" s="161" t="s">
        <v>110</v>
      </c>
      <c r="C148" s="160" t="s">
        <v>20</v>
      </c>
      <c r="D148" s="160">
        <v>6</v>
      </c>
      <c r="E148" s="162">
        <v>7200</v>
      </c>
      <c r="F148" s="162">
        <f t="shared" ref="F148:F154" si="4">E148*D148</f>
        <v>43200</v>
      </c>
    </row>
    <row r="149" spans="1:6">
      <c r="A149" s="160">
        <v>3</v>
      </c>
      <c r="B149" s="161" t="s">
        <v>23</v>
      </c>
      <c r="C149" s="160" t="s">
        <v>24</v>
      </c>
      <c r="D149" s="160">
        <v>1</v>
      </c>
      <c r="E149" s="162">
        <v>17000</v>
      </c>
      <c r="F149" s="162">
        <f t="shared" si="4"/>
        <v>17000</v>
      </c>
    </row>
    <row r="150" spans="1:6">
      <c r="A150" s="160">
        <v>4</v>
      </c>
      <c r="B150" s="161" t="s">
        <v>28</v>
      </c>
      <c r="C150" s="160" t="s">
        <v>29</v>
      </c>
      <c r="D150" s="160">
        <v>5</v>
      </c>
      <c r="E150" s="162">
        <v>70000</v>
      </c>
      <c r="F150" s="162">
        <f t="shared" si="4"/>
        <v>350000</v>
      </c>
    </row>
    <row r="151" spans="1:6">
      <c r="A151" s="160">
        <v>5</v>
      </c>
      <c r="B151" s="161" t="s">
        <v>111</v>
      </c>
      <c r="C151" s="160" t="s">
        <v>37</v>
      </c>
      <c r="D151" s="160">
        <v>1</v>
      </c>
      <c r="E151" s="162">
        <v>13000</v>
      </c>
      <c r="F151" s="162">
        <f t="shared" si="4"/>
        <v>13000</v>
      </c>
    </row>
    <row r="152" spans="1:6">
      <c r="A152" s="160">
        <v>6</v>
      </c>
      <c r="B152" s="161" t="s">
        <v>103</v>
      </c>
      <c r="C152" s="160" t="s">
        <v>35</v>
      </c>
      <c r="D152" s="160">
        <v>5</v>
      </c>
      <c r="E152" s="162">
        <v>9500</v>
      </c>
      <c r="F152" s="162">
        <f t="shared" si="4"/>
        <v>47500</v>
      </c>
    </row>
    <row r="153" spans="1:6">
      <c r="A153" s="160">
        <v>7</v>
      </c>
      <c r="B153" s="161" t="s">
        <v>104</v>
      </c>
      <c r="C153" s="160" t="s">
        <v>35</v>
      </c>
      <c r="D153" s="160">
        <v>5</v>
      </c>
      <c r="E153" s="162">
        <v>9500</v>
      </c>
      <c r="F153" s="162">
        <f t="shared" si="4"/>
        <v>47500</v>
      </c>
    </row>
    <row r="154" spans="1:6">
      <c r="A154" s="160">
        <v>8</v>
      </c>
      <c r="B154" s="161" t="s">
        <v>112</v>
      </c>
      <c r="C154" s="160" t="s">
        <v>45</v>
      </c>
      <c r="D154" s="160">
        <v>1</v>
      </c>
      <c r="E154" s="162">
        <v>28000</v>
      </c>
      <c r="F154" s="162">
        <f t="shared" si="4"/>
        <v>28000</v>
      </c>
    </row>
    <row r="155" spans="1:6">
      <c r="A155" s="164" t="s">
        <v>48</v>
      </c>
      <c r="B155" s="165"/>
      <c r="C155" s="165"/>
      <c r="D155" s="165"/>
      <c r="E155" s="166"/>
      <c r="F155" s="163">
        <f>SUM(F147:F154)</f>
        <v>1410200</v>
      </c>
    </row>
    <row r="156" spans="1:6">
      <c r="A156" s="164" t="s">
        <v>49</v>
      </c>
      <c r="B156" s="165"/>
      <c r="C156" s="165"/>
      <c r="D156" s="165"/>
      <c r="E156" s="166"/>
      <c r="F156" s="163">
        <f>F155*0.1</f>
        <v>141020</v>
      </c>
    </row>
    <row r="157" spans="1:6">
      <c r="A157" s="164" t="s">
        <v>50</v>
      </c>
      <c r="B157" s="165"/>
      <c r="C157" s="165"/>
      <c r="D157" s="165"/>
      <c r="E157" s="166"/>
      <c r="F157" s="163">
        <f>F156+F155</f>
        <v>1551220</v>
      </c>
    </row>
    <row r="159" spans="1:6" ht="20.25">
      <c r="A159" s="167" t="s">
        <v>52</v>
      </c>
      <c r="B159" s="168"/>
      <c r="C159" s="168"/>
      <c r="D159" s="168"/>
      <c r="E159" s="168"/>
      <c r="F159" s="168"/>
    </row>
    <row r="160" spans="1:6">
      <c r="A160" s="169" t="s">
        <v>120</v>
      </c>
      <c r="B160" s="170"/>
      <c r="C160" s="170"/>
      <c r="D160" s="170"/>
      <c r="E160" s="170"/>
      <c r="F160" s="170"/>
    </row>
    <row r="163" spans="1:6" ht="15.75">
      <c r="A163" s="158" t="s">
        <v>56</v>
      </c>
      <c r="B163" s="157"/>
      <c r="C163" s="157"/>
      <c r="D163" s="157"/>
      <c r="E163" s="157"/>
      <c r="F163" s="157"/>
    </row>
    <row r="164" spans="1:6" ht="15.75">
      <c r="A164" s="158" t="s">
        <v>7</v>
      </c>
      <c r="B164" s="157"/>
      <c r="C164" s="157"/>
      <c r="D164" s="157"/>
      <c r="E164" s="157"/>
      <c r="F164" s="157"/>
    </row>
    <row r="165" spans="1:6" ht="15.75">
      <c r="A165" s="158" t="s">
        <v>58</v>
      </c>
      <c r="B165" s="157"/>
      <c r="C165" s="157"/>
      <c r="D165" s="157"/>
      <c r="E165" s="157"/>
      <c r="F165" s="157"/>
    </row>
    <row r="166" spans="1:6" ht="15.75">
      <c r="A166" s="178" t="s">
        <v>59</v>
      </c>
      <c r="B166" s="159" t="s">
        <v>12</v>
      </c>
      <c r="C166" s="159" t="s">
        <v>13</v>
      </c>
      <c r="D166" s="159" t="s">
        <v>14</v>
      </c>
      <c r="E166" s="159" t="s">
        <v>15</v>
      </c>
      <c r="F166" s="159" t="s">
        <v>16</v>
      </c>
    </row>
    <row r="167" spans="1:6">
      <c r="A167" s="179">
        <v>1</v>
      </c>
      <c r="B167" s="177" t="s">
        <v>25</v>
      </c>
      <c r="C167" s="176" t="s">
        <v>26</v>
      </c>
      <c r="D167" s="144">
        <v>10</v>
      </c>
      <c r="E167" s="146">
        <v>46000</v>
      </c>
      <c r="F167" s="146">
        <f>E167*D167</f>
        <v>460000</v>
      </c>
    </row>
    <row r="168" spans="1:6">
      <c r="A168" s="179">
        <v>2</v>
      </c>
      <c r="B168" s="177" t="s">
        <v>116</v>
      </c>
      <c r="C168" s="176" t="s">
        <v>31</v>
      </c>
      <c r="D168" s="144">
        <v>50</v>
      </c>
      <c r="E168" s="146">
        <v>3200</v>
      </c>
      <c r="F168" s="146">
        <f t="shared" ref="F168:F172" si="5">E168*D168</f>
        <v>160000</v>
      </c>
    </row>
    <row r="169" spans="1:6">
      <c r="A169" s="179">
        <v>3</v>
      </c>
      <c r="B169" s="177" t="s">
        <v>41</v>
      </c>
      <c r="C169" s="176" t="s">
        <v>40</v>
      </c>
      <c r="D169" s="144">
        <v>40</v>
      </c>
      <c r="E169" s="146">
        <v>2600</v>
      </c>
      <c r="F169" s="146">
        <f t="shared" si="5"/>
        <v>104000</v>
      </c>
    </row>
    <row r="170" spans="1:6">
      <c r="A170" s="179">
        <v>4</v>
      </c>
      <c r="B170" s="177" t="s">
        <v>39</v>
      </c>
      <c r="C170" s="176" t="s">
        <v>40</v>
      </c>
      <c r="D170" s="144">
        <v>40</v>
      </c>
      <c r="E170" s="146">
        <v>2600</v>
      </c>
      <c r="F170" s="146">
        <f t="shared" si="5"/>
        <v>104000</v>
      </c>
    </row>
    <row r="171" spans="1:6">
      <c r="A171" s="179">
        <v>5</v>
      </c>
      <c r="B171" s="177" t="s">
        <v>117</v>
      </c>
      <c r="C171" s="176" t="s">
        <v>118</v>
      </c>
      <c r="D171" s="144">
        <v>1</v>
      </c>
      <c r="E171" s="146">
        <v>14000</v>
      </c>
      <c r="F171" s="146">
        <f t="shared" si="5"/>
        <v>14000</v>
      </c>
    </row>
    <row r="172" spans="1:6">
      <c r="A172" s="179">
        <v>6</v>
      </c>
      <c r="B172" s="177" t="s">
        <v>119</v>
      </c>
      <c r="C172" s="176" t="s">
        <v>35</v>
      </c>
      <c r="D172" s="144">
        <v>5</v>
      </c>
      <c r="E172" s="146">
        <v>16500</v>
      </c>
      <c r="F172" s="180">
        <f t="shared" si="5"/>
        <v>82500</v>
      </c>
    </row>
    <row r="173" spans="1:6">
      <c r="A173" s="164" t="s">
        <v>48</v>
      </c>
      <c r="B173" s="165"/>
      <c r="C173" s="165"/>
      <c r="D173" s="165"/>
      <c r="E173" s="165"/>
      <c r="F173" s="182">
        <f>SUM(F167:F172)</f>
        <v>924500</v>
      </c>
    </row>
    <row r="174" spans="1:6">
      <c r="A174" s="164" t="s">
        <v>49</v>
      </c>
      <c r="B174" s="165"/>
      <c r="C174" s="165"/>
      <c r="D174" s="165"/>
      <c r="E174" s="165"/>
      <c r="F174" s="182">
        <f>F173*0.1</f>
        <v>92450</v>
      </c>
    </row>
    <row r="175" spans="1:6">
      <c r="A175" s="164" t="s">
        <v>50</v>
      </c>
      <c r="B175" s="165"/>
      <c r="C175" s="165"/>
      <c r="D175" s="165"/>
      <c r="E175" s="165"/>
      <c r="F175" s="182">
        <f>F173+F174</f>
        <v>1016950</v>
      </c>
    </row>
    <row r="178" spans="2:2">
      <c r="B178" s="183" t="s">
        <v>121</v>
      </c>
    </row>
    <row r="179" spans="2:2">
      <c r="B179" s="184">
        <f>F175+F157+F137+F102+F70+F34</f>
        <v>8452620</v>
      </c>
    </row>
  </sheetData>
  <mergeCells count="49">
    <mergeCell ref="A159:F159"/>
    <mergeCell ref="A160:F160"/>
    <mergeCell ref="A173:E173"/>
    <mergeCell ref="A174:E174"/>
    <mergeCell ref="A175:E175"/>
    <mergeCell ref="A155:E155"/>
    <mergeCell ref="A156:E156"/>
    <mergeCell ref="A157:E157"/>
    <mergeCell ref="A139:F139"/>
    <mergeCell ref="A140:F140"/>
    <mergeCell ref="A136:E136"/>
    <mergeCell ref="A137:E137"/>
    <mergeCell ref="B109:E109"/>
    <mergeCell ref="A105:F105"/>
    <mergeCell ref="A106:F106"/>
    <mergeCell ref="A107:F107"/>
    <mergeCell ref="A110:F110"/>
    <mergeCell ref="A111:F111"/>
    <mergeCell ref="A135:E135"/>
    <mergeCell ref="A100:E100"/>
    <mergeCell ref="A101:E101"/>
    <mergeCell ref="A102:E102"/>
    <mergeCell ref="A80:F80"/>
    <mergeCell ref="A81:F81"/>
    <mergeCell ref="A73:F73"/>
    <mergeCell ref="A74:F74"/>
    <mergeCell ref="A75:F75"/>
    <mergeCell ref="A78:F78"/>
    <mergeCell ref="A79:F79"/>
    <mergeCell ref="A43:F43"/>
    <mergeCell ref="A68:E68"/>
    <mergeCell ref="A69:E69"/>
    <mergeCell ref="A70:E70"/>
    <mergeCell ref="A44:F44"/>
    <mergeCell ref="A45:F45"/>
    <mergeCell ref="A9:F9"/>
    <mergeCell ref="A10:F10"/>
    <mergeCell ref="A37:F37"/>
    <mergeCell ref="A38:F38"/>
    <mergeCell ref="A39:F39"/>
    <mergeCell ref="A42:F42"/>
    <mergeCell ref="A32:E32"/>
    <mergeCell ref="A33:E33"/>
    <mergeCell ref="A34:E34"/>
    <mergeCell ref="A2:F2"/>
    <mergeCell ref="A3:F3"/>
    <mergeCell ref="A4:F4"/>
    <mergeCell ref="A7:F7"/>
    <mergeCell ref="A8:F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CÔNG NỢ</vt:lpstr>
      <vt:lpstr>BẢNG KÊ</vt:lpstr>
      <vt:lpstr>Sheet3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</cp:lastModifiedBy>
  <dcterms:created xsi:type="dcterms:W3CDTF">2014-08-23T03:00:10Z</dcterms:created>
  <dcterms:modified xsi:type="dcterms:W3CDTF">2014-08-23T06:14:19Z</dcterms:modified>
</cp:coreProperties>
</file>