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2"/>
  </bookViews>
  <sheets>
    <sheet name="15.10" sheetId="4" r:id="rId1"/>
    <sheet name="XHD 17.10" sheetId="5" r:id="rId2"/>
    <sheet name="xhđ" sheetId="6" r:id="rId3"/>
  </sheets>
  <calcPr calcId="124519"/>
</workbook>
</file>

<file path=xl/calcChain.xml><?xml version="1.0" encoding="utf-8"?>
<calcChain xmlns="http://schemas.openxmlformats.org/spreadsheetml/2006/main">
  <c r="F36" i="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34" i="5"/>
  <c r="F33"/>
  <c r="F32"/>
  <c r="F31"/>
  <c r="F30"/>
  <c r="F29"/>
  <c r="F28"/>
  <c r="F27"/>
  <c r="F26"/>
  <c r="F25"/>
  <c r="F35" s="1"/>
  <c r="F6"/>
  <c r="F7"/>
  <c r="F8"/>
  <c r="F9"/>
  <c r="F10"/>
  <c r="F11"/>
  <c r="F12"/>
  <c r="F13"/>
  <c r="F14"/>
  <c r="F15"/>
  <c r="F16"/>
  <c r="F5"/>
  <c r="F6" i="4"/>
  <c r="F37" i="6" l="1"/>
  <c r="F38" s="1"/>
  <c r="F39" s="1"/>
  <c r="F36" i="5"/>
  <c r="F37"/>
  <c r="F17"/>
  <c r="F18" s="1"/>
  <c r="F19" s="1"/>
  <c r="F39" s="1"/>
  <c r="F7" i="4"/>
  <c r="F8"/>
  <c r="F9"/>
  <c r="F10"/>
  <c r="F11"/>
  <c r="F12"/>
  <c r="F13"/>
  <c r="F14"/>
  <c r="F5"/>
  <c r="F15" l="1"/>
  <c r="F16" s="1"/>
  <c r="F17" s="1"/>
</calcChain>
</file>

<file path=xl/sharedStrings.xml><?xml version="1.0" encoding="utf-8"?>
<sst xmlns="http://schemas.openxmlformats.org/spreadsheetml/2006/main" count="174" uniqueCount="76">
  <si>
    <t xml:space="preserve">Điạ chỉ: Đồng Nai </t>
  </si>
  <si>
    <t>Tên hàng</t>
  </si>
  <si>
    <t>ĐVT</t>
  </si>
  <si>
    <t>SL</t>
  </si>
  <si>
    <t>Đơn giá</t>
  </si>
  <si>
    <t>Thành Tiền</t>
  </si>
  <si>
    <t>Xấp</t>
  </si>
  <si>
    <t xml:space="preserve">VAT 10%: </t>
  </si>
  <si>
    <t xml:space="preserve">Tổng cộng: </t>
  </si>
  <si>
    <t>Người lập phiếu</t>
  </si>
  <si>
    <t xml:space="preserve">Tên đơn vị: CHỊ PHƯƠNG ANH </t>
  </si>
  <si>
    <t xml:space="preserve">MST: </t>
  </si>
  <si>
    <t>STT</t>
  </si>
  <si>
    <t>(Ký, ghi rõ họ tên)</t>
  </si>
  <si>
    <t>Lê Thị Kim Anh</t>
  </si>
  <si>
    <t>Cái</t>
  </si>
  <si>
    <t xml:space="preserve">CỘNG </t>
  </si>
  <si>
    <t>Kệ 3 tầng MICA No.169.3</t>
  </si>
  <si>
    <t>BÚT BI TL HIMASTER GEL-B03 (XANH)</t>
  </si>
  <si>
    <t>BÚT BI THIÊN LONG TL-031 (XANH)</t>
  </si>
  <si>
    <t>Cây</t>
  </si>
  <si>
    <t>Giấy Bìa màu A3  (Xanh dương)</t>
  </si>
  <si>
    <t>2 hộp</t>
  </si>
  <si>
    <t>Máy tính ds-8818</t>
  </si>
  <si>
    <t>Kệ 3 tầng nhựa No.182.3</t>
  </si>
  <si>
    <t>Ghiêm giấy tốt</t>
  </si>
  <si>
    <t>Bút Lông Bảng Thiên Long WB-03 (ĐỎ)</t>
  </si>
  <si>
    <t>2 Hộp</t>
  </si>
  <si>
    <t>Bút Lông Bảng Thiên Long WB-03 (Xanh)</t>
  </si>
  <si>
    <t>Bìa còng Ageless 5F</t>
  </si>
  <si>
    <t>cái</t>
  </si>
  <si>
    <t>Bìa còng Ageless 7F</t>
  </si>
  <si>
    <t>Bút nước Tizo ( Xanh)</t>
  </si>
  <si>
    <t>hộp</t>
  </si>
  <si>
    <t>đã Giao hàng</t>
  </si>
  <si>
    <t>Pin 2a (thường)</t>
  </si>
  <si>
    <t>Pin 2a (Engineer)</t>
  </si>
  <si>
    <t>Pin 3a (Thường)</t>
  </si>
  <si>
    <t>Pin 3a (Engineer)</t>
  </si>
  <si>
    <t>Bao thư A5</t>
  </si>
  <si>
    <t>Bút chi Gstar</t>
  </si>
  <si>
    <t>Gửi lộn tính tiền luôn nha</t>
  </si>
  <si>
    <t>Cây ghim giấy tốt</t>
  </si>
  <si>
    <t xml:space="preserve">hộp 40 vien </t>
  </si>
  <si>
    <t xml:space="preserve">hop 40 vien </t>
  </si>
  <si>
    <t xml:space="preserve">da giao chưa TT va chua XHD </t>
  </si>
  <si>
    <t xml:space="preserve">Pin 9V  Toshiba </t>
  </si>
  <si>
    <t xml:space="preserve">Chị xuất 2 đơn hàng này 1 hóa đơn, em chuyển cho chị tổng tiền này nha : </t>
  </si>
  <si>
    <t>Bao thư trắng 12 x 22 cm  F80  K keo</t>
  </si>
  <si>
    <t xml:space="preserve">Bao thư trắng 12 x 22 cm  F80 </t>
  </si>
  <si>
    <t>Bìa còng bật 2 mặt si Ageless 5F</t>
  </si>
  <si>
    <t>Bìa còng bật 2 mặt si Ageless 7F</t>
  </si>
  <si>
    <t>Pin Maxell 2A</t>
  </si>
  <si>
    <t>Pin 2A Enizeger</t>
  </si>
  <si>
    <t>Pin Maxell 3A</t>
  </si>
  <si>
    <t>Pin 3A Enizeger</t>
  </si>
  <si>
    <t>Bao thư trắng A5</t>
  </si>
  <si>
    <t>Bìa thái A3 _ Xanh dương</t>
  </si>
  <si>
    <t>Bút bi TL Hi-Master GEL-B03 _ xanh</t>
  </si>
  <si>
    <t>Bút bi TL-031 _ xanh</t>
  </si>
  <si>
    <t>Máy tính Casio DS-8818</t>
  </si>
  <si>
    <t>Bút Lông Bảng Thiên Long WB-03_đỏ</t>
  </si>
  <si>
    <t>Bút Lông Bảng Thiên Long WB-03_xanh</t>
  </si>
  <si>
    <t>Hộp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</si>
  <si>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</si>
  <si>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</si>
  <si>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</si>
  <si>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</si>
  <si>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MỘT THÀNH VIÊN PHẠM TUẤN</t>
  </si>
  <si>
    <t>Điạ chỉ: Số 17 Tổ 3 , Ấp 4 , Xã Hiệp Phước , Huyện Nhơn Trạch , Tỉnh Đồng Nai</t>
  </si>
  <si>
    <t>MST: 3602237072</t>
  </si>
  <si>
    <t>Ngày      11     tháng      10      năm     2015</t>
  </si>
  <si>
    <t>Số: 1210</t>
  </si>
  <si>
    <t>( Đính kèm hoá đơn số: PN/14P  1210  )</t>
  </si>
  <si>
    <t>Vỹ</t>
  </si>
  <si>
    <t>12 vỹ/hộp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</si>
</sst>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3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4" borderId="1" xfId="0" applyNumberFormat="1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3" fillId="4" borderId="0" xfId="0" applyNumberFormat="1" applyFont="1" applyFill="1" applyBorder="1" applyAlignment="1"/>
    <xf numFmtId="164" fontId="2" fillId="3" borderId="6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5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H29" sqref="H29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1" spans="1:6" ht="15.75">
      <c r="A1" s="1" t="s">
        <v>10</v>
      </c>
    </row>
    <row r="2" spans="1:6" ht="15.75">
      <c r="A2" s="1" t="s">
        <v>0</v>
      </c>
    </row>
    <row r="3" spans="1:6" ht="15.75">
      <c r="A3" s="1" t="s">
        <v>11</v>
      </c>
      <c r="B3" s="9"/>
      <c r="E3" s="9" t="s">
        <v>45</v>
      </c>
    </row>
    <row r="4" spans="1:6" ht="15.75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>
      <c r="A5" s="3">
        <v>1</v>
      </c>
      <c r="B5" s="7" t="s">
        <v>17</v>
      </c>
      <c r="C5" s="10" t="s">
        <v>15</v>
      </c>
      <c r="D5" s="3">
        <v>5</v>
      </c>
      <c r="E5" s="4">
        <v>105000</v>
      </c>
      <c r="F5" s="4">
        <f>E5*D5</f>
        <v>525000</v>
      </c>
    </row>
    <row r="6" spans="1:6" s="14" customFormat="1">
      <c r="A6" s="3">
        <v>2</v>
      </c>
      <c r="B6" s="7" t="s">
        <v>24</v>
      </c>
      <c r="C6" s="10" t="s">
        <v>15</v>
      </c>
      <c r="D6" s="3">
        <v>5</v>
      </c>
      <c r="E6" s="4">
        <v>70900</v>
      </c>
      <c r="F6" s="4">
        <f t="shared" ref="F6:F14" si="0">E6*D6</f>
        <v>354500</v>
      </c>
    </row>
    <row r="7" spans="1:6">
      <c r="A7" s="3">
        <v>3</v>
      </c>
      <c r="B7" s="6" t="s">
        <v>21</v>
      </c>
      <c r="C7" s="10" t="s">
        <v>6</v>
      </c>
      <c r="D7" s="3">
        <v>2</v>
      </c>
      <c r="E7" s="4">
        <v>50000</v>
      </c>
      <c r="F7" s="4">
        <f t="shared" si="0"/>
        <v>100000</v>
      </c>
    </row>
    <row r="8" spans="1:6">
      <c r="A8" s="3">
        <v>4</v>
      </c>
      <c r="B8" s="11" t="s">
        <v>18</v>
      </c>
      <c r="C8" s="10" t="s">
        <v>22</v>
      </c>
      <c r="D8" s="3">
        <v>24</v>
      </c>
      <c r="E8" s="4">
        <v>5200</v>
      </c>
      <c r="F8" s="4">
        <f t="shared" si="0"/>
        <v>124800</v>
      </c>
    </row>
    <row r="9" spans="1:6">
      <c r="A9" s="3">
        <v>5</v>
      </c>
      <c r="B9" s="7" t="s">
        <v>19</v>
      </c>
      <c r="C9" s="10" t="s">
        <v>22</v>
      </c>
      <c r="D9" s="3">
        <v>33</v>
      </c>
      <c r="E9" s="4">
        <v>5000</v>
      </c>
      <c r="F9" s="4">
        <f t="shared" si="0"/>
        <v>165000</v>
      </c>
    </row>
    <row r="10" spans="1:6">
      <c r="A10" s="3">
        <v>6</v>
      </c>
      <c r="B10" s="6" t="s">
        <v>25</v>
      </c>
      <c r="C10" s="8" t="s">
        <v>20</v>
      </c>
      <c r="D10" s="3">
        <v>5</v>
      </c>
      <c r="E10" s="4">
        <v>10500</v>
      </c>
      <c r="F10" s="4">
        <f t="shared" si="0"/>
        <v>52500</v>
      </c>
    </row>
    <row r="11" spans="1:6">
      <c r="A11" s="3">
        <v>7</v>
      </c>
      <c r="B11" s="6" t="s">
        <v>23</v>
      </c>
      <c r="C11" s="10" t="s">
        <v>15</v>
      </c>
      <c r="D11" s="3">
        <v>5</v>
      </c>
      <c r="E11" s="4">
        <v>93000</v>
      </c>
      <c r="F11" s="4">
        <f t="shared" si="0"/>
        <v>465000</v>
      </c>
    </row>
    <row r="12" spans="1:6">
      <c r="A12" s="3">
        <v>8</v>
      </c>
      <c r="B12" s="6" t="s">
        <v>26</v>
      </c>
      <c r="C12" s="10" t="s">
        <v>27</v>
      </c>
      <c r="D12" s="3">
        <v>24</v>
      </c>
      <c r="E12" s="4">
        <v>4636</v>
      </c>
      <c r="F12" s="4">
        <f t="shared" si="0"/>
        <v>111264</v>
      </c>
    </row>
    <row r="13" spans="1:6">
      <c r="A13" s="3">
        <v>9</v>
      </c>
      <c r="B13" s="6" t="s">
        <v>28</v>
      </c>
      <c r="C13" s="10" t="s">
        <v>27</v>
      </c>
      <c r="D13" s="12">
        <v>24</v>
      </c>
      <c r="E13" s="13">
        <v>4636</v>
      </c>
      <c r="F13" s="13">
        <f t="shared" si="0"/>
        <v>111264</v>
      </c>
    </row>
    <row r="14" spans="1:6">
      <c r="A14" s="3">
        <v>18</v>
      </c>
      <c r="B14" s="7"/>
      <c r="C14" s="8"/>
      <c r="D14" s="3"/>
      <c r="E14" s="4"/>
      <c r="F14" s="4">
        <f t="shared" si="0"/>
        <v>0</v>
      </c>
    </row>
    <row r="15" spans="1:6">
      <c r="A15" s="37" t="s">
        <v>16</v>
      </c>
      <c r="B15" s="38"/>
      <c r="C15" s="38"/>
      <c r="D15" s="38"/>
      <c r="E15" s="39"/>
      <c r="F15" s="5">
        <f>SUM(F5:F14)</f>
        <v>2009328</v>
      </c>
    </row>
    <row r="16" spans="1:6">
      <c r="A16" s="37" t="s">
        <v>7</v>
      </c>
      <c r="B16" s="38"/>
      <c r="C16" s="38"/>
      <c r="D16" s="38"/>
      <c r="E16" s="39"/>
      <c r="F16" s="5">
        <f>F15*0.1</f>
        <v>200932.80000000002</v>
      </c>
    </row>
    <row r="17" spans="1:6">
      <c r="A17" s="37" t="s">
        <v>8</v>
      </c>
      <c r="B17" s="38"/>
      <c r="C17" s="38"/>
      <c r="D17" s="38"/>
      <c r="E17" s="39"/>
      <c r="F17" s="5">
        <f>F15+F16</f>
        <v>2210260.7999999998</v>
      </c>
    </row>
    <row r="20" spans="1:6">
      <c r="E20" s="35" t="s">
        <v>9</v>
      </c>
      <c r="F20" s="36"/>
    </row>
    <row r="21" spans="1:6">
      <c r="E21" s="35" t="s">
        <v>13</v>
      </c>
      <c r="F21" s="36"/>
    </row>
    <row r="25" spans="1:6">
      <c r="E25" s="35" t="s">
        <v>14</v>
      </c>
      <c r="F25" s="36"/>
    </row>
  </sheetData>
  <mergeCells count="6">
    <mergeCell ref="E25:F25"/>
    <mergeCell ref="A15:E15"/>
    <mergeCell ref="A16:E16"/>
    <mergeCell ref="A17:E17"/>
    <mergeCell ref="E20:F20"/>
    <mergeCell ref="E21:F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"/>
  <sheetViews>
    <sheetView topLeftCell="A4" workbookViewId="0">
      <selection activeCell="M26" sqref="M26"/>
    </sheetView>
  </sheetViews>
  <sheetFormatPr defaultRowHeight="12.75"/>
  <cols>
    <col min="1" max="1" width="7" style="15" bestFit="1" customWidth="1"/>
    <col min="2" max="2" width="35" style="15" bestFit="1" customWidth="1"/>
    <col min="3" max="4" width="8" style="15" bestFit="1" customWidth="1"/>
    <col min="5" max="5" width="13" style="15" bestFit="1" customWidth="1"/>
    <col min="6" max="6" width="14" style="15" bestFit="1" customWidth="1"/>
    <col min="7" max="16384" width="9.140625" style="15"/>
  </cols>
  <sheetData>
    <row r="1" spans="1:9" ht="15.75">
      <c r="A1" s="1" t="s">
        <v>10</v>
      </c>
    </row>
    <row r="2" spans="1:9" ht="15.75">
      <c r="A2" s="1" t="s">
        <v>0</v>
      </c>
    </row>
    <row r="3" spans="1:9" ht="15.75">
      <c r="A3" s="1" t="s">
        <v>11</v>
      </c>
      <c r="B3" s="9"/>
    </row>
    <row r="4" spans="1:9" ht="15.75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9">
      <c r="A5" s="3">
        <v>1</v>
      </c>
      <c r="B5" s="18" t="s">
        <v>29</v>
      </c>
      <c r="C5" s="19" t="s">
        <v>30</v>
      </c>
      <c r="D5" s="19">
        <v>10</v>
      </c>
      <c r="E5" s="4">
        <v>19000</v>
      </c>
      <c r="F5" s="4">
        <f>E5*D5</f>
        <v>190000</v>
      </c>
      <c r="G5" s="20" t="s">
        <v>34</v>
      </c>
    </row>
    <row r="6" spans="1:9">
      <c r="A6" s="3">
        <v>2</v>
      </c>
      <c r="B6" s="18" t="s">
        <v>31</v>
      </c>
      <c r="C6" s="19" t="s">
        <v>30</v>
      </c>
      <c r="D6" s="19">
        <v>10</v>
      </c>
      <c r="E6" s="4">
        <v>19000</v>
      </c>
      <c r="F6" s="4">
        <f t="shared" ref="F6:F16" si="0">E6*D6</f>
        <v>190000</v>
      </c>
      <c r="G6" s="20" t="s">
        <v>34</v>
      </c>
    </row>
    <row r="7" spans="1:9">
      <c r="A7" s="3">
        <v>3</v>
      </c>
      <c r="B7" s="18" t="s">
        <v>32</v>
      </c>
      <c r="C7" s="19" t="s">
        <v>33</v>
      </c>
      <c r="D7" s="19">
        <v>3</v>
      </c>
      <c r="E7" s="4">
        <v>42000</v>
      </c>
      <c r="F7" s="4">
        <f t="shared" si="0"/>
        <v>126000</v>
      </c>
      <c r="G7" s="20" t="s">
        <v>34</v>
      </c>
    </row>
    <row r="8" spans="1:9" s="16" customFormat="1">
      <c r="A8" s="3">
        <v>4</v>
      </c>
      <c r="B8" s="18" t="s">
        <v>40</v>
      </c>
      <c r="C8" s="19" t="s">
        <v>33</v>
      </c>
      <c r="D8" s="19">
        <v>1</v>
      </c>
      <c r="E8" s="4">
        <v>12000</v>
      </c>
      <c r="F8" s="4">
        <f t="shared" si="0"/>
        <v>12000</v>
      </c>
      <c r="G8" s="20" t="s">
        <v>41</v>
      </c>
    </row>
    <row r="9" spans="1:9">
      <c r="A9" s="3">
        <v>5</v>
      </c>
      <c r="B9" s="17" t="s">
        <v>35</v>
      </c>
      <c r="C9" s="10" t="s">
        <v>33</v>
      </c>
      <c r="D9" s="3">
        <v>3</v>
      </c>
      <c r="E9" s="4">
        <v>82000</v>
      </c>
      <c r="F9" s="4">
        <f t="shared" si="0"/>
        <v>246000</v>
      </c>
      <c r="G9" s="20" t="s">
        <v>43</v>
      </c>
    </row>
    <row r="10" spans="1:9" s="16" customFormat="1">
      <c r="A10" s="3">
        <v>6</v>
      </c>
      <c r="B10" s="17" t="s">
        <v>36</v>
      </c>
      <c r="C10" s="10" t="s">
        <v>33</v>
      </c>
      <c r="D10" s="3">
        <v>3</v>
      </c>
      <c r="E10" s="4">
        <v>264000</v>
      </c>
      <c r="F10" s="4">
        <f t="shared" si="0"/>
        <v>792000</v>
      </c>
      <c r="G10" s="20" t="s">
        <v>75</v>
      </c>
    </row>
    <row r="11" spans="1:9">
      <c r="A11" s="3">
        <v>7</v>
      </c>
      <c r="B11" s="17" t="s">
        <v>37</v>
      </c>
      <c r="C11" s="10" t="s">
        <v>33</v>
      </c>
      <c r="D11" s="3">
        <v>3</v>
      </c>
      <c r="E11" s="4">
        <v>72000</v>
      </c>
      <c r="F11" s="4">
        <f t="shared" si="0"/>
        <v>216000</v>
      </c>
      <c r="G11" s="20" t="s">
        <v>44</v>
      </c>
    </row>
    <row r="12" spans="1:9" s="16" customFormat="1">
      <c r="A12" s="3">
        <v>8</v>
      </c>
      <c r="B12" s="17" t="s">
        <v>38</v>
      </c>
      <c r="C12" s="10" t="s">
        <v>33</v>
      </c>
      <c r="D12" s="3">
        <v>3</v>
      </c>
      <c r="E12" s="4">
        <v>264000</v>
      </c>
      <c r="F12" s="4">
        <f t="shared" si="0"/>
        <v>792000</v>
      </c>
      <c r="G12" s="20" t="s">
        <v>75</v>
      </c>
    </row>
    <row r="13" spans="1:9" s="16" customFormat="1">
      <c r="A13" s="3">
        <v>9</v>
      </c>
      <c r="B13" s="17" t="s">
        <v>46</v>
      </c>
      <c r="C13" s="10" t="s">
        <v>33</v>
      </c>
      <c r="D13" s="3">
        <v>2</v>
      </c>
      <c r="E13" s="4">
        <v>98000</v>
      </c>
      <c r="F13" s="4">
        <f t="shared" si="0"/>
        <v>196000</v>
      </c>
    </row>
    <row r="14" spans="1:9">
      <c r="A14" s="3">
        <v>10</v>
      </c>
      <c r="B14" s="6" t="s">
        <v>39</v>
      </c>
      <c r="C14" s="10" t="s">
        <v>6</v>
      </c>
      <c r="D14" s="3">
        <v>10</v>
      </c>
      <c r="E14" s="4">
        <v>29800</v>
      </c>
      <c r="F14" s="4">
        <f t="shared" si="0"/>
        <v>298000</v>
      </c>
    </row>
    <row r="15" spans="1:9">
      <c r="A15" s="3">
        <v>11</v>
      </c>
      <c r="B15" s="22" t="s">
        <v>48</v>
      </c>
      <c r="C15" s="23" t="s">
        <v>6</v>
      </c>
      <c r="D15" s="24">
        <v>10</v>
      </c>
      <c r="E15" s="25">
        <v>15000</v>
      </c>
      <c r="F15" s="25">
        <f t="shared" si="0"/>
        <v>150000</v>
      </c>
      <c r="G15" s="28"/>
      <c r="H15" s="26"/>
      <c r="I15" s="26"/>
    </row>
    <row r="16" spans="1:9">
      <c r="A16" s="3">
        <v>12</v>
      </c>
      <c r="B16" s="6" t="s">
        <v>42</v>
      </c>
      <c r="C16" s="10" t="s">
        <v>20</v>
      </c>
      <c r="D16" s="3">
        <v>4</v>
      </c>
      <c r="E16" s="4">
        <v>10500</v>
      </c>
      <c r="F16" s="4">
        <f t="shared" si="0"/>
        <v>42000</v>
      </c>
    </row>
    <row r="17" spans="1:6">
      <c r="A17" s="37" t="s">
        <v>16</v>
      </c>
      <c r="B17" s="38"/>
      <c r="C17" s="38"/>
      <c r="D17" s="38"/>
      <c r="E17" s="39"/>
      <c r="F17" s="5">
        <f>SUM(F5:F16)</f>
        <v>3250000</v>
      </c>
    </row>
    <row r="18" spans="1:6">
      <c r="A18" s="37" t="s">
        <v>7</v>
      </c>
      <c r="B18" s="38"/>
      <c r="C18" s="38"/>
      <c r="D18" s="38"/>
      <c r="E18" s="39"/>
      <c r="F18" s="5">
        <f>F17*0.1</f>
        <v>325000</v>
      </c>
    </row>
    <row r="19" spans="1:6">
      <c r="A19" s="37" t="s">
        <v>8</v>
      </c>
      <c r="B19" s="38"/>
      <c r="C19" s="38"/>
      <c r="D19" s="38"/>
      <c r="E19" s="39"/>
      <c r="F19" s="5">
        <f>F17+F18</f>
        <v>3575000</v>
      </c>
    </row>
    <row r="21" spans="1:6" ht="15.75">
      <c r="A21" s="1" t="s">
        <v>10</v>
      </c>
      <c r="B21" s="21"/>
      <c r="C21" s="21"/>
      <c r="D21" s="21"/>
      <c r="E21" s="21"/>
      <c r="F21" s="21"/>
    </row>
    <row r="22" spans="1:6" ht="15.75">
      <c r="A22" s="1" t="s">
        <v>0</v>
      </c>
      <c r="B22" s="21"/>
      <c r="C22" s="21"/>
      <c r="D22" s="21"/>
      <c r="E22" s="21"/>
      <c r="F22" s="21"/>
    </row>
    <row r="23" spans="1:6" ht="15.75">
      <c r="A23" s="1" t="s">
        <v>11</v>
      </c>
      <c r="B23" s="9"/>
      <c r="C23" s="21"/>
      <c r="D23" s="21"/>
      <c r="E23" s="9" t="s">
        <v>45</v>
      </c>
      <c r="F23" s="21"/>
    </row>
    <row r="24" spans="1:6" ht="15.75">
      <c r="A24" s="2" t="s">
        <v>12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</row>
    <row r="25" spans="1:6">
      <c r="A25" s="3">
        <v>1</v>
      </c>
      <c r="B25" s="7" t="s">
        <v>17</v>
      </c>
      <c r="C25" s="10" t="s">
        <v>15</v>
      </c>
      <c r="D25" s="3">
        <v>5</v>
      </c>
      <c r="E25" s="4">
        <v>105000</v>
      </c>
      <c r="F25" s="4">
        <f>E25*D25</f>
        <v>525000</v>
      </c>
    </row>
    <row r="26" spans="1:6">
      <c r="A26" s="3">
        <v>2</v>
      </c>
      <c r="B26" s="7" t="s">
        <v>24</v>
      </c>
      <c r="C26" s="10" t="s">
        <v>15</v>
      </c>
      <c r="D26" s="3">
        <v>5</v>
      </c>
      <c r="E26" s="4">
        <v>70900</v>
      </c>
      <c r="F26" s="4">
        <f t="shared" ref="F26:F34" si="1">E26*D26</f>
        <v>354500</v>
      </c>
    </row>
    <row r="27" spans="1:6">
      <c r="A27" s="3">
        <v>3</v>
      </c>
      <c r="B27" s="6" t="s">
        <v>21</v>
      </c>
      <c r="C27" s="10" t="s">
        <v>6</v>
      </c>
      <c r="D27" s="3">
        <v>2</v>
      </c>
      <c r="E27" s="4">
        <v>50000</v>
      </c>
      <c r="F27" s="4">
        <f t="shared" si="1"/>
        <v>100000</v>
      </c>
    </row>
    <row r="28" spans="1:6">
      <c r="A28" s="3">
        <v>4</v>
      </c>
      <c r="B28" s="11" t="s">
        <v>18</v>
      </c>
      <c r="C28" s="10" t="s">
        <v>22</v>
      </c>
      <c r="D28" s="3">
        <v>24</v>
      </c>
      <c r="E28" s="4">
        <v>5200</v>
      </c>
      <c r="F28" s="4">
        <f t="shared" si="1"/>
        <v>124800</v>
      </c>
    </row>
    <row r="29" spans="1:6">
      <c r="A29" s="3">
        <v>5</v>
      </c>
      <c r="B29" s="7" t="s">
        <v>19</v>
      </c>
      <c r="C29" s="10" t="s">
        <v>22</v>
      </c>
      <c r="D29" s="3">
        <v>33</v>
      </c>
      <c r="E29" s="4">
        <v>5000</v>
      </c>
      <c r="F29" s="4">
        <f t="shared" si="1"/>
        <v>165000</v>
      </c>
    </row>
    <row r="30" spans="1:6">
      <c r="A30" s="3">
        <v>6</v>
      </c>
      <c r="B30" s="6" t="s">
        <v>25</v>
      </c>
      <c r="C30" s="8" t="s">
        <v>20</v>
      </c>
      <c r="D30" s="3">
        <v>5</v>
      </c>
      <c r="E30" s="4">
        <v>10500</v>
      </c>
      <c r="F30" s="4">
        <f t="shared" si="1"/>
        <v>52500</v>
      </c>
    </row>
    <row r="31" spans="1:6">
      <c r="A31" s="3">
        <v>7</v>
      </c>
      <c r="B31" s="6" t="s">
        <v>23</v>
      </c>
      <c r="C31" s="10" t="s">
        <v>15</v>
      </c>
      <c r="D31" s="3">
        <v>5</v>
      </c>
      <c r="E31" s="4">
        <v>93000</v>
      </c>
      <c r="F31" s="4">
        <f t="shared" si="1"/>
        <v>465000</v>
      </c>
    </row>
    <row r="32" spans="1:6">
      <c r="A32" s="3">
        <v>8</v>
      </c>
      <c r="B32" s="6" t="s">
        <v>26</v>
      </c>
      <c r="C32" s="10" t="s">
        <v>27</v>
      </c>
      <c r="D32" s="3">
        <v>24</v>
      </c>
      <c r="E32" s="4">
        <v>4636</v>
      </c>
      <c r="F32" s="4">
        <f t="shared" si="1"/>
        <v>111264</v>
      </c>
    </row>
    <row r="33" spans="1:10">
      <c r="A33" s="3">
        <v>9</v>
      </c>
      <c r="B33" s="6" t="s">
        <v>28</v>
      </c>
      <c r="C33" s="10" t="s">
        <v>27</v>
      </c>
      <c r="D33" s="12">
        <v>24</v>
      </c>
      <c r="E33" s="13">
        <v>4636</v>
      </c>
      <c r="F33" s="13">
        <f t="shared" si="1"/>
        <v>111264</v>
      </c>
    </row>
    <row r="34" spans="1:10">
      <c r="A34" s="3">
        <v>18</v>
      </c>
      <c r="B34" s="7"/>
      <c r="C34" s="8"/>
      <c r="D34" s="3"/>
      <c r="E34" s="4"/>
      <c r="F34" s="4">
        <f t="shared" si="1"/>
        <v>0</v>
      </c>
    </row>
    <row r="35" spans="1:10">
      <c r="A35" s="37" t="s">
        <v>16</v>
      </c>
      <c r="B35" s="38"/>
      <c r="C35" s="38"/>
      <c r="D35" s="38"/>
      <c r="E35" s="39"/>
      <c r="F35" s="5">
        <f>SUM(F25:F34)</f>
        <v>2009328</v>
      </c>
    </row>
    <row r="36" spans="1:10">
      <c r="A36" s="37" t="s">
        <v>7</v>
      </c>
      <c r="B36" s="38"/>
      <c r="C36" s="38"/>
      <c r="D36" s="38"/>
      <c r="E36" s="39"/>
      <c r="F36" s="5">
        <f>F35*0.1</f>
        <v>200932.80000000002</v>
      </c>
    </row>
    <row r="37" spans="1:10">
      <c r="A37" s="37" t="s">
        <v>8</v>
      </c>
      <c r="B37" s="38"/>
      <c r="C37" s="38"/>
      <c r="D37" s="38"/>
      <c r="E37" s="39"/>
      <c r="F37" s="5">
        <f>F35+F36</f>
        <v>2210260.7999999998</v>
      </c>
    </row>
    <row r="38" spans="1:10">
      <c r="A38" s="21"/>
      <c r="B38" s="21"/>
      <c r="C38" s="21"/>
      <c r="D38" s="21"/>
      <c r="E38" s="21"/>
      <c r="F38" s="21"/>
    </row>
    <row r="39" spans="1:10">
      <c r="A39" s="27" t="s">
        <v>47</v>
      </c>
      <c r="B39" s="27"/>
      <c r="C39" s="27"/>
      <c r="D39" s="27"/>
      <c r="E39" s="27"/>
      <c r="F39" s="29">
        <f>F37+F19</f>
        <v>5785260.7999999998</v>
      </c>
      <c r="G39" s="28"/>
      <c r="H39" s="26"/>
      <c r="I39" s="26"/>
      <c r="J39" s="26"/>
    </row>
    <row r="40" spans="1:10">
      <c r="A40" s="21"/>
      <c r="B40" s="21"/>
      <c r="C40" s="21"/>
      <c r="D40" s="21"/>
      <c r="E40" s="35"/>
      <c r="F40" s="36"/>
    </row>
    <row r="41" spans="1:10">
      <c r="A41" s="21"/>
      <c r="B41" s="21"/>
      <c r="C41" s="21"/>
      <c r="D41" s="21"/>
      <c r="E41" s="35"/>
      <c r="F41" s="36"/>
    </row>
    <row r="42" spans="1:10">
      <c r="A42" s="21"/>
      <c r="B42" s="21"/>
      <c r="C42" s="21"/>
      <c r="D42" s="21"/>
      <c r="E42" s="21"/>
      <c r="F42" s="21"/>
    </row>
    <row r="43" spans="1:10">
      <c r="A43" s="21"/>
      <c r="B43" s="21"/>
      <c r="C43" s="21"/>
      <c r="D43" s="21"/>
      <c r="E43" s="21"/>
      <c r="F43" s="21"/>
    </row>
    <row r="44" spans="1:10">
      <c r="A44" s="21"/>
      <c r="B44" s="21"/>
      <c r="C44" s="21"/>
      <c r="D44" s="21"/>
      <c r="E44" s="21"/>
      <c r="F44" s="21"/>
    </row>
  </sheetData>
  <mergeCells count="8">
    <mergeCell ref="A37:E37"/>
    <mergeCell ref="E40:F40"/>
    <mergeCell ref="E41:F41"/>
    <mergeCell ref="A17:E17"/>
    <mergeCell ref="A18:E18"/>
    <mergeCell ref="A19:E19"/>
    <mergeCell ref="A35:E35"/>
    <mergeCell ref="A36:E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7"/>
  <sheetViews>
    <sheetView tabSelected="1" topLeftCell="A10" workbookViewId="0">
      <selection activeCell="E42" sqref="E42:F47"/>
    </sheetView>
  </sheetViews>
  <sheetFormatPr defaultRowHeight="12.75"/>
  <cols>
    <col min="1" max="1" width="7" style="30" bestFit="1" customWidth="1"/>
    <col min="2" max="2" width="35" style="30" bestFit="1" customWidth="1"/>
    <col min="3" max="3" width="8" style="30" bestFit="1" customWidth="1"/>
    <col min="4" max="4" width="7" style="30" customWidth="1"/>
    <col min="5" max="5" width="12.42578125" style="30" customWidth="1"/>
    <col min="6" max="6" width="14" style="30" bestFit="1" customWidth="1"/>
    <col min="7" max="16384" width="9.140625" style="30"/>
  </cols>
  <sheetData>
    <row r="2" spans="1:7" ht="16.5">
      <c r="A2" s="40" t="s">
        <v>64</v>
      </c>
      <c r="B2" s="36"/>
      <c r="C2" s="36"/>
      <c r="D2" s="36"/>
      <c r="E2" s="36"/>
      <c r="F2" s="36"/>
    </row>
    <row r="3" spans="1:7" ht="15.75">
      <c r="A3" s="41" t="s">
        <v>65</v>
      </c>
      <c r="B3" s="36"/>
      <c r="C3" s="36"/>
      <c r="D3" s="36"/>
      <c r="E3" s="36"/>
      <c r="F3" s="36"/>
    </row>
    <row r="4" spans="1:7" ht="16.5">
      <c r="A4" s="40" t="s">
        <v>66</v>
      </c>
      <c r="B4" s="36"/>
      <c r="C4" s="36"/>
      <c r="D4" s="36"/>
      <c r="E4" s="36"/>
      <c r="F4" s="36"/>
    </row>
    <row r="7" spans="1:7" ht="20.25">
      <c r="A7" s="42" t="s">
        <v>67</v>
      </c>
      <c r="B7" s="36"/>
      <c r="C7" s="36"/>
      <c r="D7" s="36"/>
      <c r="E7" s="36"/>
      <c r="F7" s="36"/>
    </row>
    <row r="8" spans="1:7" ht="15.75">
      <c r="A8" s="43" t="s">
        <v>72</v>
      </c>
      <c r="B8" s="43"/>
      <c r="C8" s="43"/>
      <c r="D8" s="43"/>
      <c r="E8" s="43"/>
      <c r="F8" s="43"/>
    </row>
    <row r="9" spans="1:7" ht="15.75">
      <c r="A9" s="44" t="s">
        <v>71</v>
      </c>
      <c r="B9" s="44"/>
      <c r="C9" s="44"/>
      <c r="D9" s="44"/>
      <c r="E9" s="44"/>
      <c r="F9" s="44"/>
    </row>
    <row r="10" spans="1:7" ht="15.75">
      <c r="A10" s="43" t="s">
        <v>73</v>
      </c>
      <c r="B10" s="43"/>
      <c r="C10" s="43"/>
      <c r="D10" s="43"/>
      <c r="E10" s="43"/>
      <c r="F10" s="43"/>
    </row>
    <row r="11" spans="1:7" ht="15.75">
      <c r="A11" s="34"/>
      <c r="B11" s="34"/>
      <c r="C11" s="34"/>
      <c r="D11" s="34"/>
      <c r="E11" s="34"/>
      <c r="F11" s="34"/>
    </row>
    <row r="12" spans="1:7" ht="15.75">
      <c r="A12" s="1" t="s">
        <v>68</v>
      </c>
    </row>
    <row r="13" spans="1:7" ht="15.75">
      <c r="A13" s="1" t="s">
        <v>69</v>
      </c>
    </row>
    <row r="14" spans="1:7" ht="15.75">
      <c r="A14" s="1" t="s">
        <v>70</v>
      </c>
    </row>
    <row r="15" spans="1:7" ht="15.75">
      <c r="A15" s="2" t="s">
        <v>12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</row>
    <row r="16" spans="1:7">
      <c r="A16" s="3">
        <v>1</v>
      </c>
      <c r="B16" s="6" t="s">
        <v>50</v>
      </c>
      <c r="C16" s="10" t="s">
        <v>15</v>
      </c>
      <c r="D16" s="10">
        <v>10</v>
      </c>
      <c r="E16" s="33">
        <v>19000</v>
      </c>
      <c r="F16" s="4">
        <f>E16*D16</f>
        <v>190000</v>
      </c>
      <c r="G16" s="20"/>
    </row>
    <row r="17" spans="1:7">
      <c r="A17" s="3">
        <v>2</v>
      </c>
      <c r="B17" s="6" t="s">
        <v>51</v>
      </c>
      <c r="C17" s="10" t="s">
        <v>15</v>
      </c>
      <c r="D17" s="10">
        <v>10</v>
      </c>
      <c r="E17" s="33">
        <v>19000</v>
      </c>
      <c r="F17" s="4">
        <f t="shared" ref="F17:F27" si="0">E17*D17</f>
        <v>190000</v>
      </c>
      <c r="G17" s="20"/>
    </row>
    <row r="18" spans="1:7">
      <c r="A18" s="3">
        <v>3</v>
      </c>
      <c r="B18" s="6" t="s">
        <v>32</v>
      </c>
      <c r="C18" s="10" t="s">
        <v>63</v>
      </c>
      <c r="D18" s="10">
        <v>3</v>
      </c>
      <c r="E18" s="33">
        <v>42000</v>
      </c>
      <c r="F18" s="4">
        <f t="shared" si="0"/>
        <v>126000</v>
      </c>
      <c r="G18" s="20"/>
    </row>
    <row r="19" spans="1:7">
      <c r="A19" s="3">
        <v>4</v>
      </c>
      <c r="B19" s="6" t="s">
        <v>40</v>
      </c>
      <c r="C19" s="10" t="s">
        <v>63</v>
      </c>
      <c r="D19" s="10">
        <v>1</v>
      </c>
      <c r="E19" s="33">
        <v>12000</v>
      </c>
      <c r="F19" s="4">
        <f t="shared" si="0"/>
        <v>12000</v>
      </c>
      <c r="G19" s="20"/>
    </row>
    <row r="20" spans="1:7">
      <c r="A20" s="3">
        <v>5</v>
      </c>
      <c r="B20" s="17" t="s">
        <v>52</v>
      </c>
      <c r="C20" s="10" t="s">
        <v>63</v>
      </c>
      <c r="D20" s="3">
        <v>3</v>
      </c>
      <c r="E20" s="4">
        <v>82000</v>
      </c>
      <c r="F20" s="4">
        <f t="shared" si="0"/>
        <v>246000</v>
      </c>
      <c r="G20" s="20"/>
    </row>
    <row r="21" spans="1:7">
      <c r="A21" s="3">
        <v>6</v>
      </c>
      <c r="B21" s="17" t="s">
        <v>53</v>
      </c>
      <c r="C21" s="10" t="s">
        <v>74</v>
      </c>
      <c r="D21" s="3">
        <v>36</v>
      </c>
      <c r="E21" s="4">
        <v>22000</v>
      </c>
      <c r="F21" s="4">
        <f t="shared" si="0"/>
        <v>792000</v>
      </c>
    </row>
    <row r="22" spans="1:7">
      <c r="A22" s="3">
        <v>7</v>
      </c>
      <c r="B22" s="17" t="s">
        <v>54</v>
      </c>
      <c r="C22" s="10" t="s">
        <v>63</v>
      </c>
      <c r="D22" s="3">
        <v>3</v>
      </c>
      <c r="E22" s="4">
        <v>72000</v>
      </c>
      <c r="F22" s="4">
        <f t="shared" si="0"/>
        <v>216000</v>
      </c>
      <c r="G22" s="20"/>
    </row>
    <row r="23" spans="1:7">
      <c r="A23" s="3">
        <v>8</v>
      </c>
      <c r="B23" s="17" t="s">
        <v>55</v>
      </c>
      <c r="C23" s="10" t="s">
        <v>74</v>
      </c>
      <c r="D23" s="3">
        <v>36</v>
      </c>
      <c r="E23" s="4">
        <v>22000</v>
      </c>
      <c r="F23" s="4">
        <f t="shared" si="0"/>
        <v>792000</v>
      </c>
    </row>
    <row r="24" spans="1:7">
      <c r="A24" s="3">
        <v>9</v>
      </c>
      <c r="B24" s="17" t="s">
        <v>46</v>
      </c>
      <c r="C24" s="10" t="s">
        <v>63</v>
      </c>
      <c r="D24" s="3">
        <v>2</v>
      </c>
      <c r="E24" s="4">
        <v>98000</v>
      </c>
      <c r="F24" s="4">
        <f t="shared" si="0"/>
        <v>196000</v>
      </c>
    </row>
    <row r="25" spans="1:7">
      <c r="A25" s="3">
        <v>10</v>
      </c>
      <c r="B25" s="6" t="s">
        <v>56</v>
      </c>
      <c r="C25" s="10" t="s">
        <v>6</v>
      </c>
      <c r="D25" s="3">
        <v>10</v>
      </c>
      <c r="E25" s="4">
        <v>29800</v>
      </c>
      <c r="F25" s="4">
        <f t="shared" si="0"/>
        <v>298000</v>
      </c>
    </row>
    <row r="26" spans="1:7">
      <c r="A26" s="3">
        <v>11</v>
      </c>
      <c r="B26" s="6" t="s">
        <v>49</v>
      </c>
      <c r="C26" s="10" t="s">
        <v>6</v>
      </c>
      <c r="D26" s="3">
        <v>10</v>
      </c>
      <c r="E26" s="4">
        <v>15000</v>
      </c>
      <c r="F26" s="4">
        <f t="shared" si="0"/>
        <v>150000</v>
      </c>
      <c r="G26" s="32"/>
    </row>
    <row r="27" spans="1:7">
      <c r="A27" s="3">
        <v>12</v>
      </c>
      <c r="B27" s="6" t="s">
        <v>42</v>
      </c>
      <c r="C27" s="10" t="s">
        <v>20</v>
      </c>
      <c r="D27" s="3">
        <v>4</v>
      </c>
      <c r="E27" s="4">
        <v>10500</v>
      </c>
      <c r="F27" s="4">
        <f t="shared" si="0"/>
        <v>42000</v>
      </c>
    </row>
    <row r="28" spans="1:7">
      <c r="A28" s="3">
        <v>13</v>
      </c>
      <c r="B28" s="7" t="s">
        <v>17</v>
      </c>
      <c r="C28" s="10" t="s">
        <v>15</v>
      </c>
      <c r="D28" s="3">
        <v>5</v>
      </c>
      <c r="E28" s="4">
        <v>105000</v>
      </c>
      <c r="F28" s="4">
        <f>E28*D28</f>
        <v>525000</v>
      </c>
    </row>
    <row r="29" spans="1:7">
      <c r="A29" s="3">
        <v>14</v>
      </c>
      <c r="B29" s="7" t="s">
        <v>24</v>
      </c>
      <c r="C29" s="10" t="s">
        <v>15</v>
      </c>
      <c r="D29" s="3">
        <v>5</v>
      </c>
      <c r="E29" s="4">
        <v>70900</v>
      </c>
      <c r="F29" s="4">
        <f t="shared" ref="F29:F36" si="1">E29*D29</f>
        <v>354500</v>
      </c>
    </row>
    <row r="30" spans="1:7">
      <c r="A30" s="3">
        <v>15</v>
      </c>
      <c r="B30" s="6" t="s">
        <v>57</v>
      </c>
      <c r="C30" s="10" t="s">
        <v>6</v>
      </c>
      <c r="D30" s="3">
        <v>2</v>
      </c>
      <c r="E30" s="4">
        <v>50000</v>
      </c>
      <c r="F30" s="4">
        <f t="shared" si="1"/>
        <v>100000</v>
      </c>
    </row>
    <row r="31" spans="1:7">
      <c r="A31" s="3">
        <v>16</v>
      </c>
      <c r="B31" s="17" t="s">
        <v>58</v>
      </c>
      <c r="C31" s="10" t="s">
        <v>20</v>
      </c>
      <c r="D31" s="3">
        <v>24</v>
      </c>
      <c r="E31" s="4">
        <v>5200</v>
      </c>
      <c r="F31" s="4">
        <f t="shared" si="1"/>
        <v>124800</v>
      </c>
    </row>
    <row r="32" spans="1:7">
      <c r="A32" s="3">
        <v>17</v>
      </c>
      <c r="B32" s="6" t="s">
        <v>59</v>
      </c>
      <c r="C32" s="10" t="s">
        <v>20</v>
      </c>
      <c r="D32" s="3">
        <v>33</v>
      </c>
      <c r="E32" s="4">
        <v>5000</v>
      </c>
      <c r="F32" s="4">
        <f t="shared" si="1"/>
        <v>165000</v>
      </c>
    </row>
    <row r="33" spans="1:6">
      <c r="A33" s="3">
        <v>18</v>
      </c>
      <c r="B33" s="6" t="s">
        <v>25</v>
      </c>
      <c r="C33" s="8" t="s">
        <v>20</v>
      </c>
      <c r="D33" s="3">
        <v>5</v>
      </c>
      <c r="E33" s="4">
        <v>10500</v>
      </c>
      <c r="F33" s="4">
        <f t="shared" si="1"/>
        <v>52500</v>
      </c>
    </row>
    <row r="34" spans="1:6">
      <c r="A34" s="3">
        <v>19</v>
      </c>
      <c r="B34" s="6" t="s">
        <v>60</v>
      </c>
      <c r="C34" s="10" t="s">
        <v>15</v>
      </c>
      <c r="D34" s="3">
        <v>5</v>
      </c>
      <c r="E34" s="4">
        <v>93000</v>
      </c>
      <c r="F34" s="4">
        <f t="shared" si="1"/>
        <v>465000</v>
      </c>
    </row>
    <row r="35" spans="1:6">
      <c r="A35" s="3">
        <v>20</v>
      </c>
      <c r="B35" s="6" t="s">
        <v>61</v>
      </c>
      <c r="C35" s="10" t="s">
        <v>20</v>
      </c>
      <c r="D35" s="3">
        <v>24</v>
      </c>
      <c r="E35" s="4">
        <v>4636</v>
      </c>
      <c r="F35" s="4">
        <f t="shared" si="1"/>
        <v>111264</v>
      </c>
    </row>
    <row r="36" spans="1:6">
      <c r="A36" s="3">
        <v>21</v>
      </c>
      <c r="B36" s="6" t="s">
        <v>62</v>
      </c>
      <c r="C36" s="10" t="s">
        <v>20</v>
      </c>
      <c r="D36" s="12">
        <v>24</v>
      </c>
      <c r="E36" s="13">
        <v>4636</v>
      </c>
      <c r="F36" s="13">
        <f t="shared" si="1"/>
        <v>111264</v>
      </c>
    </row>
    <row r="37" spans="1:6">
      <c r="A37" s="37" t="s">
        <v>16</v>
      </c>
      <c r="B37" s="38"/>
      <c r="C37" s="38"/>
      <c r="D37" s="38"/>
      <c r="E37" s="39"/>
      <c r="F37" s="5">
        <f>SUM(F16:F36)</f>
        <v>5259328</v>
      </c>
    </row>
    <row r="38" spans="1:6">
      <c r="A38" s="37" t="s">
        <v>7</v>
      </c>
      <c r="B38" s="38"/>
      <c r="C38" s="38"/>
      <c r="D38" s="38"/>
      <c r="E38" s="39"/>
      <c r="F38" s="5">
        <f>F37*0.1</f>
        <v>525932.80000000005</v>
      </c>
    </row>
    <row r="39" spans="1:6">
      <c r="A39" s="37" t="s">
        <v>8</v>
      </c>
      <c r="B39" s="38"/>
      <c r="C39" s="38"/>
      <c r="D39" s="38"/>
      <c r="E39" s="39"/>
      <c r="F39" s="5">
        <f>F37+F38</f>
        <v>5785260.7999999998</v>
      </c>
    </row>
    <row r="40" spans="1:6">
      <c r="E40" s="35"/>
      <c r="F40" s="36"/>
    </row>
    <row r="42" spans="1:6">
      <c r="E42" s="35" t="s">
        <v>9</v>
      </c>
      <c r="F42" s="36"/>
    </row>
    <row r="43" spans="1:6">
      <c r="E43" s="35" t="s">
        <v>13</v>
      </c>
      <c r="F43" s="36"/>
    </row>
    <row r="44" spans="1:6">
      <c r="E44" s="31"/>
      <c r="F44" s="31"/>
    </row>
    <row r="45" spans="1:6">
      <c r="E45" s="31"/>
      <c r="F45" s="31"/>
    </row>
    <row r="46" spans="1:6">
      <c r="E46" s="31"/>
      <c r="F46" s="31"/>
    </row>
    <row r="47" spans="1:6">
      <c r="E47" s="35" t="s">
        <v>14</v>
      </c>
      <c r="F47" s="36"/>
    </row>
  </sheetData>
  <mergeCells count="14">
    <mergeCell ref="E42:F42"/>
    <mergeCell ref="E43:F43"/>
    <mergeCell ref="E47:F47"/>
    <mergeCell ref="E40:F40"/>
    <mergeCell ref="A2:F2"/>
    <mergeCell ref="A3:F3"/>
    <mergeCell ref="A4:F4"/>
    <mergeCell ref="A7:F7"/>
    <mergeCell ref="A8:F8"/>
    <mergeCell ref="A9:F9"/>
    <mergeCell ref="A10:F10"/>
    <mergeCell ref="A37:E37"/>
    <mergeCell ref="A38:E38"/>
    <mergeCell ref="A39:E39"/>
  </mergeCells>
  <pageMargins left="1.29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15.10</vt:lpstr>
      <vt:lpstr>XHD 17.10</vt:lpstr>
      <vt:lpstr>xhđ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phuongnam-server</cp:lastModifiedBy>
  <cp:lastPrinted>2015-10-20T07:24:49Z</cp:lastPrinted>
  <dcterms:created xsi:type="dcterms:W3CDTF">2015-09-30T04:32:11Z</dcterms:created>
  <dcterms:modified xsi:type="dcterms:W3CDTF">2015-10-20T07:25:44Z</dcterms:modified>
</cp:coreProperties>
</file>