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88" i="1" l="1"/>
  <c r="V87" i="1"/>
  <c r="F87" i="1"/>
  <c r="S87" i="1" s="1"/>
  <c r="V86" i="1"/>
  <c r="S86" i="1"/>
  <c r="V85" i="1"/>
  <c r="S85" i="1"/>
  <c r="V84" i="1"/>
  <c r="S84" i="1"/>
  <c r="V83" i="1"/>
  <c r="S83" i="1"/>
  <c r="V82" i="1"/>
  <c r="V81" i="1"/>
  <c r="F81" i="1"/>
  <c r="S81" i="1" s="1"/>
  <c r="V80" i="1"/>
  <c r="F80" i="1"/>
  <c r="S80" i="1" s="1"/>
  <c r="V79" i="1"/>
  <c r="F79" i="1"/>
  <c r="S79" i="1" s="1"/>
  <c r="V78" i="1"/>
  <c r="F78" i="1"/>
  <c r="S78" i="1" s="1"/>
  <c r="V77" i="1"/>
  <c r="F77" i="1"/>
  <c r="S77" i="1" s="1"/>
  <c r="V76" i="1"/>
  <c r="F76" i="1"/>
  <c r="S76" i="1" s="1"/>
  <c r="V75" i="1"/>
  <c r="F75" i="1"/>
  <c r="S75" i="1" s="1"/>
  <c r="V74" i="1"/>
  <c r="F74" i="1"/>
  <c r="S74" i="1" s="1"/>
  <c r="V73" i="1"/>
  <c r="F73" i="1"/>
  <c r="S73" i="1" s="1"/>
  <c r="V72" i="1"/>
  <c r="F72" i="1"/>
  <c r="S72" i="1" s="1"/>
  <c r="V71" i="1"/>
  <c r="F71" i="1"/>
  <c r="S71" i="1" s="1"/>
  <c r="V70" i="1"/>
  <c r="F70" i="1"/>
  <c r="S70" i="1" s="1"/>
  <c r="V69" i="1"/>
  <c r="F69" i="1"/>
  <c r="S69" i="1" s="1"/>
  <c r="V68" i="1"/>
  <c r="F68" i="1"/>
  <c r="S68" i="1" s="1"/>
  <c r="V67" i="1"/>
  <c r="F67" i="1"/>
  <c r="S67" i="1" s="1"/>
  <c r="V66" i="1"/>
  <c r="F66" i="1"/>
  <c r="S66" i="1" s="1"/>
  <c r="V65" i="1"/>
  <c r="F65" i="1"/>
  <c r="S65" i="1" s="1"/>
  <c r="V64" i="1"/>
  <c r="F64" i="1"/>
  <c r="S64" i="1" s="1"/>
  <c r="V63" i="1"/>
  <c r="F63" i="1"/>
  <c r="S63" i="1" s="1"/>
  <c r="V62" i="1"/>
  <c r="F62" i="1"/>
  <c r="S62" i="1" s="1"/>
  <c r="V61" i="1"/>
  <c r="F61" i="1"/>
  <c r="S61" i="1" s="1"/>
  <c r="V60" i="1"/>
  <c r="F60" i="1"/>
  <c r="S60" i="1" s="1"/>
  <c r="V59" i="1"/>
  <c r="F59" i="1"/>
  <c r="S59" i="1" s="1"/>
  <c r="V58" i="1"/>
  <c r="F58" i="1"/>
  <c r="S58" i="1" s="1"/>
  <c r="V57" i="1"/>
  <c r="F57" i="1"/>
  <c r="S57" i="1" s="1"/>
  <c r="V56" i="1"/>
  <c r="F56" i="1"/>
  <c r="S56" i="1" s="1"/>
  <c r="V55" i="1"/>
  <c r="F55" i="1"/>
  <c r="S55" i="1" s="1"/>
  <c r="V54" i="1"/>
  <c r="F54" i="1"/>
  <c r="S54" i="1" s="1"/>
  <c r="V53" i="1"/>
  <c r="F53" i="1"/>
  <c r="S53" i="1" s="1"/>
  <c r="V52" i="1"/>
  <c r="F52" i="1"/>
  <c r="S52" i="1" s="1"/>
  <c r="V51" i="1"/>
  <c r="F51" i="1"/>
  <c r="S51" i="1" s="1"/>
  <c r="V50" i="1"/>
  <c r="F50" i="1"/>
  <c r="S50" i="1" s="1"/>
  <c r="V49" i="1"/>
  <c r="F49" i="1"/>
  <c r="S49" i="1" s="1"/>
  <c r="V48" i="1"/>
  <c r="F48" i="1"/>
  <c r="S48" i="1" s="1"/>
  <c r="V47" i="1"/>
  <c r="F47" i="1"/>
  <c r="S47" i="1" s="1"/>
  <c r="V46" i="1"/>
  <c r="F46" i="1"/>
  <c r="S46" i="1" s="1"/>
  <c r="V45" i="1"/>
  <c r="F45" i="1"/>
  <c r="S45" i="1" s="1"/>
  <c r="V44" i="1"/>
  <c r="F44" i="1"/>
  <c r="S44" i="1" s="1"/>
  <c r="V43" i="1"/>
  <c r="F43" i="1"/>
  <c r="S43" i="1" s="1"/>
  <c r="V42" i="1"/>
  <c r="F42" i="1"/>
  <c r="S42" i="1" s="1"/>
  <c r="V41" i="1"/>
  <c r="F41" i="1"/>
  <c r="S41" i="1" s="1"/>
  <c r="V40" i="1"/>
  <c r="F40" i="1"/>
  <c r="S40" i="1" s="1"/>
  <c r="V39" i="1"/>
  <c r="F39" i="1"/>
  <c r="S39" i="1" s="1"/>
  <c r="V38" i="1"/>
  <c r="F38" i="1"/>
  <c r="S38" i="1" s="1"/>
  <c r="V37" i="1"/>
  <c r="F37" i="1"/>
  <c r="S37" i="1" s="1"/>
  <c r="V36" i="1"/>
  <c r="F36" i="1"/>
  <c r="S36" i="1" s="1"/>
  <c r="V35" i="1"/>
  <c r="F35" i="1"/>
  <c r="S35" i="1" s="1"/>
  <c r="V34" i="1"/>
  <c r="F34" i="1"/>
  <c r="S34" i="1" s="1"/>
  <c r="V33" i="1"/>
  <c r="F33" i="1"/>
  <c r="S33" i="1" s="1"/>
  <c r="V32" i="1"/>
  <c r="F32" i="1"/>
  <c r="S32" i="1" s="1"/>
  <c r="V31" i="1"/>
  <c r="F31" i="1"/>
  <c r="S31" i="1" s="1"/>
  <c r="V30" i="1"/>
  <c r="F30" i="1"/>
  <c r="S30" i="1" s="1"/>
  <c r="V29" i="1"/>
  <c r="F29" i="1"/>
  <c r="S29" i="1" s="1"/>
  <c r="Z28" i="1"/>
  <c r="V28" i="1"/>
  <c r="S28" i="1"/>
  <c r="F28" i="1"/>
  <c r="V27" i="1"/>
  <c r="S27" i="1"/>
  <c r="F27" i="1"/>
  <c r="V26" i="1"/>
  <c r="S26" i="1"/>
  <c r="F26" i="1"/>
  <c r="V25" i="1"/>
  <c r="S25" i="1"/>
  <c r="F25" i="1"/>
  <c r="V24" i="1"/>
  <c r="S24" i="1"/>
  <c r="F24" i="1"/>
  <c r="V23" i="1"/>
  <c r="S23" i="1"/>
  <c r="F23" i="1"/>
  <c r="V22" i="1"/>
  <c r="S22" i="1"/>
  <c r="F22" i="1"/>
  <c r="V21" i="1"/>
  <c r="S21" i="1"/>
  <c r="F21" i="1"/>
  <c r="V20" i="1"/>
  <c r="S20" i="1"/>
  <c r="F20" i="1"/>
  <c r="V19" i="1"/>
  <c r="S19" i="1"/>
  <c r="F19" i="1"/>
  <c r="V18" i="1"/>
  <c r="S18" i="1"/>
  <c r="F18" i="1"/>
  <c r="V17" i="1"/>
  <c r="S17" i="1"/>
  <c r="F17" i="1"/>
  <c r="V16" i="1"/>
  <c r="S16" i="1"/>
  <c r="F16" i="1"/>
  <c r="V15" i="1"/>
  <c r="S15" i="1"/>
  <c r="F15" i="1"/>
  <c r="V14" i="1"/>
  <c r="S14" i="1"/>
  <c r="F14" i="1"/>
  <c r="V13" i="1"/>
  <c r="S13" i="1"/>
  <c r="F13" i="1"/>
  <c r="V12" i="1"/>
  <c r="S12" i="1"/>
  <c r="F12" i="1"/>
  <c r="V11" i="1"/>
  <c r="S11" i="1"/>
  <c r="F11" i="1"/>
  <c r="V10" i="1"/>
  <c r="S10" i="1"/>
  <c r="F10" i="1"/>
  <c r="V9" i="1"/>
  <c r="V89" i="1" s="1"/>
  <c r="S9" i="1"/>
  <c r="F9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F8" i="1"/>
  <c r="S8" i="1" s="1"/>
  <c r="Y90" i="1" l="1"/>
</calcChain>
</file>

<file path=xl/sharedStrings.xml><?xml version="1.0" encoding="utf-8"?>
<sst xmlns="http://schemas.openxmlformats.org/spreadsheetml/2006/main" count="206" uniqueCount="133">
  <si>
    <t>APPC CO., LTD</t>
  </si>
  <si>
    <t>BP. HC-NS</t>
  </si>
  <si>
    <t>BÁO CÁO XIN MUA VPP THÁNG 10/2015</t>
  </si>
  <si>
    <t xml:space="preserve">                          Tháng 08/ 2015</t>
  </si>
  <si>
    <t>STT</t>
  </si>
  <si>
    <t>TÊN HÀNG</t>
    <phoneticPr fontId="0" type="noConversion"/>
  </si>
  <si>
    <t>ĐVT</t>
  </si>
  <si>
    <t>TỒN ĐẦU</t>
  </si>
  <si>
    <t>NHẬP</t>
  </si>
  <si>
    <t>XUẤT</t>
  </si>
  <si>
    <t>CHI TIẾT XUẤT</t>
  </si>
  <si>
    <t>TỒN CUỐI</t>
  </si>
  <si>
    <t>Số lượng xin mua</t>
  </si>
  <si>
    <t>Đơn giá</t>
  </si>
  <si>
    <t>Thành tiền</t>
  </si>
  <si>
    <t>BP xin mua</t>
  </si>
  <si>
    <t>HCNS</t>
    <phoneticPr fontId="0" type="noConversion"/>
  </si>
  <si>
    <t>Kế toán</t>
  </si>
  <si>
    <t>Thí nghiệm+SX</t>
  </si>
  <si>
    <t>KCS</t>
  </si>
  <si>
    <t>TM-XNK</t>
  </si>
  <si>
    <t>Kho</t>
  </si>
  <si>
    <t>Thiết kế</t>
  </si>
  <si>
    <t>Pha chế</t>
  </si>
  <si>
    <t>Tổng vụ</t>
  </si>
  <si>
    <t>Bảo vệ</t>
  </si>
  <si>
    <t>Kinh doanh</t>
  </si>
  <si>
    <t>Tài xế xe BGĐ</t>
  </si>
  <si>
    <t xml:space="preserve">Bông bảng </t>
  </si>
  <si>
    <t>cái</t>
  </si>
  <si>
    <t>Lưỡi dao lớn</t>
  </si>
  <si>
    <t>BP đóng gói</t>
  </si>
  <si>
    <t>Lưỡi dao nhỏ</t>
  </si>
  <si>
    <t>Kéo nhỏ</t>
  </si>
  <si>
    <t>Kéo lớn</t>
  </si>
  <si>
    <t>Kẹp bướm 32mm</t>
  </si>
  <si>
    <t xml:space="preserve">Bút lông bảng </t>
  </si>
  <si>
    <t>cây</t>
  </si>
  <si>
    <t xml:space="preserve">Viết bảng phòng họp </t>
  </si>
  <si>
    <t>Mực Shiny (đỏ+đen)</t>
  </si>
  <si>
    <t>hộp</t>
  </si>
  <si>
    <t>BP. Kho</t>
  </si>
  <si>
    <t>Đế cắt băng keo</t>
  </si>
  <si>
    <t>Kẹp bướm số 25 mmm</t>
  </si>
  <si>
    <t>Hộp</t>
  </si>
  <si>
    <t>BP.HC-NS</t>
  </si>
  <si>
    <t>kẹp bướm 15</t>
  </si>
  <si>
    <t>kẹp bướm 51</t>
  </si>
  <si>
    <t>Hồ dán</t>
  </si>
  <si>
    <t xml:space="preserve">hộp </t>
  </si>
  <si>
    <t>Bìa còng</t>
  </si>
  <si>
    <t>Viết bi xanh, đỏ, đen</t>
  </si>
  <si>
    <t>Dùng chung</t>
  </si>
  <si>
    <t>Lò xo gáy đóng cuốn</t>
  </si>
  <si>
    <t xml:space="preserve">Vòng gia cố </t>
  </si>
  <si>
    <t xml:space="preserve">Phân trang </t>
  </si>
  <si>
    <t>xấp</t>
  </si>
  <si>
    <t>Bìa lá hở 3 mặt</t>
  </si>
  <si>
    <t xml:space="preserve">Trình ký </t>
  </si>
  <si>
    <t>Giấy A4 72</t>
  </si>
  <si>
    <t>ram</t>
  </si>
  <si>
    <t>Xài chung công ty MKL+APPC</t>
  </si>
  <si>
    <t>Kẹp giấy C62</t>
  </si>
  <si>
    <t>Giấy A3</t>
  </si>
  <si>
    <t xml:space="preserve">Sổ lò xò dày </t>
  </si>
  <si>
    <t>cuốn</t>
  </si>
  <si>
    <t>Giấy than</t>
  </si>
  <si>
    <t>Bìa 01 nút my clear khổ F</t>
  </si>
  <si>
    <t>Bao thư trắng</t>
  </si>
  <si>
    <t>Tẩy bồn cầu</t>
  </si>
  <si>
    <t>chai</t>
  </si>
  <si>
    <t>Tạp vụ</t>
  </si>
  <si>
    <t xml:space="preserve">Lau sàn </t>
  </si>
  <si>
    <t>Xịt muỗi</t>
  </si>
  <si>
    <t>Hộp giấy Puply</t>
  </si>
  <si>
    <t xml:space="preserve">Tài xế </t>
  </si>
  <si>
    <t>Cuộn rác</t>
  </si>
  <si>
    <t>cuộn</t>
  </si>
  <si>
    <t>Giấy vệ sinh cuộn AN An</t>
  </si>
  <si>
    <t>Nước lau kính</t>
  </si>
  <si>
    <t>Tập 96T</t>
  </si>
  <si>
    <t>Giấy A4 màu xanh dương</t>
  </si>
  <si>
    <t>Pin 2A, 3A</t>
  </si>
  <si>
    <t>cục</t>
  </si>
  <si>
    <t>Dây đeo lụa</t>
  </si>
  <si>
    <t>Bảng đeo tên dẻo</t>
  </si>
  <si>
    <t>Tăm bông shiny đỏ dấu tròn</t>
  </si>
  <si>
    <t>Giấy ghi chú vàng(3x3)</t>
  </si>
  <si>
    <t>Bấm kim PS 10 E plus</t>
  </si>
  <si>
    <t>Bấm kim PS 10 SDI</t>
  </si>
  <si>
    <t>Kim bấm 10</t>
  </si>
  <si>
    <t>Kim bấm số 3</t>
  </si>
  <si>
    <t>Kim bấm 23/8</t>
  </si>
  <si>
    <t>Nhãn Tomy 107</t>
  </si>
  <si>
    <t>xâp</t>
  </si>
  <si>
    <t>Thí nghiệm</t>
  </si>
  <si>
    <t>Bìa phân trang</t>
  </si>
  <si>
    <t>Bìa 40 lá nhựa TL</t>
  </si>
  <si>
    <t>Bìa 60 lá nhựa TL</t>
  </si>
  <si>
    <t>Bút lông dầu</t>
  </si>
  <si>
    <t>Băng keo cá nhân</t>
  </si>
  <si>
    <t xml:space="preserve">Dùng chung </t>
  </si>
  <si>
    <t>Băng keo si</t>
  </si>
  <si>
    <t xml:space="preserve">Băng keo trong </t>
  </si>
  <si>
    <t xml:space="preserve">Dao rọc giấy nhỏ </t>
  </si>
  <si>
    <t>Acco nhựa</t>
  </si>
  <si>
    <t xml:space="preserve">Gôm </t>
  </si>
  <si>
    <t>Dao dọc giấy lớn</t>
  </si>
  <si>
    <t>Băng keo 2 mặt</t>
  </si>
  <si>
    <t>giấy note trình ký</t>
  </si>
  <si>
    <t xml:space="preserve">Kế toán+Thư ký </t>
  </si>
  <si>
    <t>Rổ nhựa 02 ngăn</t>
  </si>
  <si>
    <t>Giấy giới thiệu</t>
  </si>
  <si>
    <t>Bìa 3 dây</t>
  </si>
  <si>
    <t>Giấy Double A</t>
  </si>
  <si>
    <t>Kế toán+NS</t>
  </si>
  <si>
    <t>Giấy niêm phong A4</t>
  </si>
  <si>
    <t>Bìa láA4</t>
  </si>
  <si>
    <t>Thước mica dẻo</t>
  </si>
  <si>
    <t>Bấm 2 lỗ</t>
  </si>
  <si>
    <t>Bút chì gỗ</t>
  </si>
  <si>
    <t xml:space="preserve">Chuốt chì </t>
  </si>
  <si>
    <t xml:space="preserve">cái </t>
  </si>
  <si>
    <t>Bìa cây đục</t>
  </si>
  <si>
    <t>Chổi ni lông</t>
  </si>
  <si>
    <t>Bìa lỗ</t>
  </si>
  <si>
    <t>Bìa kiếng A-M</t>
  </si>
  <si>
    <t>Xấp</t>
  </si>
  <si>
    <t>Giấy trắng A5</t>
  </si>
  <si>
    <t>Ram</t>
  </si>
  <si>
    <t>Cộng</t>
  </si>
  <si>
    <t xml:space="preserve">         Ký duyệt                                    BP.HC-NS                                                    Lập biểu</t>
  </si>
  <si>
    <t xml:space="preserve">     Huỳnh Mỹ Lan                          Nguyễn Thị Kiều Hoa                                      Nguyễn Thị Vượng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</si>
</sst>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0_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7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horizontal="center"/>
    </xf>
    <xf numFmtId="164" fontId="3" fillId="0" borderId="0" xfId="1" applyNumberFormat="1" applyFont="1" applyFill="1"/>
    <xf numFmtId="0" fontId="5" fillId="0" borderId="0" xfId="0" applyFont="1" applyFill="1"/>
    <xf numFmtId="2" fontId="4" fillId="0" borderId="0" xfId="0" applyNumberFormat="1" applyFont="1" applyFill="1" applyAlignment="1">
      <alignment horizontal="center"/>
    </xf>
    <xf numFmtId="164" fontId="7" fillId="0" borderId="0" xfId="1" applyNumberFormat="1" applyFont="1" applyFill="1"/>
    <xf numFmtId="0" fontId="7" fillId="0" borderId="0" xfId="0" applyFont="1" applyFill="1"/>
    <xf numFmtId="0" fontId="3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left"/>
    </xf>
    <xf numFmtId="0" fontId="14" fillId="0" borderId="1" xfId="0" applyFont="1" applyFill="1" applyBorder="1" applyAlignment="1">
      <alignment horizontal="center" vertical="center"/>
    </xf>
    <xf numFmtId="164" fontId="13" fillId="0" borderId="9" xfId="1" applyNumberFormat="1" applyFont="1" applyFill="1" applyBorder="1" applyAlignment="1">
      <alignment horizontal="center"/>
    </xf>
    <xf numFmtId="164" fontId="14" fillId="0" borderId="1" xfId="1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3" fillId="0" borderId="0" xfId="1" applyNumberFormat="1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64" fontId="15" fillId="0" borderId="9" xfId="1" applyNumberFormat="1" applyFont="1" applyFill="1" applyBorder="1" applyAlignment="1">
      <alignment horizontal="center"/>
    </xf>
    <xf numFmtId="0" fontId="14" fillId="0" borderId="1" xfId="0" applyFont="1" applyFill="1" applyBorder="1"/>
    <xf numFmtId="165" fontId="3" fillId="0" borderId="0" xfId="1" applyNumberFormat="1" applyFont="1" applyFill="1"/>
    <xf numFmtId="0" fontId="4" fillId="0" borderId="1" xfId="0" applyFont="1" applyFill="1" applyBorder="1" applyAlignment="1">
      <alignment horizontal="center" wrapText="1"/>
    </xf>
    <xf numFmtId="164" fontId="10" fillId="0" borderId="0" xfId="1" applyNumberFormat="1" applyFont="1" applyFill="1"/>
    <xf numFmtId="0" fontId="4" fillId="0" borderId="1" xfId="0" applyFont="1" applyFill="1" applyBorder="1" applyAlignment="1">
      <alignment horizontal="center" vertical="center" wrapText="1"/>
    </xf>
    <xf numFmtId="43" fontId="3" fillId="0" borderId="0" xfId="1" applyNumberFormat="1" applyFont="1" applyFill="1"/>
    <xf numFmtId="164" fontId="15" fillId="0" borderId="10" xfId="1" applyNumberFormat="1" applyFont="1" applyFill="1" applyBorder="1" applyAlignment="1">
      <alignment horizontal="center"/>
    </xf>
    <xf numFmtId="164" fontId="13" fillId="0" borderId="10" xfId="1" applyNumberFormat="1" applyFont="1" applyFill="1" applyBorder="1" applyAlignment="1">
      <alignment horizontal="center"/>
    </xf>
    <xf numFmtId="0" fontId="13" fillId="0" borderId="1" xfId="0" applyFont="1" applyBorder="1"/>
    <xf numFmtId="164" fontId="13" fillId="0" borderId="11" xfId="1" applyNumberFormat="1" applyFont="1" applyFill="1" applyBorder="1" applyAlignment="1">
      <alignment horizontal="center"/>
    </xf>
    <xf numFmtId="164" fontId="13" fillId="0" borderId="1" xfId="1" applyNumberFormat="1" applyFont="1" applyFill="1" applyBorder="1" applyAlignment="1">
      <alignment horizontal="center"/>
    </xf>
    <xf numFmtId="164" fontId="15" fillId="0" borderId="1" xfId="1" applyNumberFormat="1" applyFont="1" applyFill="1" applyBorder="1" applyAlignment="1">
      <alignment horizontal="center"/>
    </xf>
    <xf numFmtId="43" fontId="3" fillId="0" borderId="0" xfId="1" applyNumberFormat="1" applyFont="1" applyFill="1" applyBorder="1"/>
    <xf numFmtId="0" fontId="3" fillId="0" borderId="0" xfId="0" applyFont="1" applyFill="1" applyBorder="1"/>
    <xf numFmtId="0" fontId="14" fillId="0" borderId="5" xfId="0" applyFont="1" applyFill="1" applyBorder="1" applyAlignment="1">
      <alignment horizontal="center" vertical="center"/>
    </xf>
    <xf numFmtId="166" fontId="14" fillId="0" borderId="1" xfId="0" applyNumberFormat="1" applyFont="1" applyFill="1" applyBorder="1" applyAlignment="1">
      <alignment horizontal="center" vertical="center"/>
    </xf>
    <xf numFmtId="43" fontId="14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/>
    </xf>
    <xf numFmtId="16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0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164" fontId="14" fillId="0" borderId="0" xfId="1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29"/>
  <sheetViews>
    <sheetView tabSelected="1" topLeftCell="A70" workbookViewId="0">
      <selection activeCell="U16" sqref="U16"/>
    </sheetView>
  </sheetViews>
  <sheetFormatPr defaultRowHeight="15" x14ac:dyDescent="0.25"/>
  <cols>
    <col min="1" max="1" width="5.85546875" style="2" customWidth="1"/>
    <col min="2" max="2" width="32" style="2" customWidth="1"/>
    <col min="3" max="3" width="5.7109375" style="2" customWidth="1"/>
    <col min="4" max="4" width="6" style="2" hidden="1" customWidth="1"/>
    <col min="5" max="5" width="5.5703125" style="2" hidden="1" customWidth="1"/>
    <col min="6" max="6" width="5.7109375" style="2" hidden="1" customWidth="1"/>
    <col min="7" max="7" width="5.28515625" style="2" hidden="1" customWidth="1"/>
    <col min="8" max="8" width="5" style="2" hidden="1" customWidth="1"/>
    <col min="9" max="9" width="5.5703125" style="2" hidden="1" customWidth="1"/>
    <col min="10" max="10" width="4.28515625" style="2" hidden="1" customWidth="1"/>
    <col min="11" max="11" width="5.140625" style="2" hidden="1" customWidth="1"/>
    <col min="12" max="12" width="3.85546875" style="2" hidden="1" customWidth="1"/>
    <col min="13" max="14" width="4.85546875" style="2" hidden="1" customWidth="1"/>
    <col min="15" max="15" width="4.28515625" style="2" hidden="1" customWidth="1"/>
    <col min="16" max="16" width="5.5703125" style="2" hidden="1" customWidth="1"/>
    <col min="17" max="17" width="5" style="2" hidden="1" customWidth="1"/>
    <col min="18" max="18" width="5.28515625" style="2" hidden="1" customWidth="1"/>
    <col min="19" max="19" width="5.5703125" style="2" customWidth="1"/>
    <col min="20" max="20" width="7.5703125" style="2" customWidth="1"/>
    <col min="21" max="21" width="11.140625" style="2" customWidth="1"/>
    <col min="22" max="22" width="14" style="2" customWidth="1"/>
    <col min="23" max="23" width="15" style="3" customWidth="1"/>
    <col min="24" max="30" width="9.140625" style="4"/>
    <col min="31" max="16384" width="9.140625" style="2"/>
  </cols>
  <sheetData>
    <row r="1" spans="1:30" ht="15.75" x14ac:dyDescent="0.25">
      <c r="A1" s="1" t="s">
        <v>0</v>
      </c>
      <c r="B1" s="1"/>
    </row>
    <row r="2" spans="1:30" x14ac:dyDescent="0.25">
      <c r="A2" s="5" t="s">
        <v>1</v>
      </c>
      <c r="W2" s="6"/>
    </row>
    <row r="3" spans="1:30" s="8" customFormat="1" ht="20.25" customHeight="1" x14ac:dyDescent="0.3">
      <c r="A3" s="63" t="s">
        <v>2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7"/>
      <c r="Y3" s="7"/>
      <c r="Z3" s="7"/>
      <c r="AA3" s="7"/>
      <c r="AB3" s="7"/>
      <c r="AC3" s="7"/>
      <c r="AD3" s="7"/>
    </row>
    <row r="4" spans="1:30" ht="15.75" x14ac:dyDescent="0.25">
      <c r="D4" s="64" t="s">
        <v>3</v>
      </c>
      <c r="E4" s="64"/>
      <c r="F4" s="64"/>
      <c r="G4" s="64"/>
      <c r="H4" s="64"/>
      <c r="I4" s="64"/>
      <c r="J4" s="64"/>
      <c r="K4" s="9"/>
      <c r="L4" s="9"/>
    </row>
    <row r="6" spans="1:30" ht="15.75" customHeight="1" x14ac:dyDescent="0.25">
      <c r="A6" s="65" t="s">
        <v>4</v>
      </c>
      <c r="B6" s="66" t="s">
        <v>5</v>
      </c>
      <c r="C6" s="68" t="s">
        <v>6</v>
      </c>
      <c r="D6" s="70" t="s">
        <v>7</v>
      </c>
      <c r="E6" s="72" t="s">
        <v>8</v>
      </c>
      <c r="F6" s="72" t="s">
        <v>9</v>
      </c>
      <c r="G6" s="75" t="s">
        <v>10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10"/>
      <c r="S6" s="70" t="s">
        <v>11</v>
      </c>
      <c r="T6" s="59" t="s">
        <v>12</v>
      </c>
      <c r="U6" s="59" t="s">
        <v>13</v>
      </c>
      <c r="V6" s="59" t="s">
        <v>14</v>
      </c>
      <c r="W6" s="59" t="s">
        <v>15</v>
      </c>
    </row>
    <row r="7" spans="1:30" ht="27" x14ac:dyDescent="0.25">
      <c r="A7" s="59"/>
      <c r="B7" s="67"/>
      <c r="C7" s="69"/>
      <c r="D7" s="71"/>
      <c r="E7" s="73"/>
      <c r="F7" s="74"/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2" t="s">
        <v>22</v>
      </c>
      <c r="N7" s="12" t="s">
        <v>23</v>
      </c>
      <c r="O7" s="12" t="s">
        <v>24</v>
      </c>
      <c r="P7" s="12" t="s">
        <v>25</v>
      </c>
      <c r="Q7" s="12" t="s">
        <v>26</v>
      </c>
      <c r="R7" s="12" t="s">
        <v>27</v>
      </c>
      <c r="S7" s="71"/>
      <c r="T7" s="60"/>
      <c r="U7" s="60"/>
      <c r="V7" s="60"/>
      <c r="W7" s="60"/>
    </row>
    <row r="8" spans="1:30" ht="15.75" x14ac:dyDescent="0.25">
      <c r="A8" s="13">
        <v>1</v>
      </c>
      <c r="B8" s="14" t="s">
        <v>28</v>
      </c>
      <c r="C8" s="13" t="s">
        <v>29</v>
      </c>
      <c r="D8" s="15">
        <v>1</v>
      </c>
      <c r="E8" s="16"/>
      <c r="F8" s="17">
        <f>G8+H8+I8+J8+K8+L8+M8+N8+O8+P8+Q8+R8</f>
        <v>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8">
        <f t="shared" ref="S8:S71" si="0">D8+E8-F8</f>
        <v>1</v>
      </c>
      <c r="T8" s="18"/>
      <c r="U8" s="18"/>
      <c r="V8" s="18"/>
      <c r="W8" s="19"/>
      <c r="X8" s="20"/>
    </row>
    <row r="9" spans="1:30" ht="15.75" x14ac:dyDescent="0.25">
      <c r="A9" s="21">
        <f>A8+1</f>
        <v>2</v>
      </c>
      <c r="B9" s="22" t="s">
        <v>30</v>
      </c>
      <c r="C9" s="21" t="s">
        <v>29</v>
      </c>
      <c r="D9" s="15">
        <v>0</v>
      </c>
      <c r="E9" s="23">
        <v>2</v>
      </c>
      <c r="F9" s="17">
        <f t="shared" ref="F9:F72" si="1">G9+H9+I9+J9+K9+L9+M9+N9+O9+P9+Q9+R9</f>
        <v>1</v>
      </c>
      <c r="G9" s="15"/>
      <c r="H9" s="15"/>
      <c r="I9" s="24"/>
      <c r="J9" s="15"/>
      <c r="K9" s="15"/>
      <c r="L9" s="15"/>
      <c r="M9" s="15"/>
      <c r="N9" s="15"/>
      <c r="O9" s="15">
        <v>1</v>
      </c>
      <c r="P9" s="15"/>
      <c r="Q9" s="15"/>
      <c r="R9" s="15"/>
      <c r="S9" s="18">
        <f t="shared" si="0"/>
        <v>1</v>
      </c>
      <c r="T9" s="18">
        <v>2</v>
      </c>
      <c r="U9" s="18">
        <v>14500</v>
      </c>
      <c r="V9" s="18">
        <f>T9*U9</f>
        <v>29000</v>
      </c>
      <c r="W9" s="19" t="s">
        <v>31</v>
      </c>
      <c r="Y9" s="25"/>
    </row>
    <row r="10" spans="1:30" ht="15.75" x14ac:dyDescent="0.25">
      <c r="A10" s="21">
        <f t="shared" ref="A10:A58" si="2">A9+1</f>
        <v>3</v>
      </c>
      <c r="B10" s="22" t="s">
        <v>32</v>
      </c>
      <c r="C10" s="21" t="s">
        <v>29</v>
      </c>
      <c r="D10" s="15">
        <v>0</v>
      </c>
      <c r="E10" s="16"/>
      <c r="F10" s="17">
        <f t="shared" si="1"/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8">
        <f t="shared" si="0"/>
        <v>0</v>
      </c>
      <c r="T10" s="18"/>
      <c r="U10" s="18"/>
      <c r="V10" s="18">
        <f t="shared" ref="V10:V73" si="3">T10*U10</f>
        <v>0</v>
      </c>
      <c r="W10" s="26"/>
      <c r="X10" s="20"/>
    </row>
    <row r="11" spans="1:30" ht="15.75" x14ac:dyDescent="0.25">
      <c r="A11" s="21">
        <f t="shared" si="2"/>
        <v>4</v>
      </c>
      <c r="B11" s="22" t="s">
        <v>33</v>
      </c>
      <c r="C11" s="21" t="s">
        <v>29</v>
      </c>
      <c r="D11" s="15">
        <v>0</v>
      </c>
      <c r="E11" s="23">
        <v>2</v>
      </c>
      <c r="F11" s="17">
        <f t="shared" si="1"/>
        <v>2</v>
      </c>
      <c r="G11" s="15"/>
      <c r="H11" s="15"/>
      <c r="I11" s="15"/>
      <c r="J11" s="15"/>
      <c r="K11" s="15"/>
      <c r="L11" s="15"/>
      <c r="M11" s="15">
        <v>2</v>
      </c>
      <c r="N11" s="15"/>
      <c r="O11" s="15"/>
      <c r="P11" s="15"/>
      <c r="Q11" s="15"/>
      <c r="R11" s="15"/>
      <c r="S11" s="18">
        <f t="shared" si="0"/>
        <v>0</v>
      </c>
      <c r="T11" s="18"/>
      <c r="U11" s="18"/>
      <c r="V11" s="18">
        <f t="shared" si="3"/>
        <v>0</v>
      </c>
      <c r="W11" s="19"/>
      <c r="X11" s="27"/>
      <c r="Y11" s="27"/>
      <c r="Z11" s="27"/>
      <c r="AA11" s="27"/>
      <c r="AB11" s="27"/>
      <c r="AC11" s="27"/>
      <c r="AD11" s="27"/>
    </row>
    <row r="12" spans="1:30" ht="15.75" x14ac:dyDescent="0.25">
      <c r="A12" s="21">
        <f t="shared" si="2"/>
        <v>5</v>
      </c>
      <c r="B12" s="22" t="s">
        <v>34</v>
      </c>
      <c r="C12" s="21" t="s">
        <v>29</v>
      </c>
      <c r="D12" s="15">
        <v>0</v>
      </c>
      <c r="E12" s="16"/>
      <c r="F12" s="17">
        <f t="shared" si="1"/>
        <v>0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8">
        <f t="shared" si="0"/>
        <v>0</v>
      </c>
      <c r="T12" s="18"/>
      <c r="U12" s="18"/>
      <c r="V12" s="18">
        <f t="shared" si="3"/>
        <v>0</v>
      </c>
      <c r="W12" s="19"/>
      <c r="X12" s="27"/>
      <c r="Y12" s="27"/>
      <c r="Z12" s="27"/>
      <c r="AA12" s="27"/>
      <c r="AB12" s="27"/>
      <c r="AC12" s="27"/>
      <c r="AD12" s="27"/>
    </row>
    <row r="13" spans="1:30" ht="15.75" x14ac:dyDescent="0.25">
      <c r="A13" s="21">
        <f t="shared" si="2"/>
        <v>6</v>
      </c>
      <c r="B13" s="22" t="s">
        <v>35</v>
      </c>
      <c r="C13" s="21" t="s">
        <v>29</v>
      </c>
      <c r="D13" s="15">
        <v>2</v>
      </c>
      <c r="E13" s="16"/>
      <c r="F13" s="17">
        <f t="shared" si="1"/>
        <v>2</v>
      </c>
      <c r="G13" s="15">
        <v>2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8">
        <f t="shared" si="0"/>
        <v>0</v>
      </c>
      <c r="T13" s="18"/>
      <c r="U13" s="18"/>
      <c r="V13" s="18">
        <f t="shared" si="3"/>
        <v>0</v>
      </c>
      <c r="W13" s="19"/>
    </row>
    <row r="14" spans="1:30" ht="15.75" x14ac:dyDescent="0.25">
      <c r="A14" s="21">
        <f t="shared" si="2"/>
        <v>7</v>
      </c>
      <c r="B14" s="22" t="s">
        <v>36</v>
      </c>
      <c r="C14" s="21" t="s">
        <v>37</v>
      </c>
      <c r="D14" s="15">
        <v>6</v>
      </c>
      <c r="E14" s="16"/>
      <c r="F14" s="17">
        <f t="shared" si="1"/>
        <v>2</v>
      </c>
      <c r="G14" s="15">
        <v>2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8">
        <f t="shared" si="0"/>
        <v>4</v>
      </c>
      <c r="T14" s="18">
        <v>12</v>
      </c>
      <c r="U14" s="18">
        <v>3200</v>
      </c>
      <c r="V14" s="18">
        <f t="shared" si="3"/>
        <v>38400</v>
      </c>
      <c r="W14" s="28" t="s">
        <v>38</v>
      </c>
    </row>
    <row r="15" spans="1:30" ht="15.75" x14ac:dyDescent="0.25">
      <c r="A15" s="21">
        <f t="shared" si="2"/>
        <v>8</v>
      </c>
      <c r="B15" s="22" t="s">
        <v>39</v>
      </c>
      <c r="C15" s="21" t="s">
        <v>40</v>
      </c>
      <c r="D15" s="15">
        <v>0</v>
      </c>
      <c r="E15" s="23">
        <v>2</v>
      </c>
      <c r="F15" s="17">
        <f t="shared" si="1"/>
        <v>2</v>
      </c>
      <c r="G15" s="15"/>
      <c r="H15" s="15"/>
      <c r="I15" s="15"/>
      <c r="J15" s="15"/>
      <c r="K15" s="15"/>
      <c r="L15" s="15">
        <v>2</v>
      </c>
      <c r="M15" s="15"/>
      <c r="N15" s="15"/>
      <c r="O15" s="15"/>
      <c r="P15" s="15"/>
      <c r="Q15" s="15"/>
      <c r="R15" s="15"/>
      <c r="S15" s="18">
        <f t="shared" si="0"/>
        <v>0</v>
      </c>
      <c r="T15" s="18">
        <v>2</v>
      </c>
      <c r="U15" s="18">
        <v>42000</v>
      </c>
      <c r="V15" s="18">
        <f t="shared" si="3"/>
        <v>84000</v>
      </c>
      <c r="W15" s="19" t="s">
        <v>41</v>
      </c>
    </row>
    <row r="16" spans="1:30" ht="15.75" x14ac:dyDescent="0.25">
      <c r="A16" s="21">
        <f t="shared" si="2"/>
        <v>9</v>
      </c>
      <c r="B16" s="22" t="s">
        <v>42</v>
      </c>
      <c r="C16" s="21" t="s">
        <v>29</v>
      </c>
      <c r="D16" s="15">
        <v>1</v>
      </c>
      <c r="E16" s="16"/>
      <c r="F16" s="17">
        <f t="shared" si="1"/>
        <v>0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8">
        <f t="shared" si="0"/>
        <v>1</v>
      </c>
      <c r="T16" s="18"/>
      <c r="U16" s="18"/>
      <c r="V16" s="18">
        <f t="shared" si="3"/>
        <v>0</v>
      </c>
      <c r="W16" s="19"/>
      <c r="X16" s="29"/>
    </row>
    <row r="17" spans="1:26" s="2" customFormat="1" ht="15.75" x14ac:dyDescent="0.25">
      <c r="A17" s="21">
        <f t="shared" si="2"/>
        <v>10</v>
      </c>
      <c r="B17" s="22" t="s">
        <v>43</v>
      </c>
      <c r="C17" s="21" t="s">
        <v>44</v>
      </c>
      <c r="D17" s="15">
        <v>0</v>
      </c>
      <c r="E17" s="23">
        <v>1</v>
      </c>
      <c r="F17" s="17">
        <f t="shared" si="1"/>
        <v>1</v>
      </c>
      <c r="G17" s="15"/>
      <c r="H17" s="15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8">
        <f t="shared" si="0"/>
        <v>0</v>
      </c>
      <c r="T17" s="18">
        <v>1</v>
      </c>
      <c r="U17" s="18">
        <v>7500</v>
      </c>
      <c r="V17" s="18">
        <f t="shared" si="3"/>
        <v>7500</v>
      </c>
      <c r="W17" s="19" t="s">
        <v>45</v>
      </c>
      <c r="X17" s="4"/>
      <c r="Y17" s="4"/>
      <c r="Z17" s="4"/>
    </row>
    <row r="18" spans="1:26" s="2" customFormat="1" ht="15.75" x14ac:dyDescent="0.25">
      <c r="A18" s="21">
        <f t="shared" si="2"/>
        <v>11</v>
      </c>
      <c r="B18" s="22" t="s">
        <v>46</v>
      </c>
      <c r="C18" s="21" t="s">
        <v>44</v>
      </c>
      <c r="D18" s="15">
        <v>0</v>
      </c>
      <c r="E18" s="23">
        <v>1</v>
      </c>
      <c r="F18" s="17">
        <f t="shared" si="1"/>
        <v>1</v>
      </c>
      <c r="G18" s="15"/>
      <c r="H18" s="15">
        <v>1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8">
        <f t="shared" si="0"/>
        <v>0</v>
      </c>
      <c r="T18" s="18"/>
      <c r="U18" s="18"/>
      <c r="V18" s="18">
        <f t="shared" si="3"/>
        <v>0</v>
      </c>
      <c r="W18" s="19"/>
      <c r="X18" s="4"/>
      <c r="Y18" s="4"/>
      <c r="Z18" s="4"/>
    </row>
    <row r="19" spans="1:26" s="2" customFormat="1" ht="15.75" x14ac:dyDescent="0.25">
      <c r="A19" s="21">
        <f t="shared" si="2"/>
        <v>12</v>
      </c>
      <c r="B19" s="22" t="s">
        <v>47</v>
      </c>
      <c r="C19" s="21" t="s">
        <v>44</v>
      </c>
      <c r="D19" s="15">
        <v>0</v>
      </c>
      <c r="E19" s="16"/>
      <c r="F19" s="17">
        <f t="shared" si="1"/>
        <v>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8">
        <f t="shared" si="0"/>
        <v>0</v>
      </c>
      <c r="T19" s="18"/>
      <c r="U19" s="18"/>
      <c r="V19" s="18">
        <f t="shared" si="3"/>
        <v>0</v>
      </c>
      <c r="W19" s="19"/>
      <c r="X19" s="4"/>
      <c r="Y19" s="4"/>
      <c r="Z19" s="4"/>
    </row>
    <row r="20" spans="1:26" s="2" customFormat="1" ht="15.75" x14ac:dyDescent="0.25">
      <c r="A20" s="21">
        <f t="shared" si="2"/>
        <v>13</v>
      </c>
      <c r="B20" s="22" t="s">
        <v>48</v>
      </c>
      <c r="C20" s="21" t="s">
        <v>49</v>
      </c>
      <c r="D20" s="15">
        <v>1</v>
      </c>
      <c r="E20" s="23">
        <v>3</v>
      </c>
      <c r="F20" s="17">
        <f t="shared" si="1"/>
        <v>3</v>
      </c>
      <c r="G20" s="15">
        <v>1</v>
      </c>
      <c r="H20" s="15">
        <v>1</v>
      </c>
      <c r="I20" s="15"/>
      <c r="J20" s="15"/>
      <c r="K20" s="15"/>
      <c r="L20" s="15"/>
      <c r="M20" s="15">
        <v>1</v>
      </c>
      <c r="N20" s="15"/>
      <c r="O20" s="15"/>
      <c r="P20" s="15"/>
      <c r="Q20" s="15"/>
      <c r="R20" s="15"/>
      <c r="S20" s="18">
        <f t="shared" si="0"/>
        <v>1</v>
      </c>
      <c r="T20" s="18"/>
      <c r="U20" s="18"/>
      <c r="V20" s="18">
        <f t="shared" si="3"/>
        <v>0</v>
      </c>
      <c r="W20" s="19"/>
      <c r="X20" s="4"/>
      <c r="Y20" s="4"/>
      <c r="Z20" s="4"/>
    </row>
    <row r="21" spans="1:26" s="2" customFormat="1" ht="15.75" x14ac:dyDescent="0.25">
      <c r="A21" s="21">
        <f t="shared" si="2"/>
        <v>14</v>
      </c>
      <c r="B21" s="22" t="s">
        <v>50</v>
      </c>
      <c r="C21" s="21" t="s">
        <v>29</v>
      </c>
      <c r="D21" s="15">
        <v>0</v>
      </c>
      <c r="E21" s="23">
        <v>2</v>
      </c>
      <c r="F21" s="17">
        <f t="shared" si="1"/>
        <v>2</v>
      </c>
      <c r="G21" s="15">
        <v>2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8">
        <f t="shared" si="0"/>
        <v>0</v>
      </c>
      <c r="T21" s="18"/>
      <c r="U21" s="18"/>
      <c r="V21" s="18">
        <f t="shared" si="3"/>
        <v>0</v>
      </c>
      <c r="W21" s="19"/>
      <c r="X21" s="4"/>
      <c r="Y21" s="4"/>
      <c r="Z21" s="4"/>
    </row>
    <row r="22" spans="1:26" s="2" customFormat="1" ht="15.75" x14ac:dyDescent="0.25">
      <c r="A22" s="21">
        <f t="shared" si="2"/>
        <v>15</v>
      </c>
      <c r="B22" s="22" t="s">
        <v>51</v>
      </c>
      <c r="C22" s="21" t="s">
        <v>37</v>
      </c>
      <c r="D22" s="15">
        <v>2</v>
      </c>
      <c r="E22" s="30">
        <v>26</v>
      </c>
      <c r="F22" s="17">
        <f t="shared" si="1"/>
        <v>25</v>
      </c>
      <c r="G22" s="15">
        <v>2</v>
      </c>
      <c r="H22" s="15"/>
      <c r="I22" s="15"/>
      <c r="J22" s="15">
        <v>2</v>
      </c>
      <c r="K22" s="15"/>
      <c r="L22" s="15">
        <v>8</v>
      </c>
      <c r="M22" s="15"/>
      <c r="N22" s="15"/>
      <c r="O22" s="15">
        <v>2</v>
      </c>
      <c r="P22" s="15">
        <v>8</v>
      </c>
      <c r="Q22" s="15">
        <v>3</v>
      </c>
      <c r="R22" s="15"/>
      <c r="S22" s="18">
        <f t="shared" si="0"/>
        <v>3</v>
      </c>
      <c r="T22" s="18">
        <v>27</v>
      </c>
      <c r="U22" s="18">
        <v>2530</v>
      </c>
      <c r="V22" s="18">
        <f t="shared" si="3"/>
        <v>68310</v>
      </c>
      <c r="W22" s="19" t="s">
        <v>52</v>
      </c>
      <c r="X22" s="29"/>
      <c r="Y22" s="4"/>
      <c r="Z22" s="4"/>
    </row>
    <row r="23" spans="1:26" s="2" customFormat="1" ht="15.75" x14ac:dyDescent="0.25">
      <c r="A23" s="21">
        <f t="shared" si="2"/>
        <v>16</v>
      </c>
      <c r="B23" s="22" t="s">
        <v>53</v>
      </c>
      <c r="C23" s="21" t="s">
        <v>29</v>
      </c>
      <c r="D23" s="15">
        <v>4</v>
      </c>
      <c r="E23" s="31"/>
      <c r="F23" s="17">
        <f t="shared" si="1"/>
        <v>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8">
        <f t="shared" si="0"/>
        <v>4</v>
      </c>
      <c r="T23" s="18"/>
      <c r="U23" s="18"/>
      <c r="V23" s="18">
        <f t="shared" si="3"/>
        <v>0</v>
      </c>
      <c r="W23" s="19"/>
      <c r="X23" s="29"/>
      <c r="Y23" s="4"/>
      <c r="Z23" s="4"/>
    </row>
    <row r="24" spans="1:26" s="2" customFormat="1" ht="15.75" x14ac:dyDescent="0.25">
      <c r="A24" s="21">
        <f t="shared" si="2"/>
        <v>17</v>
      </c>
      <c r="B24" s="22" t="s">
        <v>54</v>
      </c>
      <c r="C24" s="21" t="s">
        <v>40</v>
      </c>
      <c r="D24" s="15">
        <v>4</v>
      </c>
      <c r="E24" s="31"/>
      <c r="F24" s="17">
        <f t="shared" si="1"/>
        <v>0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8">
        <f t="shared" si="0"/>
        <v>4</v>
      </c>
      <c r="T24" s="18"/>
      <c r="U24" s="18"/>
      <c r="V24" s="18">
        <f t="shared" si="3"/>
        <v>0</v>
      </c>
      <c r="W24" s="19"/>
      <c r="X24" s="4"/>
      <c r="Y24" s="4"/>
      <c r="Z24" s="4"/>
    </row>
    <row r="25" spans="1:26" s="2" customFormat="1" ht="15.75" x14ac:dyDescent="0.25">
      <c r="A25" s="21">
        <f t="shared" si="2"/>
        <v>18</v>
      </c>
      <c r="B25" s="22" t="s">
        <v>55</v>
      </c>
      <c r="C25" s="21" t="s">
        <v>56</v>
      </c>
      <c r="D25" s="15">
        <v>0</v>
      </c>
      <c r="E25" s="30">
        <v>3</v>
      </c>
      <c r="F25" s="17">
        <f t="shared" si="1"/>
        <v>3</v>
      </c>
      <c r="G25" s="15"/>
      <c r="H25" s="15"/>
      <c r="I25" s="15"/>
      <c r="J25" s="15"/>
      <c r="K25" s="15"/>
      <c r="L25" s="15"/>
      <c r="M25" s="15"/>
      <c r="N25" s="15"/>
      <c r="O25" s="15">
        <v>3</v>
      </c>
      <c r="P25" s="15"/>
      <c r="Q25" s="15"/>
      <c r="R25" s="15"/>
      <c r="S25" s="18">
        <f t="shared" si="0"/>
        <v>0</v>
      </c>
      <c r="T25" s="18"/>
      <c r="U25" s="18"/>
      <c r="V25" s="18">
        <f t="shared" si="3"/>
        <v>0</v>
      </c>
      <c r="W25" s="19"/>
      <c r="X25" s="20"/>
      <c r="Y25" s="4"/>
      <c r="Z25" s="4"/>
    </row>
    <row r="26" spans="1:26" s="2" customFormat="1" ht="15.75" x14ac:dyDescent="0.25">
      <c r="A26" s="21">
        <f t="shared" si="2"/>
        <v>19</v>
      </c>
      <c r="B26" s="22" t="s">
        <v>57</v>
      </c>
      <c r="C26" s="21" t="s">
        <v>29</v>
      </c>
      <c r="D26" s="15">
        <v>2</v>
      </c>
      <c r="E26" s="31"/>
      <c r="F26" s="17">
        <f t="shared" si="1"/>
        <v>2</v>
      </c>
      <c r="G26" s="15">
        <v>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8">
        <f t="shared" si="0"/>
        <v>0</v>
      </c>
      <c r="T26" s="18">
        <v>5</v>
      </c>
      <c r="U26" s="18">
        <v>1800</v>
      </c>
      <c r="V26" s="18">
        <f t="shared" si="3"/>
        <v>9000</v>
      </c>
      <c r="W26" s="19" t="s">
        <v>52</v>
      </c>
      <c r="X26" s="20"/>
      <c r="Y26" s="4"/>
      <c r="Z26" s="4"/>
    </row>
    <row r="27" spans="1:26" s="2" customFormat="1" ht="15.75" x14ac:dyDescent="0.25">
      <c r="A27" s="21">
        <f t="shared" si="2"/>
        <v>20</v>
      </c>
      <c r="B27" s="22" t="s">
        <v>58</v>
      </c>
      <c r="C27" s="21" t="s">
        <v>29</v>
      </c>
      <c r="D27" s="15">
        <v>0</v>
      </c>
      <c r="E27" s="31"/>
      <c r="F27" s="17">
        <f t="shared" si="1"/>
        <v>0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8">
        <f t="shared" si="0"/>
        <v>0</v>
      </c>
      <c r="T27" s="18"/>
      <c r="U27" s="18"/>
      <c r="V27" s="18">
        <f t="shared" si="3"/>
        <v>0</v>
      </c>
      <c r="W27" s="19"/>
      <c r="X27" s="4"/>
      <c r="Y27" s="4"/>
      <c r="Z27" s="4"/>
    </row>
    <row r="28" spans="1:26" s="2" customFormat="1" ht="22.5" x14ac:dyDescent="0.25">
      <c r="A28" s="21">
        <f t="shared" si="2"/>
        <v>21</v>
      </c>
      <c r="B28" s="32" t="s">
        <v>59</v>
      </c>
      <c r="C28" s="21" t="s">
        <v>60</v>
      </c>
      <c r="D28" s="15">
        <v>0</v>
      </c>
      <c r="E28" s="30">
        <v>20</v>
      </c>
      <c r="F28" s="17">
        <f t="shared" si="1"/>
        <v>20</v>
      </c>
      <c r="G28" s="15">
        <v>20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8">
        <f t="shared" si="0"/>
        <v>0</v>
      </c>
      <c r="T28" s="18">
        <v>30</v>
      </c>
      <c r="U28" s="18">
        <v>49000</v>
      </c>
      <c r="V28" s="18">
        <f t="shared" si="3"/>
        <v>1470000</v>
      </c>
      <c r="W28" s="28" t="s">
        <v>61</v>
      </c>
      <c r="X28" s="4"/>
      <c r="Y28" s="4"/>
      <c r="Z28" s="4">
        <f>50*6800</f>
        <v>340000</v>
      </c>
    </row>
    <row r="29" spans="1:26" s="2" customFormat="1" ht="15.75" x14ac:dyDescent="0.25">
      <c r="A29" s="21">
        <f t="shared" si="2"/>
        <v>22</v>
      </c>
      <c r="B29" s="32" t="s">
        <v>62</v>
      </c>
      <c r="C29" s="21" t="s">
        <v>40</v>
      </c>
      <c r="D29" s="15">
        <v>1</v>
      </c>
      <c r="E29" s="30">
        <v>10</v>
      </c>
      <c r="F29" s="17">
        <f t="shared" si="1"/>
        <v>8</v>
      </c>
      <c r="G29" s="15">
        <v>3</v>
      </c>
      <c r="H29" s="15">
        <v>1</v>
      </c>
      <c r="I29" s="15"/>
      <c r="J29" s="15"/>
      <c r="K29" s="15"/>
      <c r="L29" s="15"/>
      <c r="M29" s="15">
        <v>1</v>
      </c>
      <c r="N29" s="15"/>
      <c r="O29" s="15">
        <v>1</v>
      </c>
      <c r="P29" s="15">
        <v>2</v>
      </c>
      <c r="Q29" s="15"/>
      <c r="R29" s="15"/>
      <c r="S29" s="18">
        <f t="shared" si="0"/>
        <v>3</v>
      </c>
      <c r="T29" s="18">
        <v>10</v>
      </c>
      <c r="U29" s="18">
        <v>2700</v>
      </c>
      <c r="V29" s="18">
        <f t="shared" si="3"/>
        <v>27000</v>
      </c>
      <c r="W29" s="19" t="s">
        <v>52</v>
      </c>
      <c r="X29" s="4"/>
      <c r="Y29" s="4"/>
      <c r="Z29" s="4"/>
    </row>
    <row r="30" spans="1:26" s="2" customFormat="1" ht="15.75" x14ac:dyDescent="0.25">
      <c r="A30" s="21">
        <f t="shared" si="2"/>
        <v>23</v>
      </c>
      <c r="B30" s="32" t="s">
        <v>63</v>
      </c>
      <c r="C30" s="21" t="s">
        <v>60</v>
      </c>
      <c r="D30" s="15">
        <v>1</v>
      </c>
      <c r="E30" s="16"/>
      <c r="F30" s="17">
        <f t="shared" si="1"/>
        <v>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8">
        <f t="shared" si="0"/>
        <v>1</v>
      </c>
      <c r="T30" s="18"/>
      <c r="U30" s="18"/>
      <c r="V30" s="18">
        <f t="shared" si="3"/>
        <v>0</v>
      </c>
      <c r="W30" s="19"/>
      <c r="X30" s="20"/>
      <c r="Y30" s="4"/>
      <c r="Z30" s="4"/>
    </row>
    <row r="31" spans="1:26" s="2" customFormat="1" ht="15.75" x14ac:dyDescent="0.25">
      <c r="A31" s="21">
        <f t="shared" si="2"/>
        <v>24</v>
      </c>
      <c r="B31" s="32" t="s">
        <v>64</v>
      </c>
      <c r="C31" s="21" t="s">
        <v>65</v>
      </c>
      <c r="D31" s="15">
        <v>0</v>
      </c>
      <c r="E31" s="30">
        <v>1</v>
      </c>
      <c r="F31" s="17">
        <f t="shared" si="1"/>
        <v>1</v>
      </c>
      <c r="G31" s="15"/>
      <c r="H31" s="15"/>
      <c r="I31" s="15"/>
      <c r="J31" s="15"/>
      <c r="K31" s="15"/>
      <c r="L31" s="15"/>
      <c r="M31" s="15"/>
      <c r="N31" s="15"/>
      <c r="O31" s="15"/>
      <c r="P31" s="15">
        <v>1</v>
      </c>
      <c r="Q31" s="15"/>
      <c r="R31" s="15"/>
      <c r="S31" s="18">
        <f t="shared" si="0"/>
        <v>0</v>
      </c>
      <c r="T31" s="18"/>
      <c r="U31" s="18"/>
      <c r="V31" s="18">
        <f t="shared" si="3"/>
        <v>0</v>
      </c>
      <c r="W31" s="19"/>
      <c r="X31" s="4"/>
      <c r="Y31" s="4"/>
      <c r="Z31" s="4"/>
    </row>
    <row r="32" spans="1:26" s="2" customFormat="1" ht="15.75" x14ac:dyDescent="0.25">
      <c r="A32" s="21">
        <f t="shared" si="2"/>
        <v>25</v>
      </c>
      <c r="B32" s="32" t="s">
        <v>66</v>
      </c>
      <c r="C32" s="21" t="s">
        <v>40</v>
      </c>
      <c r="D32" s="15">
        <v>0</v>
      </c>
      <c r="E32" s="31"/>
      <c r="F32" s="17">
        <f t="shared" si="1"/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8">
        <f t="shared" si="0"/>
        <v>0</v>
      </c>
      <c r="T32" s="18">
        <v>1</v>
      </c>
      <c r="U32" s="18">
        <v>65000</v>
      </c>
      <c r="V32" s="18">
        <f t="shared" si="3"/>
        <v>65000</v>
      </c>
      <c r="W32" s="19" t="s">
        <v>21</v>
      </c>
      <c r="X32" s="4"/>
      <c r="Y32" s="4"/>
      <c r="Z32" s="4"/>
    </row>
    <row r="33" spans="1:24" s="2" customFormat="1" ht="15.75" x14ac:dyDescent="0.25">
      <c r="A33" s="21">
        <f t="shared" si="2"/>
        <v>26</v>
      </c>
      <c r="B33" s="32" t="s">
        <v>67</v>
      </c>
      <c r="C33" s="21" t="s">
        <v>40</v>
      </c>
      <c r="D33" s="15">
        <v>1</v>
      </c>
      <c r="E33" s="23">
        <v>10</v>
      </c>
      <c r="F33" s="17">
        <f t="shared" si="1"/>
        <v>9</v>
      </c>
      <c r="G33" s="15">
        <v>1</v>
      </c>
      <c r="H33" s="15">
        <v>8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8">
        <f t="shared" si="0"/>
        <v>2</v>
      </c>
      <c r="T33" s="18">
        <v>12</v>
      </c>
      <c r="U33" s="18">
        <v>3000</v>
      </c>
      <c r="V33" s="18">
        <f t="shared" si="3"/>
        <v>36000</v>
      </c>
      <c r="W33" s="19" t="s">
        <v>17</v>
      </c>
      <c r="X33" s="29"/>
    </row>
    <row r="34" spans="1:24" s="2" customFormat="1" ht="15.75" x14ac:dyDescent="0.25">
      <c r="A34" s="21">
        <f t="shared" si="2"/>
        <v>27</v>
      </c>
      <c r="B34" s="32" t="s">
        <v>68</v>
      </c>
      <c r="C34" s="21" t="s">
        <v>56</v>
      </c>
      <c r="D34" s="15">
        <v>0</v>
      </c>
      <c r="E34" s="31"/>
      <c r="F34" s="17">
        <f t="shared" si="1"/>
        <v>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8">
        <f t="shared" si="0"/>
        <v>0</v>
      </c>
      <c r="T34" s="18"/>
      <c r="U34" s="18"/>
      <c r="V34" s="18">
        <f t="shared" si="3"/>
        <v>0</v>
      </c>
      <c r="W34" s="26"/>
      <c r="X34" s="29"/>
    </row>
    <row r="35" spans="1:24" s="2" customFormat="1" ht="15.75" x14ac:dyDescent="0.25">
      <c r="A35" s="21">
        <f t="shared" si="2"/>
        <v>28</v>
      </c>
      <c r="B35" s="32" t="s">
        <v>69</v>
      </c>
      <c r="C35" s="21" t="s">
        <v>70</v>
      </c>
      <c r="D35" s="15">
        <v>0</v>
      </c>
      <c r="E35" s="23">
        <v>2</v>
      </c>
      <c r="F35" s="17">
        <f t="shared" si="1"/>
        <v>2</v>
      </c>
      <c r="G35" s="15"/>
      <c r="H35" s="15"/>
      <c r="I35" s="15"/>
      <c r="J35" s="15"/>
      <c r="K35" s="15"/>
      <c r="L35" s="15"/>
      <c r="M35" s="15"/>
      <c r="N35" s="15"/>
      <c r="O35" s="15">
        <v>2</v>
      </c>
      <c r="P35" s="15"/>
      <c r="Q35" s="15"/>
      <c r="R35" s="15"/>
      <c r="S35" s="18">
        <f t="shared" si="0"/>
        <v>0</v>
      </c>
      <c r="T35" s="18">
        <v>4</v>
      </c>
      <c r="U35" s="18">
        <v>31000</v>
      </c>
      <c r="V35" s="18">
        <f t="shared" si="3"/>
        <v>124000</v>
      </c>
      <c r="W35" s="19" t="s">
        <v>71</v>
      </c>
      <c r="X35" s="4"/>
    </row>
    <row r="36" spans="1:24" s="2" customFormat="1" ht="15.75" x14ac:dyDescent="0.25">
      <c r="A36" s="21">
        <f t="shared" si="2"/>
        <v>29</v>
      </c>
      <c r="B36" s="32" t="s">
        <v>72</v>
      </c>
      <c r="C36" s="21" t="s">
        <v>70</v>
      </c>
      <c r="D36" s="15">
        <v>0</v>
      </c>
      <c r="E36" s="23">
        <v>1</v>
      </c>
      <c r="F36" s="17">
        <f t="shared" si="1"/>
        <v>1</v>
      </c>
      <c r="G36" s="15"/>
      <c r="H36" s="15"/>
      <c r="I36" s="15"/>
      <c r="J36" s="15"/>
      <c r="K36" s="15"/>
      <c r="L36" s="15"/>
      <c r="M36" s="15"/>
      <c r="N36" s="15"/>
      <c r="O36" s="15">
        <v>1</v>
      </c>
      <c r="P36" s="15"/>
      <c r="Q36" s="15"/>
      <c r="R36" s="15"/>
      <c r="S36" s="18">
        <f t="shared" si="0"/>
        <v>0</v>
      </c>
      <c r="T36" s="18">
        <v>2</v>
      </c>
      <c r="U36" s="18">
        <v>27000</v>
      </c>
      <c r="V36" s="18">
        <f t="shared" si="3"/>
        <v>54000</v>
      </c>
      <c r="W36" s="19" t="s">
        <v>71</v>
      </c>
      <c r="X36" s="4"/>
    </row>
    <row r="37" spans="1:24" s="2" customFormat="1" ht="15.75" x14ac:dyDescent="0.25">
      <c r="A37" s="21">
        <f t="shared" si="2"/>
        <v>30</v>
      </c>
      <c r="B37" s="32" t="s">
        <v>73</v>
      </c>
      <c r="C37" s="21" t="s">
        <v>70</v>
      </c>
      <c r="D37" s="15">
        <v>0</v>
      </c>
      <c r="E37" s="23">
        <v>1</v>
      </c>
      <c r="F37" s="17">
        <f t="shared" si="1"/>
        <v>1</v>
      </c>
      <c r="G37" s="15"/>
      <c r="H37" s="15"/>
      <c r="I37" s="15"/>
      <c r="J37" s="15"/>
      <c r="K37" s="15"/>
      <c r="L37" s="15"/>
      <c r="M37" s="15"/>
      <c r="N37" s="15"/>
      <c r="O37" s="15"/>
      <c r="P37" s="15">
        <v>1</v>
      </c>
      <c r="Q37" s="15"/>
      <c r="R37" s="15"/>
      <c r="S37" s="18">
        <f t="shared" si="0"/>
        <v>0</v>
      </c>
      <c r="T37" s="18"/>
      <c r="U37" s="18"/>
      <c r="V37" s="18">
        <f t="shared" si="3"/>
        <v>0</v>
      </c>
      <c r="W37" s="19"/>
      <c r="X37" s="4"/>
    </row>
    <row r="38" spans="1:24" s="2" customFormat="1" ht="15.75" x14ac:dyDescent="0.25">
      <c r="A38" s="21">
        <f t="shared" si="2"/>
        <v>31</v>
      </c>
      <c r="B38" s="32" t="s">
        <v>74</v>
      </c>
      <c r="C38" s="21" t="s">
        <v>49</v>
      </c>
      <c r="D38" s="15">
        <v>0</v>
      </c>
      <c r="E38" s="30">
        <v>2</v>
      </c>
      <c r="F38" s="17">
        <f t="shared" si="1"/>
        <v>2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2</v>
      </c>
      <c r="S38" s="18">
        <f t="shared" si="0"/>
        <v>0</v>
      </c>
      <c r="T38" s="18">
        <v>2</v>
      </c>
      <c r="U38" s="18">
        <v>21000</v>
      </c>
      <c r="V38" s="18">
        <f t="shared" si="3"/>
        <v>42000</v>
      </c>
      <c r="W38" s="26" t="s">
        <v>75</v>
      </c>
      <c r="X38" s="4"/>
    </row>
    <row r="39" spans="1:24" s="2" customFormat="1" ht="15.75" x14ac:dyDescent="0.25">
      <c r="A39" s="21">
        <f t="shared" si="2"/>
        <v>32</v>
      </c>
      <c r="B39" s="32" t="s">
        <v>76</v>
      </c>
      <c r="C39" s="21" t="s">
        <v>77</v>
      </c>
      <c r="D39" s="15">
        <v>0</v>
      </c>
      <c r="E39" s="23">
        <v>2</v>
      </c>
      <c r="F39" s="17">
        <f t="shared" si="1"/>
        <v>2</v>
      </c>
      <c r="G39" s="15"/>
      <c r="H39" s="15"/>
      <c r="I39" s="15"/>
      <c r="J39" s="15"/>
      <c r="K39" s="15"/>
      <c r="L39" s="15"/>
      <c r="M39" s="15"/>
      <c r="N39" s="15"/>
      <c r="O39" s="15">
        <v>2</v>
      </c>
      <c r="P39" s="15"/>
      <c r="Q39" s="15"/>
      <c r="R39" s="15"/>
      <c r="S39" s="18">
        <f t="shared" si="0"/>
        <v>0</v>
      </c>
      <c r="T39" s="18">
        <v>4</v>
      </c>
      <c r="U39" s="18">
        <v>17500</v>
      </c>
      <c r="V39" s="18">
        <f t="shared" si="3"/>
        <v>70000</v>
      </c>
      <c r="W39" s="19" t="s">
        <v>71</v>
      </c>
      <c r="X39" s="4"/>
    </row>
    <row r="40" spans="1:24" s="2" customFormat="1" ht="15.75" x14ac:dyDescent="0.25">
      <c r="A40" s="21">
        <f t="shared" si="2"/>
        <v>33</v>
      </c>
      <c r="B40" s="22" t="s">
        <v>78</v>
      </c>
      <c r="C40" s="21" t="s">
        <v>77</v>
      </c>
      <c r="D40" s="15">
        <v>24</v>
      </c>
      <c r="E40" s="30">
        <v>70</v>
      </c>
      <c r="F40" s="17">
        <f t="shared" si="1"/>
        <v>94</v>
      </c>
      <c r="G40" s="15"/>
      <c r="H40" s="15"/>
      <c r="I40" s="15"/>
      <c r="J40" s="15"/>
      <c r="K40" s="15"/>
      <c r="L40" s="15"/>
      <c r="M40" s="15"/>
      <c r="N40" s="15"/>
      <c r="O40" s="15">
        <v>94</v>
      </c>
      <c r="P40" s="15"/>
      <c r="Q40" s="15"/>
      <c r="R40" s="15"/>
      <c r="S40" s="18">
        <f t="shared" si="0"/>
        <v>0</v>
      </c>
      <c r="T40" s="18">
        <v>80</v>
      </c>
      <c r="U40" s="18">
        <v>3400</v>
      </c>
      <c r="V40" s="18">
        <f t="shared" si="3"/>
        <v>272000</v>
      </c>
      <c r="W40" s="19" t="s">
        <v>71</v>
      </c>
      <c r="X40" s="4"/>
    </row>
    <row r="41" spans="1:24" s="2" customFormat="1" ht="15.75" x14ac:dyDescent="0.25">
      <c r="A41" s="21">
        <f t="shared" si="2"/>
        <v>34</v>
      </c>
      <c r="B41" s="32" t="s">
        <v>79</v>
      </c>
      <c r="C41" s="21" t="s">
        <v>70</v>
      </c>
      <c r="D41" s="15">
        <v>0</v>
      </c>
      <c r="E41" s="30">
        <v>1</v>
      </c>
      <c r="F41" s="17">
        <f t="shared" si="1"/>
        <v>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>
        <v>1</v>
      </c>
      <c r="S41" s="18">
        <f t="shared" si="0"/>
        <v>0</v>
      </c>
      <c r="T41" s="18">
        <v>1</v>
      </c>
      <c r="U41" s="18">
        <v>21000</v>
      </c>
      <c r="V41" s="18">
        <f t="shared" si="3"/>
        <v>21000</v>
      </c>
      <c r="W41" s="19" t="s">
        <v>71</v>
      </c>
      <c r="X41" s="4"/>
    </row>
    <row r="42" spans="1:24" s="2" customFormat="1" ht="15.75" x14ac:dyDescent="0.25">
      <c r="A42" s="21">
        <f t="shared" si="2"/>
        <v>35</v>
      </c>
      <c r="B42" s="32" t="s">
        <v>80</v>
      </c>
      <c r="C42" s="21" t="s">
        <v>65</v>
      </c>
      <c r="D42" s="15">
        <v>0</v>
      </c>
      <c r="E42" s="30">
        <v>8</v>
      </c>
      <c r="F42" s="17">
        <f t="shared" si="1"/>
        <v>6</v>
      </c>
      <c r="G42" s="15"/>
      <c r="H42" s="15"/>
      <c r="I42" s="15"/>
      <c r="J42" s="15"/>
      <c r="K42" s="15"/>
      <c r="L42" s="15">
        <v>4</v>
      </c>
      <c r="M42" s="15"/>
      <c r="N42" s="15"/>
      <c r="O42" s="15"/>
      <c r="P42" s="15">
        <v>2</v>
      </c>
      <c r="Q42" s="15"/>
      <c r="R42" s="15"/>
      <c r="S42" s="18">
        <f t="shared" si="0"/>
        <v>2</v>
      </c>
      <c r="T42" s="18">
        <v>11</v>
      </c>
      <c r="U42" s="18">
        <v>3600</v>
      </c>
      <c r="V42" s="18">
        <f t="shared" si="3"/>
        <v>39600</v>
      </c>
      <c r="W42" s="19" t="s">
        <v>52</v>
      </c>
      <c r="X42" s="4"/>
    </row>
    <row r="43" spans="1:24" s="2" customFormat="1" ht="15.75" x14ac:dyDescent="0.25">
      <c r="A43" s="21">
        <f t="shared" si="2"/>
        <v>36</v>
      </c>
      <c r="B43" s="32" t="s">
        <v>81</v>
      </c>
      <c r="C43" s="21" t="s">
        <v>60</v>
      </c>
      <c r="D43" s="15">
        <v>0</v>
      </c>
      <c r="E43" s="31"/>
      <c r="F43" s="17">
        <f t="shared" si="1"/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8">
        <f t="shared" si="0"/>
        <v>0</v>
      </c>
      <c r="T43" s="18"/>
      <c r="U43" s="18"/>
      <c r="V43" s="18">
        <f t="shared" si="3"/>
        <v>0</v>
      </c>
      <c r="W43" s="19"/>
      <c r="X43" s="4"/>
    </row>
    <row r="44" spans="1:24" s="2" customFormat="1" ht="15.75" x14ac:dyDescent="0.25">
      <c r="A44" s="21">
        <f t="shared" si="2"/>
        <v>37</v>
      </c>
      <c r="B44" s="32" t="s">
        <v>82</v>
      </c>
      <c r="C44" s="21" t="s">
        <v>83</v>
      </c>
      <c r="D44" s="15">
        <v>12</v>
      </c>
      <c r="E44" s="30">
        <v>13</v>
      </c>
      <c r="F44" s="17">
        <f t="shared" si="1"/>
        <v>24</v>
      </c>
      <c r="G44" s="15">
        <v>6</v>
      </c>
      <c r="H44" s="15">
        <v>6</v>
      </c>
      <c r="I44" s="15">
        <v>8</v>
      </c>
      <c r="J44" s="15"/>
      <c r="K44" s="15"/>
      <c r="L44" s="15"/>
      <c r="M44" s="15"/>
      <c r="N44" s="15"/>
      <c r="O44" s="15">
        <v>4</v>
      </c>
      <c r="P44" s="15"/>
      <c r="Q44" s="15"/>
      <c r="R44" s="15"/>
      <c r="S44" s="18">
        <f t="shared" si="0"/>
        <v>1</v>
      </c>
      <c r="T44" s="18">
        <v>18</v>
      </c>
      <c r="U44" s="18">
        <v>2900</v>
      </c>
      <c r="V44" s="18">
        <f t="shared" si="3"/>
        <v>52200</v>
      </c>
      <c r="W44" s="19" t="s">
        <v>52</v>
      </c>
      <c r="X44" s="4"/>
    </row>
    <row r="45" spans="1:24" s="2" customFormat="1" ht="15.75" x14ac:dyDescent="0.25">
      <c r="A45" s="21">
        <f t="shared" si="2"/>
        <v>38</v>
      </c>
      <c r="B45" s="32" t="s">
        <v>84</v>
      </c>
      <c r="C45" s="21" t="s">
        <v>29</v>
      </c>
      <c r="D45" s="15">
        <v>62</v>
      </c>
      <c r="E45" s="31"/>
      <c r="F45" s="17">
        <f t="shared" si="1"/>
        <v>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8">
        <f t="shared" si="0"/>
        <v>62</v>
      </c>
      <c r="T45" s="18"/>
      <c r="U45" s="18"/>
      <c r="V45" s="18">
        <f t="shared" si="3"/>
        <v>0</v>
      </c>
      <c r="W45" s="19"/>
      <c r="X45" s="4"/>
    </row>
    <row r="46" spans="1:24" s="2" customFormat="1" ht="15.75" x14ac:dyDescent="0.25">
      <c r="A46" s="21">
        <f t="shared" si="2"/>
        <v>39</v>
      </c>
      <c r="B46" s="32" t="s">
        <v>85</v>
      </c>
      <c r="C46" s="21" t="s">
        <v>29</v>
      </c>
      <c r="D46" s="15">
        <v>0</v>
      </c>
      <c r="E46" s="31"/>
      <c r="F46" s="17">
        <f t="shared" si="1"/>
        <v>0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8">
        <f t="shared" si="0"/>
        <v>0</v>
      </c>
      <c r="T46" s="18"/>
      <c r="U46" s="18"/>
      <c r="V46" s="18">
        <f t="shared" si="3"/>
        <v>0</v>
      </c>
      <c r="W46" s="19"/>
      <c r="X46" s="4"/>
    </row>
    <row r="47" spans="1:24" s="2" customFormat="1" ht="15.75" x14ac:dyDescent="0.25">
      <c r="A47" s="21">
        <f t="shared" si="2"/>
        <v>40</v>
      </c>
      <c r="B47" s="32" t="s">
        <v>86</v>
      </c>
      <c r="C47" s="21" t="s">
        <v>29</v>
      </c>
      <c r="D47" s="15">
        <v>0</v>
      </c>
      <c r="E47" s="33"/>
      <c r="F47" s="17">
        <f t="shared" si="1"/>
        <v>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8">
        <f t="shared" si="0"/>
        <v>0</v>
      </c>
      <c r="T47" s="18"/>
      <c r="U47" s="18"/>
      <c r="V47" s="18">
        <f t="shared" si="3"/>
        <v>0</v>
      </c>
      <c r="W47" s="19"/>
      <c r="X47" s="4"/>
    </row>
    <row r="48" spans="1:24" s="2" customFormat="1" ht="15.75" x14ac:dyDescent="0.25">
      <c r="A48" s="21">
        <f t="shared" si="2"/>
        <v>41</v>
      </c>
      <c r="B48" s="32" t="s">
        <v>87</v>
      </c>
      <c r="C48" s="21" t="s">
        <v>56</v>
      </c>
      <c r="D48" s="15">
        <v>0</v>
      </c>
      <c r="E48" s="34"/>
      <c r="F48" s="17">
        <f t="shared" si="1"/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8">
        <f t="shared" si="0"/>
        <v>0</v>
      </c>
      <c r="T48" s="18"/>
      <c r="U48" s="18"/>
      <c r="V48" s="18">
        <f t="shared" si="3"/>
        <v>0</v>
      </c>
      <c r="W48" s="26"/>
      <c r="X48" s="4"/>
    </row>
    <row r="49" spans="1:30" ht="15.75" x14ac:dyDescent="0.25">
      <c r="A49" s="21">
        <f t="shared" si="2"/>
        <v>42</v>
      </c>
      <c r="B49" s="32" t="s">
        <v>88</v>
      </c>
      <c r="C49" s="21" t="s">
        <v>29</v>
      </c>
      <c r="D49" s="15">
        <v>0</v>
      </c>
      <c r="E49" s="35">
        <v>2</v>
      </c>
      <c r="F49" s="17">
        <f t="shared" si="1"/>
        <v>2</v>
      </c>
      <c r="G49" s="15">
        <v>1</v>
      </c>
      <c r="H49" s="15"/>
      <c r="I49" s="15"/>
      <c r="J49" s="15"/>
      <c r="K49" s="15"/>
      <c r="L49" s="15"/>
      <c r="M49" s="15">
        <v>1</v>
      </c>
      <c r="N49" s="15"/>
      <c r="O49" s="15"/>
      <c r="P49" s="15"/>
      <c r="Q49" s="15"/>
      <c r="R49" s="15"/>
      <c r="S49" s="18">
        <f t="shared" si="0"/>
        <v>0</v>
      </c>
      <c r="T49" s="18"/>
      <c r="U49" s="18"/>
      <c r="V49" s="18">
        <f t="shared" si="3"/>
        <v>0</v>
      </c>
      <c r="W49" s="19"/>
    </row>
    <row r="50" spans="1:30" ht="15.75" x14ac:dyDescent="0.25">
      <c r="A50" s="21">
        <f t="shared" si="2"/>
        <v>43</v>
      </c>
      <c r="B50" s="32" t="s">
        <v>89</v>
      </c>
      <c r="C50" s="21" t="s">
        <v>29</v>
      </c>
      <c r="D50" s="15"/>
      <c r="E50" s="35">
        <v>1</v>
      </c>
      <c r="F50" s="17">
        <f t="shared" si="1"/>
        <v>1</v>
      </c>
      <c r="G50" s="15"/>
      <c r="H50" s="15"/>
      <c r="I50" s="15"/>
      <c r="J50" s="15"/>
      <c r="K50" s="15"/>
      <c r="L50" s="15"/>
      <c r="M50" s="15"/>
      <c r="N50" s="15"/>
      <c r="O50" s="15">
        <v>1</v>
      </c>
      <c r="P50" s="15"/>
      <c r="Q50" s="15"/>
      <c r="R50" s="15"/>
      <c r="S50" s="18">
        <f t="shared" si="0"/>
        <v>0</v>
      </c>
      <c r="T50" s="18"/>
      <c r="U50" s="18"/>
      <c r="V50" s="18">
        <f t="shared" si="3"/>
        <v>0</v>
      </c>
      <c r="W50" s="19"/>
    </row>
    <row r="51" spans="1:30" ht="15.75" x14ac:dyDescent="0.25">
      <c r="A51" s="21">
        <f t="shared" si="2"/>
        <v>44</v>
      </c>
      <c r="B51" s="32" t="s">
        <v>90</v>
      </c>
      <c r="C51" s="21" t="s">
        <v>40</v>
      </c>
      <c r="D51" s="15">
        <v>0</v>
      </c>
      <c r="E51" s="34"/>
      <c r="F51" s="17">
        <f t="shared" si="1"/>
        <v>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8">
        <f t="shared" si="0"/>
        <v>0</v>
      </c>
      <c r="T51" s="18">
        <v>5</v>
      </c>
      <c r="U51" s="18">
        <v>3200</v>
      </c>
      <c r="V51" s="18">
        <f t="shared" si="3"/>
        <v>16000</v>
      </c>
      <c r="W51" s="19" t="s">
        <v>52</v>
      </c>
    </row>
    <row r="52" spans="1:30" ht="15.75" x14ac:dyDescent="0.25">
      <c r="A52" s="21">
        <f t="shared" si="2"/>
        <v>45</v>
      </c>
      <c r="B52" s="32" t="s">
        <v>91</v>
      </c>
      <c r="C52" s="21" t="s">
        <v>40</v>
      </c>
      <c r="D52" s="15">
        <v>0</v>
      </c>
      <c r="E52" s="34"/>
      <c r="F52" s="17">
        <f t="shared" si="1"/>
        <v>0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8">
        <f t="shared" si="0"/>
        <v>0</v>
      </c>
      <c r="T52" s="18"/>
      <c r="U52" s="18"/>
      <c r="V52" s="18">
        <f t="shared" si="3"/>
        <v>0</v>
      </c>
      <c r="W52" s="19"/>
    </row>
    <row r="53" spans="1:30" ht="15.75" x14ac:dyDescent="0.25">
      <c r="A53" s="21">
        <f t="shared" si="2"/>
        <v>46</v>
      </c>
      <c r="B53" s="32" t="s">
        <v>92</v>
      </c>
      <c r="C53" s="21" t="s">
        <v>40</v>
      </c>
      <c r="D53" s="15">
        <v>1</v>
      </c>
      <c r="E53" s="35">
        <v>1</v>
      </c>
      <c r="F53" s="17">
        <f t="shared" si="1"/>
        <v>1</v>
      </c>
      <c r="G53" s="15">
        <v>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8">
        <f t="shared" si="0"/>
        <v>1</v>
      </c>
      <c r="T53" s="18"/>
      <c r="U53" s="18"/>
      <c r="V53" s="18">
        <f t="shared" si="3"/>
        <v>0</v>
      </c>
      <c r="W53" s="28"/>
    </row>
    <row r="54" spans="1:30" ht="15.75" x14ac:dyDescent="0.25">
      <c r="A54" s="21">
        <f t="shared" si="2"/>
        <v>47</v>
      </c>
      <c r="B54" s="32" t="s">
        <v>93</v>
      </c>
      <c r="C54" s="21" t="s">
        <v>94</v>
      </c>
      <c r="D54" s="15">
        <v>0</v>
      </c>
      <c r="E54" s="35">
        <v>1</v>
      </c>
      <c r="F54" s="17">
        <f t="shared" si="1"/>
        <v>1</v>
      </c>
      <c r="G54" s="15"/>
      <c r="H54" s="15"/>
      <c r="I54" s="15">
        <v>1</v>
      </c>
      <c r="J54" s="15"/>
      <c r="K54" s="15"/>
      <c r="L54" s="15"/>
      <c r="M54" s="15"/>
      <c r="N54" s="15"/>
      <c r="O54" s="15"/>
      <c r="P54" s="15"/>
      <c r="Q54" s="15"/>
      <c r="R54" s="15"/>
      <c r="S54" s="18">
        <f t="shared" si="0"/>
        <v>0</v>
      </c>
      <c r="T54" s="18">
        <v>2</v>
      </c>
      <c r="U54" s="18">
        <v>7900</v>
      </c>
      <c r="V54" s="18">
        <f t="shared" si="3"/>
        <v>15800</v>
      </c>
      <c r="W54" s="19" t="s">
        <v>95</v>
      </c>
    </row>
    <row r="55" spans="1:30" ht="15.75" x14ac:dyDescent="0.25">
      <c r="A55" s="21">
        <f t="shared" si="2"/>
        <v>48</v>
      </c>
      <c r="B55" s="32" t="s">
        <v>96</v>
      </c>
      <c r="C55" s="21" t="s">
        <v>56</v>
      </c>
      <c r="D55" s="15">
        <v>0</v>
      </c>
      <c r="E55" s="34"/>
      <c r="F55" s="17">
        <f t="shared" si="1"/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8">
        <f t="shared" si="0"/>
        <v>0</v>
      </c>
      <c r="T55" s="18"/>
      <c r="U55" s="18"/>
      <c r="V55" s="18">
        <f t="shared" si="3"/>
        <v>0</v>
      </c>
      <c r="W55" s="26"/>
      <c r="X55" s="29"/>
    </row>
    <row r="56" spans="1:30" ht="15.75" x14ac:dyDescent="0.25">
      <c r="A56" s="21">
        <f t="shared" si="2"/>
        <v>49</v>
      </c>
      <c r="B56" s="32" t="s">
        <v>97</v>
      </c>
      <c r="C56" s="21" t="s">
        <v>29</v>
      </c>
      <c r="D56" s="15">
        <v>0</v>
      </c>
      <c r="E56" s="35">
        <v>2</v>
      </c>
      <c r="F56" s="17">
        <f t="shared" si="1"/>
        <v>2</v>
      </c>
      <c r="G56" s="15"/>
      <c r="H56" s="15"/>
      <c r="I56" s="15"/>
      <c r="J56" s="15"/>
      <c r="K56" s="15"/>
      <c r="L56" s="15"/>
      <c r="M56" s="15"/>
      <c r="N56" s="15"/>
      <c r="O56" s="15">
        <v>2</v>
      </c>
      <c r="P56" s="15"/>
      <c r="Q56" s="15"/>
      <c r="R56" s="15"/>
      <c r="S56" s="18">
        <f t="shared" si="0"/>
        <v>0</v>
      </c>
      <c r="T56" s="18"/>
      <c r="U56" s="18"/>
      <c r="V56" s="18">
        <f t="shared" si="3"/>
        <v>0</v>
      </c>
      <c r="W56" s="19"/>
    </row>
    <row r="57" spans="1:30" ht="15.75" x14ac:dyDescent="0.25">
      <c r="A57" s="21">
        <f t="shared" si="2"/>
        <v>50</v>
      </c>
      <c r="B57" s="32" t="s">
        <v>98</v>
      </c>
      <c r="C57" s="21" t="s">
        <v>29</v>
      </c>
      <c r="D57" s="15"/>
      <c r="E57" s="35">
        <v>1</v>
      </c>
      <c r="F57" s="17">
        <f t="shared" si="1"/>
        <v>1</v>
      </c>
      <c r="G57" s="15"/>
      <c r="H57" s="15"/>
      <c r="I57" s="15"/>
      <c r="J57" s="15">
        <v>1</v>
      </c>
      <c r="K57" s="15"/>
      <c r="L57" s="15"/>
      <c r="M57" s="15"/>
      <c r="N57" s="15"/>
      <c r="O57" s="15"/>
      <c r="P57" s="15"/>
      <c r="Q57" s="15"/>
      <c r="R57" s="15"/>
      <c r="S57" s="18">
        <f t="shared" si="0"/>
        <v>0</v>
      </c>
      <c r="T57" s="18"/>
      <c r="U57" s="18"/>
      <c r="V57" s="18">
        <f t="shared" si="3"/>
        <v>0</v>
      </c>
      <c r="W57" s="19"/>
      <c r="X57" s="20"/>
    </row>
    <row r="58" spans="1:30" s="37" customFormat="1" ht="15.75" x14ac:dyDescent="0.25">
      <c r="A58" s="21">
        <f t="shared" si="2"/>
        <v>51</v>
      </c>
      <c r="B58" s="32" t="s">
        <v>99</v>
      </c>
      <c r="C58" s="21" t="s">
        <v>37</v>
      </c>
      <c r="D58" s="15">
        <v>0</v>
      </c>
      <c r="E58" s="35">
        <v>12</v>
      </c>
      <c r="F58" s="17">
        <f t="shared" si="1"/>
        <v>12</v>
      </c>
      <c r="G58" s="15"/>
      <c r="H58" s="15"/>
      <c r="I58" s="15"/>
      <c r="J58" s="15"/>
      <c r="K58" s="15"/>
      <c r="L58" s="15">
        <v>12</v>
      </c>
      <c r="M58" s="15"/>
      <c r="N58" s="15"/>
      <c r="O58" s="15"/>
      <c r="P58" s="15"/>
      <c r="Q58" s="15"/>
      <c r="R58" s="15"/>
      <c r="S58" s="18">
        <f t="shared" si="0"/>
        <v>0</v>
      </c>
      <c r="T58" s="18"/>
      <c r="U58" s="18"/>
      <c r="V58" s="18">
        <f t="shared" si="3"/>
        <v>0</v>
      </c>
      <c r="W58" s="19"/>
      <c r="X58" s="36"/>
      <c r="Y58" s="20"/>
      <c r="Z58" s="20"/>
      <c r="AA58" s="20"/>
      <c r="AB58" s="20"/>
      <c r="AC58" s="20"/>
      <c r="AD58" s="20"/>
    </row>
    <row r="59" spans="1:30" ht="15.75" x14ac:dyDescent="0.25">
      <c r="A59" s="21">
        <f>A58+1</f>
        <v>52</v>
      </c>
      <c r="B59" s="32" t="s">
        <v>100</v>
      </c>
      <c r="C59" s="21" t="s">
        <v>44</v>
      </c>
      <c r="D59" s="15">
        <v>1</v>
      </c>
      <c r="E59" s="35">
        <v>3</v>
      </c>
      <c r="F59" s="17">
        <f>G59+H59+I59+J59+K59+L59+M59+N59+O59+P59+Q59+R59</f>
        <v>2</v>
      </c>
      <c r="G59" s="15">
        <v>2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8">
        <f>D59+E59-F59</f>
        <v>2</v>
      </c>
      <c r="T59" s="18"/>
      <c r="U59" s="18"/>
      <c r="V59" s="18">
        <f t="shared" si="3"/>
        <v>0</v>
      </c>
      <c r="W59" s="28" t="s">
        <v>101</v>
      </c>
      <c r="X59" s="20"/>
    </row>
    <row r="60" spans="1:30" s="37" customFormat="1" ht="15.75" x14ac:dyDescent="0.25">
      <c r="A60" s="21">
        <f t="shared" ref="A60:A81" si="4">A59+1</f>
        <v>53</v>
      </c>
      <c r="B60" s="32" t="s">
        <v>102</v>
      </c>
      <c r="C60" s="21" t="s">
        <v>29</v>
      </c>
      <c r="D60" s="15">
        <v>0</v>
      </c>
      <c r="E60" s="34"/>
      <c r="F60" s="17">
        <f t="shared" si="1"/>
        <v>0</v>
      </c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18">
        <f t="shared" si="0"/>
        <v>0</v>
      </c>
      <c r="T60" s="18"/>
      <c r="U60" s="18"/>
      <c r="V60" s="18">
        <f t="shared" si="3"/>
        <v>0</v>
      </c>
      <c r="W60" s="26"/>
      <c r="X60" s="20"/>
      <c r="Y60" s="20"/>
      <c r="Z60" s="20"/>
      <c r="AA60" s="20"/>
      <c r="AB60" s="20"/>
      <c r="AC60" s="20"/>
      <c r="AD60" s="20"/>
    </row>
    <row r="61" spans="1:30" s="37" customFormat="1" ht="15.75" x14ac:dyDescent="0.25">
      <c r="A61" s="21">
        <f t="shared" si="4"/>
        <v>54</v>
      </c>
      <c r="B61" s="32" t="s">
        <v>103</v>
      </c>
      <c r="C61" s="21" t="s">
        <v>77</v>
      </c>
      <c r="D61" s="15">
        <v>1</v>
      </c>
      <c r="E61" s="35">
        <v>4</v>
      </c>
      <c r="F61" s="17">
        <f t="shared" si="1"/>
        <v>5</v>
      </c>
      <c r="G61" s="38"/>
      <c r="H61" s="38">
        <v>1</v>
      </c>
      <c r="I61" s="38">
        <v>4</v>
      </c>
      <c r="J61" s="38"/>
      <c r="K61" s="38"/>
      <c r="L61" s="38"/>
      <c r="M61" s="38"/>
      <c r="N61" s="38"/>
      <c r="O61" s="38"/>
      <c r="P61" s="38"/>
      <c r="Q61" s="38"/>
      <c r="R61" s="38"/>
      <c r="S61" s="18">
        <f t="shared" si="0"/>
        <v>0</v>
      </c>
      <c r="T61" s="18"/>
      <c r="U61" s="18"/>
      <c r="V61" s="18">
        <f t="shared" si="3"/>
        <v>0</v>
      </c>
      <c r="W61" s="19"/>
      <c r="X61" s="20"/>
      <c r="Y61" s="20"/>
      <c r="Z61" s="20"/>
      <c r="AA61" s="20"/>
      <c r="AB61" s="20"/>
      <c r="AC61" s="20"/>
      <c r="AD61" s="20"/>
    </row>
    <row r="62" spans="1:30" ht="15.75" x14ac:dyDescent="0.25">
      <c r="A62" s="21">
        <f t="shared" si="4"/>
        <v>55</v>
      </c>
      <c r="B62" s="32" t="s">
        <v>104</v>
      </c>
      <c r="C62" s="21" t="s">
        <v>29</v>
      </c>
      <c r="D62" s="15">
        <v>0</v>
      </c>
      <c r="E62" s="35">
        <v>1</v>
      </c>
      <c r="F62" s="17">
        <f t="shared" si="1"/>
        <v>1</v>
      </c>
      <c r="G62" s="15"/>
      <c r="H62" s="15"/>
      <c r="I62" s="15"/>
      <c r="J62" s="15"/>
      <c r="K62" s="15"/>
      <c r="L62" s="15"/>
      <c r="M62" s="15">
        <v>1</v>
      </c>
      <c r="N62" s="15"/>
      <c r="O62" s="15"/>
      <c r="P62" s="15"/>
      <c r="Q62" s="15"/>
      <c r="R62" s="15"/>
      <c r="S62" s="18">
        <f t="shared" si="0"/>
        <v>0</v>
      </c>
      <c r="T62" s="18"/>
      <c r="U62" s="18"/>
      <c r="V62" s="18">
        <f t="shared" si="3"/>
        <v>0</v>
      </c>
      <c r="W62" s="19"/>
      <c r="X62" s="20"/>
    </row>
    <row r="63" spans="1:30" ht="15.75" x14ac:dyDescent="0.25">
      <c r="A63" s="21">
        <f t="shared" si="4"/>
        <v>56</v>
      </c>
      <c r="B63" s="32" t="s">
        <v>105</v>
      </c>
      <c r="C63" s="21" t="s">
        <v>40</v>
      </c>
      <c r="D63" s="15">
        <v>0</v>
      </c>
      <c r="E63" s="35">
        <v>1</v>
      </c>
      <c r="F63" s="17">
        <f t="shared" si="1"/>
        <v>1</v>
      </c>
      <c r="G63" s="15"/>
      <c r="H63" s="15"/>
      <c r="I63" s="15"/>
      <c r="J63" s="15"/>
      <c r="K63" s="15"/>
      <c r="L63" s="15"/>
      <c r="M63" s="15"/>
      <c r="N63" s="15"/>
      <c r="O63" s="15">
        <v>1</v>
      </c>
      <c r="P63" s="15"/>
      <c r="Q63" s="15"/>
      <c r="R63" s="15"/>
      <c r="S63" s="18">
        <f t="shared" si="0"/>
        <v>0</v>
      </c>
      <c r="T63" s="18">
        <v>1</v>
      </c>
      <c r="U63" s="18">
        <v>15000</v>
      </c>
      <c r="V63" s="18">
        <f t="shared" si="3"/>
        <v>15000</v>
      </c>
      <c r="W63" s="19" t="s">
        <v>21</v>
      </c>
      <c r="X63" s="20"/>
    </row>
    <row r="64" spans="1:30" ht="15.75" x14ac:dyDescent="0.25">
      <c r="A64" s="21">
        <f t="shared" si="4"/>
        <v>57</v>
      </c>
      <c r="B64" s="32" t="s">
        <v>106</v>
      </c>
      <c r="C64" s="21" t="s">
        <v>83</v>
      </c>
      <c r="D64" s="15"/>
      <c r="E64" s="35">
        <v>2</v>
      </c>
      <c r="F64" s="17">
        <f t="shared" si="1"/>
        <v>2</v>
      </c>
      <c r="G64" s="15">
        <v>1</v>
      </c>
      <c r="H64" s="15"/>
      <c r="I64" s="15"/>
      <c r="J64" s="15"/>
      <c r="K64" s="15"/>
      <c r="L64" s="15"/>
      <c r="M64" s="15">
        <v>1</v>
      </c>
      <c r="N64" s="15"/>
      <c r="O64" s="15"/>
      <c r="P64" s="15"/>
      <c r="Q64" s="15"/>
      <c r="R64" s="15"/>
      <c r="S64" s="18">
        <f t="shared" si="0"/>
        <v>0</v>
      </c>
      <c r="T64" s="18"/>
      <c r="U64" s="18"/>
      <c r="V64" s="18">
        <f t="shared" si="3"/>
        <v>0</v>
      </c>
      <c r="W64" s="19"/>
      <c r="X64" s="20"/>
    </row>
    <row r="65" spans="1:24" s="2" customFormat="1" ht="15.75" x14ac:dyDescent="0.25">
      <c r="A65" s="21">
        <f t="shared" si="4"/>
        <v>58</v>
      </c>
      <c r="B65" s="32" t="s">
        <v>107</v>
      </c>
      <c r="C65" s="21" t="s">
        <v>37</v>
      </c>
      <c r="D65" s="15">
        <v>0</v>
      </c>
      <c r="E65" s="34"/>
      <c r="F65" s="17">
        <f t="shared" si="1"/>
        <v>0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8">
        <f t="shared" si="0"/>
        <v>0</v>
      </c>
      <c r="T65" s="18"/>
      <c r="U65" s="18"/>
      <c r="V65" s="18">
        <f t="shared" si="3"/>
        <v>0</v>
      </c>
      <c r="W65" s="19"/>
      <c r="X65" s="20"/>
    </row>
    <row r="66" spans="1:24" s="2" customFormat="1" ht="15.75" x14ac:dyDescent="0.25">
      <c r="A66" s="21">
        <f t="shared" si="4"/>
        <v>59</v>
      </c>
      <c r="B66" s="32" t="s">
        <v>108</v>
      </c>
      <c r="C66" s="21" t="s">
        <v>77</v>
      </c>
      <c r="D66" s="15">
        <v>0</v>
      </c>
      <c r="E66" s="34"/>
      <c r="F66" s="17">
        <f t="shared" si="1"/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8">
        <f t="shared" si="0"/>
        <v>0</v>
      </c>
      <c r="T66" s="18"/>
      <c r="U66" s="18"/>
      <c r="V66" s="18">
        <f t="shared" si="3"/>
        <v>0</v>
      </c>
      <c r="W66" s="19"/>
      <c r="X66" s="20"/>
    </row>
    <row r="67" spans="1:24" s="2" customFormat="1" ht="15.75" x14ac:dyDescent="0.25">
      <c r="A67" s="21">
        <f t="shared" si="4"/>
        <v>60</v>
      </c>
      <c r="B67" s="32" t="s">
        <v>109</v>
      </c>
      <c r="C67" s="21" t="s">
        <v>56</v>
      </c>
      <c r="D67" s="15">
        <v>0</v>
      </c>
      <c r="E67" s="34"/>
      <c r="F67" s="17">
        <f t="shared" si="1"/>
        <v>0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8">
        <f t="shared" si="0"/>
        <v>0</v>
      </c>
      <c r="T67" s="18">
        <v>2</v>
      </c>
      <c r="U67" s="18">
        <v>5700</v>
      </c>
      <c r="V67" s="18">
        <f t="shared" si="3"/>
        <v>11400</v>
      </c>
      <c r="W67" s="19" t="s">
        <v>110</v>
      </c>
      <c r="X67" s="20"/>
    </row>
    <row r="68" spans="1:24" s="2" customFormat="1" ht="15.75" x14ac:dyDescent="0.25">
      <c r="A68" s="21">
        <f t="shared" si="4"/>
        <v>61</v>
      </c>
      <c r="B68" s="32" t="s">
        <v>111</v>
      </c>
      <c r="C68" s="21" t="s">
        <v>29</v>
      </c>
      <c r="D68" s="15">
        <v>0</v>
      </c>
      <c r="E68" s="34"/>
      <c r="F68" s="17">
        <f t="shared" si="1"/>
        <v>0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8">
        <f t="shared" si="0"/>
        <v>0</v>
      </c>
      <c r="T68" s="18"/>
      <c r="U68" s="18"/>
      <c r="V68" s="18">
        <f t="shared" si="3"/>
        <v>0</v>
      </c>
      <c r="W68" s="19"/>
      <c r="X68" s="20"/>
    </row>
    <row r="69" spans="1:24" s="2" customFormat="1" ht="15.75" x14ac:dyDescent="0.25">
      <c r="A69" s="21">
        <f t="shared" si="4"/>
        <v>62</v>
      </c>
      <c r="B69" s="32" t="s">
        <v>112</v>
      </c>
      <c r="C69" s="21" t="s">
        <v>65</v>
      </c>
      <c r="D69" s="15">
        <v>2</v>
      </c>
      <c r="E69" s="34"/>
      <c r="F69" s="17">
        <f t="shared" si="1"/>
        <v>0</v>
      </c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8">
        <f t="shared" si="0"/>
        <v>2</v>
      </c>
      <c r="T69" s="18"/>
      <c r="U69" s="18"/>
      <c r="V69" s="18">
        <f t="shared" si="3"/>
        <v>0</v>
      </c>
      <c r="W69" s="19"/>
      <c r="X69" s="20"/>
    </row>
    <row r="70" spans="1:24" s="2" customFormat="1" ht="15.75" x14ac:dyDescent="0.25">
      <c r="A70" s="21">
        <f t="shared" si="4"/>
        <v>63</v>
      </c>
      <c r="B70" s="32" t="s">
        <v>113</v>
      </c>
      <c r="C70" s="21" t="s">
        <v>29</v>
      </c>
      <c r="D70" s="15">
        <v>0</v>
      </c>
      <c r="E70" s="34"/>
      <c r="F70" s="17">
        <f t="shared" si="1"/>
        <v>0</v>
      </c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8">
        <f t="shared" si="0"/>
        <v>0</v>
      </c>
      <c r="T70" s="18"/>
      <c r="U70" s="18"/>
      <c r="V70" s="18">
        <f t="shared" si="3"/>
        <v>0</v>
      </c>
      <c r="W70" s="26"/>
      <c r="X70" s="20"/>
    </row>
    <row r="71" spans="1:24" s="2" customFormat="1" ht="15.75" x14ac:dyDescent="0.25">
      <c r="A71" s="21">
        <f t="shared" si="4"/>
        <v>64</v>
      </c>
      <c r="B71" s="32" t="s">
        <v>114</v>
      </c>
      <c r="C71" s="21" t="s">
        <v>60</v>
      </c>
      <c r="D71" s="15">
        <v>0</v>
      </c>
      <c r="E71" s="34"/>
      <c r="F71" s="17">
        <f t="shared" si="1"/>
        <v>0</v>
      </c>
      <c r="G71" s="15"/>
      <c r="H71" s="15"/>
      <c r="I71" s="15"/>
      <c r="J71" s="15"/>
      <c r="K71" s="15"/>
      <c r="L71" s="39"/>
      <c r="M71" s="15"/>
      <c r="N71" s="15"/>
      <c r="O71" s="15"/>
      <c r="P71" s="15"/>
      <c r="Q71" s="15"/>
      <c r="R71" s="15"/>
      <c r="S71" s="40">
        <f t="shared" si="0"/>
        <v>0</v>
      </c>
      <c r="T71" s="41">
        <v>3</v>
      </c>
      <c r="U71" s="41">
        <v>80000</v>
      </c>
      <c r="V71" s="18">
        <f t="shared" si="3"/>
        <v>240000</v>
      </c>
      <c r="W71" s="19" t="s">
        <v>115</v>
      </c>
      <c r="X71" s="20"/>
    </row>
    <row r="72" spans="1:24" s="2" customFormat="1" ht="15.75" x14ac:dyDescent="0.25">
      <c r="A72" s="21">
        <f t="shared" si="4"/>
        <v>65</v>
      </c>
      <c r="B72" s="32" t="s">
        <v>116</v>
      </c>
      <c r="C72" s="21" t="s">
        <v>56</v>
      </c>
      <c r="D72" s="15">
        <v>0</v>
      </c>
      <c r="E72" s="34"/>
      <c r="F72" s="17">
        <f t="shared" si="1"/>
        <v>0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8">
        <f t="shared" ref="S72:S87" si="5">D72+E72-F72</f>
        <v>0</v>
      </c>
      <c r="T72" s="18"/>
      <c r="U72" s="18"/>
      <c r="V72" s="18">
        <f t="shared" si="3"/>
        <v>0</v>
      </c>
      <c r="W72" s="26"/>
      <c r="X72" s="20"/>
    </row>
    <row r="73" spans="1:24" s="2" customFormat="1" ht="15.75" x14ac:dyDescent="0.25">
      <c r="A73" s="21">
        <f t="shared" si="4"/>
        <v>66</v>
      </c>
      <c r="B73" s="32" t="s">
        <v>117</v>
      </c>
      <c r="C73" s="21" t="s">
        <v>29</v>
      </c>
      <c r="D73" s="15">
        <v>0</v>
      </c>
      <c r="E73" s="34"/>
      <c r="F73" s="17">
        <f t="shared" ref="F73:F81" si="6">G73+H73+I73+J73+K73+L73+M73+N73+O73+P73+Q73+R73</f>
        <v>0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8">
        <f t="shared" si="5"/>
        <v>0</v>
      </c>
      <c r="T73" s="18"/>
      <c r="U73" s="18"/>
      <c r="V73" s="18">
        <f t="shared" si="3"/>
        <v>0</v>
      </c>
      <c r="W73" s="19"/>
      <c r="X73" s="20"/>
    </row>
    <row r="74" spans="1:24" s="2" customFormat="1" ht="15.75" x14ac:dyDescent="0.25">
      <c r="A74" s="21">
        <f t="shared" si="4"/>
        <v>67</v>
      </c>
      <c r="B74" s="32" t="s">
        <v>118</v>
      </c>
      <c r="C74" s="21" t="s">
        <v>37</v>
      </c>
      <c r="D74" s="15">
        <v>0</v>
      </c>
      <c r="E74" s="34"/>
      <c r="F74" s="17">
        <f t="shared" si="6"/>
        <v>0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8">
        <f t="shared" si="5"/>
        <v>0</v>
      </c>
      <c r="T74" s="18"/>
      <c r="U74" s="18"/>
      <c r="V74" s="18">
        <f t="shared" ref="V74:V88" si="7">T74*U74</f>
        <v>0</v>
      </c>
      <c r="W74" s="19"/>
      <c r="X74" s="20"/>
    </row>
    <row r="75" spans="1:24" s="2" customFormat="1" ht="15.75" x14ac:dyDescent="0.25">
      <c r="A75" s="21">
        <f t="shared" si="4"/>
        <v>68</v>
      </c>
      <c r="B75" s="32" t="s">
        <v>119</v>
      </c>
      <c r="C75" s="21" t="s">
        <v>29</v>
      </c>
      <c r="D75" s="15">
        <v>0</v>
      </c>
      <c r="E75" s="34"/>
      <c r="F75" s="17">
        <f t="shared" si="6"/>
        <v>0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8">
        <f t="shared" si="5"/>
        <v>0</v>
      </c>
      <c r="T75" s="18"/>
      <c r="U75" s="18"/>
      <c r="V75" s="18">
        <f t="shared" si="7"/>
        <v>0</v>
      </c>
      <c r="W75" s="19"/>
      <c r="X75" s="20"/>
    </row>
    <row r="76" spans="1:24" s="2" customFormat="1" ht="15.75" x14ac:dyDescent="0.25">
      <c r="A76" s="21">
        <f t="shared" si="4"/>
        <v>69</v>
      </c>
      <c r="B76" s="32" t="s">
        <v>120</v>
      </c>
      <c r="C76" s="21" t="s">
        <v>37</v>
      </c>
      <c r="D76" s="15">
        <v>0</v>
      </c>
      <c r="E76" s="34"/>
      <c r="F76" s="17">
        <f t="shared" si="6"/>
        <v>0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8">
        <f t="shared" si="5"/>
        <v>0</v>
      </c>
      <c r="T76" s="18"/>
      <c r="U76" s="18"/>
      <c r="V76" s="18">
        <f t="shared" si="7"/>
        <v>0</v>
      </c>
      <c r="W76" s="19"/>
      <c r="X76" s="20"/>
    </row>
    <row r="77" spans="1:24" s="2" customFormat="1" ht="15.75" x14ac:dyDescent="0.25">
      <c r="A77" s="21">
        <f t="shared" si="4"/>
        <v>70</v>
      </c>
      <c r="B77" s="32" t="s">
        <v>121</v>
      </c>
      <c r="C77" s="21" t="s">
        <v>122</v>
      </c>
      <c r="D77" s="15">
        <v>0</v>
      </c>
      <c r="E77" s="35">
        <v>1</v>
      </c>
      <c r="F77" s="17">
        <f t="shared" si="6"/>
        <v>1</v>
      </c>
      <c r="G77" s="15">
        <v>1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8">
        <f t="shared" si="5"/>
        <v>0</v>
      </c>
      <c r="T77" s="18"/>
      <c r="U77" s="18"/>
      <c r="V77" s="18">
        <f t="shared" si="7"/>
        <v>0</v>
      </c>
      <c r="W77" s="19"/>
      <c r="X77" s="20"/>
    </row>
    <row r="78" spans="1:24" s="2" customFormat="1" ht="15.75" x14ac:dyDescent="0.25">
      <c r="A78" s="21">
        <f t="shared" si="4"/>
        <v>71</v>
      </c>
      <c r="B78" s="32" t="s">
        <v>123</v>
      </c>
      <c r="C78" s="21" t="s">
        <v>29</v>
      </c>
      <c r="D78" s="15">
        <v>0</v>
      </c>
      <c r="E78" s="35">
        <v>5</v>
      </c>
      <c r="F78" s="17">
        <f t="shared" si="6"/>
        <v>5</v>
      </c>
      <c r="G78" s="15">
        <v>5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8">
        <f t="shared" si="5"/>
        <v>0</v>
      </c>
      <c r="T78" s="18"/>
      <c r="U78" s="18"/>
      <c r="V78" s="18">
        <f t="shared" si="7"/>
        <v>0</v>
      </c>
      <c r="W78" s="28"/>
      <c r="X78" s="20"/>
    </row>
    <row r="79" spans="1:24" s="2" customFormat="1" ht="15.75" x14ac:dyDescent="0.25">
      <c r="A79" s="21">
        <f t="shared" si="4"/>
        <v>72</v>
      </c>
      <c r="B79" s="32" t="s">
        <v>124</v>
      </c>
      <c r="C79" s="21" t="s">
        <v>29</v>
      </c>
      <c r="D79" s="15">
        <v>0</v>
      </c>
      <c r="E79" s="35">
        <v>1</v>
      </c>
      <c r="F79" s="17">
        <f t="shared" si="6"/>
        <v>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>
        <v>1</v>
      </c>
      <c r="S79" s="18">
        <f t="shared" si="5"/>
        <v>0</v>
      </c>
      <c r="T79" s="18"/>
      <c r="U79" s="18"/>
      <c r="V79" s="18">
        <f t="shared" si="7"/>
        <v>0</v>
      </c>
      <c r="W79" s="19"/>
      <c r="X79" s="20"/>
    </row>
    <row r="80" spans="1:24" s="2" customFormat="1" ht="15.75" x14ac:dyDescent="0.25">
      <c r="A80" s="21">
        <f t="shared" si="4"/>
        <v>73</v>
      </c>
      <c r="B80" s="32" t="s">
        <v>125</v>
      </c>
      <c r="C80" s="21" t="s">
        <v>56</v>
      </c>
      <c r="D80" s="15">
        <v>0</v>
      </c>
      <c r="E80" s="34"/>
      <c r="F80" s="17">
        <f t="shared" si="6"/>
        <v>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8">
        <f t="shared" si="5"/>
        <v>0</v>
      </c>
      <c r="T80" s="18"/>
      <c r="U80" s="18"/>
      <c r="V80" s="18">
        <f t="shared" si="7"/>
        <v>0</v>
      </c>
      <c r="W80" s="19"/>
      <c r="X80" s="20"/>
    </row>
    <row r="81" spans="1:25" s="2" customFormat="1" ht="15.75" x14ac:dyDescent="0.25">
      <c r="A81" s="21">
        <f t="shared" si="4"/>
        <v>74</v>
      </c>
      <c r="B81" s="32" t="s">
        <v>126</v>
      </c>
      <c r="C81" s="21" t="s">
        <v>127</v>
      </c>
      <c r="D81" s="15"/>
      <c r="E81" s="35">
        <v>1</v>
      </c>
      <c r="F81" s="17">
        <f t="shared" si="6"/>
        <v>1</v>
      </c>
      <c r="G81" s="15">
        <v>1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8">
        <f t="shared" si="5"/>
        <v>0</v>
      </c>
      <c r="T81" s="18"/>
      <c r="U81" s="18"/>
      <c r="V81" s="18">
        <f t="shared" si="7"/>
        <v>0</v>
      </c>
      <c r="W81" s="19"/>
      <c r="X81" s="20"/>
      <c r="Y81" s="4"/>
    </row>
    <row r="82" spans="1:25" s="2" customFormat="1" ht="15.75" hidden="1" x14ac:dyDescent="0.25">
      <c r="A82" s="42"/>
      <c r="V82" s="18">
        <f t="shared" si="7"/>
        <v>0</v>
      </c>
      <c r="W82" s="3"/>
      <c r="X82" s="4"/>
      <c r="Y82" s="4"/>
    </row>
    <row r="83" spans="1:25" s="2" customFormat="1" ht="15.75" hidden="1" x14ac:dyDescent="0.25">
      <c r="A83" s="43"/>
      <c r="B83" s="24"/>
      <c r="C83" s="15"/>
      <c r="D83" s="15"/>
      <c r="E83" s="44"/>
      <c r="F83" s="17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8">
        <f t="shared" si="5"/>
        <v>0</v>
      </c>
      <c r="T83" s="18"/>
      <c r="U83" s="18"/>
      <c r="V83" s="18">
        <f t="shared" si="7"/>
        <v>0</v>
      </c>
      <c r="W83" s="19"/>
      <c r="X83" s="20"/>
      <c r="Y83" s="4"/>
    </row>
    <row r="84" spans="1:25" s="2" customFormat="1" ht="15.75" hidden="1" x14ac:dyDescent="0.25">
      <c r="A84" s="43"/>
      <c r="B84" s="45"/>
      <c r="C84" s="15"/>
      <c r="D84" s="15"/>
      <c r="E84" s="44"/>
      <c r="F84" s="17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8">
        <f t="shared" si="5"/>
        <v>0</v>
      </c>
      <c r="T84" s="18"/>
      <c r="U84" s="18"/>
      <c r="V84" s="18">
        <f t="shared" si="7"/>
        <v>0</v>
      </c>
      <c r="W84" s="19"/>
      <c r="X84" s="20"/>
      <c r="Y84" s="4"/>
    </row>
    <row r="85" spans="1:25" s="2" customFormat="1" ht="15.75" hidden="1" x14ac:dyDescent="0.25">
      <c r="A85" s="43"/>
      <c r="B85" s="45"/>
      <c r="C85" s="15"/>
      <c r="D85" s="15"/>
      <c r="E85" s="44"/>
      <c r="F85" s="17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8">
        <f t="shared" si="5"/>
        <v>0</v>
      </c>
      <c r="T85" s="18"/>
      <c r="U85" s="18"/>
      <c r="V85" s="18">
        <f t="shared" si="7"/>
        <v>0</v>
      </c>
      <c r="W85" s="19"/>
      <c r="X85" s="20"/>
      <c r="Y85" s="4"/>
    </row>
    <row r="86" spans="1:25" s="2" customFormat="1" ht="15.75" hidden="1" x14ac:dyDescent="0.25">
      <c r="A86" s="43"/>
      <c r="B86" s="24"/>
      <c r="C86" s="15"/>
      <c r="D86" s="15"/>
      <c r="E86" s="15"/>
      <c r="F86" s="17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46">
        <f t="shared" si="5"/>
        <v>0</v>
      </c>
      <c r="T86" s="46"/>
      <c r="U86" s="46"/>
      <c r="V86" s="18">
        <f t="shared" si="7"/>
        <v>0</v>
      </c>
      <c r="W86" s="47"/>
      <c r="X86" s="20"/>
      <c r="Y86" s="4"/>
    </row>
    <row r="87" spans="1:25" s="2" customFormat="1" ht="15.75" hidden="1" x14ac:dyDescent="0.25">
      <c r="A87" s="43"/>
      <c r="B87" s="24"/>
      <c r="C87" s="15"/>
      <c r="D87" s="15"/>
      <c r="E87" s="15"/>
      <c r="F87" s="17">
        <f>G87+H87+I87+J87+K87+L87+M87+N87+P87+Q87</f>
        <v>0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46">
        <f t="shared" si="5"/>
        <v>0</v>
      </c>
      <c r="T87" s="46"/>
      <c r="U87" s="46"/>
      <c r="V87" s="18">
        <f t="shared" si="7"/>
        <v>0</v>
      </c>
      <c r="W87" s="47"/>
      <c r="X87" s="20"/>
      <c r="Y87" s="4"/>
    </row>
    <row r="88" spans="1:25" s="2" customFormat="1" ht="15.75" x14ac:dyDescent="0.25">
      <c r="A88" s="43">
        <v>75</v>
      </c>
      <c r="B88" s="48" t="s">
        <v>128</v>
      </c>
      <c r="C88" s="15" t="s">
        <v>129</v>
      </c>
      <c r="D88" s="43"/>
      <c r="E88" s="43"/>
      <c r="F88" s="17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18"/>
      <c r="T88" s="18">
        <v>2</v>
      </c>
      <c r="U88" s="18">
        <v>24500</v>
      </c>
      <c r="V88" s="18">
        <f t="shared" si="7"/>
        <v>49000</v>
      </c>
      <c r="W88" s="19" t="s">
        <v>17</v>
      </c>
      <c r="X88" s="20"/>
      <c r="Y88" s="4"/>
    </row>
    <row r="89" spans="1:25" s="2" customFormat="1" ht="15.75" x14ac:dyDescent="0.25">
      <c r="A89" s="43"/>
      <c r="B89" s="49" t="s">
        <v>130</v>
      </c>
      <c r="C89" s="15"/>
      <c r="D89" s="43"/>
      <c r="E89" s="43"/>
      <c r="F89" s="17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18"/>
      <c r="T89" s="18"/>
      <c r="U89" s="18"/>
      <c r="V89" s="50">
        <f>SUM(V8:V88)</f>
        <v>2856210</v>
      </c>
      <c r="W89" s="19"/>
      <c r="X89" s="20"/>
      <c r="Y89" s="4"/>
    </row>
    <row r="90" spans="1:25" s="2" customFormat="1" ht="15.75" x14ac:dyDescent="0.25">
      <c r="A90" s="51"/>
      <c r="B90" s="52"/>
      <c r="C90" s="53"/>
      <c r="D90" s="51"/>
      <c r="E90" s="51"/>
      <c r="F90" s="54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5"/>
      <c r="T90" s="55"/>
      <c r="U90" s="55"/>
      <c r="V90" s="56"/>
      <c r="W90" s="57"/>
      <c r="X90" s="20"/>
      <c r="Y90" s="4">
        <f>V88+V71+V67+V63+V54+V51+V44+V42+V41+V40+V39+V38+V36+V35+V33+V32+V29+V28+V26+V22+V17+V15+V14+V9</f>
        <v>2856210</v>
      </c>
    </row>
    <row r="91" spans="1:25" s="2" customFormat="1" ht="15.75" x14ac:dyDescent="0.25">
      <c r="A91" s="61" t="s">
        <v>131</v>
      </c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4"/>
      <c r="Y91" s="4"/>
    </row>
    <row r="92" spans="1:25" s="2" customFormat="1" x14ac:dyDescent="0.25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3"/>
      <c r="X92" s="4"/>
      <c r="Y92" s="4"/>
    </row>
    <row r="93" spans="1:25" s="2" customFormat="1" x14ac:dyDescent="0.25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3"/>
      <c r="X93" s="4"/>
      <c r="Y93" s="4"/>
    </row>
    <row r="94" spans="1:25" s="2" customFormat="1" x14ac:dyDescent="0.25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3"/>
      <c r="X94" s="4"/>
      <c r="Y94" s="4"/>
    </row>
    <row r="95" spans="1:25" s="2" customFormat="1" x14ac:dyDescent="0.25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3"/>
      <c r="X95" s="4"/>
      <c r="Y95" s="4"/>
    </row>
    <row r="96" spans="1:25" s="2" customFormat="1" ht="16.5" customHeight="1" x14ac:dyDescent="0.25">
      <c r="A96" s="62" t="s">
        <v>132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4"/>
      <c r="Y96" s="4"/>
    </row>
    <row r="97" spans="4:22" s="2" customFormat="1" x14ac:dyDescent="0.25"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</row>
    <row r="98" spans="4:22" s="2" customFormat="1" x14ac:dyDescent="0.25"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</row>
    <row r="99" spans="4:22" s="2" customFormat="1" x14ac:dyDescent="0.25"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</row>
    <row r="100" spans="4:22" s="2" customFormat="1" x14ac:dyDescent="0.25"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</row>
    <row r="101" spans="4:22" s="2" customFormat="1" x14ac:dyDescent="0.25"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</row>
    <row r="102" spans="4:22" s="2" customFormat="1" x14ac:dyDescent="0.25"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</row>
    <row r="103" spans="4:22" s="2" customFormat="1" x14ac:dyDescent="0.25"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</row>
    <row r="104" spans="4:22" s="2" customFormat="1" x14ac:dyDescent="0.25"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</row>
    <row r="105" spans="4:22" s="2" customFormat="1" x14ac:dyDescent="0.25"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</row>
    <row r="106" spans="4:22" s="2" customFormat="1" x14ac:dyDescent="0.25"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</row>
    <row r="107" spans="4:22" s="2" customFormat="1" x14ac:dyDescent="0.25"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</row>
    <row r="108" spans="4:22" s="2" customFormat="1" x14ac:dyDescent="0.25"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</row>
    <row r="109" spans="4:22" s="2" customFormat="1" x14ac:dyDescent="0.25"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</row>
    <row r="110" spans="4:22" s="2" customFormat="1" x14ac:dyDescent="0.25"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</row>
    <row r="111" spans="4:22" s="2" customFormat="1" x14ac:dyDescent="0.25"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</row>
    <row r="112" spans="4:22" s="2" customFormat="1" x14ac:dyDescent="0.25"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</row>
    <row r="113" spans="4:22" s="2" customFormat="1" x14ac:dyDescent="0.25"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</row>
    <row r="114" spans="4:22" s="2" customFormat="1" x14ac:dyDescent="0.25"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</row>
    <row r="115" spans="4:22" s="2" customFormat="1" x14ac:dyDescent="0.25"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</row>
    <row r="116" spans="4:22" s="2" customFormat="1" x14ac:dyDescent="0.25"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</row>
    <row r="117" spans="4:22" s="2" customFormat="1" x14ac:dyDescent="0.25"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</row>
    <row r="118" spans="4:22" s="2" customFormat="1" x14ac:dyDescent="0.25"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</row>
    <row r="119" spans="4:22" s="2" customFormat="1" x14ac:dyDescent="0.25"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</row>
    <row r="120" spans="4:22" s="2" customFormat="1" x14ac:dyDescent="0.25"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</row>
    <row r="121" spans="4:22" s="2" customFormat="1" x14ac:dyDescent="0.25"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</row>
    <row r="122" spans="4:22" s="2" customFormat="1" x14ac:dyDescent="0.25"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</row>
    <row r="123" spans="4:22" s="2" customFormat="1" x14ac:dyDescent="0.25"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</row>
    <row r="124" spans="4:22" s="2" customFormat="1" x14ac:dyDescent="0.25"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</row>
    <row r="125" spans="4:22" s="2" customFormat="1" x14ac:dyDescent="0.25"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</row>
    <row r="126" spans="4:22" s="2" customFormat="1" x14ac:dyDescent="0.25"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</row>
    <row r="127" spans="4:22" s="2" customFormat="1" x14ac:dyDescent="0.25"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</row>
    <row r="128" spans="4:22" s="2" customFormat="1" x14ac:dyDescent="0.25"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</row>
    <row r="129" spans="4:22" s="2" customFormat="1" x14ac:dyDescent="0.25"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</row>
    <row r="130" spans="4:22" s="2" customFormat="1" x14ac:dyDescent="0.25"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</row>
    <row r="131" spans="4:22" s="2" customFormat="1" x14ac:dyDescent="0.25"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</row>
    <row r="132" spans="4:22" s="2" customFormat="1" x14ac:dyDescent="0.25"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</row>
    <row r="133" spans="4:22" s="2" customFormat="1" x14ac:dyDescent="0.25"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</row>
    <row r="134" spans="4:22" s="2" customFormat="1" x14ac:dyDescent="0.25"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</row>
    <row r="135" spans="4:22" s="2" customFormat="1" x14ac:dyDescent="0.25"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</row>
    <row r="136" spans="4:22" s="2" customFormat="1" x14ac:dyDescent="0.25"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</row>
    <row r="137" spans="4:22" s="2" customFormat="1" x14ac:dyDescent="0.25"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</row>
    <row r="138" spans="4:22" s="2" customFormat="1" x14ac:dyDescent="0.25"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</row>
    <row r="139" spans="4:22" s="2" customFormat="1" x14ac:dyDescent="0.25"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</row>
    <row r="140" spans="4:22" s="2" customFormat="1" x14ac:dyDescent="0.25"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</row>
    <row r="141" spans="4:22" s="2" customFormat="1" x14ac:dyDescent="0.25"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</row>
    <row r="142" spans="4:22" s="2" customFormat="1" x14ac:dyDescent="0.25"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</row>
    <row r="143" spans="4:22" s="2" customFormat="1" x14ac:dyDescent="0.25"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</row>
    <row r="144" spans="4:22" s="2" customFormat="1" x14ac:dyDescent="0.25"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</row>
    <row r="145" spans="4:22" s="2" customFormat="1" x14ac:dyDescent="0.25"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</row>
    <row r="146" spans="4:22" s="2" customFormat="1" x14ac:dyDescent="0.25"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</row>
    <row r="147" spans="4:22" s="2" customFormat="1" x14ac:dyDescent="0.25"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</row>
    <row r="148" spans="4:22" s="2" customFormat="1" x14ac:dyDescent="0.25"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</row>
    <row r="149" spans="4:22" s="2" customFormat="1" x14ac:dyDescent="0.25"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</row>
    <row r="150" spans="4:22" s="2" customFormat="1" x14ac:dyDescent="0.25"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</row>
    <row r="151" spans="4:22" s="2" customFormat="1" x14ac:dyDescent="0.25"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</row>
    <row r="152" spans="4:22" s="2" customFormat="1" x14ac:dyDescent="0.25"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</row>
    <row r="153" spans="4:22" s="2" customFormat="1" x14ac:dyDescent="0.25"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4:22" s="2" customFormat="1" x14ac:dyDescent="0.25"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4:22" s="2" customFormat="1" x14ac:dyDescent="0.25"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4:22" s="2" customFormat="1" x14ac:dyDescent="0.25"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4:22" s="2" customFormat="1" x14ac:dyDescent="0.25"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4:22" s="2" customFormat="1" x14ac:dyDescent="0.25"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4:22" s="2" customFormat="1" x14ac:dyDescent="0.25"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4:22" s="2" customFormat="1" x14ac:dyDescent="0.25"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4:22" s="2" customFormat="1" x14ac:dyDescent="0.25"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4:22" s="2" customFormat="1" x14ac:dyDescent="0.25"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4:22" s="2" customFormat="1" x14ac:dyDescent="0.25"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4:22" s="2" customFormat="1" x14ac:dyDescent="0.25"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4:22" s="2" customFormat="1" x14ac:dyDescent="0.25"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4:22" s="2" customFormat="1" x14ac:dyDescent="0.25"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4:22" s="2" customFormat="1" x14ac:dyDescent="0.25"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4:22" s="2" customFormat="1" x14ac:dyDescent="0.25"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4:22" s="2" customFormat="1" x14ac:dyDescent="0.25"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4:22" s="2" customFormat="1" x14ac:dyDescent="0.25"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4:22" s="2" customFormat="1" x14ac:dyDescent="0.25"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4:22" s="2" customFormat="1" x14ac:dyDescent="0.25"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4:22" s="2" customFormat="1" x14ac:dyDescent="0.25"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4:22" s="2" customFormat="1" x14ac:dyDescent="0.25"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4:22" s="2" customFormat="1" x14ac:dyDescent="0.25"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4:22" s="2" customFormat="1" x14ac:dyDescent="0.25"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4:22" s="2" customFormat="1" x14ac:dyDescent="0.25"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4:22" s="2" customFormat="1" x14ac:dyDescent="0.25"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4:22" s="2" customFormat="1" x14ac:dyDescent="0.25"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4:22" s="2" customFormat="1" x14ac:dyDescent="0.25"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4:22" s="2" customFormat="1" x14ac:dyDescent="0.25"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4:22" s="2" customFormat="1" x14ac:dyDescent="0.25"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4:22" s="2" customFormat="1" x14ac:dyDescent="0.25"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4:22" s="2" customFormat="1" x14ac:dyDescent="0.25"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4:22" s="2" customFormat="1" x14ac:dyDescent="0.25"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4:22" s="2" customFormat="1" x14ac:dyDescent="0.25"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4:22" s="2" customFormat="1" x14ac:dyDescent="0.25"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4:22" s="2" customFormat="1" x14ac:dyDescent="0.25"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4:22" s="2" customFormat="1" x14ac:dyDescent="0.25"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4:22" s="2" customFormat="1" x14ac:dyDescent="0.25"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4:22" s="2" customFormat="1" x14ac:dyDescent="0.25"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4:22" s="2" customFormat="1" x14ac:dyDescent="0.25"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4:22" s="2" customFormat="1" x14ac:dyDescent="0.25"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4:22" s="2" customFormat="1" x14ac:dyDescent="0.25"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4:22" s="2" customFormat="1" x14ac:dyDescent="0.25"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4:22" s="2" customFormat="1" x14ac:dyDescent="0.25"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4:22" s="2" customFormat="1" x14ac:dyDescent="0.25"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4:22" s="2" customFormat="1" x14ac:dyDescent="0.25"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4:22" s="2" customFormat="1" x14ac:dyDescent="0.25"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4:22" s="2" customFormat="1" x14ac:dyDescent="0.25"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4:22" s="2" customFormat="1" x14ac:dyDescent="0.25"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4:22" s="2" customFormat="1" x14ac:dyDescent="0.25"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4:22" s="2" customFormat="1" x14ac:dyDescent="0.25"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4:22" s="2" customFormat="1" x14ac:dyDescent="0.25"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4:22" s="2" customFormat="1" x14ac:dyDescent="0.25"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4:22" s="2" customFormat="1" x14ac:dyDescent="0.25"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4:22" s="2" customFormat="1" x14ac:dyDescent="0.25"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4:22" s="2" customFormat="1" x14ac:dyDescent="0.25"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4:22" s="2" customFormat="1" x14ac:dyDescent="0.25"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4:22" s="2" customFormat="1" x14ac:dyDescent="0.25"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4:22" s="2" customFormat="1" x14ac:dyDescent="0.25"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4:22" s="2" customFormat="1" x14ac:dyDescent="0.25"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4:22" s="2" customFormat="1" x14ac:dyDescent="0.25"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4:22" s="2" customFormat="1" x14ac:dyDescent="0.25"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4:22" s="2" customFormat="1" x14ac:dyDescent="0.25"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4:22" s="2" customFormat="1" x14ac:dyDescent="0.25"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4:22" s="2" customFormat="1" x14ac:dyDescent="0.25"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4:22" s="2" customFormat="1" x14ac:dyDescent="0.25"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4:22" s="2" customFormat="1" x14ac:dyDescent="0.25"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4:22" s="2" customFormat="1" x14ac:dyDescent="0.25"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4:22" s="2" customFormat="1" x14ac:dyDescent="0.25"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4:22" s="2" customFormat="1" x14ac:dyDescent="0.25"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4:22" s="2" customFormat="1" x14ac:dyDescent="0.25"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4:22" s="2" customFormat="1" x14ac:dyDescent="0.25"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4:22" s="2" customFormat="1" x14ac:dyDescent="0.25"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4:22" s="2" customFormat="1" x14ac:dyDescent="0.25"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4:22" s="2" customFormat="1" x14ac:dyDescent="0.25"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4:22" s="2" customFormat="1" x14ac:dyDescent="0.25"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4:22" s="2" customFormat="1" x14ac:dyDescent="0.25"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4:22" s="2" customFormat="1" x14ac:dyDescent="0.25"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4:22" s="2" customFormat="1" x14ac:dyDescent="0.25"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4:22" s="2" customFormat="1" x14ac:dyDescent="0.25"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4:22" s="2" customFormat="1" x14ac:dyDescent="0.25"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4:22" s="2" customFormat="1" x14ac:dyDescent="0.25"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4:22" s="2" customFormat="1" x14ac:dyDescent="0.25"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4:22" s="2" customFormat="1" x14ac:dyDescent="0.25"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4:22" s="2" customFormat="1" x14ac:dyDescent="0.25"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4:22" s="2" customFormat="1" x14ac:dyDescent="0.25"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4:22" s="2" customFormat="1" x14ac:dyDescent="0.25"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4:22" s="2" customFormat="1" x14ac:dyDescent="0.25"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4:22" s="2" customFormat="1" x14ac:dyDescent="0.25"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4:22" s="2" customFormat="1" x14ac:dyDescent="0.25"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4:22" s="2" customFormat="1" x14ac:dyDescent="0.25"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4:22" s="2" customFormat="1" x14ac:dyDescent="0.25"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4:22" s="2" customFormat="1" x14ac:dyDescent="0.25"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4:22" s="2" customFormat="1" x14ac:dyDescent="0.25"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4:22" s="2" customFormat="1" x14ac:dyDescent="0.25"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4:22" s="2" customFormat="1" x14ac:dyDescent="0.25"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4:22" s="2" customFormat="1" x14ac:dyDescent="0.25"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4:22" s="2" customFormat="1" x14ac:dyDescent="0.25"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4:22" s="2" customFormat="1" x14ac:dyDescent="0.25"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4:22" s="2" customFormat="1" x14ac:dyDescent="0.25"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4:22" s="2" customFormat="1" x14ac:dyDescent="0.25"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4:22" s="2" customFormat="1" x14ac:dyDescent="0.25"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4:22" s="2" customFormat="1" x14ac:dyDescent="0.25"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4:22" s="2" customFormat="1" x14ac:dyDescent="0.25"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4:22" s="2" customFormat="1" x14ac:dyDescent="0.25"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4:22" s="2" customFormat="1" x14ac:dyDescent="0.25"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4:22" s="2" customFormat="1" x14ac:dyDescent="0.25"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4:22" s="2" customFormat="1" x14ac:dyDescent="0.25"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4:22" s="2" customFormat="1" x14ac:dyDescent="0.25"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4:22" s="2" customFormat="1" x14ac:dyDescent="0.25"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4:22" s="2" customFormat="1" x14ac:dyDescent="0.25"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4:22" s="2" customFormat="1" x14ac:dyDescent="0.25"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4:22" s="2" customFormat="1" x14ac:dyDescent="0.25"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4:22" s="2" customFormat="1" x14ac:dyDescent="0.25"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4:22" s="2" customFormat="1" x14ac:dyDescent="0.25"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4:22" s="2" customFormat="1" x14ac:dyDescent="0.25"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4:22" s="2" customFormat="1" x14ac:dyDescent="0.25"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4:22" s="2" customFormat="1" x14ac:dyDescent="0.25"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4:22" s="2" customFormat="1" x14ac:dyDescent="0.25"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4:22" s="2" customFormat="1" x14ac:dyDescent="0.25"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4:22" s="2" customFormat="1" x14ac:dyDescent="0.25"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4:22" s="2" customFormat="1" x14ac:dyDescent="0.25"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4:22" s="2" customFormat="1" x14ac:dyDescent="0.25"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4:22" s="2" customFormat="1" x14ac:dyDescent="0.25"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4:22" s="2" customFormat="1" x14ac:dyDescent="0.25"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4:22" s="2" customFormat="1" x14ac:dyDescent="0.25"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4:22" s="2" customFormat="1" x14ac:dyDescent="0.25"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4:22" s="2" customFormat="1" x14ac:dyDescent="0.25"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4:22" s="2" customFormat="1" x14ac:dyDescent="0.25"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4:22" s="2" customFormat="1" x14ac:dyDescent="0.25"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4:22" s="2" customFormat="1" x14ac:dyDescent="0.25"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4:22" s="2" customFormat="1" x14ac:dyDescent="0.25"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4:22" s="2" customFormat="1" x14ac:dyDescent="0.25"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4:22" s="2" customFormat="1" x14ac:dyDescent="0.25"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4:22" s="2" customFormat="1" x14ac:dyDescent="0.25"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4:22" s="2" customFormat="1" x14ac:dyDescent="0.25"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4:22" s="2" customFormat="1" x14ac:dyDescent="0.25"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4:22" s="2" customFormat="1" x14ac:dyDescent="0.25"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4:22" s="2" customFormat="1" x14ac:dyDescent="0.25"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4:22" s="2" customFormat="1" x14ac:dyDescent="0.25"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4:22" s="2" customFormat="1" x14ac:dyDescent="0.25"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4:22" s="2" customFormat="1" x14ac:dyDescent="0.25"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4:22" s="2" customFormat="1" x14ac:dyDescent="0.25"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4:22" s="2" customFormat="1" x14ac:dyDescent="0.25"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4:22" s="2" customFormat="1" x14ac:dyDescent="0.25"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4:22" s="2" customFormat="1" x14ac:dyDescent="0.25"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4:22" s="2" customFormat="1" x14ac:dyDescent="0.25"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4:22" s="2" customFormat="1" x14ac:dyDescent="0.25"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4:22" s="2" customFormat="1" x14ac:dyDescent="0.25"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4:22" s="2" customFormat="1" x14ac:dyDescent="0.25"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4:22" s="2" customFormat="1" x14ac:dyDescent="0.25"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4:22" s="2" customFormat="1" x14ac:dyDescent="0.25"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4:22" s="2" customFormat="1" x14ac:dyDescent="0.25"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4:22" s="2" customFormat="1" x14ac:dyDescent="0.25"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4:22" s="2" customFormat="1" x14ac:dyDescent="0.25"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4:22" s="2" customFormat="1" x14ac:dyDescent="0.25"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4:22" s="2" customFormat="1" x14ac:dyDescent="0.25"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4:22" s="2" customFormat="1" x14ac:dyDescent="0.25"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4:22" s="2" customFormat="1" x14ac:dyDescent="0.25"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4:22" s="2" customFormat="1" x14ac:dyDescent="0.25"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4:22" s="2" customFormat="1" x14ac:dyDescent="0.25"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4:22" s="2" customFormat="1" x14ac:dyDescent="0.25"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4:22" s="2" customFormat="1" x14ac:dyDescent="0.25"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4:22" s="2" customFormat="1" x14ac:dyDescent="0.25"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4:22" s="2" customFormat="1" x14ac:dyDescent="0.25"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4:22" s="2" customFormat="1" x14ac:dyDescent="0.25"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4:22" s="2" customFormat="1" x14ac:dyDescent="0.25"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4:22" s="2" customFormat="1" x14ac:dyDescent="0.25"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4:22" s="2" customFormat="1" x14ac:dyDescent="0.25"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4:22" s="2" customFormat="1" x14ac:dyDescent="0.25"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4:22" s="2" customFormat="1" x14ac:dyDescent="0.25"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4:22" s="2" customFormat="1" x14ac:dyDescent="0.25"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4:22" s="2" customFormat="1" x14ac:dyDescent="0.25"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4:22" s="2" customFormat="1" x14ac:dyDescent="0.25"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4:22" s="2" customFormat="1" x14ac:dyDescent="0.25"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4:22" s="2" customFormat="1" x14ac:dyDescent="0.25"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4:22" s="2" customFormat="1" x14ac:dyDescent="0.25"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4:22" s="2" customFormat="1" x14ac:dyDescent="0.25"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4:22" s="2" customFormat="1" x14ac:dyDescent="0.25"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4:22" s="2" customFormat="1" x14ac:dyDescent="0.25"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4:22" s="2" customFormat="1" x14ac:dyDescent="0.25"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4:22" s="2" customFormat="1" x14ac:dyDescent="0.25"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4:22" s="2" customFormat="1" x14ac:dyDescent="0.25"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4:22" s="2" customFormat="1" x14ac:dyDescent="0.25"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4:22" s="2" customFormat="1" x14ac:dyDescent="0.25"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4:22" s="2" customFormat="1" x14ac:dyDescent="0.25"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4:22" s="2" customFormat="1" x14ac:dyDescent="0.25"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4:22" s="2" customFormat="1" x14ac:dyDescent="0.25"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4:22" s="2" customFormat="1" x14ac:dyDescent="0.25"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4:22" s="2" customFormat="1" x14ac:dyDescent="0.25"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4:22" s="2" customFormat="1" x14ac:dyDescent="0.25"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4:22" s="2" customFormat="1" x14ac:dyDescent="0.25"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4:22" s="2" customFormat="1" x14ac:dyDescent="0.25"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4:22" s="2" customFormat="1" x14ac:dyDescent="0.25"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4:22" s="2" customFormat="1" x14ac:dyDescent="0.25"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4:22" s="2" customFormat="1" x14ac:dyDescent="0.25"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4:22" s="2" customFormat="1" x14ac:dyDescent="0.25"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4:22" s="2" customFormat="1" x14ac:dyDescent="0.25"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4:22" s="2" customFormat="1" x14ac:dyDescent="0.25"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4:22" s="2" customFormat="1" x14ac:dyDescent="0.25"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4:22" s="2" customFormat="1" x14ac:dyDescent="0.25"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4:22" s="2" customFormat="1" x14ac:dyDescent="0.25"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4:22" s="2" customFormat="1" x14ac:dyDescent="0.25"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4:22" s="2" customFormat="1" x14ac:dyDescent="0.25"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4:22" s="2" customFormat="1" x14ac:dyDescent="0.25"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4:22" s="2" customFormat="1" x14ac:dyDescent="0.25"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4:22" s="2" customFormat="1" x14ac:dyDescent="0.25"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4:22" s="2" customFormat="1" x14ac:dyDescent="0.25"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4:22" s="2" customFormat="1" x14ac:dyDescent="0.25"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4:22" s="2" customFormat="1" x14ac:dyDescent="0.25"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4:22" s="2" customFormat="1" x14ac:dyDescent="0.25"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4:22" s="2" customFormat="1" x14ac:dyDescent="0.25"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4:22" s="2" customFormat="1" x14ac:dyDescent="0.25"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4:22" s="2" customFormat="1" x14ac:dyDescent="0.25"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4:22" s="2" customFormat="1" x14ac:dyDescent="0.25"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4:22" s="2" customFormat="1" x14ac:dyDescent="0.25"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4:22" s="2" customFormat="1" x14ac:dyDescent="0.25"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4:22" s="2" customFormat="1" x14ac:dyDescent="0.25"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4:22" s="2" customFormat="1" x14ac:dyDescent="0.25"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4:22" s="2" customFormat="1" x14ac:dyDescent="0.25"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4:22" s="2" customFormat="1" x14ac:dyDescent="0.25"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4:22" s="2" customFormat="1" x14ac:dyDescent="0.25"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4:22" s="2" customFormat="1" x14ac:dyDescent="0.25"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4:22" s="2" customFormat="1" x14ac:dyDescent="0.25"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4:22" s="2" customFormat="1" x14ac:dyDescent="0.25"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4:22" s="2" customFormat="1" x14ac:dyDescent="0.25"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4:22" s="2" customFormat="1" x14ac:dyDescent="0.25"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4:22" s="2" customFormat="1" x14ac:dyDescent="0.25"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4:22" s="2" customFormat="1" x14ac:dyDescent="0.25"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4:22" s="2" customFormat="1" x14ac:dyDescent="0.25"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4:22" s="2" customFormat="1" x14ac:dyDescent="0.25"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4:22" s="2" customFormat="1" x14ac:dyDescent="0.25"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4:22" s="2" customFormat="1" x14ac:dyDescent="0.25"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4:22" s="2" customFormat="1" x14ac:dyDescent="0.25"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4:22" s="2" customFormat="1" x14ac:dyDescent="0.25"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4:22" s="2" customFormat="1" x14ac:dyDescent="0.25"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4:22" s="2" customFormat="1" x14ac:dyDescent="0.25"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4:22" s="2" customFormat="1" x14ac:dyDescent="0.25"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4:22" s="2" customFormat="1" x14ac:dyDescent="0.25"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4:22" s="2" customFormat="1" x14ac:dyDescent="0.25"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4:22" s="2" customFormat="1" x14ac:dyDescent="0.25"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4:22" s="2" customFormat="1" x14ac:dyDescent="0.25"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4:22" s="2" customFormat="1" x14ac:dyDescent="0.25"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4:22" s="2" customFormat="1" x14ac:dyDescent="0.25"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4:22" s="2" customFormat="1" x14ac:dyDescent="0.25"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4:22" s="2" customFormat="1" x14ac:dyDescent="0.25"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4:22" s="2" customFormat="1" x14ac:dyDescent="0.25"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4:22" s="2" customFormat="1" x14ac:dyDescent="0.25"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4:22" s="2" customFormat="1" x14ac:dyDescent="0.25"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4:22" s="2" customFormat="1" x14ac:dyDescent="0.25"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4:22" s="2" customFormat="1" x14ac:dyDescent="0.25"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4:22" s="2" customFormat="1" x14ac:dyDescent="0.25"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4:22" s="2" customFormat="1" x14ac:dyDescent="0.25"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4:22" s="2" customFormat="1" x14ac:dyDescent="0.25"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4:22" s="2" customFormat="1" x14ac:dyDescent="0.25"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4:22" s="2" customFormat="1" x14ac:dyDescent="0.25"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4:22" s="2" customFormat="1" x14ac:dyDescent="0.25"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4:22" s="2" customFormat="1" x14ac:dyDescent="0.25"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4:22" s="2" customFormat="1" x14ac:dyDescent="0.25"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4:22" s="2" customFormat="1" x14ac:dyDescent="0.25"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4:22" s="2" customFormat="1" x14ac:dyDescent="0.25"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4:22" s="2" customFormat="1" x14ac:dyDescent="0.25"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4:22" s="2" customFormat="1" x14ac:dyDescent="0.25"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4:22" s="2" customFormat="1" x14ac:dyDescent="0.25"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4:22" s="2" customFormat="1" x14ac:dyDescent="0.25"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4:22" s="2" customFormat="1" x14ac:dyDescent="0.25"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4:22" s="2" customFormat="1" x14ac:dyDescent="0.25"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4:22" s="2" customFormat="1" x14ac:dyDescent="0.25"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4:22" s="2" customFormat="1" x14ac:dyDescent="0.25"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4:22" s="2" customFormat="1" x14ac:dyDescent="0.25"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4:22" s="2" customFormat="1" x14ac:dyDescent="0.25"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4:22" s="2" customFormat="1" x14ac:dyDescent="0.25"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4:22" s="2" customFormat="1" x14ac:dyDescent="0.25"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4:22" s="2" customFormat="1" x14ac:dyDescent="0.25"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4:22" s="2" customFormat="1" x14ac:dyDescent="0.25"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4:22" s="2" customFormat="1" x14ac:dyDescent="0.25"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4:22" s="2" customFormat="1" x14ac:dyDescent="0.25"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4:22" s="2" customFormat="1" x14ac:dyDescent="0.25"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4:22" s="2" customFormat="1" x14ac:dyDescent="0.25"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4:22" s="2" customFormat="1" x14ac:dyDescent="0.25"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4:22" s="2" customFormat="1" x14ac:dyDescent="0.25"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4:22" s="2" customFormat="1" x14ac:dyDescent="0.25"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4:22" s="2" customFormat="1" x14ac:dyDescent="0.25"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4:22" s="2" customFormat="1" x14ac:dyDescent="0.25"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4:22" s="2" customFormat="1" x14ac:dyDescent="0.25"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4:22" s="2" customFormat="1" x14ac:dyDescent="0.25"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4:22" s="2" customFormat="1" x14ac:dyDescent="0.25"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4:22" s="2" customFormat="1" x14ac:dyDescent="0.25"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4:22" s="2" customFormat="1" x14ac:dyDescent="0.25"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4:22" s="2" customFormat="1" x14ac:dyDescent="0.25"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4:22" s="2" customFormat="1" x14ac:dyDescent="0.25"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4:22" s="2" customFormat="1" x14ac:dyDescent="0.25"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4:22" s="2" customFormat="1" x14ac:dyDescent="0.25"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4:22" s="2" customFormat="1" x14ac:dyDescent="0.25"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4:22" s="2" customFormat="1" x14ac:dyDescent="0.25"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4:22" s="2" customFormat="1" x14ac:dyDescent="0.25"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4:22" s="2" customFormat="1" x14ac:dyDescent="0.25"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4:22" s="2" customFormat="1" x14ac:dyDescent="0.25"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4:22" s="2" customFormat="1" x14ac:dyDescent="0.25"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4:22" s="2" customFormat="1" x14ac:dyDescent="0.25"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4:22" s="2" customFormat="1" x14ac:dyDescent="0.25"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4:22" s="2" customFormat="1" x14ac:dyDescent="0.25"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4:22" s="2" customFormat="1" x14ac:dyDescent="0.25"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4:22" s="2" customFormat="1" x14ac:dyDescent="0.25"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4:22" s="2" customFormat="1" x14ac:dyDescent="0.25"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4:22" s="2" customFormat="1" x14ac:dyDescent="0.25"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4:22" s="2" customFormat="1" x14ac:dyDescent="0.25"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4:22" s="2" customFormat="1" x14ac:dyDescent="0.25"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4:22" s="2" customFormat="1" x14ac:dyDescent="0.25"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4:22" s="2" customFormat="1" x14ac:dyDescent="0.25"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4:22" s="2" customFormat="1" x14ac:dyDescent="0.25"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4:22" s="2" customFormat="1" x14ac:dyDescent="0.25"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4:22" s="2" customFormat="1" x14ac:dyDescent="0.25"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4:22" s="2" customFormat="1" x14ac:dyDescent="0.25"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4:22" s="2" customFormat="1" x14ac:dyDescent="0.25"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4:22" s="2" customFormat="1" x14ac:dyDescent="0.25"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4:22" s="2" customFormat="1" x14ac:dyDescent="0.25"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4:22" s="2" customFormat="1" x14ac:dyDescent="0.25"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4:22" s="2" customFormat="1" x14ac:dyDescent="0.25"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4:22" s="2" customFormat="1" x14ac:dyDescent="0.25"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4:22" s="2" customFormat="1" x14ac:dyDescent="0.25"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4:22" s="2" customFormat="1" x14ac:dyDescent="0.25"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4:22" s="2" customFormat="1" x14ac:dyDescent="0.25"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4:22" s="2" customFormat="1" x14ac:dyDescent="0.25"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4:22" s="2" customFormat="1" x14ac:dyDescent="0.25"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4:22" s="2" customFormat="1" x14ac:dyDescent="0.25"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4:22" s="2" customFormat="1" x14ac:dyDescent="0.25"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4:22" s="2" customFormat="1" x14ac:dyDescent="0.25"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4:22" s="2" customFormat="1" x14ac:dyDescent="0.25"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4:22" s="2" customFormat="1" x14ac:dyDescent="0.25"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4:22" s="2" customFormat="1" x14ac:dyDescent="0.25"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4:22" s="2" customFormat="1" x14ac:dyDescent="0.25"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4:22" s="2" customFormat="1" x14ac:dyDescent="0.25"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4:22" s="2" customFormat="1" x14ac:dyDescent="0.25"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4:22" s="2" customFormat="1" x14ac:dyDescent="0.25"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4:22" s="2" customFormat="1" x14ac:dyDescent="0.25"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4:22" s="2" customFormat="1" x14ac:dyDescent="0.25"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4:22" s="2" customFormat="1" x14ac:dyDescent="0.25"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4:22" s="2" customFormat="1" x14ac:dyDescent="0.25"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4:22" s="2" customFormat="1" x14ac:dyDescent="0.25"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4:22" s="2" customFormat="1" x14ac:dyDescent="0.25"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4:22" s="2" customFormat="1" x14ac:dyDescent="0.25"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4:22" s="2" customFormat="1" x14ac:dyDescent="0.25"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4:22" s="2" customFormat="1" x14ac:dyDescent="0.25"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4:22" s="2" customFormat="1" x14ac:dyDescent="0.25"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4:22" s="2" customFormat="1" x14ac:dyDescent="0.25"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4:22" s="2" customFormat="1" x14ac:dyDescent="0.25"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4:22" s="2" customFormat="1" x14ac:dyDescent="0.25"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4:22" s="2" customFormat="1" x14ac:dyDescent="0.25"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4:22" s="2" customFormat="1" x14ac:dyDescent="0.25"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4:22" s="2" customFormat="1" x14ac:dyDescent="0.25"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4:22" s="2" customFormat="1" x14ac:dyDescent="0.25"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4:22" s="2" customFormat="1" x14ac:dyDescent="0.25"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4:22" s="2" customFormat="1" x14ac:dyDescent="0.25"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4:22" s="2" customFormat="1" x14ac:dyDescent="0.25"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4:22" s="2" customFormat="1" x14ac:dyDescent="0.25"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4:22" s="2" customFormat="1" x14ac:dyDescent="0.25"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4:22" s="2" customFormat="1" x14ac:dyDescent="0.25"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4:22" s="2" customFormat="1" x14ac:dyDescent="0.25"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4:22" s="2" customFormat="1" x14ac:dyDescent="0.25"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4:22" s="2" customFormat="1" x14ac:dyDescent="0.25"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4:22" s="2" customFormat="1" x14ac:dyDescent="0.25"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4:22" s="2" customFormat="1" x14ac:dyDescent="0.25"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4:22" s="2" customFormat="1" x14ac:dyDescent="0.25"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4:22" s="2" customFormat="1" x14ac:dyDescent="0.25"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4:22" s="2" customFormat="1" x14ac:dyDescent="0.25"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4:22" s="2" customFormat="1" x14ac:dyDescent="0.25"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4:22" s="2" customFormat="1" x14ac:dyDescent="0.25"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4:22" s="2" customFormat="1" x14ac:dyDescent="0.25"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4:22" s="2" customFormat="1" x14ac:dyDescent="0.25"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4:22" s="2" customFormat="1" x14ac:dyDescent="0.25"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4:22" s="2" customFormat="1" x14ac:dyDescent="0.25"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4:22" s="2" customFormat="1" x14ac:dyDescent="0.25"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4:22" s="2" customFormat="1" x14ac:dyDescent="0.25"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4:22" s="2" customFormat="1" x14ac:dyDescent="0.25"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4:22" s="2" customFormat="1" x14ac:dyDescent="0.25"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4:22" s="2" customFormat="1" x14ac:dyDescent="0.25"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4:22" s="2" customFormat="1" x14ac:dyDescent="0.25"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4:22" s="2" customFormat="1" x14ac:dyDescent="0.25"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4:22" s="2" customFormat="1" x14ac:dyDescent="0.25"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4:22" s="2" customFormat="1" x14ac:dyDescent="0.25"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4:22" s="2" customFormat="1" x14ac:dyDescent="0.25"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4:22" s="2" customFormat="1" x14ac:dyDescent="0.25"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4:22" s="2" customFormat="1" x14ac:dyDescent="0.25"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4:22" s="2" customFormat="1" x14ac:dyDescent="0.25"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4:22" s="2" customFormat="1" x14ac:dyDescent="0.25"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4:22" s="2" customFormat="1" x14ac:dyDescent="0.25"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4:22" s="2" customFormat="1" x14ac:dyDescent="0.25"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4:22" s="2" customFormat="1" x14ac:dyDescent="0.25"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4:22" s="2" customFormat="1" x14ac:dyDescent="0.25"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4:22" s="2" customFormat="1" x14ac:dyDescent="0.25"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4:22" s="2" customFormat="1" x14ac:dyDescent="0.25"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4:22" s="2" customFormat="1" x14ac:dyDescent="0.25"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4:22" s="2" customFormat="1" x14ac:dyDescent="0.25"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4:22" s="2" customFormat="1" x14ac:dyDescent="0.25"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4:22" s="2" customFormat="1" x14ac:dyDescent="0.25"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4:22" s="2" customFormat="1" x14ac:dyDescent="0.25"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4:22" s="2" customFormat="1" x14ac:dyDescent="0.25"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4:22" s="2" customFormat="1" x14ac:dyDescent="0.25"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4:22" s="2" customFormat="1" x14ac:dyDescent="0.25"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4:22" s="2" customFormat="1" x14ac:dyDescent="0.25"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4:22" s="2" customFormat="1" x14ac:dyDescent="0.25"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4:22" s="2" customFormat="1" x14ac:dyDescent="0.25"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4:22" s="2" customFormat="1" x14ac:dyDescent="0.25"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4:22" s="2" customFormat="1" x14ac:dyDescent="0.25"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4:22" s="2" customFormat="1" x14ac:dyDescent="0.25"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4:22" s="2" customFormat="1" x14ac:dyDescent="0.25"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4:22" s="2" customFormat="1" x14ac:dyDescent="0.25"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4:22" s="2" customFormat="1" x14ac:dyDescent="0.25"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4:22" s="2" customFormat="1" x14ac:dyDescent="0.25"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4:22" s="2" customFormat="1" x14ac:dyDescent="0.25"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4:22" s="2" customFormat="1" x14ac:dyDescent="0.25"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4:22" s="2" customFormat="1" x14ac:dyDescent="0.25"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4:22" s="2" customFormat="1" x14ac:dyDescent="0.25"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4:22" s="2" customFormat="1" x14ac:dyDescent="0.25"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4:22" s="2" customFormat="1" x14ac:dyDescent="0.25"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4:22" s="2" customFormat="1" x14ac:dyDescent="0.25"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4:22" s="2" customFormat="1" x14ac:dyDescent="0.25"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4:22" s="2" customFormat="1" x14ac:dyDescent="0.25"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4:22" s="2" customFormat="1" x14ac:dyDescent="0.25"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4:22" s="2" customFormat="1" x14ac:dyDescent="0.25"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4:22" s="2" customFormat="1" x14ac:dyDescent="0.25"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4:22" s="2" customFormat="1" x14ac:dyDescent="0.25"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4:22" s="2" customFormat="1" x14ac:dyDescent="0.25"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4:22" s="2" customFormat="1" x14ac:dyDescent="0.25"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4:22" s="2" customFormat="1" x14ac:dyDescent="0.25"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4:22" s="2" customFormat="1" x14ac:dyDescent="0.25"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4:22" s="2" customFormat="1" x14ac:dyDescent="0.25"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4:22" s="2" customFormat="1" x14ac:dyDescent="0.25"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4:22" s="2" customFormat="1" x14ac:dyDescent="0.25"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4:22" s="2" customFormat="1" x14ac:dyDescent="0.25"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4:22" s="2" customFormat="1" x14ac:dyDescent="0.25"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4:22" s="2" customFormat="1" x14ac:dyDescent="0.25"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4:22" s="2" customFormat="1" x14ac:dyDescent="0.25"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4:22" s="2" customFormat="1" x14ac:dyDescent="0.25"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4:22" s="2" customFormat="1" x14ac:dyDescent="0.25"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4:22" s="2" customFormat="1" x14ac:dyDescent="0.25"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4:22" s="2" customFormat="1" x14ac:dyDescent="0.25"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4:22" s="2" customFormat="1" x14ac:dyDescent="0.25"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4:22" s="2" customFormat="1" x14ac:dyDescent="0.25"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4:22" s="2" customFormat="1" x14ac:dyDescent="0.25"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4:22" s="2" customFormat="1" x14ac:dyDescent="0.25"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4:22" s="2" customFormat="1" x14ac:dyDescent="0.25"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4:22" s="2" customFormat="1" x14ac:dyDescent="0.25"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4:22" s="2" customFormat="1" x14ac:dyDescent="0.25"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4:22" s="2" customFormat="1" x14ac:dyDescent="0.25"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4:22" s="2" customFormat="1" x14ac:dyDescent="0.25"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4:22" s="2" customFormat="1" x14ac:dyDescent="0.25"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4:22" s="2" customFormat="1" x14ac:dyDescent="0.25"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4:22" s="2" customFormat="1" x14ac:dyDescent="0.25"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4:22" s="2" customFormat="1" x14ac:dyDescent="0.25"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4:22" s="2" customFormat="1" x14ac:dyDescent="0.25"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4:22" s="2" customFormat="1" x14ac:dyDescent="0.25"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4:22" s="2" customFormat="1" x14ac:dyDescent="0.25"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4:22" s="2" customFormat="1" x14ac:dyDescent="0.25"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4:22" s="2" customFormat="1" x14ac:dyDescent="0.25"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4:22" s="2" customFormat="1" x14ac:dyDescent="0.25"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4:22" s="2" customFormat="1" x14ac:dyDescent="0.25"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4:22" s="2" customFormat="1" x14ac:dyDescent="0.25"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4:22" s="2" customFormat="1" x14ac:dyDescent="0.25"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4:22" s="2" customFormat="1" x14ac:dyDescent="0.25"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4:22" s="2" customFormat="1" x14ac:dyDescent="0.25"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4:22" s="2" customFormat="1" x14ac:dyDescent="0.25"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4:22" s="2" customFormat="1" x14ac:dyDescent="0.25"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4:22" s="2" customFormat="1" x14ac:dyDescent="0.25"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4:22" s="2" customFormat="1" x14ac:dyDescent="0.25"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4:22" s="2" customFormat="1" x14ac:dyDescent="0.25"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4:22" s="2" customFormat="1" x14ac:dyDescent="0.25"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4:22" s="2" customFormat="1" x14ac:dyDescent="0.25"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4:22" s="2" customFormat="1" x14ac:dyDescent="0.25"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4:22" s="2" customFormat="1" x14ac:dyDescent="0.25"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4:22" s="2" customFormat="1" x14ac:dyDescent="0.25"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4:22" s="2" customFormat="1" x14ac:dyDescent="0.25"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4:22" s="2" customFormat="1" x14ac:dyDescent="0.25"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4:22" s="2" customFormat="1" x14ac:dyDescent="0.25"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4:22" s="2" customFormat="1" x14ac:dyDescent="0.25"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4:22" s="2" customFormat="1" x14ac:dyDescent="0.25"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</sheetData>
  <mergeCells count="16">
    <mergeCell ref="A96:W96"/>
    <mergeCell ref="A3:W3"/>
    <mergeCell ref="D4:J4"/>
    <mergeCell ref="A6:A7"/>
    <mergeCell ref="B6:B7"/>
    <mergeCell ref="C6:C7"/>
    <mergeCell ref="D6:D7"/>
    <mergeCell ref="E6:E7"/>
    <mergeCell ref="F6:F7"/>
    <mergeCell ref="G6:Q6"/>
    <mergeCell ref="S6:S7"/>
    <mergeCell ref="T6:T7"/>
    <mergeCell ref="U6:U7"/>
    <mergeCell ref="V6:V7"/>
    <mergeCell ref="W6:W7"/>
    <mergeCell ref="A91:W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2015-11-06T03:34:50Z</dcterms:created>
  <dcterms:modified xsi:type="dcterms:W3CDTF">2015-11-06T03:40:36Z</dcterms:modified>
</cp:coreProperties>
</file>