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15" windowWidth="19875" windowHeight="6900" firstSheet="15" activeTab="16"/>
  </bookViews>
  <sheets>
    <sheet name="pantry" sheetId="1" state="hidden" r:id="rId1"/>
    <sheet name="vật dụng" sheetId="2" state="hidden" r:id="rId2"/>
    <sheet name="Sheet3" sheetId="3" state="hidden" r:id="rId3"/>
    <sheet name="Sheet4" sheetId="4" state="hidden" r:id="rId4"/>
    <sheet name="Sheet5" sheetId="5" state="hidden" r:id="rId5"/>
    <sheet name="Lê Đức Thọ" sheetId="6" state="hidden" r:id="rId6"/>
    <sheet name="training" sheetId="7" state="hidden" r:id="rId7"/>
    <sheet name="VP" sheetId="8" state="hidden" r:id="rId8"/>
    <sheet name="Fin" sheetId="9" state="hidden" r:id="rId9"/>
    <sheet name="Sheet2" sheetId="10" state="hidden" r:id="rId10"/>
    <sheet name="dien thoai" sheetId="11" state="hidden" r:id="rId11"/>
    <sheet name="muc in" sheetId="12" state="hidden" r:id="rId12"/>
    <sheet name="van phong pham" sheetId="13" state="hidden" r:id="rId13"/>
    <sheet name="ghế thang" sheetId="14" state="hidden" r:id="rId14"/>
    <sheet name="mộc cửa hàng" sheetId="15" state="hidden" r:id="rId15"/>
    <sheet name="vpp" sheetId="16" r:id="rId16"/>
    <sheet name="HO" sheetId="17" r:id="rId17"/>
  </sheets>
  <definedNames>
    <definedName name="_xlnm.Print_Area" localSheetId="10">'dien thoai'!$A:$X</definedName>
    <definedName name="_xlnm.Print_Area" localSheetId="8">Fin!$A:$W</definedName>
    <definedName name="_xlnm.Print_Area" localSheetId="6">training!$A:$X</definedName>
    <definedName name="_xlnm.Print_Area" localSheetId="15">vpp!$A:$X</definedName>
  </definedNames>
  <calcPr calcId="145621"/>
</workbook>
</file>

<file path=xl/calcChain.xml><?xml version="1.0" encoding="utf-8"?>
<calcChain xmlns="http://schemas.openxmlformats.org/spreadsheetml/2006/main">
  <c r="D34" i="17" l="1"/>
  <c r="N34" i="17" s="1"/>
  <c r="W16" i="17"/>
  <c r="W15" i="17"/>
  <c r="W14" i="17"/>
  <c r="W17" i="17" l="1"/>
  <c r="W18" i="17" s="1"/>
  <c r="D62" i="16"/>
  <c r="N62" i="16" s="1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44" i="16" s="1"/>
  <c r="W46" i="16" l="1"/>
  <c r="W45" i="16"/>
  <c r="X29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14" i="2"/>
  <c r="D45" i="2" l="1"/>
  <c r="N45" i="2" s="1"/>
  <c r="E11" i="15" l="1"/>
  <c r="D62" i="13" l="1"/>
  <c r="N62" i="13" s="1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44" i="13" s="1"/>
  <c r="D33" i="12"/>
  <c r="N33" i="12" s="1"/>
  <c r="X14" i="12"/>
  <c r="X15" i="12" s="1"/>
  <c r="D33" i="11"/>
  <c r="N33" i="11" s="1"/>
  <c r="X14" i="11"/>
  <c r="X15" i="11" s="1"/>
  <c r="W45" i="13" l="1"/>
  <c r="W46" i="13" s="1"/>
  <c r="X16" i="12"/>
  <c r="X17" i="12" s="1"/>
  <c r="X16" i="11"/>
  <c r="X17" i="11" s="1"/>
  <c r="D33" i="10" l="1"/>
  <c r="N33" i="10" s="1"/>
  <c r="X14" i="10"/>
  <c r="X15" i="10" s="1"/>
  <c r="X16" i="10" l="1"/>
  <c r="X17" i="10" s="1"/>
  <c r="D35" i="9"/>
  <c r="N35" i="9" s="1"/>
  <c r="W16" i="9"/>
  <c r="W15" i="9"/>
  <c r="W14" i="9"/>
  <c r="W17" i="9" s="1"/>
  <c r="W18" i="9" l="1"/>
  <c r="W19" i="9" s="1"/>
  <c r="D73" i="8" l="1"/>
  <c r="N73" i="8" s="1"/>
  <c r="W54" i="8"/>
  <c r="W53" i="8"/>
  <c r="W52" i="8"/>
  <c r="W51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55" i="8" s="1"/>
  <c r="W57" i="8" l="1"/>
  <c r="W56" i="8"/>
  <c r="D31" i="7"/>
  <c r="N31" i="7" s="1"/>
  <c r="X14" i="7"/>
  <c r="X13" i="7"/>
  <c r="X15" i="7" l="1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28" i="6" s="1"/>
  <c r="N62" i="5" l="1"/>
  <c r="D62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44" i="5" s="1"/>
  <c r="D62" i="4"/>
  <c r="N62" i="4" s="1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44" i="4" s="1"/>
  <c r="W45" i="5" l="1"/>
  <c r="W46" i="5" s="1"/>
  <c r="W45" i="4"/>
  <c r="W46" i="4" s="1"/>
  <c r="D44" i="3"/>
  <c r="N44" i="3" s="1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28" i="3" s="1"/>
  <c r="X28" i="1" l="1"/>
  <c r="U24" i="1"/>
  <c r="X18" i="1" l="1"/>
  <c r="D44" i="1" l="1"/>
  <c r="N44" i="1" s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</calcChain>
</file>

<file path=xl/sharedStrings.xml><?xml version="1.0" encoding="utf-8"?>
<sst xmlns="http://schemas.openxmlformats.org/spreadsheetml/2006/main" count="1343" uniqueCount="287">
  <si>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</si>
  <si>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</si>
  <si>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</si>
  <si>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</si>
  <si>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</si>
  <si>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</si>
  <si>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</si>
  <si>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</si>
  <si>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</si>
  <si>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Siêu thị Giant</t>
  </si>
  <si>
    <r>
      <t xml:space="preserve">Delivery To
</t>
    </r>
    <r>
      <rPr>
        <i/>
        <sz val="10"/>
        <rFont val="Arial"/>
        <family val="2"/>
      </rPr>
      <t>Giao hàng tới</t>
    </r>
  </si>
  <si>
    <r>
      <t xml:space="preserve">Add </t>
    </r>
    <r>
      <rPr>
        <i/>
        <sz val="10"/>
        <rFont val="Arial"/>
        <family val="2"/>
      </rPr>
      <t>Địa chỉ</t>
    </r>
  </si>
  <si>
    <t>101 Tôn Dật Tiên, Q.7</t>
  </si>
  <si>
    <t>506 Nguyễn Đình Chiểu, P.4, Q.3, TP.HCM</t>
  </si>
  <si>
    <r>
      <t xml:space="preserve">Tel
</t>
    </r>
    <r>
      <rPr>
        <i/>
        <sz val="10"/>
        <rFont val="Arial"/>
        <family val="2"/>
      </rPr>
      <t>Điện thoại</t>
    </r>
  </si>
  <si>
    <t>5413 7366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</si>
  <si>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</si>
  <si>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</si>
  <si>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</si>
  <si>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Customer Service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</si>
  <si>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</si>
  <si>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</si>
  <si>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</si>
  <si>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</si>
  <si>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</si>
  <si>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</si>
  <si>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Đường Biên Hòa 1kg</t>
  </si>
  <si>
    <t>Last order</t>
  </si>
  <si>
    <t>Sữa tươi không đường Vinamilk 1L</t>
  </si>
  <si>
    <t>Bột sữa Coffe mate</t>
  </si>
  <si>
    <t>Coffee Purio Medium hạt</t>
  </si>
  <si>
    <t>Trà Lipton hộp (100 gói nhỏ)</t>
  </si>
  <si>
    <t>Khăn an An An</t>
  </si>
  <si>
    <t>Tương ớt 850G Cholimex</t>
  </si>
  <si>
    <t>Nước tương Tam Thái Tử lớn</t>
  </si>
  <si>
    <t>Muỗng pha coffee dài</t>
  </si>
  <si>
    <t>Muỗng ăn cơm dài</t>
  </si>
  <si>
    <t>Dao thái lan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</si>
  <si>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</si>
  <si>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</si>
  <si>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</si>
  <si>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</si>
  <si>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</si>
  <si>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</si>
  <si>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</si>
  <si>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</si>
  <si>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</si>
  <si>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</si>
  <si>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</si>
  <si>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</si>
  <si>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</si>
  <si>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</si>
  <si>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</si>
  <si>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</si>
  <si>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</si>
  <si>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 xml:space="preserve">HR&amp; Admin Manager 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</si>
  <si>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</si>
  <si>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</si>
  <si>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</si>
  <si>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Kẹo Oishi trái cây (nhiều mùi)</t>
  </si>
  <si>
    <t>Giấy hộp Puppy trà xanh</t>
  </si>
  <si>
    <t>Nước mắm Chinsu cá hồi 3 ngon 500ml</t>
  </si>
  <si>
    <t>Tăm tre Như Ngọc</t>
  </si>
  <si>
    <t>Cty TNHH Đầu Tư và Kinh Doanh Siêu Thị Á Châu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</si>
  <si>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</si>
  <si>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t>CÔNG TY TNHH MỘT THÀNH VIÊN THƯƠNG MẠI VÀ ĐẦU TƯ LIÊN Á CHÂU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</si>
  <si>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</si>
  <si>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</si>
  <si>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t>Guardian Bình Phú</t>
  </si>
  <si>
    <t>129 -131  Bình Phú, Quận 6</t>
  </si>
  <si>
    <t>Ms. Hiền - 0903 779 107</t>
  </si>
  <si>
    <r>
      <t xml:space="preserve">Unit Price
</t>
    </r>
    <r>
      <rPr>
        <i/>
        <sz val="10"/>
        <rFont val="Arial"/>
        <family val="2"/>
      </rPr>
      <t>Đơn giá (VAT)</t>
    </r>
  </si>
  <si>
    <t>Xô đựng nước 20 lit không nắp</t>
  </si>
  <si>
    <t>cái</t>
  </si>
  <si>
    <t>Chổi cỏ Phước Lộc Thọ</t>
  </si>
  <si>
    <t>cây</t>
  </si>
  <si>
    <t xml:space="preserve">Khăn nén </t>
  </si>
  <si>
    <t>Ky hốt rác</t>
  </si>
  <si>
    <t>Thùng rác trung Duy Tân (chân đạp)</t>
  </si>
  <si>
    <t>Nước lau sàn 4kg hương chanh</t>
  </si>
  <si>
    <t>chai</t>
  </si>
  <si>
    <t>Nước lau kiếng lớn</t>
  </si>
  <si>
    <t>Chổi nylong nhỏ</t>
  </si>
  <si>
    <t>Túi đựng rác trung</t>
  </si>
  <si>
    <t>lốc</t>
  </si>
  <si>
    <t>Thảm chùi chân Welcom</t>
  </si>
  <si>
    <t>Tẩy sumo nhỏ</t>
  </si>
  <si>
    <t>Giấy Anan</t>
  </si>
  <si>
    <t>Cây lau nhà 3M</t>
  </si>
  <si>
    <t>Miếng rửa chén mỏng xanh</t>
  </si>
  <si>
    <t>miếng</t>
  </si>
  <si>
    <t>Thành tiền (VAT)</t>
  </si>
  <si>
    <t xml:space="preserve">  </t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</si>
  <si>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</si>
  <si>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t>Guardian Lê Đức Thọ 2</t>
  </si>
  <si>
    <t>100-102 Lê Đức Thọ, Quận Gò Vấp</t>
  </si>
  <si>
    <t>Mr. Cường - 0937 993 786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</si>
  <si>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</si>
  <si>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</si>
  <si>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</si>
  <si>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</si>
  <si>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</si>
  <si>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</si>
  <si>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</si>
  <si>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</si>
  <si>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</si>
  <si>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</si>
  <si>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</si>
  <si>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</si>
  <si>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</si>
  <si>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</si>
  <si>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</si>
  <si>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</si>
  <si>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</si>
  <si>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</si>
  <si>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</si>
  <si>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</si>
  <si>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</si>
  <si>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</si>
  <si>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</si>
  <si>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</si>
  <si>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</si>
  <si>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</si>
  <si>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</si>
  <si>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</si>
  <si>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</si>
  <si>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</si>
  <si>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</si>
  <si>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</si>
  <si>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</si>
  <si>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</si>
  <si>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</si>
  <si>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</si>
  <si>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</si>
  <si>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</si>
  <si>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</si>
  <si>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</si>
  <si>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Tổng cộng</t>
  </si>
  <si>
    <t>10% VAT</t>
  </si>
  <si>
    <t>Thành tiền</t>
  </si>
  <si>
    <r>
      <t xml:space="preserve">No.
</t>
    </r>
    <r>
      <rPr>
        <i/>
        <sz val="10"/>
        <color theme="1"/>
        <rFont val="Arial"/>
        <family val="2"/>
      </rPr>
      <t>Stt</t>
    </r>
  </si>
  <si>
    <r>
      <t xml:space="preserve">Details
</t>
    </r>
    <r>
      <rPr>
        <i/>
        <sz val="10"/>
        <color theme="1"/>
        <rFont val="Arial"/>
        <family val="2"/>
      </rPr>
      <t xml:space="preserve">Chi </t>
    </r>
    <r>
      <rPr>
        <i/>
        <sz val="10"/>
        <color theme="1"/>
        <rFont val="Arial"/>
        <family val="2"/>
      </rPr>
      <t>tiết</t>
    </r>
  </si>
  <si>
    <r>
      <t xml:space="preserve">Quantity
</t>
    </r>
    <r>
      <rPr>
        <i/>
        <sz val="10"/>
        <color theme="1"/>
        <rFont val="Arial"/>
        <family val="2"/>
      </rPr>
      <t xml:space="preserve">Số </t>
    </r>
    <r>
      <rPr>
        <i/>
        <sz val="10"/>
        <color theme="1"/>
        <rFont val="Arial"/>
        <family val="2"/>
      </rPr>
      <t>lượn</t>
    </r>
    <r>
      <rPr>
        <i/>
        <sz val="10"/>
        <color theme="1"/>
        <rFont val="Arial"/>
        <family val="2"/>
      </rPr>
      <t>g</t>
    </r>
  </si>
  <si>
    <r>
      <t xml:space="preserve">Unit Price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(VAT</t>
    </r>
    <r>
      <rPr>
        <i/>
        <sz val="10"/>
        <color theme="1"/>
        <rFont val="Arial"/>
        <family val="2"/>
      </rPr>
      <t>)</t>
    </r>
  </si>
  <si>
    <r>
      <t xml:space="preserve">Amount (VND)
</t>
    </r>
    <r>
      <rPr>
        <i/>
        <sz val="10"/>
        <color theme="1"/>
        <rFont val="Arial"/>
        <family val="2"/>
      </rPr>
      <t>Thàn</t>
    </r>
    <r>
      <rPr>
        <i/>
        <sz val="10"/>
        <color theme="1"/>
        <rFont val="Arial"/>
        <family val="2"/>
      </rPr>
      <t xml:space="preserve">h tiền </t>
    </r>
    <r>
      <rPr>
        <i/>
        <sz val="10"/>
        <color theme="1"/>
        <rFont val="Arial"/>
        <family val="2"/>
      </rPr>
      <t>(VND</t>
    </r>
    <r>
      <rPr>
        <i/>
        <sz val="10"/>
        <color theme="1"/>
        <rFont val="Arial"/>
        <family val="2"/>
      </rPr>
      <t>)</t>
    </r>
  </si>
  <si>
    <t>Khăn nén</t>
  </si>
  <si>
    <t>Ky rác cán xếp</t>
  </si>
  <si>
    <t>Thùng rác trung Duy Tân (chân đạp) – size trung</t>
  </si>
  <si>
    <r>
      <t>Nước lau sàn 4kg</t>
    </r>
    <r>
      <rPr>
        <sz val="10"/>
        <rFont val="Arial11"/>
      </rPr>
      <t xml:space="preserve"> </t>
    </r>
    <r>
      <rPr>
        <sz val="11"/>
        <rFont val="Arial"/>
        <family val="2"/>
      </rPr>
      <t>hoa hạ</t>
    </r>
  </si>
  <si>
    <t>Nước lau kiếng lớn (Sumo 800ml)</t>
  </si>
  <si>
    <t xml:space="preserve">Túi đựng rác trung – DP đen/nhiều màu </t>
  </si>
  <si>
    <t>Thảm chùi chân Welcome (50x70cm)</t>
  </si>
  <si>
    <t>Tẩy sumo nhỏ (250g)</t>
  </si>
  <si>
    <t>Miếng rửa chén mỏng xanh (3M)</t>
  </si>
  <si>
    <r>
      <t>Issuing Store Address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Tên </t>
    </r>
    <r>
      <rPr>
        <i/>
        <sz val="10"/>
        <color theme="1"/>
        <rFont val="Arial"/>
        <family val="2"/>
      </rPr>
      <t xml:space="preserve">Siêu </t>
    </r>
    <r>
      <rPr>
        <i/>
        <sz val="10"/>
        <color theme="1"/>
        <rFont val="Arial"/>
        <family val="2"/>
      </rPr>
      <t xml:space="preserve">thị và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</si>
  <si>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 PURCHASE ORDER</t>
    </r>
    <r>
      <rPr>
        <i/>
        <sz val="14"/>
        <color theme="1"/>
        <rFont val="Arial"/>
        <family val="2"/>
      </rPr>
      <t xml:space="preserve">  </t>
    </r>
    <r>
      <rPr>
        <i/>
        <sz val="14"/>
        <color theme="1"/>
        <rFont val="Arial"/>
        <family val="2"/>
      </rPr>
      <t>ĐƠ</t>
    </r>
    <r>
      <rPr>
        <i/>
        <sz val="14"/>
        <color theme="1"/>
        <rFont val="Arial"/>
        <family val="2"/>
      </rPr>
      <t xml:space="preserve">N </t>
    </r>
    <r>
      <rPr>
        <i/>
        <sz val="14"/>
        <color theme="1"/>
        <rFont val="Arial"/>
        <family val="2"/>
      </rPr>
      <t>ĐẶ</t>
    </r>
    <r>
      <rPr>
        <i/>
        <sz val="14"/>
        <color theme="1"/>
        <rFont val="Arial"/>
        <family val="2"/>
      </rPr>
      <t xml:space="preserve">T </t>
    </r>
    <r>
      <rPr>
        <i/>
        <sz val="14"/>
        <color theme="1"/>
        <rFont val="Arial"/>
        <family val="2"/>
      </rPr>
      <t>HÀ</t>
    </r>
    <r>
      <rPr>
        <i/>
        <sz val="14"/>
        <color theme="1"/>
        <rFont val="Arial"/>
        <family val="2"/>
      </rPr>
      <t>NG</t>
    </r>
  </si>
  <si>
    <r>
      <t xml:space="preserve">To </t>
    </r>
    <r>
      <rPr>
        <i/>
        <sz val="10"/>
        <color theme="1"/>
        <rFont val="Arial"/>
        <family val="2"/>
      </rPr>
      <t>Đến</t>
    </r>
  </si>
  <si>
    <r>
      <t xml:space="preserve">Delivery To
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>tới</t>
    </r>
  </si>
  <si>
    <r>
      <t xml:space="preserve">Add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</si>
  <si>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Tel
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</si>
  <si>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Tel 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</si>
  <si>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Attn
</t>
    </r>
    <r>
      <rPr>
        <i/>
        <sz val="10"/>
        <color theme="1"/>
        <rFont val="Arial"/>
        <family val="2"/>
      </rPr>
      <t>Ngư</t>
    </r>
    <r>
      <rPr>
        <i/>
        <sz val="10"/>
        <color theme="1"/>
        <rFont val="Arial"/>
        <family val="2"/>
      </rPr>
      <t xml:space="preserve">ời </t>
    </r>
    <r>
      <rPr>
        <i/>
        <sz val="10"/>
        <color theme="1"/>
        <rFont val="Arial"/>
        <family val="2"/>
      </rPr>
      <t>nhận</t>
    </r>
  </si>
  <si>
    <r>
      <t xml:space="preserve">Date </t>
    </r>
    <r>
      <rPr>
        <i/>
        <sz val="10"/>
        <color theme="1"/>
        <rFont val="Arial"/>
        <family val="2"/>
      </rPr>
      <t>Ngày</t>
    </r>
  </si>
  <si>
    <r>
      <t>Terms &amp; Conditions</t>
    </r>
    <r>
      <rPr>
        <i/>
        <u/>
        <sz val="10"/>
        <color theme="1"/>
        <rFont val="Arial"/>
        <family val="2"/>
      </rPr>
      <t xml:space="preserve"> </t>
    </r>
    <r>
      <rPr>
        <i/>
        <u/>
        <sz val="10"/>
        <color theme="1"/>
        <rFont val="Arial"/>
        <family val="2"/>
      </rPr>
      <t xml:space="preserve">Các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 xml:space="preserve">kiện </t>
    </r>
    <r>
      <rPr>
        <i/>
        <u/>
        <sz val="10"/>
        <color theme="1"/>
        <rFont val="Arial"/>
        <family val="2"/>
      </rPr>
      <t xml:space="preserve">&amp;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>khoả</t>
    </r>
    <r>
      <rPr>
        <i/>
        <u/>
        <sz val="10"/>
        <color theme="1"/>
        <rFont val="Arial"/>
        <family val="2"/>
      </rPr>
      <t>n:</t>
    </r>
  </si>
  <si>
    <r>
      <t xml:space="preserve">This PO number MUST be printed on your Delivery Order and Invoice.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mua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này </t>
    </r>
    <r>
      <rPr>
        <i/>
        <sz val="10"/>
        <color theme="1"/>
        <rFont val="Arial"/>
        <family val="2"/>
      </rPr>
      <t xml:space="preserve">phải </t>
    </r>
    <r>
      <rPr>
        <i/>
        <sz val="10"/>
        <color theme="1"/>
        <rFont val="Arial"/>
        <family val="2"/>
      </rPr>
      <t xml:space="preserve">được </t>
    </r>
    <r>
      <rPr>
        <i/>
        <sz val="10"/>
        <color theme="1"/>
        <rFont val="Arial"/>
        <family val="2"/>
      </rPr>
      <t xml:space="preserve">in </t>
    </r>
    <r>
      <rPr>
        <i/>
        <sz val="10"/>
        <color theme="1"/>
        <rFont val="Arial"/>
        <family val="2"/>
      </rPr>
      <t xml:space="preserve">cùng </t>
    </r>
    <r>
      <rPr>
        <i/>
        <sz val="10"/>
        <color theme="1"/>
        <rFont val="Arial"/>
        <family val="2"/>
      </rPr>
      <t xml:space="preserve">với 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nhận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và </t>
    </r>
    <r>
      <rPr>
        <i/>
        <sz val="10"/>
        <color theme="1"/>
        <rFont val="Arial"/>
        <family val="2"/>
      </rPr>
      <t xml:space="preserve">hóa </t>
    </r>
    <r>
      <rPr>
        <i/>
        <sz val="10"/>
        <color theme="1"/>
        <rFont val="Arial"/>
        <family val="2"/>
      </rPr>
      <t>đơn</t>
    </r>
  </si>
  <si>
    <r>
      <t xml:space="preserve">Deadline for Delivery
</t>
    </r>
    <r>
      <rPr>
        <i/>
        <sz val="10"/>
        <color theme="1"/>
        <rFont val="Arial"/>
        <family val="2"/>
      </rPr>
      <t xml:space="preserve">Thời </t>
    </r>
    <r>
      <rPr>
        <i/>
        <sz val="10"/>
        <color theme="1"/>
        <rFont val="Arial"/>
        <family val="2"/>
      </rPr>
      <t xml:space="preserve">hạn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>hàng</t>
    </r>
  </si>
  <si>
    <r>
      <t xml:space="preserve">Quotation / Tender No.
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số</t>
    </r>
  </si>
  <si>
    <r>
      <t xml:space="preserve">Terms of Payment
</t>
    </r>
    <r>
      <rPr>
        <i/>
        <sz val="10"/>
        <color theme="1"/>
        <rFont val="Arial"/>
        <family val="2"/>
      </rPr>
      <t>Phươ</t>
    </r>
    <r>
      <rPr>
        <i/>
        <sz val="10"/>
        <color theme="1"/>
        <rFont val="Arial"/>
        <family val="2"/>
      </rPr>
      <t xml:space="preserve">ng </t>
    </r>
    <r>
      <rPr>
        <i/>
        <sz val="10"/>
        <color theme="1"/>
        <rFont val="Arial"/>
        <family val="2"/>
      </rPr>
      <t xml:space="preserve">thức </t>
    </r>
    <r>
      <rPr>
        <i/>
        <sz val="10"/>
        <color theme="1"/>
        <rFont val="Arial"/>
        <family val="2"/>
      </rPr>
      <t>than</t>
    </r>
    <r>
      <rPr>
        <i/>
        <sz val="10"/>
        <color theme="1"/>
        <rFont val="Arial"/>
        <family val="2"/>
      </rPr>
      <t xml:space="preserve">h </t>
    </r>
    <r>
      <rPr>
        <i/>
        <sz val="10"/>
        <color theme="1"/>
        <rFont val="Arial"/>
        <family val="2"/>
      </rPr>
      <t>toán</t>
    </r>
  </si>
  <si>
    <r>
      <t xml:space="preserve">Quotation / Tender Date
</t>
    </r>
    <r>
      <rPr>
        <i/>
        <sz val="10"/>
        <color theme="1"/>
        <rFont val="Arial"/>
        <family val="2"/>
      </rPr>
      <t xml:space="preserve">Ngày </t>
    </r>
    <r>
      <rPr>
        <i/>
        <sz val="10"/>
        <color theme="1"/>
        <rFont val="Arial"/>
        <family val="2"/>
      </rPr>
      <t xml:space="preserve">thể </t>
    </r>
    <r>
      <rPr>
        <i/>
        <sz val="10"/>
        <color theme="1"/>
        <rFont val="Arial"/>
        <family val="2"/>
      </rPr>
      <t xml:space="preserve">hiện </t>
    </r>
    <r>
      <rPr>
        <i/>
        <sz val="10"/>
        <color theme="1"/>
        <rFont val="Arial"/>
        <family val="2"/>
      </rPr>
      <t xml:space="preserve">trên 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>giá</t>
    </r>
  </si>
  <si>
    <r>
      <t xml:space="preserve">Other Terms
</t>
    </r>
    <r>
      <rPr>
        <i/>
        <sz val="10"/>
        <color theme="1"/>
        <rFont val="Arial"/>
        <family val="2"/>
      </rPr>
      <t xml:space="preserve">Các </t>
    </r>
    <r>
      <rPr>
        <i/>
        <sz val="10"/>
        <color theme="1"/>
        <rFont val="Arial"/>
        <family val="2"/>
      </rPr>
      <t xml:space="preserve">điều </t>
    </r>
    <r>
      <rPr>
        <i/>
        <sz val="10"/>
        <color theme="1"/>
        <rFont val="Arial"/>
        <family val="2"/>
      </rPr>
      <t>khoả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khác</t>
    </r>
  </si>
  <si>
    <r>
      <t>Issued by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Yêu </t>
    </r>
    <r>
      <rPr>
        <i/>
        <sz val="10"/>
        <color theme="1"/>
        <rFont val="Arial"/>
        <family val="2"/>
      </rPr>
      <t xml:space="preserve">cầu </t>
    </r>
    <r>
      <rPr>
        <i/>
        <sz val="10"/>
        <color theme="1"/>
        <rFont val="Arial"/>
        <family val="2"/>
      </rPr>
      <t>bởi:</t>
    </r>
  </si>
  <si>
    <r>
      <t>Authorised by/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Chấp </t>
    </r>
    <r>
      <rPr>
        <i/>
        <sz val="10"/>
        <color theme="1"/>
        <rFont val="Arial"/>
        <family val="2"/>
      </rPr>
      <t>thuậ</t>
    </r>
    <r>
      <rPr>
        <i/>
        <sz val="10"/>
        <color theme="1"/>
        <rFont val="Arial"/>
        <family val="2"/>
      </rPr>
      <t>n bởi</t>
    </r>
  </si>
  <si>
    <r>
      <t>Supplier Confirm/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Supp</t>
    </r>
    <r>
      <rPr>
        <i/>
        <sz val="10"/>
        <color theme="1"/>
        <rFont val="Arial"/>
        <family val="2"/>
      </rPr>
      <t xml:space="preserve">lier </t>
    </r>
    <r>
      <rPr>
        <i/>
        <sz val="10"/>
        <color theme="1"/>
        <rFont val="Arial"/>
        <family val="2"/>
      </rPr>
      <t xml:space="preserve">Xác </t>
    </r>
    <r>
      <rPr>
        <i/>
        <sz val="10"/>
        <color theme="1"/>
        <rFont val="Arial"/>
        <family val="2"/>
      </rPr>
      <t>nhận</t>
    </r>
  </si>
  <si>
    <r>
      <t xml:space="preserve">Name Tên: </t>
    </r>
    <r>
      <rPr>
        <sz val="10"/>
        <color theme="1"/>
        <rFont val="Arial"/>
        <family val="2"/>
      </rPr>
      <t>Quác</t>
    </r>
    <r>
      <rPr>
        <sz val="10"/>
        <color theme="1"/>
        <rFont val="Arial"/>
        <family val="2"/>
      </rPr>
      <t xml:space="preserve">h </t>
    </r>
    <r>
      <rPr>
        <sz val="10"/>
        <color theme="1"/>
        <rFont val="Arial"/>
        <family val="2"/>
      </rPr>
      <t xml:space="preserve">Tiểu </t>
    </r>
    <r>
      <rPr>
        <sz val="10"/>
        <color theme="1"/>
        <rFont val="Arial"/>
        <family val="2"/>
      </rPr>
      <t>Phụn</t>
    </r>
    <r>
      <rPr>
        <sz val="10"/>
        <color theme="1"/>
        <rFont val="Arial"/>
        <family val="2"/>
      </rPr>
      <t>g</t>
    </r>
  </si>
  <si>
    <r>
      <t xml:space="preserve">Name Tên: </t>
    </r>
    <r>
      <rPr>
        <sz val="10"/>
        <color theme="1"/>
        <rFont val="Arial"/>
        <family val="2"/>
      </rPr>
      <t>Dươ</t>
    </r>
    <r>
      <rPr>
        <sz val="10"/>
        <color theme="1"/>
        <rFont val="Arial"/>
        <family val="2"/>
      </rPr>
      <t xml:space="preserve">ng </t>
    </r>
    <r>
      <rPr>
        <sz val="10"/>
        <color theme="1"/>
        <rFont val="Arial"/>
        <family val="2"/>
      </rPr>
      <t xml:space="preserve">Thị </t>
    </r>
    <r>
      <rPr>
        <sz val="10"/>
        <color theme="1"/>
        <rFont val="Arial"/>
        <family val="2"/>
      </rPr>
      <t xml:space="preserve">Thu </t>
    </r>
    <r>
      <rPr>
        <sz val="10"/>
        <color theme="1"/>
        <rFont val="Arial"/>
        <family val="2"/>
      </rPr>
      <t>Hươ</t>
    </r>
    <r>
      <rPr>
        <sz val="10"/>
        <color theme="1"/>
        <rFont val="Arial"/>
        <family val="2"/>
      </rPr>
      <t>ng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</si>
  <si>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sz val="10"/>
        <color theme="1"/>
        <rFont val="Arial"/>
        <family val="2"/>
      </rPr>
      <t>Admi</t>
    </r>
    <r>
      <rPr>
        <sz val="10"/>
        <color theme="1"/>
        <rFont val="Arial"/>
        <family val="2"/>
      </rPr>
      <t>n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</si>
  <si>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i/>
        <sz val="10"/>
        <color theme="1"/>
        <rFont val="Arial"/>
        <family val="2"/>
      </rPr>
      <t xml:space="preserve">HR &amp; </t>
    </r>
    <r>
      <rPr>
        <i/>
        <sz val="10"/>
        <color theme="1"/>
        <rFont val="Arial"/>
        <family val="2"/>
      </rPr>
      <t>Admi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Man</t>
    </r>
    <r>
      <rPr>
        <i/>
        <sz val="10"/>
        <color theme="1"/>
        <rFont val="Arial"/>
        <family val="2"/>
      </rPr>
      <t>ager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</si>
  <si>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>vụ:</t>
    </r>
  </si>
  <si>
    <r>
      <t>Date N</t>
    </r>
    <r>
      <rPr>
        <i/>
        <sz val="10"/>
        <color theme="1"/>
        <rFont val="Arial"/>
        <family val="2"/>
      </rPr>
      <t>gày</t>
    </r>
    <r>
      <rPr>
        <i/>
        <sz val="10"/>
        <color theme="1"/>
        <rFont val="Arial"/>
        <family val="2"/>
      </rPr>
      <t>:</t>
    </r>
  </si>
  <si>
    <r>
      <t xml:space="preserve">Date </t>
    </r>
    <r>
      <rPr>
        <i/>
        <sz val="10"/>
        <color theme="1"/>
        <rFont val="Arial"/>
        <family val="2"/>
      </rPr>
      <t>Ngày</t>
    </r>
    <r>
      <rPr>
        <i/>
        <sz val="10"/>
        <color theme="1"/>
        <rFont val="Arial"/>
        <family val="2"/>
      </rPr>
      <t>:</t>
    </r>
  </si>
  <si>
    <t>Nước Dasani 500ml</t>
  </si>
  <si>
    <t>Nước Dasani 350ml</t>
  </si>
  <si>
    <t>Siêu Thị Á Châu</t>
  </si>
  <si>
    <t>18/9/2015</t>
  </si>
  <si>
    <t>Công  ty TNHH MTV TM &amp; DT Liên Á Châu</t>
  </si>
  <si>
    <t>506 Nguyễn Đình Chiểu, Q3</t>
  </si>
  <si>
    <t>Ms. Phụng - 0917 263 664</t>
  </si>
  <si>
    <t>Viết bic Thiên Long xanh 08mm</t>
  </si>
  <si>
    <t>Viết bic Thiên Long đen 0.8mm</t>
  </si>
  <si>
    <t>Dao rọc giấy nhỏ SDI 0404</t>
  </si>
  <si>
    <t>Kẹp bướm Slecho 25mm</t>
  </si>
  <si>
    <t>Kéo đồi mồi S120</t>
  </si>
  <si>
    <t>Note đánh dấu 5 màu mũi tên pronoti</t>
  </si>
  <si>
    <t>Pin 2A Energizer</t>
  </si>
  <si>
    <t>viên</t>
  </si>
  <si>
    <t>Pin 3A Energizer</t>
  </si>
  <si>
    <t>Phân trang nhựa 12 tờ Thăng Long</t>
  </si>
  <si>
    <t>Băng keo 2 mặt</t>
  </si>
  <si>
    <t>Sáp đếm tiền</t>
  </si>
  <si>
    <t>Bảng tên nhựa dẻo có nắp đậy đứng TL-107</t>
  </si>
  <si>
    <t>Viết dạ quang Thiên Long HL03 vàng</t>
  </si>
  <si>
    <t>Viết dạ quang Thiên Long HL03 cam</t>
  </si>
  <si>
    <t>Viết dạ quang Thiên Long HL03 xanh</t>
  </si>
  <si>
    <t>Phiếu thu 1 liên</t>
  </si>
  <si>
    <t>Phiếu chi 1 liên</t>
  </si>
  <si>
    <t>Hóa đơn bán lẻ 1 liên</t>
  </si>
  <si>
    <t>Phòng Finance - Siêu Thị Á Châu</t>
  </si>
  <si>
    <t>506 Nguyễn Đình Chiểu, P4, Q.3</t>
  </si>
  <si>
    <t>Ms. Phung - 0917 263 664</t>
  </si>
  <si>
    <t>18/09/2015</t>
  </si>
  <si>
    <r>
      <t xml:space="preserve">No.
</t>
    </r>
    <r>
      <rPr>
        <b/>
        <i/>
        <sz val="10"/>
        <rFont val="Arial"/>
        <family val="2"/>
      </rPr>
      <t>Stt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</si>
  <si>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</si>
  <si>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Quantity
</t>
    </r>
    <r>
      <rPr>
        <b/>
        <i/>
        <sz val="10"/>
        <rFont val="Arial"/>
        <family val="2"/>
      </rPr>
      <t>Số lượng</t>
    </r>
  </si>
  <si>
    <r>
      <t xml:space="preserve">Unit Price
</t>
    </r>
    <r>
      <rPr>
        <b/>
        <i/>
        <sz val="10"/>
        <rFont val="Arial"/>
        <family val="2"/>
      </rPr>
      <t>Đơn giá</t>
    </r>
  </si>
  <si>
    <r>
      <t xml:space="preserve">Amount (VND)
</t>
    </r>
    <r>
      <rPr>
        <b/>
        <i/>
        <sz val="10"/>
        <rFont val="Arial"/>
        <family val="2"/>
      </rPr>
      <t>Thành tiền (VND)</t>
    </r>
  </si>
  <si>
    <t xml:space="preserve">Bấm lỗ K Wtrio 978 ( 30  - 35 tờ ) </t>
  </si>
  <si>
    <t xml:space="preserve">Bấm kim K Wtrio 50 LA ( tối đa 200 tờ ) </t>
  </si>
  <si>
    <t xml:space="preserve">Kim bấm K W Trio 23/10 </t>
  </si>
  <si>
    <t>VAT 10%</t>
  </si>
  <si>
    <t>Total/ Tổng Cộng</t>
  </si>
  <si>
    <t>Name Tên: Dương Thị Thu Hương</t>
  </si>
  <si>
    <r>
      <t xml:space="preserve">Position </t>
    </r>
    <r>
      <rPr>
        <i/>
        <sz val="10"/>
        <rFont val="Arial"/>
        <family val="2"/>
      </rPr>
      <t>Chức vụ: HR &amp; Amin Manager</t>
    </r>
  </si>
  <si>
    <t xml:space="preserve"> </t>
  </si>
  <si>
    <t>Công ty TNHH Sx TM BĂNG KEO PHÚC THỊNH</t>
  </si>
  <si>
    <t>CTY TNHH MTV TM DT LIÊN Á CHÂU</t>
  </si>
  <si>
    <t>2/4 đường số 9, P.17, Q. Gò Vấp</t>
  </si>
  <si>
    <t>506 Nguyễn Đình Chiểu, P.4, Q.3</t>
  </si>
  <si>
    <t>08 3984 4724</t>
  </si>
  <si>
    <t>Ms Tiểu Phụng - 0917 263 664</t>
  </si>
  <si>
    <t xml:space="preserve">Ms. Thảo  </t>
  </si>
  <si>
    <t>091.223.6147</t>
  </si>
  <si>
    <t>28/9/2015</t>
  </si>
  <si>
    <t>Băng keo Opp 48 mm 100 yards cho Guardian</t>
  </si>
  <si>
    <t>Công ty Nam Long</t>
  </si>
  <si>
    <t>205/5 Thích Quảng Đức, P.4, Q.Phú Nhuận</t>
  </si>
  <si>
    <t>08 3995 5880</t>
  </si>
  <si>
    <t>Điện Thoại Panasonic KX-TSC11</t>
  </si>
  <si>
    <t>Tổng Cộng</t>
  </si>
  <si>
    <t>Cty TNHH TM DV Tin Học Đỉnh Vàng</t>
  </si>
  <si>
    <t>373/1 Lý Thường Kiệt, P.9, Q. Tân Bình</t>
  </si>
  <si>
    <t>08 2223 5559</t>
  </si>
  <si>
    <t>Ms Linh 0902.036.339</t>
  </si>
  <si>
    <t>17/09/2015</t>
  </si>
  <si>
    <t>Mực in 83A</t>
  </si>
  <si>
    <t>PAN ASIA TRADING ONE MEMBER CO. LTD</t>
  </si>
  <si>
    <t>`1</t>
  </si>
  <si>
    <t>CASH ADVANCE AUTHORIZATION SLIP</t>
  </si>
  <si>
    <t>Date:</t>
  </si>
  <si>
    <t>Employee name:</t>
  </si>
  <si>
    <t>Quách Tiểu Phụng</t>
  </si>
  <si>
    <t>Amount :</t>
  </si>
  <si>
    <t>VND</t>
  </si>
  <si>
    <t xml:space="preserve">Purpose:     </t>
  </si>
  <si>
    <t>This is subject to liquidation, with supporting documents, within seven (7) days from receipt.</t>
  </si>
  <si>
    <t>It is understood that should I fail to liquidate the amount within the specified period, the amount</t>
  </si>
  <si>
    <t>shall be deducted in full from my salary.</t>
  </si>
  <si>
    <t>Requested by</t>
  </si>
  <si>
    <t>Verified by</t>
  </si>
  <si>
    <t>Approved by</t>
  </si>
  <si>
    <t>__________________</t>
  </si>
  <si>
    <t>Quach Tieu Phung</t>
  </si>
  <si>
    <t>Duong Thi Thu Huong</t>
  </si>
  <si>
    <t>Lý Trọng Nghĩa</t>
  </si>
  <si>
    <t>(Employee)</t>
  </si>
  <si>
    <t>(Department Head)</t>
  </si>
  <si>
    <t>(Authorized signatory)</t>
  </si>
  <si>
    <t>Note:</t>
  </si>
  <si>
    <t>The Cash Advance Authorization Slip is accomplished for all cash advances requested by the employees</t>
  </si>
  <si>
    <t xml:space="preserve"> for petty expenses. This form is pre-printed.</t>
  </si>
  <si>
    <t>Only one copy is prepared and will be attached to the Payment Voucher.</t>
  </si>
  <si>
    <t xml:space="preserve">Chairs for Guardian </t>
  </si>
  <si>
    <t xml:space="preserve">Making stamps for Guardian </t>
  </si>
  <si>
    <t>tăng lên thành 4 cây</t>
  </si>
  <si>
    <t>giảm còn 1 cây</t>
  </si>
  <si>
    <t>Cây lau nhà 360</t>
  </si>
  <si>
    <t>new</t>
  </si>
  <si>
    <t>Cây lau kính cán dài (đầu bông)</t>
  </si>
  <si>
    <t>Guardian Lê Quang Định</t>
  </si>
  <si>
    <t>484B Lê Quang Định,P.11, Q.Bình Thạnh, HCM</t>
  </si>
  <si>
    <t>Ms. Hạnh- '0166 965 2852</t>
  </si>
  <si>
    <t>12/11/2015</t>
  </si>
  <si>
    <t>Công ty TNHH ĐầuTư &amp; KinhDoanh Siêu Thị Á Châu</t>
  </si>
  <si>
    <t>Ms Phụng- 0917.263.664</t>
  </si>
  <si>
    <t>Giấy A4</t>
  </si>
  <si>
    <t xml:space="preserve">ream </t>
  </si>
  <si>
    <t>Thẻ nhựa nhân viên đứng</t>
  </si>
  <si>
    <t xml:space="preserve">cái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</si>
</sst>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[$-409]#,##0"/>
    <numFmt numFmtId="167" formatCode="_(* #,##0_);_(* \(#,##0\);_(* \-??_);_(@_)"/>
    <numFmt numFmtId="168" formatCode="#,##0.00&quot; &quot;;&quot; (&quot;#,##0.00&quot;)&quot;;&quot; -&quot;#&quot; &quot;;@&quot; &quot;"/>
    <numFmt numFmtId="169" formatCode="0&quot; &quot;;&quot; (&quot;0&quot;)&quot;;&quot; -&quot;#&quot; &quot;;@&quot; &quot;"/>
    <numFmt numFmtId="170" formatCode="#,##0\ ;&quot; (&quot;#,##0\);&quot; -&quot;#\ ;@\ "/>
    <numFmt numFmtId="171" formatCode="_(* #,##0_);_(* \(#,##0\);_(* &quot;-&quot;?_);_(@_)"/>
    <numFmt numFmtId="172" formatCode="#,##0&quot; &quot;;&quot; (&quot;#,##0&quot;)&quot;;&quot; -&quot;#&quot; &quot;;@&quot; &quot;"/>
    <numFmt numFmtId="173" formatCode="[$-409]m/d/yyyy"/>
    <numFmt numFmtId="174" formatCode="dd/mm/yyyy"/>
    <numFmt numFmtId="175" formatCode="#,###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Arial11"/>
    </font>
    <font>
      <sz val="11"/>
      <color rgb="FF000000"/>
      <name val="Calibri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000000"/>
      <name val="Arial11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name val="VNI-Times"/>
    </font>
    <font>
      <b/>
      <i/>
      <sz val="1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Arial11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9D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64" fontId="13" fillId="0" borderId="0" applyFill="0" applyBorder="0" applyAlignment="0" applyProtection="0"/>
    <xf numFmtId="43" fontId="1" fillId="0" borderId="0" applyFont="0" applyFill="0" applyBorder="0" applyAlignment="0" applyProtection="0"/>
    <xf numFmtId="168" fontId="26" fillId="0" borderId="0" applyBorder="0" applyProtection="0"/>
    <xf numFmtId="168" fontId="32" fillId="0" borderId="0"/>
    <xf numFmtId="0" fontId="49" fillId="0" borderId="0"/>
  </cellStyleXfs>
  <cellXfs count="334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0" xfId="0" applyFont="1"/>
    <xf numFmtId="0" fontId="0" fillId="0" borderId="3" xfId="0" applyFont="1" applyBorder="1"/>
    <xf numFmtId="0" fontId="3" fillId="0" borderId="3" xfId="0" applyFont="1" applyBorder="1"/>
    <xf numFmtId="14" fontId="0" fillId="0" borderId="3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4" xfId="0" applyFont="1" applyBorder="1" applyAlignment="1"/>
    <xf numFmtId="0" fontId="0" fillId="0" borderId="4" xfId="0" applyFont="1" applyBorder="1"/>
    <xf numFmtId="0" fontId="12" fillId="0" borderId="0" xfId="0" applyFont="1" applyAlignment="1">
      <alignment horizontal="justify" vertical="center"/>
    </xf>
    <xf numFmtId="165" fontId="1" fillId="0" borderId="0" xfId="1" applyNumberFormat="1" applyFont="1"/>
    <xf numFmtId="0" fontId="3" fillId="0" borderId="2" xfId="0" applyFont="1" applyBorder="1"/>
    <xf numFmtId="0" fontId="14" fillId="0" borderId="0" xfId="0" applyFont="1" applyAlignment="1">
      <alignment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/>
    <xf numFmtId="0" fontId="15" fillId="3" borderId="0" xfId="0" applyFont="1" applyFill="1" applyBorder="1"/>
    <xf numFmtId="3" fontId="0" fillId="3" borderId="0" xfId="0" applyNumberFormat="1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0" xfId="0" applyFont="1" applyFill="1" applyBorder="1"/>
    <xf numFmtId="0" fontId="16" fillId="3" borderId="0" xfId="0" applyFont="1" applyFill="1" applyBorder="1"/>
    <xf numFmtId="0" fontId="0" fillId="0" borderId="5" xfId="0" applyFont="1" applyBorder="1" applyAlignment="1">
      <alignment horizontal="center" wrapText="1"/>
    </xf>
    <xf numFmtId="3" fontId="0" fillId="0" borderId="8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3" fillId="0" borderId="0" xfId="1" applyFont="1" applyFill="1" applyBorder="1" applyAlignment="1" applyProtection="1">
      <alignment horizontal="center"/>
    </xf>
    <xf numFmtId="164" fontId="2" fillId="0" borderId="13" xfId="1" applyFont="1" applyFill="1" applyBorder="1" applyAlignment="1" applyProtection="1">
      <alignment wrapText="1"/>
    </xf>
    <xf numFmtId="164" fontId="2" fillId="0" borderId="0" xfId="1" applyFont="1" applyFill="1" applyBorder="1" applyAlignment="1" applyProtection="1">
      <alignment wrapText="1"/>
    </xf>
    <xf numFmtId="0" fontId="20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2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11" fillId="0" borderId="2" xfId="0" applyFont="1" applyBorder="1"/>
    <xf numFmtId="0" fontId="25" fillId="0" borderId="2" xfId="0" applyFont="1" applyBorder="1"/>
    <xf numFmtId="165" fontId="1" fillId="0" borderId="0" xfId="2" applyNumberFormat="1" applyFont="1"/>
    <xf numFmtId="165" fontId="0" fillId="0" borderId="8" xfId="2" applyNumberFormat="1" applyFont="1" applyBorder="1" applyAlignment="1">
      <alignment horizontal="center"/>
    </xf>
    <xf numFmtId="0" fontId="16" fillId="4" borderId="0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3" xfId="0" applyFont="1" applyBorder="1" applyAlignment="1"/>
    <xf numFmtId="0" fontId="3" fillId="0" borderId="3" xfId="0" applyFont="1" applyBorder="1" applyAlignment="1"/>
    <xf numFmtId="0" fontId="0" fillId="0" borderId="12" xfId="0" applyFont="1" applyBorder="1" applyAlignment="1"/>
    <xf numFmtId="43" fontId="3" fillId="0" borderId="0" xfId="2" applyFont="1" applyFill="1" applyBorder="1" applyAlignment="1" applyProtection="1">
      <alignment horizontal="center"/>
    </xf>
    <xf numFmtId="43" fontId="2" fillId="0" borderId="13" xfId="2" applyFont="1" applyFill="1" applyBorder="1" applyAlignment="1" applyProtection="1">
      <alignment wrapText="1"/>
    </xf>
    <xf numFmtId="43" fontId="2" fillId="0" borderId="0" xfId="2" applyFont="1" applyFill="1" applyBorder="1" applyAlignment="1" applyProtection="1">
      <alignment wrapText="1"/>
    </xf>
    <xf numFmtId="14" fontId="0" fillId="0" borderId="3" xfId="0" applyNumberFormat="1" applyFont="1" applyBorder="1" applyAlignment="1"/>
    <xf numFmtId="0" fontId="27" fillId="0" borderId="1" xfId="0" applyFont="1" applyBorder="1"/>
    <xf numFmtId="0" fontId="28" fillId="0" borderId="17" xfId="0" applyFont="1" applyBorder="1"/>
    <xf numFmtId="0" fontId="29" fillId="0" borderId="1" xfId="0" applyFont="1" applyBorder="1"/>
    <xf numFmtId="0" fontId="12" fillId="0" borderId="0" xfId="0" applyFont="1" applyAlignment="1">
      <alignment vertical="center"/>
    </xf>
    <xf numFmtId="0" fontId="0" fillId="0" borderId="8" xfId="0" applyFont="1" applyBorder="1" applyAlignment="1">
      <alignment horizontal="center" wrapText="1"/>
    </xf>
    <xf numFmtId="0" fontId="0" fillId="5" borderId="5" xfId="0" applyFont="1" applyFill="1" applyBorder="1" applyAlignment="1"/>
    <xf numFmtId="0" fontId="30" fillId="0" borderId="17" xfId="0" applyFont="1" applyBorder="1" applyAlignment="1">
      <alignment vertical="top"/>
    </xf>
    <xf numFmtId="0" fontId="0" fillId="0" borderId="5" xfId="0" applyFont="1" applyFill="1" applyBorder="1" applyAlignment="1"/>
    <xf numFmtId="0" fontId="0" fillId="0" borderId="27" xfId="0" applyFont="1" applyBorder="1" applyAlignment="1">
      <alignment horizontal="center" wrapText="1"/>
    </xf>
    <xf numFmtId="0" fontId="30" fillId="0" borderId="25" xfId="0" applyFont="1" applyBorder="1" applyAlignment="1">
      <alignment horizontal="left" vertical="top"/>
    </xf>
    <xf numFmtId="0" fontId="30" fillId="0" borderId="26" xfId="0" applyFont="1" applyBorder="1" applyAlignment="1">
      <alignment horizontal="left" vertical="top"/>
    </xf>
    <xf numFmtId="167" fontId="13" fillId="0" borderId="8" xfId="2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left" indent="1"/>
    </xf>
    <xf numFmtId="0" fontId="0" fillId="0" borderId="17" xfId="0" applyFont="1" applyBorder="1" applyAlignment="1"/>
    <xf numFmtId="0" fontId="0" fillId="0" borderId="29" xfId="0" applyFont="1" applyBorder="1" applyAlignment="1"/>
    <xf numFmtId="171" fontId="0" fillId="0" borderId="8" xfId="0" applyNumberFormat="1" applyFont="1" applyBorder="1"/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31" xfId="0" applyFont="1" applyBorder="1" applyAlignment="1"/>
    <xf numFmtId="167" fontId="3" fillId="0" borderId="8" xfId="2" applyNumberFormat="1" applyFont="1" applyFill="1" applyBorder="1" applyAlignment="1" applyProtection="1">
      <alignment horizontal="left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wrapText="1"/>
    </xf>
    <xf numFmtId="172" fontId="18" fillId="0" borderId="10" xfId="4" applyNumberFormat="1" applyFont="1" applyFill="1" applyBorder="1" applyAlignment="1" applyProtection="1">
      <alignment horizontal="center"/>
    </xf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 indent="1"/>
    </xf>
    <xf numFmtId="0" fontId="18" fillId="0" borderId="32" xfId="0" applyFont="1" applyBorder="1" applyAlignment="1"/>
    <xf numFmtId="0" fontId="33" fillId="0" borderId="32" xfId="0" applyFont="1" applyBorder="1" applyAlignment="1"/>
    <xf numFmtId="0" fontId="18" fillId="0" borderId="9" xfId="0" applyFont="1" applyBorder="1" applyAlignment="1"/>
    <xf numFmtId="0" fontId="18" fillId="0" borderId="0" xfId="0" applyFont="1"/>
    <xf numFmtId="0" fontId="34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35" fillId="0" borderId="0" xfId="0" applyFont="1" applyAlignment="1">
      <alignment vertical="top"/>
    </xf>
    <xf numFmtId="0" fontId="33" fillId="0" borderId="0" xfId="0" applyFont="1" applyAlignment="1">
      <alignment horizontal="center"/>
    </xf>
    <xf numFmtId="0" fontId="33" fillId="0" borderId="0" xfId="0" applyFont="1"/>
    <xf numFmtId="0" fontId="37" fillId="0" borderId="34" xfId="0" applyFont="1" applyBorder="1"/>
    <xf numFmtId="0" fontId="18" fillId="0" borderId="34" xfId="0" applyFont="1" applyBorder="1"/>
    <xf numFmtId="0" fontId="38" fillId="0" borderId="34" xfId="0" applyFont="1" applyBorder="1" applyAlignment="1">
      <alignment horizontal="center" vertical="center" wrapText="1"/>
    </xf>
    <xf numFmtId="0" fontId="38" fillId="0" borderId="34" xfId="0" applyFont="1" applyBorder="1"/>
    <xf numFmtId="0" fontId="39" fillId="0" borderId="34" xfId="0" applyFont="1" applyBorder="1"/>
    <xf numFmtId="0" fontId="38" fillId="0" borderId="34" xfId="0" applyFont="1" applyBorder="1" applyAlignment="1">
      <alignment horizontal="left"/>
    </xf>
    <xf numFmtId="0" fontId="38" fillId="0" borderId="0" xfId="0" applyFont="1"/>
    <xf numFmtId="0" fontId="18" fillId="0" borderId="32" xfId="0" applyFont="1" applyBorder="1"/>
    <xf numFmtId="0" fontId="18" fillId="0" borderId="34" xfId="0" applyFont="1" applyBorder="1" applyAlignment="1">
      <alignment horizontal="center" vertical="center" wrapText="1"/>
    </xf>
    <xf numFmtId="0" fontId="33" fillId="0" borderId="32" xfId="0" applyFont="1" applyBorder="1"/>
    <xf numFmtId="173" fontId="18" fillId="0" borderId="32" xfId="0" applyNumberFormat="1" applyFont="1" applyBorder="1" applyAlignment="1">
      <alignment horizontal="left"/>
    </xf>
    <xf numFmtId="0" fontId="34" fillId="0" borderId="0" xfId="0" applyFont="1" applyAlignment="1">
      <alignment horizontal="justify" vertical="center"/>
    </xf>
    <xf numFmtId="173" fontId="18" fillId="0" borderId="32" xfId="0" applyNumberFormat="1" applyFont="1" applyBorder="1" applyAlignment="1">
      <alignment wrapText="1"/>
    </xf>
    <xf numFmtId="0" fontId="18" fillId="0" borderId="32" xfId="0" applyFont="1" applyBorder="1" applyAlignment="1">
      <alignment horizontal="left"/>
    </xf>
    <xf numFmtId="0" fontId="40" fillId="0" borderId="0" xfId="0" applyFont="1" applyAlignment="1">
      <alignment horizontal="justify" vertical="center"/>
    </xf>
    <xf numFmtId="172" fontId="18" fillId="0" borderId="0" xfId="4" applyNumberFormat="1" applyFont="1" applyFill="1" applyBorder="1" applyAlignment="1" applyProtection="1"/>
    <xf numFmtId="0" fontId="40" fillId="7" borderId="0" xfId="0" applyFont="1" applyFill="1" applyBorder="1" applyAlignment="1">
      <alignment vertical="center"/>
    </xf>
    <xf numFmtId="0" fontId="18" fillId="7" borderId="0" xfId="0" applyFont="1" applyFill="1" applyBorder="1"/>
    <xf numFmtId="0" fontId="15" fillId="7" borderId="0" xfId="0" applyFont="1" applyFill="1" applyBorder="1"/>
    <xf numFmtId="166" fontId="18" fillId="7" borderId="0" xfId="0" applyNumberFormat="1" applyFont="1" applyFill="1" applyBorder="1"/>
    <xf numFmtId="0" fontId="16" fillId="7" borderId="0" xfId="0" applyFont="1" applyFill="1" applyBorder="1"/>
    <xf numFmtId="0" fontId="41" fillId="0" borderId="0" xfId="0" applyFont="1" applyAlignment="1">
      <alignment horizontal="center"/>
    </xf>
    <xf numFmtId="168" fontId="33" fillId="0" borderId="0" xfId="4" applyFont="1" applyFill="1" applyBorder="1" applyAlignment="1" applyProtection="1">
      <alignment horizontal="center"/>
    </xf>
    <xf numFmtId="168" fontId="34" fillId="0" borderId="35" xfId="4" applyFont="1" applyFill="1" applyBorder="1" applyAlignment="1" applyProtection="1">
      <alignment wrapText="1"/>
    </xf>
    <xf numFmtId="168" fontId="34" fillId="0" borderId="0" xfId="4" applyFont="1" applyFill="1" applyBorder="1" applyAlignment="1" applyProtection="1">
      <alignment wrapText="1"/>
    </xf>
    <xf numFmtId="0" fontId="42" fillId="0" borderId="0" xfId="0" applyFont="1"/>
    <xf numFmtId="0" fontId="18" fillId="0" borderId="0" xfId="0" applyFont="1" applyAlignment="1">
      <alignment horizontal="right" vertical="top"/>
    </xf>
    <xf numFmtId="173" fontId="18" fillId="0" borderId="34" xfId="0" applyNumberFormat="1" applyFont="1" applyBorder="1" applyAlignment="1"/>
    <xf numFmtId="0" fontId="18" fillId="0" borderId="34" xfId="0" applyFont="1" applyBorder="1" applyAlignment="1">
      <alignment horizontal="left"/>
    </xf>
    <xf numFmtId="0" fontId="18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29" xfId="0" applyFont="1" applyBorder="1" applyAlignment="1">
      <alignment horizontal="left" vertical="top"/>
    </xf>
    <xf numFmtId="0" fontId="13" fillId="2" borderId="7" xfId="0" applyNumberFormat="1" applyFont="1" applyFill="1" applyBorder="1" applyAlignment="1">
      <alignment horizontal="left"/>
    </xf>
    <xf numFmtId="3" fontId="3" fillId="0" borderId="8" xfId="0" applyNumberFormat="1" applyFont="1" applyBorder="1" applyAlignment="1">
      <alignment horizontal="right" wrapText="1"/>
    </xf>
    <xf numFmtId="167" fontId="3" fillId="0" borderId="37" xfId="2" applyNumberFormat="1" applyFont="1" applyFill="1" applyBorder="1" applyAlignment="1" applyProtection="1">
      <alignment horizontal="left"/>
    </xf>
    <xf numFmtId="0" fontId="0" fillId="0" borderId="2" xfId="0" applyFont="1" applyBorder="1" applyAlignment="1"/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7" fillId="0" borderId="1" xfId="0" applyFont="1" applyBorder="1"/>
    <xf numFmtId="0" fontId="47" fillId="0" borderId="0" xfId="0" applyFont="1"/>
    <xf numFmtId="0" fontId="48" fillId="0" borderId="2" xfId="0" applyFont="1" applyBorder="1"/>
    <xf numFmtId="3" fontId="0" fillId="0" borderId="22" xfId="0" applyNumberFormat="1" applyFont="1" applyBorder="1" applyAlignment="1">
      <alignment horizontal="right" wrapText="1"/>
    </xf>
    <xf numFmtId="167" fontId="3" fillId="0" borderId="37" xfId="1" applyNumberFormat="1" applyFont="1" applyFill="1" applyBorder="1" applyAlignment="1" applyProtection="1">
      <alignment horizontal="left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3" fontId="0" fillId="0" borderId="38" xfId="0" applyNumberFormat="1" applyFont="1" applyBorder="1" applyAlignment="1">
      <alignment horizontal="right" wrapText="1"/>
    </xf>
    <xf numFmtId="167" fontId="13" fillId="0" borderId="7" xfId="1" applyNumberFormat="1" applyFont="1" applyFill="1" applyBorder="1" applyAlignment="1" applyProtection="1">
      <alignment horizontal="left"/>
    </xf>
    <xf numFmtId="167" fontId="3" fillId="0" borderId="7" xfId="1" applyNumberFormat="1" applyFont="1" applyFill="1" applyBorder="1" applyAlignment="1" applyProtection="1">
      <alignment horizontal="left"/>
    </xf>
    <xf numFmtId="0" fontId="13" fillId="0" borderId="0" xfId="5" applyFont="1"/>
    <xf numFmtId="0" fontId="13" fillId="0" borderId="0" xfId="5" applyFont="1" applyBorder="1"/>
    <xf numFmtId="0" fontId="13" fillId="0" borderId="27" xfId="5" applyFont="1" applyBorder="1"/>
    <xf numFmtId="0" fontId="13" fillId="0" borderId="25" xfId="5" applyFont="1" applyBorder="1"/>
    <xf numFmtId="0" fontId="13" fillId="0" borderId="26" xfId="5" applyFont="1" applyBorder="1"/>
    <xf numFmtId="0" fontId="13" fillId="0" borderId="39" xfId="5" applyFont="1" applyBorder="1"/>
    <xf numFmtId="0" fontId="50" fillId="0" borderId="40" xfId="5" applyFont="1" applyBorder="1" applyAlignment="1"/>
    <xf numFmtId="0" fontId="13" fillId="0" borderId="40" xfId="5" applyFont="1" applyBorder="1"/>
    <xf numFmtId="0" fontId="45" fillId="0" borderId="0" xfId="5" applyFont="1" applyBorder="1" applyAlignment="1">
      <alignment horizontal="centerContinuous"/>
    </xf>
    <xf numFmtId="0" fontId="9" fillId="0" borderId="0" xfId="5" applyFont="1" applyBorder="1" applyAlignment="1">
      <alignment horizontal="centerContinuous"/>
    </xf>
    <xf numFmtId="0" fontId="9" fillId="0" borderId="0" xfId="5" applyFont="1" applyBorder="1"/>
    <xf numFmtId="174" fontId="13" fillId="0" borderId="0" xfId="5" quotePrefix="1" applyNumberFormat="1" applyFont="1" applyBorder="1" applyAlignment="1">
      <alignment horizontal="left"/>
    </xf>
    <xf numFmtId="15" fontId="9" fillId="0" borderId="0" xfId="5" applyNumberFormat="1" applyFont="1" applyBorder="1"/>
    <xf numFmtId="0" fontId="13" fillId="0" borderId="0" xfId="5" applyFont="1" applyBorder="1" applyAlignment="1">
      <alignment vertical="center"/>
    </xf>
    <xf numFmtId="0" fontId="13" fillId="0" borderId="0" xfId="5" applyFont="1" applyBorder="1" applyAlignment="1">
      <alignment horizontal="left" vertical="center"/>
    </xf>
    <xf numFmtId="0" fontId="13" fillId="0" borderId="0" xfId="5" applyFont="1" applyBorder="1" applyAlignment="1">
      <alignment horizontal="center" vertical="center"/>
    </xf>
    <xf numFmtId="3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40" xfId="5" applyFont="1" applyBorder="1" applyAlignment="1"/>
    <xf numFmtId="0" fontId="13" fillId="0" borderId="0" xfId="5" applyFont="1" applyBorder="1" applyAlignment="1">
      <alignment horizontal="centerContinuous"/>
    </xf>
    <xf numFmtId="0" fontId="9" fillId="0" borderId="0" xfId="5" applyFont="1" applyBorder="1" applyAlignment="1">
      <alignment horizontal="left"/>
    </xf>
    <xf numFmtId="0" fontId="13" fillId="0" borderId="30" xfId="5" applyFont="1" applyBorder="1"/>
    <xf numFmtId="0" fontId="9" fillId="0" borderId="1" xfId="5" applyFont="1" applyBorder="1" applyAlignment="1">
      <alignment horizontal="center"/>
    </xf>
    <xf numFmtId="0" fontId="9" fillId="0" borderId="1" xfId="5" applyFont="1" applyBorder="1"/>
    <xf numFmtId="0" fontId="13" fillId="0" borderId="31" xfId="5" applyFont="1" applyBorder="1"/>
    <xf numFmtId="0" fontId="51" fillId="0" borderId="0" xfId="0" applyFont="1"/>
    <xf numFmtId="0" fontId="52" fillId="0" borderId="0" xfId="0" applyFont="1"/>
    <xf numFmtId="0" fontId="51" fillId="0" borderId="0" xfId="0" applyFont="1" applyAlignment="1">
      <alignment horizontal="center" vertical="center"/>
    </xf>
    <xf numFmtId="0" fontId="53" fillId="0" borderId="0" xfId="0" applyFont="1" applyAlignment="1">
      <alignment horizontal="center"/>
    </xf>
    <xf numFmtId="0" fontId="51" fillId="0" borderId="0" xfId="0" applyFont="1" applyAlignment="1">
      <alignment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14" fontId="0" fillId="0" borderId="3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/>
    </xf>
    <xf numFmtId="0" fontId="17" fillId="0" borderId="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166" fontId="18" fillId="0" borderId="11" xfId="0" applyNumberFormat="1" applyFont="1" applyFill="1" applyBorder="1" applyAlignment="1">
      <alignment horizontal="center" wrapText="1"/>
    </xf>
    <xf numFmtId="167" fontId="3" fillId="0" borderId="5" xfId="1" applyNumberFormat="1" applyFont="1" applyFill="1" applyBorder="1" applyAlignment="1" applyProtection="1">
      <alignment horizontal="right"/>
    </xf>
    <xf numFmtId="167" fontId="3" fillId="0" borderId="3" xfId="1" applyNumberFormat="1" applyFont="1" applyFill="1" applyBorder="1" applyAlignment="1" applyProtection="1">
      <alignment horizontal="right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169" fontId="26" fillId="0" borderId="11" xfId="3" applyNumberFormat="1" applyFont="1" applyFill="1" applyBorder="1" applyAlignment="1" applyProtection="1">
      <alignment horizontal="center"/>
    </xf>
    <xf numFmtId="169" fontId="26" fillId="0" borderId="9" xfId="3" applyNumberFormat="1" applyFont="1" applyFill="1" applyBorder="1" applyAlignment="1" applyProtection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166" fontId="18" fillId="0" borderId="33" xfId="0" applyNumberFormat="1" applyFont="1" applyFill="1" applyBorder="1" applyAlignment="1">
      <alignment horizontal="center" wrapText="1"/>
    </xf>
    <xf numFmtId="172" fontId="33" fillId="0" borderId="11" xfId="4" applyNumberFormat="1" applyFont="1" applyFill="1" applyBorder="1" applyAlignment="1" applyProtection="1">
      <alignment horizontal="right"/>
    </xf>
    <xf numFmtId="0" fontId="26" fillId="0" borderId="11" xfId="0" applyFont="1" applyFill="1" applyBorder="1" applyAlignment="1">
      <alignment horizontal="left"/>
    </xf>
    <xf numFmtId="166" fontId="18" fillId="0" borderId="32" xfId="0" applyNumberFormat="1" applyFont="1" applyFill="1" applyBorder="1" applyAlignment="1">
      <alignment horizontal="center" wrapText="1"/>
    </xf>
    <xf numFmtId="166" fontId="18" fillId="0" borderId="9" xfId="0" applyNumberFormat="1" applyFont="1" applyFill="1" applyBorder="1" applyAlignment="1">
      <alignment horizontal="center" wrapText="1"/>
    </xf>
    <xf numFmtId="0" fontId="54" fillId="0" borderId="11" xfId="0" applyFont="1" applyFill="1" applyBorder="1" applyAlignment="1">
      <alignment horizontal="center"/>
    </xf>
    <xf numFmtId="0" fontId="54" fillId="0" borderId="32" xfId="0" applyFont="1" applyFill="1" applyBorder="1" applyAlignment="1">
      <alignment horizontal="center"/>
    </xf>
    <xf numFmtId="0" fontId="54" fillId="0" borderId="9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left"/>
    </xf>
    <xf numFmtId="169" fontId="54" fillId="0" borderId="11" xfId="3" applyNumberFormat="1" applyFont="1" applyFill="1" applyBorder="1" applyAlignment="1" applyProtection="1">
      <alignment horizontal="center"/>
    </xf>
    <xf numFmtId="169" fontId="54" fillId="0" borderId="9" xfId="3" applyNumberFormat="1" applyFont="1" applyFill="1" applyBorder="1" applyAlignment="1" applyProtection="1">
      <alignment horizontal="center"/>
    </xf>
    <xf numFmtId="166" fontId="55" fillId="0" borderId="33" xfId="0" applyNumberFormat="1" applyFont="1" applyFill="1" applyBorder="1" applyAlignment="1">
      <alignment horizontal="center" wrapText="1"/>
    </xf>
    <xf numFmtId="167" fontId="3" fillId="0" borderId="5" xfId="2" applyNumberFormat="1" applyFont="1" applyFill="1" applyBorder="1" applyAlignment="1" applyProtection="1">
      <alignment horizontal="right"/>
    </xf>
    <xf numFmtId="167" fontId="3" fillId="0" borderId="3" xfId="2" applyNumberFormat="1" applyFont="1" applyFill="1" applyBorder="1" applyAlignment="1" applyProtection="1">
      <alignment horizontal="right"/>
    </xf>
    <xf numFmtId="0" fontId="26" fillId="0" borderId="16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169" fontId="26" fillId="0" borderId="8" xfId="3" applyNumberFormat="1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3" fontId="0" fillId="0" borderId="21" xfId="0" applyNumberFormat="1" applyFont="1" applyBorder="1" applyAlignment="1">
      <alignment horizontal="center" wrapText="1"/>
    </xf>
    <xf numFmtId="3" fontId="0" fillId="0" borderId="13" xfId="0" applyNumberFormat="1" applyFont="1" applyBorder="1" applyAlignment="1">
      <alignment horizontal="center" wrapText="1"/>
    </xf>
    <xf numFmtId="3" fontId="0" fillId="0" borderId="22" xfId="0" applyNumberFormat="1" applyFont="1" applyBorder="1" applyAlignment="1">
      <alignment horizont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70" fontId="0" fillId="5" borderId="23" xfId="2" applyNumberFormat="1" applyFont="1" applyFill="1" applyBorder="1" applyAlignment="1" applyProtection="1">
      <alignment horizontal="center"/>
    </xf>
    <xf numFmtId="170" fontId="0" fillId="5" borderId="24" xfId="2" applyNumberFormat="1" applyFont="1" applyFill="1" applyBorder="1" applyAlignment="1" applyProtection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165" fontId="30" fillId="0" borderId="8" xfId="2" applyNumberFormat="1" applyFont="1" applyBorder="1" applyAlignment="1">
      <alignment horizontal="center" vertical="top"/>
    </xf>
    <xf numFmtId="165" fontId="30" fillId="0" borderId="8" xfId="2" applyNumberFormat="1" applyFont="1" applyFill="1" applyBorder="1" applyAlignment="1">
      <alignment horizontal="center" vertical="top"/>
    </xf>
    <xf numFmtId="0" fontId="10" fillId="0" borderId="28" xfId="2" applyNumberFormat="1" applyFont="1" applyBorder="1" applyAlignment="1">
      <alignment horizontal="right" vertical="top"/>
    </xf>
    <xf numFmtId="0" fontId="10" fillId="0" borderId="17" xfId="2" applyNumberFormat="1" applyFont="1" applyBorder="1" applyAlignment="1">
      <alignment horizontal="right" vertical="top"/>
    </xf>
    <xf numFmtId="0" fontId="10" fillId="0" borderId="29" xfId="2" applyNumberFormat="1" applyFont="1" applyBorder="1" applyAlignment="1">
      <alignment horizontal="right" vertical="top"/>
    </xf>
    <xf numFmtId="167" fontId="3" fillId="0" borderId="29" xfId="2" applyNumberFormat="1" applyFont="1" applyFill="1" applyBorder="1" applyAlignment="1" applyProtection="1">
      <alignment horizontal="right"/>
    </xf>
    <xf numFmtId="167" fontId="3" fillId="0" borderId="8" xfId="2" applyNumberFormat="1" applyFont="1" applyFill="1" applyBorder="1" applyAlignment="1" applyProtection="1">
      <alignment horizontal="right"/>
    </xf>
    <xf numFmtId="0" fontId="18" fillId="0" borderId="0" xfId="0" applyFont="1" applyFill="1" applyBorder="1" applyAlignment="1">
      <alignment horizontal="left" vertical="center" wrapText="1"/>
    </xf>
    <xf numFmtId="173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wrapText="1"/>
    </xf>
    <xf numFmtId="0" fontId="31" fillId="0" borderId="35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173" fontId="18" fillId="0" borderId="32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165" fontId="46" fillId="0" borderId="8" xfId="2" applyNumberFormat="1" applyFont="1" applyFill="1" applyBorder="1" applyAlignment="1">
      <alignment horizontal="center"/>
    </xf>
    <xf numFmtId="0" fontId="44" fillId="0" borderId="5" xfId="0" applyFont="1" applyBorder="1" applyAlignment="1">
      <alignment horizontal="right" vertical="center" wrapText="1"/>
    </xf>
    <xf numFmtId="0" fontId="44" fillId="0" borderId="3" xfId="0" applyFont="1" applyBorder="1" applyAlignment="1">
      <alignment horizontal="right" vertical="center" wrapText="1"/>
    </xf>
    <xf numFmtId="0" fontId="44" fillId="0" borderId="36" xfId="0" applyFont="1" applyBorder="1" applyAlignment="1">
      <alignment horizontal="right" vertical="center" wrapText="1"/>
    </xf>
    <xf numFmtId="14" fontId="0" fillId="0" borderId="2" xfId="0" applyNumberFormat="1" applyFont="1" applyBorder="1" applyAlignment="1">
      <alignment horizontal="left"/>
    </xf>
    <xf numFmtId="0" fontId="9" fillId="0" borderId="2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Font="1" applyBorder="1" applyAlignment="1">
      <alignment horizontal="center" wrapText="1"/>
    </xf>
    <xf numFmtId="3" fontId="0" fillId="0" borderId="5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6" xfId="0" applyNumberFormat="1" applyFont="1" applyBorder="1" applyAlignment="1">
      <alignment horizont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67" fontId="3" fillId="0" borderId="36" xfId="1" applyNumberFormat="1" applyFont="1" applyFill="1" applyBorder="1" applyAlignment="1" applyProtection="1">
      <alignment horizontal="right"/>
    </xf>
    <xf numFmtId="167" fontId="3" fillId="0" borderId="12" xfId="1" applyNumberFormat="1" applyFont="1" applyFill="1" applyBorder="1" applyAlignment="1" applyProtection="1">
      <alignment horizontal="right"/>
    </xf>
    <xf numFmtId="0" fontId="0" fillId="0" borderId="28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13" fillId="0" borderId="25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3" fillId="0" borderId="0" xfId="5" applyFont="1" applyAlignment="1">
      <alignment horizontal="center"/>
    </xf>
    <xf numFmtId="0" fontId="50" fillId="0" borderId="0" xfId="5" applyFont="1" applyBorder="1" applyAlignment="1">
      <alignment horizontal="center"/>
    </xf>
    <xf numFmtId="0" fontId="5" fillId="0" borderId="0" xfId="5" applyFont="1" applyBorder="1" applyAlignment="1">
      <alignment horizontal="left" vertical="center" wrapText="1"/>
    </xf>
    <xf numFmtId="0" fontId="5" fillId="0" borderId="40" xfId="5" applyFont="1" applyBorder="1" applyAlignment="1">
      <alignment horizontal="left" vertical="center" wrapText="1"/>
    </xf>
    <xf numFmtId="0" fontId="20" fillId="0" borderId="1" xfId="5" applyFont="1" applyBorder="1" applyAlignment="1">
      <alignment horizontal="center"/>
    </xf>
    <xf numFmtId="14" fontId="0" fillId="0" borderId="3" xfId="0" quotePrefix="1" applyNumberFormat="1" applyFont="1" applyBorder="1" applyAlignment="1">
      <alignment horizontal="left"/>
    </xf>
    <xf numFmtId="0" fontId="0" fillId="2" borderId="7" xfId="0" applyNumberFormat="1" applyFont="1" applyFill="1" applyBorder="1" applyAlignment="1">
      <alignment horizontal="left"/>
    </xf>
    <xf numFmtId="0" fontId="0" fillId="2" borderId="41" xfId="0" applyNumberFormat="1" applyFont="1" applyFill="1" applyBorder="1" applyAlignment="1">
      <alignment horizontal="center"/>
    </xf>
    <xf numFmtId="0" fontId="0" fillId="2" borderId="42" xfId="0" applyNumberFormat="1" applyFont="1" applyFill="1" applyBorder="1" applyAlignment="1">
      <alignment horizontal="center"/>
    </xf>
    <xf numFmtId="0" fontId="0" fillId="2" borderId="43" xfId="0" applyNumberFormat="1" applyFont="1" applyFill="1" applyBorder="1" applyAlignment="1">
      <alignment horizontal="center"/>
    </xf>
    <xf numFmtId="175" fontId="0" fillId="2" borderId="44" xfId="0" applyNumberFormat="1" applyFont="1" applyFill="1" applyBorder="1" applyAlignment="1">
      <alignment horizontal="center"/>
    </xf>
    <xf numFmtId="175" fontId="0" fillId="2" borderId="42" xfId="0" applyNumberFormat="1" applyFont="1" applyFill="1" applyBorder="1" applyAlignment="1">
      <alignment horizontal="center"/>
    </xf>
    <xf numFmtId="175" fontId="0" fillId="2" borderId="43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horizontal="center"/>
    </xf>
    <xf numFmtId="175" fontId="0" fillId="2" borderId="45" xfId="0" applyNumberFormat="1" applyFont="1" applyFill="1" applyBorder="1" applyAlignment="1">
      <alignment horizontal="center"/>
    </xf>
    <xf numFmtId="175" fontId="0" fillId="2" borderId="3" xfId="0" applyNumberFormat="1" applyFont="1" applyFill="1" applyBorder="1" applyAlignment="1">
      <alignment horizontal="center"/>
    </xf>
    <xf numFmtId="175" fontId="0" fillId="2" borderId="36" xfId="0" applyNumberFormat="1" applyFont="1" applyFill="1" applyBorder="1" applyAlignment="1">
      <alignment horizontal="center"/>
    </xf>
  </cellXfs>
  <cellStyles count="6">
    <cellStyle name="Comma" xfId="2" builtinId="3"/>
    <cellStyle name="Comma 2" xfId="1"/>
    <cellStyle name="Excel Built-in Comma" xfId="4"/>
    <cellStyle name="Excel_BuiltIn_Comma" xfId="3"/>
    <cellStyle name="Normal" xfId="0" builtinId="0"/>
    <cellStyle name="Normal_Pay-Form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3</xdr:col>
      <xdr:colOff>352425</xdr:colOff>
      <xdr:row>2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66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47624</xdr:rowOff>
    </xdr:from>
    <xdr:to>
      <xdr:col>4</xdr:col>
      <xdr:colOff>28575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4"/>
          <a:ext cx="124777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28579</xdr:colOff>
      <xdr:row>0</xdr:row>
      <xdr:rowOff>38100</xdr:rowOff>
    </xdr:from>
    <xdr:ext cx="1228722" cy="3429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9" y="38100"/>
          <a:ext cx="1228722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47624</xdr:rowOff>
    </xdr:from>
    <xdr:to>
      <xdr:col>3</xdr:col>
      <xdr:colOff>285750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4"/>
          <a:ext cx="11906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4</xdr:col>
      <xdr:colOff>0</xdr:colOff>
      <xdr:row>5</xdr:row>
      <xdr:rowOff>28575</xdr:rowOff>
    </xdr:to>
    <xdr:pic>
      <xdr:nvPicPr>
        <xdr:cNvPr id="2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66700"/>
          <a:ext cx="1485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4</xdr:col>
      <xdr:colOff>0</xdr:colOff>
      <xdr:row>5</xdr:row>
      <xdr:rowOff>28575</xdr:rowOff>
    </xdr:to>
    <xdr:pic>
      <xdr:nvPicPr>
        <xdr:cNvPr id="2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66700"/>
          <a:ext cx="1485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38099</xdr:rowOff>
    </xdr:from>
    <xdr:to>
      <xdr:col>4</xdr:col>
      <xdr:colOff>0</xdr:colOff>
      <xdr:row>2</xdr:row>
      <xdr:rowOff>89842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38099"/>
          <a:ext cx="12287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55412</xdr:colOff>
      <xdr:row>0</xdr:row>
      <xdr:rowOff>10058</xdr:rowOff>
    </xdr:from>
    <xdr:ext cx="1034277" cy="4068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5412" y="10058"/>
          <a:ext cx="1034277" cy="4068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3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276226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8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A10" workbookViewId="0">
      <selection activeCell="U14" sqref="U14:W14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32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32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32">
      <c r="E4" s="1" t="s">
        <v>5</v>
      </c>
      <c r="Q4" s="10"/>
      <c r="R4" s="11"/>
      <c r="S4" s="1"/>
      <c r="W4" s="8"/>
      <c r="X4" s="1"/>
    </row>
    <row r="5" spans="1:32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  <c r="Y5" s="18"/>
    </row>
    <row r="6" spans="1:32" ht="15.75">
      <c r="Q6" s="10"/>
      <c r="R6" s="11"/>
      <c r="S6" s="1"/>
      <c r="W6" s="8"/>
      <c r="X6" s="1"/>
      <c r="Y6" s="19"/>
    </row>
    <row r="7" spans="1:32">
      <c r="A7" s="217" t="s">
        <v>8</v>
      </c>
      <c r="B7" s="217"/>
      <c r="C7" s="217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218" t="s">
        <v>10</v>
      </c>
      <c r="Q7" s="218"/>
      <c r="R7" s="218"/>
      <c r="S7" s="61" t="s">
        <v>63</v>
      </c>
      <c r="T7" s="62"/>
      <c r="U7" s="62"/>
      <c r="V7" s="62"/>
      <c r="W7" s="63"/>
      <c r="X7" s="62"/>
      <c r="Y7" s="22"/>
    </row>
    <row r="8" spans="1:32" ht="15.75">
      <c r="A8" s="217" t="s">
        <v>11</v>
      </c>
      <c r="B8" s="217"/>
      <c r="C8" s="217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217" t="s">
        <v>11</v>
      </c>
      <c r="Q8" s="217"/>
      <c r="R8" s="217"/>
      <c r="S8" s="21" t="s">
        <v>13</v>
      </c>
      <c r="T8" s="23"/>
      <c r="U8" s="23"/>
      <c r="V8" s="23"/>
      <c r="W8" s="24"/>
      <c r="X8" s="25"/>
      <c r="AA8" s="26"/>
    </row>
    <row r="9" spans="1:32">
      <c r="A9" s="218" t="s">
        <v>14</v>
      </c>
      <c r="B9" s="218"/>
      <c r="C9" s="218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218" t="s">
        <v>16</v>
      </c>
      <c r="Q9" s="218"/>
      <c r="R9" s="218"/>
      <c r="S9" s="21" t="s">
        <v>17</v>
      </c>
      <c r="T9" s="23"/>
      <c r="U9" s="23"/>
      <c r="V9" s="23"/>
      <c r="W9" s="24"/>
      <c r="X9" s="23"/>
      <c r="AA9" s="29"/>
      <c r="AB9"/>
      <c r="AC9" s="30"/>
      <c r="AD9" s="30"/>
      <c r="AE9"/>
      <c r="AF9"/>
    </row>
    <row r="10" spans="1:32" ht="15.75">
      <c r="A10" s="219" t="s">
        <v>18</v>
      </c>
      <c r="B10" s="219"/>
      <c r="C10" s="219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217" t="s">
        <v>20</v>
      </c>
      <c r="Q10" s="217"/>
      <c r="R10" s="217"/>
      <c r="S10" s="220">
        <v>42194</v>
      </c>
      <c r="T10" s="220"/>
      <c r="U10" s="220"/>
      <c r="V10" s="21"/>
      <c r="W10" s="31"/>
      <c r="X10" s="21"/>
      <c r="Z10" s="32"/>
      <c r="AA10" s="33"/>
      <c r="AB10" s="34"/>
      <c r="AC10" s="34"/>
      <c r="AD10" s="34"/>
      <c r="AE10" s="34"/>
      <c r="AF10" s="34"/>
    </row>
    <row r="11" spans="1:32">
      <c r="C11" s="14"/>
      <c r="W11" s="17"/>
      <c r="X11" s="1"/>
      <c r="Z11" s="32"/>
      <c r="AA11" s="33"/>
      <c r="AB11" s="35"/>
      <c r="AC11" s="34"/>
      <c r="AD11" s="34"/>
      <c r="AE11" s="34"/>
      <c r="AF11" s="36"/>
    </row>
    <row r="12" spans="1:32" ht="27.75">
      <c r="A12" s="37" t="s">
        <v>21</v>
      </c>
      <c r="B12" s="221" t="s">
        <v>22</v>
      </c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2" t="s">
        <v>23</v>
      </c>
      <c r="S12" s="222"/>
      <c r="T12" s="222"/>
      <c r="U12" s="222" t="s">
        <v>24</v>
      </c>
      <c r="V12" s="222"/>
      <c r="W12" s="223"/>
      <c r="X12" s="38" t="s">
        <v>25</v>
      </c>
      <c r="Y12" s="11"/>
      <c r="Z12" s="32"/>
      <c r="AA12" s="39"/>
      <c r="AB12" s="40"/>
      <c r="AC12" s="34"/>
      <c r="AD12" s="34"/>
      <c r="AE12" s="34"/>
      <c r="AF12" s="36"/>
    </row>
    <row r="13" spans="1:32">
      <c r="A13" s="41">
        <v>1</v>
      </c>
      <c r="B13" s="224" t="s">
        <v>26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5">
        <v>7</v>
      </c>
      <c r="S13" s="226"/>
      <c r="T13" s="226"/>
      <c r="U13" s="227">
        <v>18500</v>
      </c>
      <c r="V13" s="227"/>
      <c r="W13" s="227"/>
      <c r="X13" s="42">
        <f>R13*U13</f>
        <v>129500</v>
      </c>
      <c r="Y13" s="10"/>
      <c r="Z13" s="43" t="s">
        <v>27</v>
      </c>
      <c r="AA13" s="39"/>
      <c r="AB13" s="40"/>
      <c r="AC13" s="34"/>
      <c r="AD13" s="34"/>
      <c r="AE13" s="34"/>
      <c r="AF13" s="36"/>
    </row>
    <row r="14" spans="1:32">
      <c r="A14" s="41">
        <v>2</v>
      </c>
      <c r="B14" s="224" t="s">
        <v>28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6">
        <v>30</v>
      </c>
      <c r="S14" s="226"/>
      <c r="T14" s="226"/>
      <c r="U14" s="227">
        <v>29700</v>
      </c>
      <c r="V14" s="227"/>
      <c r="W14" s="227"/>
      <c r="X14" s="42">
        <f t="shared" ref="X14:X27" si="0">R14*U14</f>
        <v>891000</v>
      </c>
      <c r="Y14" s="10"/>
      <c r="Z14" s="43"/>
      <c r="AA14" s="39"/>
      <c r="AB14" s="40"/>
      <c r="AC14" s="34"/>
      <c r="AD14" s="34"/>
      <c r="AE14" s="34"/>
      <c r="AF14" s="36"/>
    </row>
    <row r="15" spans="1:32">
      <c r="A15" s="41">
        <v>3</v>
      </c>
      <c r="B15" s="224" t="s">
        <v>29</v>
      </c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6">
        <v>2</v>
      </c>
      <c r="S15" s="226"/>
      <c r="T15" s="226"/>
      <c r="U15" s="227">
        <v>64000</v>
      </c>
      <c r="V15" s="227"/>
      <c r="W15" s="227"/>
      <c r="X15" s="42">
        <f t="shared" si="0"/>
        <v>128000</v>
      </c>
      <c r="Y15" s="10"/>
      <c r="Z15" s="43"/>
      <c r="AA15" s="39"/>
      <c r="AB15" s="40"/>
      <c r="AC15" s="34"/>
      <c r="AD15" s="34"/>
      <c r="AE15" s="34"/>
      <c r="AF15" s="36"/>
    </row>
    <row r="16" spans="1:32">
      <c r="A16" s="41">
        <v>4</v>
      </c>
      <c r="B16" s="224" t="s">
        <v>30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6">
        <v>15</v>
      </c>
      <c r="S16" s="226"/>
      <c r="T16" s="226"/>
      <c r="U16" s="227">
        <v>68000</v>
      </c>
      <c r="V16" s="227"/>
      <c r="W16" s="227"/>
      <c r="X16" s="42">
        <f t="shared" si="0"/>
        <v>1020000</v>
      </c>
      <c r="Y16" s="10"/>
      <c r="Z16" s="43"/>
      <c r="AA16" s="39"/>
      <c r="AB16" s="40"/>
      <c r="AC16" s="34"/>
      <c r="AD16" s="34"/>
      <c r="AE16" s="34"/>
      <c r="AF16" s="36"/>
    </row>
    <row r="17" spans="1:32">
      <c r="A17" s="41">
        <v>5</v>
      </c>
      <c r="B17" s="224" t="s">
        <v>31</v>
      </c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6">
        <v>1</v>
      </c>
      <c r="S17" s="226"/>
      <c r="T17" s="226"/>
      <c r="U17" s="227">
        <v>144000</v>
      </c>
      <c r="V17" s="227"/>
      <c r="W17" s="227"/>
      <c r="X17" s="42">
        <f t="shared" si="0"/>
        <v>144000</v>
      </c>
      <c r="Y17" s="10"/>
      <c r="Z17" s="43"/>
      <c r="AA17" s="39"/>
      <c r="AB17" s="40"/>
      <c r="AC17" s="34"/>
      <c r="AD17" s="34"/>
      <c r="AE17" s="34"/>
      <c r="AF17" s="36"/>
    </row>
    <row r="18" spans="1:32">
      <c r="A18" s="41">
        <v>6</v>
      </c>
      <c r="B18" s="224" t="s">
        <v>59</v>
      </c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6">
        <v>10</v>
      </c>
      <c r="S18" s="226"/>
      <c r="T18" s="226"/>
      <c r="U18" s="227">
        <v>9000</v>
      </c>
      <c r="V18" s="227"/>
      <c r="W18" s="227"/>
      <c r="X18" s="42">
        <f t="shared" si="0"/>
        <v>90000</v>
      </c>
      <c r="Y18" s="10"/>
      <c r="Z18" s="43"/>
      <c r="AA18" s="39"/>
      <c r="AB18" s="40"/>
      <c r="AC18" s="34"/>
      <c r="AD18" s="34"/>
      <c r="AE18" s="34"/>
      <c r="AF18" s="36"/>
    </row>
    <row r="19" spans="1:32">
      <c r="A19" s="41">
        <v>7</v>
      </c>
      <c r="B19" s="224" t="s">
        <v>32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6">
        <v>35</v>
      </c>
      <c r="S19" s="226"/>
      <c r="T19" s="226"/>
      <c r="U19" s="227">
        <v>10500</v>
      </c>
      <c r="V19" s="227"/>
      <c r="W19" s="227"/>
      <c r="X19" s="42">
        <f t="shared" si="0"/>
        <v>367500</v>
      </c>
      <c r="Y19" s="10"/>
      <c r="Z19" s="43"/>
      <c r="AA19" s="39"/>
      <c r="AB19" s="40"/>
      <c r="AC19" s="34"/>
      <c r="AD19" s="34"/>
      <c r="AE19" s="34"/>
      <c r="AF19" s="36"/>
    </row>
    <row r="20" spans="1:32">
      <c r="A20" s="41">
        <v>8</v>
      </c>
      <c r="B20" s="224" t="s">
        <v>60</v>
      </c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6">
        <v>40</v>
      </c>
      <c r="S20" s="226"/>
      <c r="T20" s="226"/>
      <c r="U20" s="227">
        <v>12200</v>
      </c>
      <c r="V20" s="227"/>
      <c r="W20" s="227"/>
      <c r="X20" s="42">
        <f t="shared" si="0"/>
        <v>488000</v>
      </c>
      <c r="Y20" s="10"/>
      <c r="Z20" s="43"/>
      <c r="AA20" s="39"/>
      <c r="AB20" s="40"/>
      <c r="AC20" s="34"/>
      <c r="AD20" s="34"/>
      <c r="AE20" s="34"/>
      <c r="AF20" s="36"/>
    </row>
    <row r="21" spans="1:32">
      <c r="A21" s="41">
        <v>9</v>
      </c>
      <c r="B21" s="224" t="s">
        <v>33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6">
        <v>1</v>
      </c>
      <c r="S21" s="226"/>
      <c r="T21" s="226"/>
      <c r="U21" s="227">
        <v>25400</v>
      </c>
      <c r="V21" s="227"/>
      <c r="W21" s="227"/>
      <c r="X21" s="42">
        <f t="shared" si="0"/>
        <v>25400</v>
      </c>
      <c r="Y21" s="10"/>
      <c r="Z21" s="43"/>
      <c r="AA21" s="39"/>
      <c r="AB21" s="40"/>
      <c r="AC21" s="34"/>
      <c r="AD21" s="34"/>
      <c r="AE21" s="34"/>
      <c r="AF21" s="36"/>
    </row>
    <row r="22" spans="1:32">
      <c r="A22" s="41">
        <v>10</v>
      </c>
      <c r="B22" s="224" t="s">
        <v>61</v>
      </c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6">
        <v>1</v>
      </c>
      <c r="S22" s="226"/>
      <c r="T22" s="226"/>
      <c r="U22" s="227">
        <v>24000</v>
      </c>
      <c r="V22" s="227"/>
      <c r="W22" s="227"/>
      <c r="X22" s="42">
        <f t="shared" si="0"/>
        <v>24000</v>
      </c>
      <c r="Y22" s="10"/>
      <c r="Z22" s="43"/>
      <c r="AA22" s="39"/>
      <c r="AB22" s="40"/>
      <c r="AC22" s="34"/>
      <c r="AD22" s="34"/>
      <c r="AE22" s="34"/>
      <c r="AF22" s="36"/>
    </row>
    <row r="23" spans="1:32">
      <c r="A23" s="41">
        <v>11</v>
      </c>
      <c r="B23" s="224" t="s">
        <v>34</v>
      </c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6">
        <v>1</v>
      </c>
      <c r="S23" s="226"/>
      <c r="T23" s="226"/>
      <c r="U23" s="227">
        <v>19000</v>
      </c>
      <c r="V23" s="227"/>
      <c r="W23" s="227"/>
      <c r="X23" s="42">
        <f t="shared" si="0"/>
        <v>19000</v>
      </c>
      <c r="Y23" s="10"/>
      <c r="Z23" s="43"/>
      <c r="AA23" s="39"/>
      <c r="AB23" s="40"/>
      <c r="AC23" s="34"/>
      <c r="AD23" s="34"/>
      <c r="AE23" s="34"/>
      <c r="AF23" s="36"/>
    </row>
    <row r="24" spans="1:32">
      <c r="A24" s="41">
        <v>12</v>
      </c>
      <c r="B24" s="224" t="s">
        <v>35</v>
      </c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6">
        <v>10</v>
      </c>
      <c r="S24" s="226"/>
      <c r="T24" s="226"/>
      <c r="U24" s="227">
        <f>38000/2</f>
        <v>19000</v>
      </c>
      <c r="V24" s="227"/>
      <c r="W24" s="227"/>
      <c r="X24" s="42">
        <f t="shared" si="0"/>
        <v>190000</v>
      </c>
      <c r="Y24" s="10"/>
      <c r="Z24" s="43"/>
      <c r="AA24" s="39"/>
      <c r="AB24" s="40"/>
      <c r="AC24" s="34"/>
      <c r="AD24" s="34"/>
      <c r="AE24" s="34"/>
      <c r="AF24" s="36"/>
    </row>
    <row r="25" spans="1:32">
      <c r="A25" s="41">
        <v>13</v>
      </c>
      <c r="B25" s="224" t="s">
        <v>36</v>
      </c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6">
        <v>10</v>
      </c>
      <c r="S25" s="226"/>
      <c r="T25" s="226"/>
      <c r="U25" s="227">
        <v>15900</v>
      </c>
      <c r="V25" s="227"/>
      <c r="W25" s="227"/>
      <c r="X25" s="42">
        <f t="shared" si="0"/>
        <v>159000</v>
      </c>
      <c r="Y25" s="10"/>
      <c r="Z25" s="43"/>
      <c r="AA25" s="39"/>
      <c r="AB25" s="40"/>
      <c r="AC25" s="34"/>
      <c r="AD25" s="34"/>
      <c r="AE25" s="34"/>
      <c r="AF25" s="36"/>
    </row>
    <row r="26" spans="1:32">
      <c r="A26" s="41">
        <v>14</v>
      </c>
      <c r="B26" s="224" t="s">
        <v>37</v>
      </c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6">
        <v>2</v>
      </c>
      <c r="S26" s="226"/>
      <c r="T26" s="226"/>
      <c r="U26" s="227">
        <v>34900</v>
      </c>
      <c r="V26" s="227"/>
      <c r="W26" s="227"/>
      <c r="X26" s="42">
        <f t="shared" si="0"/>
        <v>69800</v>
      </c>
      <c r="Y26" s="10"/>
      <c r="Z26" s="43"/>
      <c r="AA26" s="39"/>
      <c r="AB26" s="40"/>
      <c r="AC26" s="34"/>
      <c r="AD26" s="34"/>
      <c r="AE26" s="34"/>
      <c r="AF26" s="36"/>
    </row>
    <row r="27" spans="1:32">
      <c r="A27" s="41">
        <v>15</v>
      </c>
      <c r="B27" s="224" t="s">
        <v>62</v>
      </c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6">
        <v>2</v>
      </c>
      <c r="S27" s="226"/>
      <c r="T27" s="226"/>
      <c r="U27" s="227">
        <v>7400</v>
      </c>
      <c r="V27" s="227"/>
      <c r="W27" s="227"/>
      <c r="X27" s="42">
        <f t="shared" si="0"/>
        <v>14800</v>
      </c>
      <c r="Y27" s="10"/>
      <c r="Z27" s="43"/>
      <c r="AA27" s="39"/>
      <c r="AB27" s="40"/>
      <c r="AC27" s="34"/>
      <c r="AD27" s="34"/>
      <c r="AE27" s="34"/>
      <c r="AF27" s="36"/>
    </row>
    <row r="28" spans="1:32">
      <c r="A28" s="41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228" t="s">
        <v>38</v>
      </c>
      <c r="S28" s="229"/>
      <c r="T28" s="229"/>
      <c r="U28" s="229"/>
      <c r="V28" s="229"/>
      <c r="W28" s="229"/>
      <c r="X28" s="42">
        <f>SUM(X13:X27)</f>
        <v>3760000</v>
      </c>
      <c r="Z28" s="32"/>
    </row>
    <row r="29" spans="1:32" ht="15.75">
      <c r="R29" s="47"/>
      <c r="S29" s="48"/>
      <c r="T29" s="48"/>
      <c r="U29" s="48"/>
      <c r="V29" s="48"/>
      <c r="W29" s="48"/>
      <c r="X29" s="49"/>
    </row>
    <row r="30" spans="1:32">
      <c r="A30" s="50" t="s">
        <v>39</v>
      </c>
      <c r="B30" s="10"/>
      <c r="V30" s="12"/>
    </row>
    <row r="32" spans="1:32" ht="15.75">
      <c r="A32" s="51" t="s">
        <v>40</v>
      </c>
      <c r="B32" s="218" t="s">
        <v>41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</row>
    <row r="33" spans="1:24" ht="15.75">
      <c r="B33" s="218" t="s">
        <v>42</v>
      </c>
      <c r="C33" s="218"/>
      <c r="D33" s="218"/>
      <c r="E33" s="218"/>
      <c r="F33" s="218"/>
      <c r="G33" s="11" t="s">
        <v>43</v>
      </c>
      <c r="H33" s="52"/>
      <c r="I33" s="52"/>
      <c r="J33" s="52"/>
      <c r="K33" s="21"/>
      <c r="L33" s="21"/>
      <c r="M33" s="21"/>
      <c r="N33" s="21"/>
      <c r="O33" s="218" t="s">
        <v>44</v>
      </c>
      <c r="P33" s="218"/>
      <c r="Q33" s="218"/>
      <c r="R33" s="218"/>
      <c r="S33" s="218"/>
      <c r="U33" s="11" t="s">
        <v>43</v>
      </c>
      <c r="V33" s="21"/>
      <c r="W33" s="21"/>
      <c r="X33" s="21"/>
    </row>
    <row r="34" spans="1:24" ht="15.75">
      <c r="B34" s="218" t="s">
        <v>45</v>
      </c>
      <c r="C34" s="218"/>
      <c r="D34" s="218"/>
      <c r="E34" s="218"/>
      <c r="F34" s="218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218" t="s">
        <v>47</v>
      </c>
      <c r="P34" s="218"/>
      <c r="Q34" s="218"/>
      <c r="R34" s="218"/>
      <c r="S34" s="218"/>
      <c r="T34" s="218"/>
      <c r="U34" s="11" t="s">
        <v>43</v>
      </c>
      <c r="V34" s="23"/>
      <c r="W34" s="23"/>
      <c r="X34" s="23"/>
    </row>
    <row r="35" spans="1:24">
      <c r="B35" s="218" t="s">
        <v>48</v>
      </c>
      <c r="C35" s="218"/>
      <c r="D35" s="218"/>
      <c r="E35" s="218"/>
      <c r="F35" s="218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/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230" t="s">
        <v>52</v>
      </c>
      <c r="B42" s="230"/>
      <c r="C42" s="230"/>
      <c r="D42" s="230"/>
      <c r="E42" s="230"/>
      <c r="F42" s="230"/>
      <c r="G42" s="230"/>
      <c r="H42" s="230"/>
      <c r="I42" s="230"/>
      <c r="J42" s="1"/>
      <c r="K42" s="231" t="s">
        <v>53</v>
      </c>
      <c r="L42" s="231"/>
      <c r="M42" s="231"/>
      <c r="N42" s="231"/>
      <c r="O42" s="231"/>
      <c r="P42" s="231"/>
      <c r="Q42" s="231"/>
      <c r="S42" s="231" t="s">
        <v>54</v>
      </c>
      <c r="T42" s="231"/>
      <c r="U42" s="231"/>
      <c r="V42" s="231"/>
      <c r="X42" s="59"/>
    </row>
    <row r="43" spans="1:24" s="14" customFormat="1">
      <c r="A43" s="232" t="s">
        <v>64</v>
      </c>
      <c r="B43" s="232"/>
      <c r="C43" s="232"/>
      <c r="D43" s="232"/>
      <c r="E43" s="232"/>
      <c r="F43" s="232"/>
      <c r="G43" s="232"/>
      <c r="H43" s="232"/>
      <c r="I43" s="232"/>
      <c r="K43" s="232" t="s">
        <v>55</v>
      </c>
      <c r="L43" s="232"/>
      <c r="M43" s="232"/>
      <c r="N43" s="232"/>
      <c r="O43" s="232"/>
      <c r="P43" s="232"/>
      <c r="Q43" s="232"/>
      <c r="S43" s="232" t="s">
        <v>56</v>
      </c>
      <c r="T43" s="232"/>
      <c r="U43" s="232"/>
      <c r="V43" s="232"/>
      <c r="X43" s="59"/>
    </row>
    <row r="44" spans="1:24" s="14" customFormat="1">
      <c r="A44" s="232" t="s">
        <v>57</v>
      </c>
      <c r="B44" s="232"/>
      <c r="C44" s="232"/>
      <c r="D44" s="233">
        <f>S10</f>
        <v>42194</v>
      </c>
      <c r="E44" s="232"/>
      <c r="F44" s="232"/>
      <c r="G44" s="232"/>
      <c r="H44" s="232"/>
      <c r="I44" s="232"/>
      <c r="K44" s="232" t="s">
        <v>58</v>
      </c>
      <c r="L44" s="232"/>
      <c r="M44" s="232"/>
      <c r="N44" s="233">
        <f>D44</f>
        <v>42194</v>
      </c>
      <c r="O44" s="232"/>
      <c r="P44" s="232"/>
      <c r="Q44" s="232"/>
      <c r="S44" s="232" t="s">
        <v>57</v>
      </c>
      <c r="T44" s="232"/>
      <c r="U44" s="232"/>
      <c r="V44" s="232"/>
      <c r="X44" s="59"/>
    </row>
  </sheetData>
  <mergeCells count="75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Q26"/>
    <mergeCell ref="R26:T26"/>
    <mergeCell ref="U26:W26"/>
    <mergeCell ref="B27:Q27"/>
    <mergeCell ref="R27:T27"/>
    <mergeCell ref="U27:W27"/>
    <mergeCell ref="B24:Q24"/>
    <mergeCell ref="R24:T24"/>
    <mergeCell ref="U24:W24"/>
    <mergeCell ref="B25:Q25"/>
    <mergeCell ref="R25:T25"/>
    <mergeCell ref="U25:W25"/>
    <mergeCell ref="B22:Q22"/>
    <mergeCell ref="R22:T22"/>
    <mergeCell ref="U22:W22"/>
    <mergeCell ref="B23:Q23"/>
    <mergeCell ref="R23:T23"/>
    <mergeCell ref="U23:W23"/>
    <mergeCell ref="B20:Q20"/>
    <mergeCell ref="R20:T20"/>
    <mergeCell ref="U20:W20"/>
    <mergeCell ref="B21:Q21"/>
    <mergeCell ref="R21:T21"/>
    <mergeCell ref="U21:W21"/>
    <mergeCell ref="B17:Q17"/>
    <mergeCell ref="R17:T17"/>
    <mergeCell ref="U17:W17"/>
    <mergeCell ref="B19:Q19"/>
    <mergeCell ref="R19:T19"/>
    <mergeCell ref="U19:W19"/>
    <mergeCell ref="B18:Q18"/>
    <mergeCell ref="R18:T18"/>
    <mergeCell ref="U18:W18"/>
    <mergeCell ref="B15:Q15"/>
    <mergeCell ref="R15:T15"/>
    <mergeCell ref="U15:W15"/>
    <mergeCell ref="B16:Q16"/>
    <mergeCell ref="R16:T16"/>
    <mergeCell ref="U16:W16"/>
    <mergeCell ref="B13:Q13"/>
    <mergeCell ref="R13:T13"/>
    <mergeCell ref="U13:W13"/>
    <mergeCell ref="B14:Q14"/>
    <mergeCell ref="R14:T14"/>
    <mergeCell ref="U14:W14"/>
    <mergeCell ref="A10:C10"/>
    <mergeCell ref="P10:R10"/>
    <mergeCell ref="S10:U10"/>
    <mergeCell ref="B12:Q12"/>
    <mergeCell ref="R12:T12"/>
    <mergeCell ref="U12:W12"/>
    <mergeCell ref="A7:C7"/>
    <mergeCell ref="P7:R7"/>
    <mergeCell ref="A8:C8"/>
    <mergeCell ref="P8:R8"/>
    <mergeCell ref="A9:C9"/>
    <mergeCell ref="P9:R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10" workbookViewId="0">
      <selection activeCell="H4" sqref="H4"/>
    </sheetView>
  </sheetViews>
  <sheetFormatPr defaultRowHeight="15"/>
  <cols>
    <col min="1" max="3" width="4.7109375" style="1" customWidth="1"/>
    <col min="4" max="4" width="6" style="1" customWidth="1"/>
    <col min="5" max="11" width="4.7109375" style="1" customWidth="1"/>
    <col min="12" max="12" width="5.5703125" style="1" customWidth="1"/>
    <col min="13" max="16" width="4.7109375" style="1" customWidth="1"/>
    <col min="17" max="17" width="5.710937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6.28515625" style="8" customWidth="1"/>
  </cols>
  <sheetData>
    <row r="1" spans="1:24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4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4">
      <c r="E3" s="5" t="s">
        <v>2</v>
      </c>
      <c r="F3" s="1" t="s">
        <v>3</v>
      </c>
      <c r="K3" s="1" t="s">
        <v>4</v>
      </c>
    </row>
    <row r="4" spans="1:24">
      <c r="E4" s="1" t="s">
        <v>66</v>
      </c>
    </row>
    <row r="5" spans="1:24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</row>
    <row r="8" spans="1:24" ht="15.75">
      <c r="A8" s="217" t="s">
        <v>8</v>
      </c>
      <c r="B8" s="217"/>
      <c r="C8" s="217"/>
      <c r="D8" s="172" t="s">
        <v>223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218"/>
      <c r="S8" s="62" t="s">
        <v>224</v>
      </c>
      <c r="T8" s="21"/>
      <c r="U8" s="21"/>
      <c r="V8" s="21"/>
      <c r="W8" s="31"/>
      <c r="X8" s="21"/>
    </row>
    <row r="9" spans="1:24" ht="15.75">
      <c r="A9" s="217" t="s">
        <v>11</v>
      </c>
      <c r="B9" s="217"/>
      <c r="C9" s="217"/>
      <c r="D9" s="173" t="s">
        <v>225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7"/>
      <c r="S9" s="21" t="s">
        <v>226</v>
      </c>
      <c r="T9" s="23"/>
      <c r="U9" s="23"/>
      <c r="V9" s="23"/>
      <c r="W9" s="24"/>
      <c r="X9" s="25"/>
    </row>
    <row r="10" spans="1:24">
      <c r="A10" s="218" t="s">
        <v>16</v>
      </c>
      <c r="B10" s="218"/>
      <c r="C10" s="218"/>
      <c r="D10" s="27" t="s">
        <v>227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8"/>
      <c r="S10" s="21" t="s">
        <v>228</v>
      </c>
      <c r="T10" s="23"/>
      <c r="U10" s="23"/>
      <c r="V10" s="23"/>
      <c r="W10" s="24"/>
      <c r="X10" s="23"/>
    </row>
    <row r="11" spans="1:24" ht="15.75">
      <c r="A11" s="219" t="s">
        <v>18</v>
      </c>
      <c r="B11" s="219"/>
      <c r="C11" s="219"/>
      <c r="D11" s="174" t="s">
        <v>229</v>
      </c>
      <c r="E11" s="21"/>
      <c r="F11" s="21" t="s">
        <v>230</v>
      </c>
      <c r="G11" s="21"/>
      <c r="H11" s="21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17"/>
      <c r="S11" s="220" t="s">
        <v>231</v>
      </c>
      <c r="T11" s="220"/>
      <c r="U11" s="220"/>
      <c r="V11" s="21"/>
      <c r="W11" s="31"/>
      <c r="X11" s="21"/>
    </row>
    <row r="12" spans="1:24">
      <c r="C12" s="14"/>
      <c r="W12" s="17"/>
      <c r="X12" s="1"/>
    </row>
    <row r="13" spans="1:24" ht="38.25">
      <c r="A13" s="171" t="s">
        <v>210</v>
      </c>
      <c r="B13" s="288" t="s">
        <v>211</v>
      </c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90"/>
      <c r="R13" s="288" t="s">
        <v>212</v>
      </c>
      <c r="S13" s="289"/>
      <c r="T13" s="290"/>
      <c r="U13" s="288" t="s">
        <v>213</v>
      </c>
      <c r="V13" s="289"/>
      <c r="W13" s="290"/>
      <c r="X13" s="160" t="s">
        <v>214</v>
      </c>
    </row>
    <row r="14" spans="1:24">
      <c r="A14" s="41">
        <v>1</v>
      </c>
      <c r="B14" s="300" t="s">
        <v>232</v>
      </c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2"/>
      <c r="R14" s="303">
        <v>75</v>
      </c>
      <c r="S14" s="291"/>
      <c r="T14" s="292"/>
      <c r="U14" s="304">
        <v>10900</v>
      </c>
      <c r="V14" s="305"/>
      <c r="W14" s="306"/>
      <c r="X14" s="175">
        <f>U14*R14</f>
        <v>817500</v>
      </c>
    </row>
    <row r="15" spans="1:24">
      <c r="A15" s="41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94" t="s">
        <v>137</v>
      </c>
      <c r="S15" s="295"/>
      <c r="T15" s="295"/>
      <c r="U15" s="295"/>
      <c r="V15" s="295"/>
      <c r="W15" s="296"/>
      <c r="X15" s="165">
        <f>SUM(X14:X14)</f>
        <v>817500</v>
      </c>
    </row>
    <row r="16" spans="1:24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94" t="s">
        <v>138</v>
      </c>
      <c r="S16" s="295"/>
      <c r="T16" s="295"/>
      <c r="U16" s="295" t="s">
        <v>218</v>
      </c>
      <c r="V16" s="295"/>
      <c r="W16" s="296"/>
      <c r="X16" s="42">
        <f>X15*10%</f>
        <v>81750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94" t="s">
        <v>139</v>
      </c>
      <c r="S17" s="295"/>
      <c r="T17" s="295"/>
      <c r="U17" s="295" t="s">
        <v>219</v>
      </c>
      <c r="V17" s="295"/>
      <c r="W17" s="296"/>
      <c r="X17" s="176">
        <f>X15+X16</f>
        <v>899250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18" t="s">
        <v>41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</row>
    <row r="22" spans="1:24">
      <c r="B22" s="218" t="s">
        <v>42</v>
      </c>
      <c r="C22" s="218"/>
      <c r="D22" s="218"/>
      <c r="E22" s="218"/>
      <c r="F22" s="218"/>
      <c r="G22" s="10" t="s">
        <v>43</v>
      </c>
      <c r="H22" s="297"/>
      <c r="I22" s="297"/>
      <c r="J22" s="297"/>
      <c r="K22" s="167"/>
      <c r="L22" s="167"/>
      <c r="M22" s="167"/>
      <c r="N22" s="167"/>
      <c r="O22" s="218" t="s">
        <v>44</v>
      </c>
      <c r="P22" s="218"/>
      <c r="Q22" s="218"/>
      <c r="R22" s="218"/>
      <c r="S22" s="218"/>
      <c r="T22" s="168"/>
      <c r="U22" s="10" t="s">
        <v>43</v>
      </c>
      <c r="V22" s="167"/>
      <c r="W22" s="167"/>
      <c r="X22" s="167"/>
    </row>
    <row r="23" spans="1:24">
      <c r="B23" s="218" t="s">
        <v>45</v>
      </c>
      <c r="C23" s="218"/>
      <c r="D23" s="218"/>
      <c r="E23" s="218"/>
      <c r="F23" s="218"/>
      <c r="G23" s="10" t="s">
        <v>43</v>
      </c>
      <c r="H23" s="71" t="s">
        <v>46</v>
      </c>
      <c r="I23" s="71"/>
      <c r="J23" s="71"/>
      <c r="K23" s="71"/>
      <c r="L23" s="71"/>
      <c r="M23" s="71"/>
      <c r="N23" s="167"/>
      <c r="O23" s="218" t="s">
        <v>47</v>
      </c>
      <c r="P23" s="218"/>
      <c r="Q23" s="218"/>
      <c r="R23" s="218"/>
      <c r="S23" s="218"/>
      <c r="T23" s="218"/>
      <c r="U23" s="10" t="s">
        <v>43</v>
      </c>
      <c r="V23" s="71"/>
      <c r="W23" s="71"/>
      <c r="X23" s="71"/>
    </row>
    <row r="24" spans="1:24">
      <c r="B24" s="218" t="s">
        <v>48</v>
      </c>
      <c r="C24" s="218"/>
      <c r="D24" s="218"/>
      <c r="E24" s="218"/>
      <c r="F24" s="218"/>
      <c r="G24" s="10" t="s">
        <v>43</v>
      </c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53"/>
      <c r="S24" s="53"/>
      <c r="T24" s="167"/>
      <c r="U24" s="167"/>
      <c r="V24" s="167"/>
      <c r="W24" s="167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>
      <c r="A31" s="230" t="s">
        <v>52</v>
      </c>
      <c r="B31" s="230"/>
      <c r="C31" s="230"/>
      <c r="D31" s="230"/>
      <c r="E31" s="230"/>
      <c r="F31" s="230"/>
      <c r="G31" s="230"/>
      <c r="H31" s="230"/>
      <c r="I31" s="230"/>
      <c r="K31" s="231" t="s">
        <v>220</v>
      </c>
      <c r="L31" s="231"/>
      <c r="M31" s="231"/>
      <c r="N31" s="231"/>
      <c r="O31" s="231"/>
      <c r="P31" s="231"/>
      <c r="Q31" s="231"/>
      <c r="R31" s="14"/>
      <c r="S31" s="231" t="s">
        <v>54</v>
      </c>
      <c r="T31" s="231"/>
      <c r="U31" s="231"/>
      <c r="V31" s="231"/>
      <c r="W31" s="14"/>
      <c r="X31" s="59"/>
    </row>
    <row r="32" spans="1:24">
      <c r="A32" s="232" t="s">
        <v>64</v>
      </c>
      <c r="B32" s="232"/>
      <c r="C32" s="232"/>
      <c r="D32" s="232"/>
      <c r="E32" s="232"/>
      <c r="F32" s="232"/>
      <c r="G32" s="232"/>
      <c r="H32" s="232"/>
      <c r="I32" s="232"/>
      <c r="J32" s="14"/>
      <c r="K32" s="308" t="s">
        <v>93</v>
      </c>
      <c r="L32" s="308"/>
      <c r="M32" s="308"/>
      <c r="N32" s="308"/>
      <c r="O32" s="308"/>
      <c r="P32" s="308"/>
      <c r="Q32" s="308"/>
      <c r="R32" s="14"/>
      <c r="S32" s="232" t="s">
        <v>56</v>
      </c>
      <c r="T32" s="232"/>
      <c r="U32" s="232"/>
      <c r="V32" s="232"/>
      <c r="W32" s="14"/>
      <c r="X32" s="59"/>
    </row>
    <row r="33" spans="1:24">
      <c r="A33" s="232" t="s">
        <v>57</v>
      </c>
      <c r="B33" s="232"/>
      <c r="C33" s="232"/>
      <c r="D33" s="233" t="str">
        <f>S11</f>
        <v>28/9/2015</v>
      </c>
      <c r="E33" s="232"/>
      <c r="F33" s="232"/>
      <c r="G33" s="232"/>
      <c r="H33" s="232"/>
      <c r="I33" s="232"/>
      <c r="J33" s="14"/>
      <c r="K33" s="232" t="s">
        <v>58</v>
      </c>
      <c r="L33" s="232"/>
      <c r="M33" s="232"/>
      <c r="N33" s="233" t="str">
        <f>D33</f>
        <v>28/9/2015</v>
      </c>
      <c r="O33" s="232"/>
      <c r="P33" s="232"/>
      <c r="Q33" s="232"/>
      <c r="R33" s="14"/>
      <c r="S33" s="299" t="s">
        <v>57</v>
      </c>
      <c r="T33" s="299"/>
      <c r="U33" s="299"/>
      <c r="V33" s="307"/>
      <c r="W33" s="299"/>
      <c r="X33" s="299"/>
    </row>
    <row r="34" spans="1:24">
      <c r="A34" s="230"/>
      <c r="B34" s="230"/>
      <c r="C34" s="230"/>
      <c r="D34" s="230"/>
      <c r="E34" s="230"/>
      <c r="F34" s="230"/>
      <c r="G34" s="230"/>
      <c r="H34" s="230"/>
      <c r="I34" s="230"/>
      <c r="K34" s="298"/>
      <c r="L34" s="298"/>
      <c r="M34" s="298"/>
      <c r="N34" s="298"/>
      <c r="O34" s="298"/>
      <c r="P34" s="298"/>
      <c r="Q34" s="298"/>
      <c r="R34" s="14"/>
      <c r="S34" s="231"/>
      <c r="T34" s="231"/>
      <c r="U34" s="231"/>
      <c r="V34" s="231"/>
      <c r="W34" s="14"/>
      <c r="X34" s="59"/>
    </row>
    <row r="35" spans="1:24">
      <c r="A35" s="232"/>
      <c r="B35" s="232"/>
      <c r="C35" s="232"/>
      <c r="D35" s="232"/>
      <c r="E35" s="232"/>
      <c r="F35" s="232"/>
      <c r="G35" s="232"/>
      <c r="H35" s="232"/>
      <c r="I35" s="232"/>
      <c r="J35" s="14"/>
      <c r="K35" s="232"/>
      <c r="L35" s="232"/>
      <c r="M35" s="232"/>
      <c r="N35" s="232"/>
      <c r="O35" s="232"/>
      <c r="P35" s="232"/>
      <c r="Q35" s="232"/>
      <c r="R35" s="14"/>
      <c r="S35" s="232"/>
      <c r="T35" s="232"/>
      <c r="U35" s="232"/>
      <c r="V35" s="232"/>
      <c r="W35" s="14"/>
      <c r="X35" s="59"/>
    </row>
    <row r="36" spans="1:24">
      <c r="A36" s="232"/>
      <c r="B36" s="232"/>
      <c r="C36" s="232"/>
      <c r="D36" s="233"/>
      <c r="E36" s="232"/>
      <c r="F36" s="232"/>
      <c r="G36" s="232"/>
      <c r="H36" s="232"/>
      <c r="I36" s="232"/>
      <c r="J36" s="14"/>
      <c r="K36" s="232"/>
      <c r="L36" s="232"/>
      <c r="M36" s="232"/>
      <c r="N36" s="233"/>
      <c r="O36" s="232"/>
      <c r="P36" s="232"/>
      <c r="Q36" s="232"/>
      <c r="R36" s="14"/>
      <c r="S36" s="232"/>
      <c r="T36" s="232"/>
      <c r="U36" s="232"/>
      <c r="V36" s="232"/>
      <c r="W36" s="14"/>
      <c r="X36" s="59"/>
    </row>
  </sheetData>
  <mergeCells count="48">
    <mergeCell ref="A36:C36"/>
    <mergeCell ref="D36:I36"/>
    <mergeCell ref="K36:M36"/>
    <mergeCell ref="N36:Q36"/>
    <mergeCell ref="S36:V36"/>
    <mergeCell ref="A34:I34"/>
    <mergeCell ref="K34:Q34"/>
    <mergeCell ref="S34:V34"/>
    <mergeCell ref="A35:I35"/>
    <mergeCell ref="K35:Q35"/>
    <mergeCell ref="S35:V35"/>
    <mergeCell ref="V33:X33"/>
    <mergeCell ref="B24:F24"/>
    <mergeCell ref="A31:I31"/>
    <mergeCell ref="K31:Q31"/>
    <mergeCell ref="S31:V31"/>
    <mergeCell ref="A32:I32"/>
    <mergeCell ref="K32:Q32"/>
    <mergeCell ref="S32:V32"/>
    <mergeCell ref="A33:C33"/>
    <mergeCell ref="D33:I33"/>
    <mergeCell ref="K33:M33"/>
    <mergeCell ref="N33:Q33"/>
    <mergeCell ref="S33:U33"/>
    <mergeCell ref="B21:Q21"/>
    <mergeCell ref="B22:F22"/>
    <mergeCell ref="H22:J22"/>
    <mergeCell ref="O22:S22"/>
    <mergeCell ref="B23:F23"/>
    <mergeCell ref="O23:T23"/>
    <mergeCell ref="R17:W17"/>
    <mergeCell ref="A11:C11"/>
    <mergeCell ref="P11:R11"/>
    <mergeCell ref="S11:U11"/>
    <mergeCell ref="B13:Q13"/>
    <mergeCell ref="R13:T13"/>
    <mergeCell ref="U13:W13"/>
    <mergeCell ref="B14:Q14"/>
    <mergeCell ref="R14:T14"/>
    <mergeCell ref="U14:W14"/>
    <mergeCell ref="R15:W15"/>
    <mergeCell ref="R16:W16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workbookViewId="0">
      <selection activeCell="B15" sqref="B15:Q15"/>
    </sheetView>
  </sheetViews>
  <sheetFormatPr defaultRowHeight="15"/>
  <cols>
    <col min="1" max="16" width="4.7109375" style="1" customWidth="1"/>
    <col min="17" max="17" width="10.57031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4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4">
      <c r="E3" s="5" t="s">
        <v>2</v>
      </c>
      <c r="F3" s="1" t="s">
        <v>3</v>
      </c>
      <c r="K3" s="1" t="s">
        <v>4</v>
      </c>
    </row>
    <row r="4" spans="1:24">
      <c r="E4" s="1" t="s">
        <v>66</v>
      </c>
    </row>
    <row r="5" spans="1:24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</row>
    <row r="8" spans="1:24">
      <c r="A8" s="217" t="s">
        <v>8</v>
      </c>
      <c r="B8" s="217"/>
      <c r="C8" s="217"/>
      <c r="D8" s="20" t="s">
        <v>233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218"/>
      <c r="S8" s="64"/>
      <c r="T8" s="64"/>
      <c r="U8" s="64"/>
      <c r="V8" s="64"/>
      <c r="W8" s="65"/>
      <c r="X8" s="64"/>
    </row>
    <row r="9" spans="1:24">
      <c r="A9" s="217" t="s">
        <v>11</v>
      </c>
      <c r="B9" s="217"/>
      <c r="C9" s="217"/>
      <c r="D9" s="21" t="s">
        <v>234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7"/>
      <c r="S9" s="21"/>
      <c r="T9" s="23"/>
      <c r="U9" s="23"/>
      <c r="V9" s="23"/>
      <c r="W9" s="24"/>
      <c r="X9" s="25"/>
    </row>
    <row r="10" spans="1:24">
      <c r="A10" s="218" t="s">
        <v>14</v>
      </c>
      <c r="B10" s="218"/>
      <c r="C10" s="218"/>
      <c r="D10" s="27" t="s">
        <v>235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8"/>
      <c r="S10" s="21"/>
      <c r="T10" s="23"/>
      <c r="U10" s="23"/>
      <c r="V10" s="23"/>
      <c r="W10" s="24"/>
      <c r="X10" s="23"/>
    </row>
    <row r="11" spans="1:24" ht="15.75">
      <c r="A11" s="219" t="s">
        <v>18</v>
      </c>
      <c r="B11" s="219"/>
      <c r="C11" s="219"/>
      <c r="D11" s="174"/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17"/>
      <c r="S11" s="220">
        <v>42286</v>
      </c>
      <c r="T11" s="220"/>
      <c r="U11" s="220"/>
      <c r="V11" s="21"/>
      <c r="W11" s="31"/>
      <c r="X11" s="21"/>
    </row>
    <row r="12" spans="1:24">
      <c r="C12" s="14"/>
      <c r="W12" s="17"/>
      <c r="X12" s="1"/>
    </row>
    <row r="13" spans="1:24" ht="27.75">
      <c r="A13" s="178" t="s">
        <v>21</v>
      </c>
      <c r="B13" s="222" t="s">
        <v>22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 t="s">
        <v>23</v>
      </c>
      <c r="S13" s="222"/>
      <c r="T13" s="222"/>
      <c r="U13" s="222" t="s">
        <v>24</v>
      </c>
      <c r="V13" s="222"/>
      <c r="W13" s="222"/>
      <c r="X13" s="177" t="s">
        <v>25</v>
      </c>
    </row>
    <row r="14" spans="1:24">
      <c r="A14" s="180">
        <v>2</v>
      </c>
      <c r="B14" s="311" t="s">
        <v>236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3"/>
      <c r="R14" s="303">
        <v>1</v>
      </c>
      <c r="S14" s="291"/>
      <c r="T14" s="292"/>
      <c r="U14" s="304">
        <v>410000</v>
      </c>
      <c r="V14" s="305"/>
      <c r="W14" s="306"/>
      <c r="X14" s="175">
        <f>U14*R14</f>
        <v>410000</v>
      </c>
    </row>
    <row r="15" spans="1:24">
      <c r="A15" s="180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8" t="s">
        <v>237</v>
      </c>
      <c r="S15" s="229"/>
      <c r="T15" s="229"/>
      <c r="U15" s="229"/>
      <c r="V15" s="229"/>
      <c r="W15" s="309"/>
      <c r="X15" s="181">
        <f>SUM(X14:X14)</f>
        <v>410000</v>
      </c>
    </row>
    <row r="16" spans="1:24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28" t="s">
        <v>138</v>
      </c>
      <c r="S16" s="229"/>
      <c r="T16" s="229"/>
      <c r="U16" s="229"/>
      <c r="V16" s="229"/>
      <c r="W16" s="310"/>
      <c r="X16" s="182">
        <f>X15*10%</f>
        <v>41000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28" t="s">
        <v>139</v>
      </c>
      <c r="S17" s="229"/>
      <c r="T17" s="229"/>
      <c r="U17" s="229"/>
      <c r="V17" s="229"/>
      <c r="W17" s="310"/>
      <c r="X17" s="183">
        <f>SUM(X15:X16)</f>
        <v>451000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18" t="s">
        <v>41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</row>
    <row r="22" spans="1:24" ht="15.75">
      <c r="B22" s="218" t="s">
        <v>42</v>
      </c>
      <c r="C22" s="218"/>
      <c r="D22" s="218"/>
      <c r="E22" s="218"/>
      <c r="F22" s="218"/>
      <c r="G22" s="11" t="s">
        <v>43</v>
      </c>
      <c r="H22" s="52"/>
      <c r="I22" s="52"/>
      <c r="J22" s="52"/>
      <c r="K22" s="21"/>
      <c r="L22" s="21"/>
      <c r="M22" s="21"/>
      <c r="N22" s="21"/>
      <c r="O22" s="218" t="s">
        <v>44</v>
      </c>
      <c r="P22" s="218"/>
      <c r="Q22" s="218"/>
      <c r="R22" s="218"/>
      <c r="S22" s="218"/>
      <c r="U22" s="11" t="s">
        <v>43</v>
      </c>
      <c r="V22" s="21"/>
      <c r="W22" s="21"/>
      <c r="X22" s="21"/>
    </row>
    <row r="23" spans="1:24" ht="15.75">
      <c r="B23" s="218" t="s">
        <v>45</v>
      </c>
      <c r="C23" s="218"/>
      <c r="D23" s="218"/>
      <c r="E23" s="218"/>
      <c r="F23" s="218"/>
      <c r="G23" s="11" t="s">
        <v>43</v>
      </c>
      <c r="H23" s="23" t="s">
        <v>46</v>
      </c>
      <c r="I23" s="23"/>
      <c r="J23" s="23"/>
      <c r="K23" s="23"/>
      <c r="L23" s="23"/>
      <c r="M23" s="23"/>
      <c r="N23" s="21"/>
      <c r="O23" s="218" t="s">
        <v>47</v>
      </c>
      <c r="P23" s="218"/>
      <c r="Q23" s="218"/>
      <c r="R23" s="218"/>
      <c r="S23" s="218"/>
      <c r="T23" s="218"/>
      <c r="U23" s="11" t="s">
        <v>43</v>
      </c>
      <c r="V23" s="23"/>
      <c r="W23" s="23"/>
      <c r="X23" s="23"/>
    </row>
    <row r="24" spans="1:24">
      <c r="B24" s="218" t="s">
        <v>48</v>
      </c>
      <c r="C24" s="218"/>
      <c r="D24" s="218"/>
      <c r="E24" s="218"/>
      <c r="F24" s="218"/>
      <c r="G24" s="11" t="s">
        <v>43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3"/>
      <c r="S24" s="54"/>
      <c r="T24" s="21"/>
      <c r="U24" s="21"/>
      <c r="V24" s="21"/>
      <c r="W24" s="21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>
      <c r="A31" s="230" t="s">
        <v>52</v>
      </c>
      <c r="B31" s="230"/>
      <c r="C31" s="230"/>
      <c r="D31" s="230"/>
      <c r="E31" s="230"/>
      <c r="F31" s="230"/>
      <c r="G31" s="230"/>
      <c r="H31" s="230"/>
      <c r="I31" s="230"/>
      <c r="K31" s="231" t="s">
        <v>220</v>
      </c>
      <c r="L31" s="231"/>
      <c r="M31" s="231"/>
      <c r="N31" s="231"/>
      <c r="O31" s="231"/>
      <c r="P31" s="231"/>
      <c r="Q31" s="231"/>
      <c r="R31" s="14"/>
      <c r="S31" s="231" t="s">
        <v>54</v>
      </c>
      <c r="T31" s="231"/>
      <c r="U31" s="231"/>
      <c r="V31" s="231"/>
      <c r="W31" s="14"/>
      <c r="X31" s="59"/>
    </row>
    <row r="32" spans="1:24">
      <c r="A32" s="232" t="s">
        <v>64</v>
      </c>
      <c r="B32" s="232"/>
      <c r="C32" s="232"/>
      <c r="D32" s="232"/>
      <c r="E32" s="232"/>
      <c r="F32" s="232"/>
      <c r="G32" s="232"/>
      <c r="H32" s="232"/>
      <c r="I32" s="232"/>
      <c r="J32" s="14"/>
      <c r="K32" s="308" t="s">
        <v>93</v>
      </c>
      <c r="L32" s="308"/>
      <c r="M32" s="308"/>
      <c r="N32" s="308"/>
      <c r="O32" s="308"/>
      <c r="P32" s="308"/>
      <c r="Q32" s="308"/>
      <c r="R32" s="14"/>
      <c r="S32" s="232" t="s">
        <v>56</v>
      </c>
      <c r="T32" s="232"/>
      <c r="U32" s="232"/>
      <c r="V32" s="232"/>
      <c r="W32" s="14"/>
      <c r="X32" s="59"/>
    </row>
    <row r="33" spans="1:24">
      <c r="A33" s="232" t="s">
        <v>57</v>
      </c>
      <c r="B33" s="232"/>
      <c r="C33" s="232"/>
      <c r="D33" s="233">
        <f>S11</f>
        <v>42286</v>
      </c>
      <c r="E33" s="232"/>
      <c r="F33" s="232"/>
      <c r="G33" s="232"/>
      <c r="H33" s="232"/>
      <c r="I33" s="232"/>
      <c r="J33" s="14"/>
      <c r="K33" s="232" t="s">
        <v>58</v>
      </c>
      <c r="L33" s="232"/>
      <c r="M33" s="232"/>
      <c r="N33" s="233">
        <f>D33</f>
        <v>42286</v>
      </c>
      <c r="O33" s="232"/>
      <c r="P33" s="232"/>
      <c r="Q33" s="232"/>
      <c r="R33" s="14"/>
      <c r="S33" s="232" t="s">
        <v>57</v>
      </c>
      <c r="T33" s="232"/>
      <c r="U33" s="232"/>
      <c r="V33" s="232"/>
      <c r="W33" s="14"/>
      <c r="X33" s="59"/>
    </row>
  </sheetData>
  <mergeCells count="35">
    <mergeCell ref="A33:C33"/>
    <mergeCell ref="D33:I33"/>
    <mergeCell ref="K33:M33"/>
    <mergeCell ref="N33:Q33"/>
    <mergeCell ref="S33:V33"/>
    <mergeCell ref="A31:I31"/>
    <mergeCell ref="K31:Q31"/>
    <mergeCell ref="S31:V31"/>
    <mergeCell ref="A32:I32"/>
    <mergeCell ref="K32:Q32"/>
    <mergeCell ref="S32:V32"/>
    <mergeCell ref="A11:C11"/>
    <mergeCell ref="P11:R11"/>
    <mergeCell ref="S11:U11"/>
    <mergeCell ref="B14:Q14"/>
    <mergeCell ref="R14:T14"/>
    <mergeCell ref="U14:W14"/>
    <mergeCell ref="B13:Q13"/>
    <mergeCell ref="R13:T13"/>
    <mergeCell ref="U13:W13"/>
    <mergeCell ref="A8:C8"/>
    <mergeCell ref="P8:R8"/>
    <mergeCell ref="A9:C9"/>
    <mergeCell ref="P9:R9"/>
    <mergeCell ref="A10:C10"/>
    <mergeCell ref="P10:R10"/>
    <mergeCell ref="B23:F23"/>
    <mergeCell ref="O23:T23"/>
    <mergeCell ref="B24:F24"/>
    <mergeCell ref="R15:W15"/>
    <mergeCell ref="R16:W16"/>
    <mergeCell ref="R17:W17"/>
    <mergeCell ref="B21:Q21"/>
    <mergeCell ref="B22:F22"/>
    <mergeCell ref="O22:S22"/>
  </mergeCells>
  <pageMargins left="0.7" right="0.7" top="0.75" bottom="0.75" header="0.3" footer="0.3"/>
  <pageSetup paperSize="9" scale="6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S8" sqref="S8:X11"/>
    </sheetView>
  </sheetViews>
  <sheetFormatPr defaultRowHeight="15"/>
  <cols>
    <col min="1" max="16" width="4.7109375" style="1" customWidth="1"/>
    <col min="17" max="17" width="10.57031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29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9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9">
      <c r="E3" s="5" t="s">
        <v>2</v>
      </c>
      <c r="F3" s="1" t="s">
        <v>3</v>
      </c>
      <c r="K3" s="1" t="s">
        <v>4</v>
      </c>
    </row>
    <row r="4" spans="1:29">
      <c r="E4" s="1" t="s">
        <v>66</v>
      </c>
    </row>
    <row r="5" spans="1:29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29" ht="15.75">
      <c r="Z6" s="19"/>
    </row>
    <row r="8" spans="1:29">
      <c r="A8" s="217" t="s">
        <v>8</v>
      </c>
      <c r="B8" s="217"/>
      <c r="C8" s="217"/>
      <c r="D8" s="20" t="s">
        <v>238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218"/>
      <c r="S8" s="20"/>
      <c r="T8" s="64"/>
      <c r="U8" s="64"/>
      <c r="V8" s="64"/>
      <c r="W8" s="65"/>
      <c r="X8" s="64"/>
      <c r="Y8" s="22"/>
    </row>
    <row r="9" spans="1:29" ht="15.75">
      <c r="A9" s="217" t="s">
        <v>11</v>
      </c>
      <c r="B9" s="217"/>
      <c r="C9" s="217"/>
      <c r="D9" s="173" t="s">
        <v>239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7"/>
      <c r="S9" s="21"/>
      <c r="T9" s="23"/>
      <c r="U9" s="23"/>
      <c r="V9" s="23"/>
      <c r="W9" s="24"/>
      <c r="X9" s="25"/>
      <c r="AA9" s="26"/>
    </row>
    <row r="10" spans="1:29">
      <c r="A10" s="218" t="s">
        <v>14</v>
      </c>
      <c r="B10" s="218"/>
      <c r="C10" s="218"/>
      <c r="D10" s="27" t="s">
        <v>240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8"/>
      <c r="S10" s="287"/>
      <c r="T10" s="287"/>
      <c r="U10" s="287"/>
      <c r="V10" s="287"/>
      <c r="W10" s="287"/>
      <c r="X10" s="287"/>
      <c r="AA10" s="29"/>
      <c r="AB10" s="29"/>
      <c r="AC10" s="29"/>
    </row>
    <row r="11" spans="1:29" ht="15.75">
      <c r="A11" s="219" t="s">
        <v>18</v>
      </c>
      <c r="B11" s="219"/>
      <c r="C11" s="219"/>
      <c r="D11" s="174" t="s">
        <v>241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17"/>
      <c r="S11" s="220" t="s">
        <v>242</v>
      </c>
      <c r="T11" s="220"/>
      <c r="U11" s="220"/>
      <c r="V11" s="21"/>
      <c r="W11" s="31"/>
      <c r="X11" s="21"/>
      <c r="Z11" s="32"/>
      <c r="AA11" s="81"/>
      <c r="AB11" s="29"/>
      <c r="AC11" s="29"/>
    </row>
    <row r="12" spans="1:29">
      <c r="C12" s="14"/>
      <c r="W12" s="17"/>
      <c r="X12" s="1"/>
      <c r="Z12" s="32"/>
      <c r="AA12" s="81"/>
    </row>
    <row r="13" spans="1:29" ht="27.75">
      <c r="A13" s="178" t="s">
        <v>21</v>
      </c>
      <c r="B13" s="222" t="s">
        <v>22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 t="s">
        <v>23</v>
      </c>
      <c r="S13" s="222"/>
      <c r="T13" s="222"/>
      <c r="U13" s="222" t="s">
        <v>24</v>
      </c>
      <c r="V13" s="222"/>
      <c r="W13" s="222"/>
      <c r="X13" s="177" t="s">
        <v>25</v>
      </c>
      <c r="Y13" s="11"/>
      <c r="Z13" s="32"/>
    </row>
    <row r="14" spans="1:29">
      <c r="A14" s="180">
        <v>1</v>
      </c>
      <c r="B14" s="311" t="s">
        <v>243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3"/>
      <c r="R14" s="303">
        <v>1</v>
      </c>
      <c r="S14" s="291"/>
      <c r="T14" s="292"/>
      <c r="U14" s="304">
        <v>620000</v>
      </c>
      <c r="V14" s="305"/>
      <c r="W14" s="306"/>
      <c r="X14" s="175">
        <f>U14*R14</f>
        <v>620000</v>
      </c>
      <c r="Y14" s="10"/>
      <c r="Z14" s="43" t="s">
        <v>27</v>
      </c>
    </row>
    <row r="15" spans="1:29">
      <c r="A15" s="180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8" t="s">
        <v>237</v>
      </c>
      <c r="S15" s="229"/>
      <c r="T15" s="229"/>
      <c r="U15" s="229"/>
      <c r="V15" s="229"/>
      <c r="W15" s="309"/>
      <c r="X15" s="181">
        <f>SUM(X14:X14)</f>
        <v>620000</v>
      </c>
      <c r="Z15" s="32"/>
    </row>
    <row r="16" spans="1:29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28" t="s">
        <v>138</v>
      </c>
      <c r="S16" s="229"/>
      <c r="T16" s="229"/>
      <c r="U16" s="229"/>
      <c r="V16" s="229"/>
      <c r="W16" s="310"/>
      <c r="X16" s="182">
        <f>X15*10%</f>
        <v>62000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28" t="s">
        <v>139</v>
      </c>
      <c r="S17" s="229"/>
      <c r="T17" s="229"/>
      <c r="U17" s="229"/>
      <c r="V17" s="229"/>
      <c r="W17" s="310"/>
      <c r="X17" s="183">
        <f>SUM(X15:X16)</f>
        <v>682000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18" t="s">
        <v>41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</row>
    <row r="22" spans="1:24" ht="15.75">
      <c r="B22" s="218" t="s">
        <v>42</v>
      </c>
      <c r="C22" s="218"/>
      <c r="D22" s="218"/>
      <c r="E22" s="218"/>
      <c r="F22" s="218"/>
      <c r="G22" s="11" t="s">
        <v>43</v>
      </c>
      <c r="H22" s="52"/>
      <c r="I22" s="52"/>
      <c r="J22" s="52"/>
      <c r="K22" s="21"/>
      <c r="L22" s="21"/>
      <c r="M22" s="21"/>
      <c r="N22" s="21"/>
      <c r="O22" s="218" t="s">
        <v>44</v>
      </c>
      <c r="P22" s="218"/>
      <c r="Q22" s="218"/>
      <c r="R22" s="218"/>
      <c r="S22" s="218"/>
      <c r="U22" s="11" t="s">
        <v>43</v>
      </c>
      <c r="V22" s="21"/>
      <c r="W22" s="21"/>
      <c r="X22" s="21"/>
    </row>
    <row r="23" spans="1:24" ht="15.75">
      <c r="B23" s="218" t="s">
        <v>45</v>
      </c>
      <c r="C23" s="218"/>
      <c r="D23" s="218"/>
      <c r="E23" s="218"/>
      <c r="F23" s="218"/>
      <c r="G23" s="11" t="s">
        <v>43</v>
      </c>
      <c r="H23" s="23" t="s">
        <v>46</v>
      </c>
      <c r="I23" s="23"/>
      <c r="J23" s="23"/>
      <c r="K23" s="23"/>
      <c r="L23" s="23"/>
      <c r="M23" s="23"/>
      <c r="N23" s="21"/>
      <c r="O23" s="218" t="s">
        <v>47</v>
      </c>
      <c r="P23" s="218"/>
      <c r="Q23" s="218"/>
      <c r="R23" s="218"/>
      <c r="S23" s="218"/>
      <c r="T23" s="218"/>
      <c r="U23" s="11" t="s">
        <v>43</v>
      </c>
      <c r="V23" s="23"/>
      <c r="W23" s="23"/>
      <c r="X23" s="23"/>
    </row>
    <row r="24" spans="1:24">
      <c r="B24" s="218" t="s">
        <v>48</v>
      </c>
      <c r="C24" s="218"/>
      <c r="D24" s="218"/>
      <c r="E24" s="218"/>
      <c r="F24" s="218"/>
      <c r="G24" s="11" t="s">
        <v>43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3"/>
      <c r="S24" s="54"/>
      <c r="T24" s="21"/>
      <c r="U24" s="21"/>
      <c r="V24" s="21"/>
      <c r="W24" s="21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 s="14" customFormat="1">
      <c r="A31" s="230" t="s">
        <v>52</v>
      </c>
      <c r="B31" s="230"/>
      <c r="C31" s="230"/>
      <c r="D31" s="230"/>
      <c r="E31" s="230"/>
      <c r="F31" s="230"/>
      <c r="G31" s="230"/>
      <c r="H31" s="230"/>
      <c r="I31" s="230"/>
      <c r="J31" s="1"/>
      <c r="K31" s="231" t="s">
        <v>220</v>
      </c>
      <c r="L31" s="231"/>
      <c r="M31" s="231"/>
      <c r="N31" s="231"/>
      <c r="O31" s="231"/>
      <c r="P31" s="231"/>
      <c r="Q31" s="231"/>
      <c r="S31" s="231" t="s">
        <v>54</v>
      </c>
      <c r="T31" s="231"/>
      <c r="U31" s="231"/>
      <c r="V31" s="231"/>
      <c r="X31" s="59"/>
    </row>
    <row r="32" spans="1:24" s="14" customFormat="1">
      <c r="A32" s="232" t="s">
        <v>64</v>
      </c>
      <c r="B32" s="232"/>
      <c r="C32" s="232"/>
      <c r="D32" s="232"/>
      <c r="E32" s="232"/>
      <c r="F32" s="232"/>
      <c r="G32" s="232"/>
      <c r="H32" s="232"/>
      <c r="I32" s="232"/>
      <c r="K32" s="308" t="s">
        <v>93</v>
      </c>
      <c r="L32" s="308"/>
      <c r="M32" s="308"/>
      <c r="N32" s="308"/>
      <c r="O32" s="308"/>
      <c r="P32" s="308"/>
      <c r="Q32" s="308"/>
      <c r="S32" s="232" t="s">
        <v>56</v>
      </c>
      <c r="T32" s="232"/>
      <c r="U32" s="232"/>
      <c r="V32" s="232"/>
      <c r="X32" s="59"/>
    </row>
    <row r="33" spans="1:24" s="14" customFormat="1">
      <c r="A33" s="232" t="s">
        <v>57</v>
      </c>
      <c r="B33" s="232"/>
      <c r="C33" s="232"/>
      <c r="D33" s="233" t="str">
        <f>S11</f>
        <v>17/09/2015</v>
      </c>
      <c r="E33" s="232"/>
      <c r="F33" s="232"/>
      <c r="G33" s="232"/>
      <c r="H33" s="232"/>
      <c r="I33" s="232"/>
      <c r="K33" s="232" t="s">
        <v>58</v>
      </c>
      <c r="L33" s="232"/>
      <c r="M33" s="232"/>
      <c r="N33" s="233" t="str">
        <f>D33</f>
        <v>17/09/2015</v>
      </c>
      <c r="O33" s="232"/>
      <c r="P33" s="232"/>
      <c r="Q33" s="232"/>
      <c r="S33" s="232" t="s">
        <v>57</v>
      </c>
      <c r="T33" s="232"/>
      <c r="U33" s="232"/>
      <c r="V33" s="232"/>
      <c r="X33" s="59"/>
    </row>
  </sheetData>
  <mergeCells count="36">
    <mergeCell ref="A33:C33"/>
    <mergeCell ref="D33:I33"/>
    <mergeCell ref="K33:M33"/>
    <mergeCell ref="N33:Q33"/>
    <mergeCell ref="S33:V33"/>
    <mergeCell ref="A31:I31"/>
    <mergeCell ref="K31:Q31"/>
    <mergeCell ref="S31:V31"/>
    <mergeCell ref="A32:I32"/>
    <mergeCell ref="K32:Q32"/>
    <mergeCell ref="S32:V32"/>
    <mergeCell ref="B24:F24"/>
    <mergeCell ref="B14:Q14"/>
    <mergeCell ref="R14:T14"/>
    <mergeCell ref="U14:W14"/>
    <mergeCell ref="R15:W15"/>
    <mergeCell ref="R16:W16"/>
    <mergeCell ref="R17:W17"/>
    <mergeCell ref="B21:Q21"/>
    <mergeCell ref="B22:F22"/>
    <mergeCell ref="O22:S22"/>
    <mergeCell ref="B23:F23"/>
    <mergeCell ref="O23:T23"/>
    <mergeCell ref="S10:X10"/>
    <mergeCell ref="A11:C11"/>
    <mergeCell ref="P11:R11"/>
    <mergeCell ref="S11:U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10" workbookViewId="0">
      <selection activeCell="T7" sqref="T7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4"/>
      <c r="S8" s="64"/>
      <c r="T8" s="64"/>
      <c r="U8" s="64"/>
      <c r="V8" s="65"/>
      <c r="W8" s="64"/>
      <c r="X8" s="22"/>
    </row>
    <row r="9" spans="1:28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/>
      <c r="S9" s="23"/>
      <c r="T9" s="23"/>
      <c r="U9" s="23"/>
      <c r="V9" s="24"/>
      <c r="W9" s="25"/>
      <c r="Z9" s="26"/>
    </row>
    <row r="10" spans="1:28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"/>
      <c r="S10" s="23"/>
      <c r="T10" s="23"/>
      <c r="U10" s="23"/>
      <c r="V10" s="24"/>
      <c r="W10" s="23"/>
      <c r="Z10" s="29"/>
      <c r="AA10" s="29"/>
      <c r="AB10" s="29"/>
    </row>
    <row r="11" spans="1:28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>
        <v>42256</v>
      </c>
      <c r="S11" s="220"/>
      <c r="T11" s="220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179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179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75</v>
      </c>
      <c r="P14" s="269"/>
      <c r="Q14" s="270">
        <v>2</v>
      </c>
      <c r="R14" s="271"/>
      <c r="S14" s="272"/>
      <c r="T14" s="273">
        <v>2800</v>
      </c>
      <c r="U14" s="273"/>
      <c r="V14" s="273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8" t="s">
        <v>75</v>
      </c>
      <c r="P15" s="269"/>
      <c r="Q15" s="270">
        <v>6</v>
      </c>
      <c r="R15" s="271"/>
      <c r="S15" s="272"/>
      <c r="T15" s="273">
        <v>2200</v>
      </c>
      <c r="U15" s="273"/>
      <c r="V15" s="273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8" t="s">
        <v>75</v>
      </c>
      <c r="P16" s="269"/>
      <c r="Q16" s="270">
        <v>2</v>
      </c>
      <c r="R16" s="271"/>
      <c r="S16" s="272"/>
      <c r="T16" s="273">
        <v>2200</v>
      </c>
      <c r="U16" s="273"/>
      <c r="V16" s="273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8" t="s">
        <v>73</v>
      </c>
      <c r="P17" s="269"/>
      <c r="Q17" s="270">
        <v>2</v>
      </c>
      <c r="R17" s="271"/>
      <c r="S17" s="272"/>
      <c r="T17" s="273">
        <v>75000</v>
      </c>
      <c r="U17" s="273"/>
      <c r="V17" s="273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8" t="s">
        <v>73</v>
      </c>
      <c r="P18" s="269"/>
      <c r="Q18" s="270">
        <v>2</v>
      </c>
      <c r="R18" s="271"/>
      <c r="S18" s="272"/>
      <c r="T18" s="273">
        <v>9200</v>
      </c>
      <c r="U18" s="273"/>
      <c r="V18" s="273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8" t="s">
        <v>73</v>
      </c>
      <c r="P19" s="269"/>
      <c r="Q19" s="270">
        <v>2</v>
      </c>
      <c r="R19" s="271"/>
      <c r="S19" s="272"/>
      <c r="T19" s="273">
        <v>21000</v>
      </c>
      <c r="U19" s="273"/>
      <c r="V19" s="273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8" t="s">
        <v>75</v>
      </c>
      <c r="P20" s="269"/>
      <c r="Q20" s="270">
        <v>5</v>
      </c>
      <c r="R20" s="271"/>
      <c r="S20" s="272"/>
      <c r="T20" s="273">
        <v>3000</v>
      </c>
      <c r="U20" s="273"/>
      <c r="V20" s="273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8" t="s">
        <v>73</v>
      </c>
      <c r="P21" s="269"/>
      <c r="Q21" s="270">
        <v>20</v>
      </c>
      <c r="R21" s="271"/>
      <c r="S21" s="272"/>
      <c r="T21" s="273">
        <v>1600</v>
      </c>
      <c r="U21" s="273"/>
      <c r="V21" s="273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8" t="s">
        <v>73</v>
      </c>
      <c r="P22" s="269"/>
      <c r="Q22" s="270">
        <v>2</v>
      </c>
      <c r="R22" s="271"/>
      <c r="S22" s="272"/>
      <c r="T22" s="273">
        <v>23000</v>
      </c>
      <c r="U22" s="273"/>
      <c r="V22" s="273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8" t="s">
        <v>111</v>
      </c>
      <c r="P23" s="269"/>
      <c r="Q23" s="270">
        <v>5</v>
      </c>
      <c r="R23" s="271"/>
      <c r="S23" s="272"/>
      <c r="T23" s="273">
        <v>2600</v>
      </c>
      <c r="U23" s="273"/>
      <c r="V23" s="273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8" t="s">
        <v>73</v>
      </c>
      <c r="P24" s="269"/>
      <c r="Q24" s="270">
        <v>1</v>
      </c>
      <c r="R24" s="271"/>
      <c r="S24" s="272"/>
      <c r="T24" s="273">
        <v>31000</v>
      </c>
      <c r="U24" s="273"/>
      <c r="V24" s="273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8" t="s">
        <v>73</v>
      </c>
      <c r="P25" s="269"/>
      <c r="Q25" s="270">
        <v>1</v>
      </c>
      <c r="R25" s="271"/>
      <c r="S25" s="272"/>
      <c r="T25" s="273">
        <v>13000</v>
      </c>
      <c r="U25" s="273"/>
      <c r="V25" s="273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8" t="s">
        <v>115</v>
      </c>
      <c r="P26" s="269"/>
      <c r="Q26" s="270">
        <v>10</v>
      </c>
      <c r="R26" s="271"/>
      <c r="S26" s="272"/>
      <c r="T26" s="273">
        <v>1200</v>
      </c>
      <c r="U26" s="273"/>
      <c r="V26" s="273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8" t="s">
        <v>73</v>
      </c>
      <c r="P27" s="269"/>
      <c r="Q27" s="270">
        <v>2</v>
      </c>
      <c r="R27" s="271"/>
      <c r="S27" s="272"/>
      <c r="T27" s="273">
        <v>10500</v>
      </c>
      <c r="U27" s="273"/>
      <c r="V27" s="273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8" t="s">
        <v>111</v>
      </c>
      <c r="P28" s="269"/>
      <c r="Q28" s="270">
        <v>5</v>
      </c>
      <c r="R28" s="271"/>
      <c r="S28" s="272"/>
      <c r="T28" s="273">
        <v>3400</v>
      </c>
      <c r="U28" s="273"/>
      <c r="V28" s="273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8" t="s">
        <v>111</v>
      </c>
      <c r="P29" s="269"/>
      <c r="Q29" s="270">
        <v>2</v>
      </c>
      <c r="R29" s="271"/>
      <c r="S29" s="272"/>
      <c r="T29" s="273">
        <v>8000</v>
      </c>
      <c r="U29" s="273"/>
      <c r="V29" s="273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8" t="s">
        <v>73</v>
      </c>
      <c r="P30" s="269"/>
      <c r="Q30" s="270">
        <v>2</v>
      </c>
      <c r="R30" s="271"/>
      <c r="S30" s="272"/>
      <c r="T30" s="273">
        <v>4000</v>
      </c>
      <c r="U30" s="273"/>
      <c r="V30" s="273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8" t="s">
        <v>111</v>
      </c>
      <c r="P31" s="269"/>
      <c r="Q31" s="270">
        <v>5</v>
      </c>
      <c r="R31" s="271"/>
      <c r="S31" s="272"/>
      <c r="T31" s="273">
        <v>2500</v>
      </c>
      <c r="U31" s="273"/>
      <c r="V31" s="273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8" t="s">
        <v>75</v>
      </c>
      <c r="P32" s="269"/>
      <c r="Q32" s="270">
        <v>2</v>
      </c>
      <c r="R32" s="271"/>
      <c r="S32" s="272"/>
      <c r="T32" s="273">
        <v>18500</v>
      </c>
      <c r="U32" s="273"/>
      <c r="V32" s="273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8" t="s">
        <v>75</v>
      </c>
      <c r="P33" s="269"/>
      <c r="Q33" s="270">
        <v>2</v>
      </c>
      <c r="R33" s="271"/>
      <c r="S33" s="272"/>
      <c r="T33" s="273">
        <v>41000</v>
      </c>
      <c r="U33" s="273"/>
      <c r="V33" s="273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8" t="s">
        <v>75</v>
      </c>
      <c r="P34" s="269"/>
      <c r="Q34" s="270">
        <v>2</v>
      </c>
      <c r="R34" s="271"/>
      <c r="S34" s="272"/>
      <c r="T34" s="273">
        <v>21000</v>
      </c>
      <c r="U34" s="273"/>
      <c r="V34" s="273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8" t="s">
        <v>125</v>
      </c>
      <c r="P35" s="269"/>
      <c r="Q35" s="270">
        <v>1</v>
      </c>
      <c r="R35" s="271"/>
      <c r="S35" s="272"/>
      <c r="T35" s="274">
        <v>32000</v>
      </c>
      <c r="U35" s="274"/>
      <c r="V35" s="274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8" t="s">
        <v>75</v>
      </c>
      <c r="P36" s="269"/>
      <c r="Q36" s="270">
        <v>2</v>
      </c>
      <c r="R36" s="271"/>
      <c r="S36" s="272"/>
      <c r="T36" s="273">
        <v>9500</v>
      </c>
      <c r="U36" s="273"/>
      <c r="V36" s="273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8" t="s">
        <v>73</v>
      </c>
      <c r="P37" s="269"/>
      <c r="Q37" s="270">
        <v>2</v>
      </c>
      <c r="R37" s="271"/>
      <c r="S37" s="272"/>
      <c r="T37" s="273">
        <v>5200</v>
      </c>
      <c r="U37" s="273"/>
      <c r="V37" s="273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8" t="s">
        <v>111</v>
      </c>
      <c r="P38" s="269"/>
      <c r="Q38" s="270">
        <v>1</v>
      </c>
      <c r="R38" s="271"/>
      <c r="S38" s="272"/>
      <c r="T38" s="273">
        <v>29000</v>
      </c>
      <c r="U38" s="273"/>
      <c r="V38" s="273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8" t="s">
        <v>75</v>
      </c>
      <c r="P39" s="269"/>
      <c r="Q39" s="270">
        <v>2</v>
      </c>
      <c r="R39" s="271"/>
      <c r="S39" s="272"/>
      <c r="T39" s="274">
        <v>12500</v>
      </c>
      <c r="U39" s="274"/>
      <c r="V39" s="274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8" t="s">
        <v>131</v>
      </c>
      <c r="P40" s="269"/>
      <c r="Q40" s="270">
        <v>3</v>
      </c>
      <c r="R40" s="271"/>
      <c r="S40" s="272"/>
      <c r="T40" s="273">
        <v>2500</v>
      </c>
      <c r="U40" s="273"/>
      <c r="V40" s="273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8" t="s">
        <v>133</v>
      </c>
      <c r="P41" s="269"/>
      <c r="Q41" s="270">
        <v>2</v>
      </c>
      <c r="R41" s="271"/>
      <c r="S41" s="272"/>
      <c r="T41" s="273">
        <v>4800</v>
      </c>
      <c r="U41" s="273"/>
      <c r="V41" s="273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8" t="s">
        <v>133</v>
      </c>
      <c r="P42" s="269"/>
      <c r="Q42" s="270">
        <v>1</v>
      </c>
      <c r="R42" s="271"/>
      <c r="S42" s="272"/>
      <c r="T42" s="273">
        <v>10000</v>
      </c>
      <c r="U42" s="273"/>
      <c r="V42" s="273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8" t="s">
        <v>136</v>
      </c>
      <c r="P43" s="269"/>
      <c r="Q43" s="270">
        <v>2</v>
      </c>
      <c r="R43" s="271"/>
      <c r="S43" s="272"/>
      <c r="T43" s="273">
        <v>11300</v>
      </c>
      <c r="U43" s="273"/>
      <c r="V43" s="273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75" t="s">
        <v>137</v>
      </c>
      <c r="R44" s="276"/>
      <c r="S44" s="276"/>
      <c r="T44" s="276"/>
      <c r="U44" s="276"/>
      <c r="V44" s="277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78" t="s">
        <v>138</v>
      </c>
      <c r="R45" s="279"/>
      <c r="S45" s="279"/>
      <c r="T45" s="279"/>
      <c r="U45" s="279"/>
      <c r="V45" s="279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78" t="s">
        <v>139</v>
      </c>
      <c r="R46" s="279"/>
      <c r="S46" s="279"/>
      <c r="T46" s="279"/>
      <c r="U46" s="279"/>
      <c r="V46" s="279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18" t="s">
        <v>41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</row>
    <row r="51" spans="1:23" ht="15.75">
      <c r="B51" s="218" t="s">
        <v>42</v>
      </c>
      <c r="C51" s="218"/>
      <c r="D51" s="218"/>
      <c r="E51" s="218"/>
      <c r="F51" s="218"/>
      <c r="G51" s="11" t="s">
        <v>43</v>
      </c>
      <c r="H51" s="52"/>
      <c r="I51" s="52"/>
      <c r="J51" s="52"/>
      <c r="K51" s="21"/>
      <c r="L51" s="21"/>
      <c r="M51" s="21"/>
      <c r="N51" s="21"/>
      <c r="O51" s="218" t="s">
        <v>44</v>
      </c>
      <c r="P51" s="218"/>
      <c r="Q51" s="218"/>
      <c r="R51" s="218"/>
      <c r="T51" s="11" t="s">
        <v>43</v>
      </c>
      <c r="U51" s="21"/>
      <c r="V51" s="21"/>
      <c r="W51" s="21"/>
    </row>
    <row r="52" spans="1:23" ht="15.75">
      <c r="B52" s="218" t="s">
        <v>45</v>
      </c>
      <c r="C52" s="218"/>
      <c r="D52" s="218"/>
      <c r="E52" s="218"/>
      <c r="F52" s="218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18" t="s">
        <v>47</v>
      </c>
      <c r="P52" s="218"/>
      <c r="Q52" s="218"/>
      <c r="R52" s="218"/>
      <c r="S52" s="218"/>
      <c r="T52" s="11" t="s">
        <v>43</v>
      </c>
      <c r="U52" s="23"/>
      <c r="V52" s="23"/>
      <c r="W52" s="23"/>
    </row>
    <row r="53" spans="1:23">
      <c r="B53" s="218" t="s">
        <v>48</v>
      </c>
      <c r="C53" s="218"/>
      <c r="D53" s="218"/>
      <c r="E53" s="218"/>
      <c r="F53" s="218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30" t="s">
        <v>52</v>
      </c>
      <c r="B60" s="230"/>
      <c r="C60" s="230"/>
      <c r="D60" s="230"/>
      <c r="E60" s="230"/>
      <c r="F60" s="230"/>
      <c r="G60" s="230"/>
      <c r="H60" s="230"/>
      <c r="I60" s="230"/>
      <c r="J60" s="1"/>
      <c r="K60" s="231" t="s">
        <v>53</v>
      </c>
      <c r="L60" s="231"/>
      <c r="M60" s="231"/>
      <c r="N60" s="231"/>
      <c r="O60" s="231"/>
      <c r="P60" s="231"/>
      <c r="Q60" s="231"/>
      <c r="R60" s="231" t="s">
        <v>54</v>
      </c>
      <c r="S60" s="231"/>
      <c r="T60" s="231"/>
      <c r="U60" s="231"/>
      <c r="W60" s="59"/>
    </row>
    <row r="61" spans="1:23" s="14" customFormat="1" ht="15" customHeight="1">
      <c r="A61" s="232" t="s">
        <v>64</v>
      </c>
      <c r="B61" s="232"/>
      <c r="C61" s="232"/>
      <c r="D61" s="232"/>
      <c r="E61" s="232"/>
      <c r="F61" s="232"/>
      <c r="G61" s="232"/>
      <c r="H61" s="232"/>
      <c r="I61" s="232"/>
      <c r="K61" s="232" t="s">
        <v>93</v>
      </c>
      <c r="L61" s="232"/>
      <c r="M61" s="232"/>
      <c r="N61" s="232"/>
      <c r="O61" s="232"/>
      <c r="P61" s="232"/>
      <c r="Q61" s="232"/>
      <c r="R61" s="232" t="s">
        <v>56</v>
      </c>
      <c r="S61" s="232"/>
      <c r="T61" s="232"/>
      <c r="U61" s="232"/>
      <c r="W61" s="59"/>
    </row>
    <row r="62" spans="1:23" s="14" customFormat="1" ht="15" customHeight="1">
      <c r="A62" s="232" t="s">
        <v>57</v>
      </c>
      <c r="B62" s="232"/>
      <c r="C62" s="232"/>
      <c r="D62" s="233">
        <f>R11</f>
        <v>42256</v>
      </c>
      <c r="E62" s="232"/>
      <c r="F62" s="232"/>
      <c r="G62" s="232"/>
      <c r="H62" s="232"/>
      <c r="I62" s="232"/>
      <c r="K62" s="232" t="s">
        <v>58</v>
      </c>
      <c r="L62" s="232"/>
      <c r="M62" s="232"/>
      <c r="N62" s="233">
        <f>D62</f>
        <v>42256</v>
      </c>
      <c r="O62" s="232"/>
      <c r="P62" s="232"/>
      <c r="Q62" s="232"/>
      <c r="R62" s="232" t="s">
        <v>57</v>
      </c>
      <c r="S62" s="232"/>
      <c r="T62" s="232"/>
      <c r="U62" s="232"/>
      <c r="W62" s="59"/>
    </row>
  </sheetData>
  <mergeCells count="122"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E12" sqref="E12"/>
    </sheetView>
  </sheetViews>
  <sheetFormatPr defaultColWidth="8.85546875" defaultRowHeight="12.75"/>
  <cols>
    <col min="1" max="1" width="2.5703125" style="184" customWidth="1"/>
    <col min="2" max="2" width="2.28515625" style="184" customWidth="1"/>
    <col min="3" max="3" width="8.42578125" style="184" customWidth="1"/>
    <col min="4" max="4" width="14.140625" style="184" customWidth="1"/>
    <col min="5" max="5" width="13.7109375" style="184" customWidth="1"/>
    <col min="6" max="6" width="8.42578125" style="184" customWidth="1"/>
    <col min="7" max="7" width="6.7109375" style="184" customWidth="1"/>
    <col min="8" max="8" width="9" style="184" customWidth="1"/>
    <col min="9" max="9" width="6.85546875" style="184" customWidth="1"/>
    <col min="10" max="10" width="20.28515625" style="184" customWidth="1"/>
    <col min="11" max="11" width="10.5703125" style="184" customWidth="1"/>
    <col min="12" max="12" width="1.7109375" style="184" customWidth="1"/>
    <col min="13" max="256" width="8.85546875" style="184"/>
    <col min="257" max="257" width="2.5703125" style="184" customWidth="1"/>
    <col min="258" max="258" width="2.28515625" style="184" customWidth="1"/>
    <col min="259" max="259" width="8.42578125" style="184" customWidth="1"/>
    <col min="260" max="260" width="14.140625" style="184" customWidth="1"/>
    <col min="261" max="261" width="13.7109375" style="184" customWidth="1"/>
    <col min="262" max="262" width="8.42578125" style="184" customWidth="1"/>
    <col min="263" max="263" width="6.7109375" style="184" customWidth="1"/>
    <col min="264" max="264" width="9" style="184" customWidth="1"/>
    <col min="265" max="265" width="6.85546875" style="184" customWidth="1"/>
    <col min="266" max="266" width="20.28515625" style="184" customWidth="1"/>
    <col min="267" max="267" width="10.5703125" style="184" customWidth="1"/>
    <col min="268" max="268" width="1.7109375" style="184" customWidth="1"/>
    <col min="269" max="512" width="8.85546875" style="184"/>
    <col min="513" max="513" width="2.5703125" style="184" customWidth="1"/>
    <col min="514" max="514" width="2.28515625" style="184" customWidth="1"/>
    <col min="515" max="515" width="8.42578125" style="184" customWidth="1"/>
    <col min="516" max="516" width="14.140625" style="184" customWidth="1"/>
    <col min="517" max="517" width="13.7109375" style="184" customWidth="1"/>
    <col min="518" max="518" width="8.42578125" style="184" customWidth="1"/>
    <col min="519" max="519" width="6.7109375" style="184" customWidth="1"/>
    <col min="520" max="520" width="9" style="184" customWidth="1"/>
    <col min="521" max="521" width="6.85546875" style="184" customWidth="1"/>
    <col min="522" max="522" width="20.28515625" style="184" customWidth="1"/>
    <col min="523" max="523" width="10.5703125" style="184" customWidth="1"/>
    <col min="524" max="524" width="1.7109375" style="184" customWidth="1"/>
    <col min="525" max="768" width="8.85546875" style="184"/>
    <col min="769" max="769" width="2.5703125" style="184" customWidth="1"/>
    <col min="770" max="770" width="2.28515625" style="184" customWidth="1"/>
    <col min="771" max="771" width="8.42578125" style="184" customWidth="1"/>
    <col min="772" max="772" width="14.140625" style="184" customWidth="1"/>
    <col min="773" max="773" width="13.7109375" style="184" customWidth="1"/>
    <col min="774" max="774" width="8.42578125" style="184" customWidth="1"/>
    <col min="775" max="775" width="6.7109375" style="184" customWidth="1"/>
    <col min="776" max="776" width="9" style="184" customWidth="1"/>
    <col min="777" max="777" width="6.85546875" style="184" customWidth="1"/>
    <col min="778" max="778" width="20.28515625" style="184" customWidth="1"/>
    <col min="779" max="779" width="10.5703125" style="184" customWidth="1"/>
    <col min="780" max="780" width="1.7109375" style="184" customWidth="1"/>
    <col min="781" max="1024" width="8.85546875" style="184"/>
    <col min="1025" max="1025" width="2.5703125" style="184" customWidth="1"/>
    <col min="1026" max="1026" width="2.28515625" style="184" customWidth="1"/>
    <col min="1027" max="1027" width="8.42578125" style="184" customWidth="1"/>
    <col min="1028" max="1028" width="14.140625" style="184" customWidth="1"/>
    <col min="1029" max="1029" width="13.7109375" style="184" customWidth="1"/>
    <col min="1030" max="1030" width="8.42578125" style="184" customWidth="1"/>
    <col min="1031" max="1031" width="6.7109375" style="184" customWidth="1"/>
    <col min="1032" max="1032" width="9" style="184" customWidth="1"/>
    <col min="1033" max="1033" width="6.85546875" style="184" customWidth="1"/>
    <col min="1034" max="1034" width="20.28515625" style="184" customWidth="1"/>
    <col min="1035" max="1035" width="10.5703125" style="184" customWidth="1"/>
    <col min="1036" max="1036" width="1.7109375" style="184" customWidth="1"/>
    <col min="1037" max="1280" width="8.85546875" style="184"/>
    <col min="1281" max="1281" width="2.5703125" style="184" customWidth="1"/>
    <col min="1282" max="1282" width="2.28515625" style="184" customWidth="1"/>
    <col min="1283" max="1283" width="8.42578125" style="184" customWidth="1"/>
    <col min="1284" max="1284" width="14.140625" style="184" customWidth="1"/>
    <col min="1285" max="1285" width="13.7109375" style="184" customWidth="1"/>
    <col min="1286" max="1286" width="8.42578125" style="184" customWidth="1"/>
    <col min="1287" max="1287" width="6.7109375" style="184" customWidth="1"/>
    <col min="1288" max="1288" width="9" style="184" customWidth="1"/>
    <col min="1289" max="1289" width="6.85546875" style="184" customWidth="1"/>
    <col min="1290" max="1290" width="20.28515625" style="184" customWidth="1"/>
    <col min="1291" max="1291" width="10.5703125" style="184" customWidth="1"/>
    <col min="1292" max="1292" width="1.7109375" style="184" customWidth="1"/>
    <col min="1293" max="1536" width="8.85546875" style="184"/>
    <col min="1537" max="1537" width="2.5703125" style="184" customWidth="1"/>
    <col min="1538" max="1538" width="2.28515625" style="184" customWidth="1"/>
    <col min="1539" max="1539" width="8.42578125" style="184" customWidth="1"/>
    <col min="1540" max="1540" width="14.140625" style="184" customWidth="1"/>
    <col min="1541" max="1541" width="13.7109375" style="184" customWidth="1"/>
    <col min="1542" max="1542" width="8.42578125" style="184" customWidth="1"/>
    <col min="1543" max="1543" width="6.7109375" style="184" customWidth="1"/>
    <col min="1544" max="1544" width="9" style="184" customWidth="1"/>
    <col min="1545" max="1545" width="6.85546875" style="184" customWidth="1"/>
    <col min="1546" max="1546" width="20.28515625" style="184" customWidth="1"/>
    <col min="1547" max="1547" width="10.5703125" style="184" customWidth="1"/>
    <col min="1548" max="1548" width="1.7109375" style="184" customWidth="1"/>
    <col min="1549" max="1792" width="8.85546875" style="184"/>
    <col min="1793" max="1793" width="2.5703125" style="184" customWidth="1"/>
    <col min="1794" max="1794" width="2.28515625" style="184" customWidth="1"/>
    <col min="1795" max="1795" width="8.42578125" style="184" customWidth="1"/>
    <col min="1796" max="1796" width="14.140625" style="184" customWidth="1"/>
    <col min="1797" max="1797" width="13.7109375" style="184" customWidth="1"/>
    <col min="1798" max="1798" width="8.42578125" style="184" customWidth="1"/>
    <col min="1799" max="1799" width="6.7109375" style="184" customWidth="1"/>
    <col min="1800" max="1800" width="9" style="184" customWidth="1"/>
    <col min="1801" max="1801" width="6.85546875" style="184" customWidth="1"/>
    <col min="1802" max="1802" width="20.28515625" style="184" customWidth="1"/>
    <col min="1803" max="1803" width="10.5703125" style="184" customWidth="1"/>
    <col min="1804" max="1804" width="1.7109375" style="184" customWidth="1"/>
    <col min="1805" max="2048" width="8.85546875" style="184"/>
    <col min="2049" max="2049" width="2.5703125" style="184" customWidth="1"/>
    <col min="2050" max="2050" width="2.28515625" style="184" customWidth="1"/>
    <col min="2051" max="2051" width="8.42578125" style="184" customWidth="1"/>
    <col min="2052" max="2052" width="14.140625" style="184" customWidth="1"/>
    <col min="2053" max="2053" width="13.7109375" style="184" customWidth="1"/>
    <col min="2054" max="2054" width="8.42578125" style="184" customWidth="1"/>
    <col min="2055" max="2055" width="6.7109375" style="184" customWidth="1"/>
    <col min="2056" max="2056" width="9" style="184" customWidth="1"/>
    <col min="2057" max="2057" width="6.85546875" style="184" customWidth="1"/>
    <col min="2058" max="2058" width="20.28515625" style="184" customWidth="1"/>
    <col min="2059" max="2059" width="10.5703125" style="184" customWidth="1"/>
    <col min="2060" max="2060" width="1.7109375" style="184" customWidth="1"/>
    <col min="2061" max="2304" width="8.85546875" style="184"/>
    <col min="2305" max="2305" width="2.5703125" style="184" customWidth="1"/>
    <col min="2306" max="2306" width="2.28515625" style="184" customWidth="1"/>
    <col min="2307" max="2307" width="8.42578125" style="184" customWidth="1"/>
    <col min="2308" max="2308" width="14.140625" style="184" customWidth="1"/>
    <col min="2309" max="2309" width="13.7109375" style="184" customWidth="1"/>
    <col min="2310" max="2310" width="8.42578125" style="184" customWidth="1"/>
    <col min="2311" max="2311" width="6.7109375" style="184" customWidth="1"/>
    <col min="2312" max="2312" width="9" style="184" customWidth="1"/>
    <col min="2313" max="2313" width="6.85546875" style="184" customWidth="1"/>
    <col min="2314" max="2314" width="20.28515625" style="184" customWidth="1"/>
    <col min="2315" max="2315" width="10.5703125" style="184" customWidth="1"/>
    <col min="2316" max="2316" width="1.7109375" style="184" customWidth="1"/>
    <col min="2317" max="2560" width="8.85546875" style="184"/>
    <col min="2561" max="2561" width="2.5703125" style="184" customWidth="1"/>
    <col min="2562" max="2562" width="2.28515625" style="184" customWidth="1"/>
    <col min="2563" max="2563" width="8.42578125" style="184" customWidth="1"/>
    <col min="2564" max="2564" width="14.140625" style="184" customWidth="1"/>
    <col min="2565" max="2565" width="13.7109375" style="184" customWidth="1"/>
    <col min="2566" max="2566" width="8.42578125" style="184" customWidth="1"/>
    <col min="2567" max="2567" width="6.7109375" style="184" customWidth="1"/>
    <col min="2568" max="2568" width="9" style="184" customWidth="1"/>
    <col min="2569" max="2569" width="6.85546875" style="184" customWidth="1"/>
    <col min="2570" max="2570" width="20.28515625" style="184" customWidth="1"/>
    <col min="2571" max="2571" width="10.5703125" style="184" customWidth="1"/>
    <col min="2572" max="2572" width="1.7109375" style="184" customWidth="1"/>
    <col min="2573" max="2816" width="8.85546875" style="184"/>
    <col min="2817" max="2817" width="2.5703125" style="184" customWidth="1"/>
    <col min="2818" max="2818" width="2.28515625" style="184" customWidth="1"/>
    <col min="2819" max="2819" width="8.42578125" style="184" customWidth="1"/>
    <col min="2820" max="2820" width="14.140625" style="184" customWidth="1"/>
    <col min="2821" max="2821" width="13.7109375" style="184" customWidth="1"/>
    <col min="2822" max="2822" width="8.42578125" style="184" customWidth="1"/>
    <col min="2823" max="2823" width="6.7109375" style="184" customWidth="1"/>
    <col min="2824" max="2824" width="9" style="184" customWidth="1"/>
    <col min="2825" max="2825" width="6.85546875" style="184" customWidth="1"/>
    <col min="2826" max="2826" width="20.28515625" style="184" customWidth="1"/>
    <col min="2827" max="2827" width="10.5703125" style="184" customWidth="1"/>
    <col min="2828" max="2828" width="1.7109375" style="184" customWidth="1"/>
    <col min="2829" max="3072" width="8.85546875" style="184"/>
    <col min="3073" max="3073" width="2.5703125" style="184" customWidth="1"/>
    <col min="3074" max="3074" width="2.28515625" style="184" customWidth="1"/>
    <col min="3075" max="3075" width="8.42578125" style="184" customWidth="1"/>
    <col min="3076" max="3076" width="14.140625" style="184" customWidth="1"/>
    <col min="3077" max="3077" width="13.7109375" style="184" customWidth="1"/>
    <col min="3078" max="3078" width="8.42578125" style="184" customWidth="1"/>
    <col min="3079" max="3079" width="6.7109375" style="184" customWidth="1"/>
    <col min="3080" max="3080" width="9" style="184" customWidth="1"/>
    <col min="3081" max="3081" width="6.85546875" style="184" customWidth="1"/>
    <col min="3082" max="3082" width="20.28515625" style="184" customWidth="1"/>
    <col min="3083" max="3083" width="10.5703125" style="184" customWidth="1"/>
    <col min="3084" max="3084" width="1.7109375" style="184" customWidth="1"/>
    <col min="3085" max="3328" width="8.85546875" style="184"/>
    <col min="3329" max="3329" width="2.5703125" style="184" customWidth="1"/>
    <col min="3330" max="3330" width="2.28515625" style="184" customWidth="1"/>
    <col min="3331" max="3331" width="8.42578125" style="184" customWidth="1"/>
    <col min="3332" max="3332" width="14.140625" style="184" customWidth="1"/>
    <col min="3333" max="3333" width="13.7109375" style="184" customWidth="1"/>
    <col min="3334" max="3334" width="8.42578125" style="184" customWidth="1"/>
    <col min="3335" max="3335" width="6.7109375" style="184" customWidth="1"/>
    <col min="3336" max="3336" width="9" style="184" customWidth="1"/>
    <col min="3337" max="3337" width="6.85546875" style="184" customWidth="1"/>
    <col min="3338" max="3338" width="20.28515625" style="184" customWidth="1"/>
    <col min="3339" max="3339" width="10.5703125" style="184" customWidth="1"/>
    <col min="3340" max="3340" width="1.7109375" style="184" customWidth="1"/>
    <col min="3341" max="3584" width="8.85546875" style="184"/>
    <col min="3585" max="3585" width="2.5703125" style="184" customWidth="1"/>
    <col min="3586" max="3586" width="2.28515625" style="184" customWidth="1"/>
    <col min="3587" max="3587" width="8.42578125" style="184" customWidth="1"/>
    <col min="3588" max="3588" width="14.140625" style="184" customWidth="1"/>
    <col min="3589" max="3589" width="13.7109375" style="184" customWidth="1"/>
    <col min="3590" max="3590" width="8.42578125" style="184" customWidth="1"/>
    <col min="3591" max="3591" width="6.7109375" style="184" customWidth="1"/>
    <col min="3592" max="3592" width="9" style="184" customWidth="1"/>
    <col min="3593" max="3593" width="6.85546875" style="184" customWidth="1"/>
    <col min="3594" max="3594" width="20.28515625" style="184" customWidth="1"/>
    <col min="3595" max="3595" width="10.5703125" style="184" customWidth="1"/>
    <col min="3596" max="3596" width="1.7109375" style="184" customWidth="1"/>
    <col min="3597" max="3840" width="8.85546875" style="184"/>
    <col min="3841" max="3841" width="2.5703125" style="184" customWidth="1"/>
    <col min="3842" max="3842" width="2.28515625" style="184" customWidth="1"/>
    <col min="3843" max="3843" width="8.42578125" style="184" customWidth="1"/>
    <col min="3844" max="3844" width="14.140625" style="184" customWidth="1"/>
    <col min="3845" max="3845" width="13.7109375" style="184" customWidth="1"/>
    <col min="3846" max="3846" width="8.42578125" style="184" customWidth="1"/>
    <col min="3847" max="3847" width="6.7109375" style="184" customWidth="1"/>
    <col min="3848" max="3848" width="9" style="184" customWidth="1"/>
    <col min="3849" max="3849" width="6.85546875" style="184" customWidth="1"/>
    <col min="3850" max="3850" width="20.28515625" style="184" customWidth="1"/>
    <col min="3851" max="3851" width="10.5703125" style="184" customWidth="1"/>
    <col min="3852" max="3852" width="1.7109375" style="184" customWidth="1"/>
    <col min="3853" max="4096" width="8.85546875" style="184"/>
    <col min="4097" max="4097" width="2.5703125" style="184" customWidth="1"/>
    <col min="4098" max="4098" width="2.28515625" style="184" customWidth="1"/>
    <col min="4099" max="4099" width="8.42578125" style="184" customWidth="1"/>
    <col min="4100" max="4100" width="14.140625" style="184" customWidth="1"/>
    <col min="4101" max="4101" width="13.7109375" style="184" customWidth="1"/>
    <col min="4102" max="4102" width="8.42578125" style="184" customWidth="1"/>
    <col min="4103" max="4103" width="6.7109375" style="184" customWidth="1"/>
    <col min="4104" max="4104" width="9" style="184" customWidth="1"/>
    <col min="4105" max="4105" width="6.85546875" style="184" customWidth="1"/>
    <col min="4106" max="4106" width="20.28515625" style="184" customWidth="1"/>
    <col min="4107" max="4107" width="10.5703125" style="184" customWidth="1"/>
    <col min="4108" max="4108" width="1.7109375" style="184" customWidth="1"/>
    <col min="4109" max="4352" width="8.85546875" style="184"/>
    <col min="4353" max="4353" width="2.5703125" style="184" customWidth="1"/>
    <col min="4354" max="4354" width="2.28515625" style="184" customWidth="1"/>
    <col min="4355" max="4355" width="8.42578125" style="184" customWidth="1"/>
    <col min="4356" max="4356" width="14.140625" style="184" customWidth="1"/>
    <col min="4357" max="4357" width="13.7109375" style="184" customWidth="1"/>
    <col min="4358" max="4358" width="8.42578125" style="184" customWidth="1"/>
    <col min="4359" max="4359" width="6.7109375" style="184" customWidth="1"/>
    <col min="4360" max="4360" width="9" style="184" customWidth="1"/>
    <col min="4361" max="4361" width="6.85546875" style="184" customWidth="1"/>
    <col min="4362" max="4362" width="20.28515625" style="184" customWidth="1"/>
    <col min="4363" max="4363" width="10.5703125" style="184" customWidth="1"/>
    <col min="4364" max="4364" width="1.7109375" style="184" customWidth="1"/>
    <col min="4365" max="4608" width="8.85546875" style="184"/>
    <col min="4609" max="4609" width="2.5703125" style="184" customWidth="1"/>
    <col min="4610" max="4610" width="2.28515625" style="184" customWidth="1"/>
    <col min="4611" max="4611" width="8.42578125" style="184" customWidth="1"/>
    <col min="4612" max="4612" width="14.140625" style="184" customWidth="1"/>
    <col min="4613" max="4613" width="13.7109375" style="184" customWidth="1"/>
    <col min="4614" max="4614" width="8.42578125" style="184" customWidth="1"/>
    <col min="4615" max="4615" width="6.7109375" style="184" customWidth="1"/>
    <col min="4616" max="4616" width="9" style="184" customWidth="1"/>
    <col min="4617" max="4617" width="6.85546875" style="184" customWidth="1"/>
    <col min="4618" max="4618" width="20.28515625" style="184" customWidth="1"/>
    <col min="4619" max="4619" width="10.5703125" style="184" customWidth="1"/>
    <col min="4620" max="4620" width="1.7109375" style="184" customWidth="1"/>
    <col min="4621" max="4864" width="8.85546875" style="184"/>
    <col min="4865" max="4865" width="2.5703125" style="184" customWidth="1"/>
    <col min="4866" max="4866" width="2.28515625" style="184" customWidth="1"/>
    <col min="4867" max="4867" width="8.42578125" style="184" customWidth="1"/>
    <col min="4868" max="4868" width="14.140625" style="184" customWidth="1"/>
    <col min="4869" max="4869" width="13.7109375" style="184" customWidth="1"/>
    <col min="4870" max="4870" width="8.42578125" style="184" customWidth="1"/>
    <col min="4871" max="4871" width="6.7109375" style="184" customWidth="1"/>
    <col min="4872" max="4872" width="9" style="184" customWidth="1"/>
    <col min="4873" max="4873" width="6.85546875" style="184" customWidth="1"/>
    <col min="4874" max="4874" width="20.28515625" style="184" customWidth="1"/>
    <col min="4875" max="4875" width="10.5703125" style="184" customWidth="1"/>
    <col min="4876" max="4876" width="1.7109375" style="184" customWidth="1"/>
    <col min="4877" max="5120" width="8.85546875" style="184"/>
    <col min="5121" max="5121" width="2.5703125" style="184" customWidth="1"/>
    <col min="5122" max="5122" width="2.28515625" style="184" customWidth="1"/>
    <col min="5123" max="5123" width="8.42578125" style="184" customWidth="1"/>
    <col min="5124" max="5124" width="14.140625" style="184" customWidth="1"/>
    <col min="5125" max="5125" width="13.7109375" style="184" customWidth="1"/>
    <col min="5126" max="5126" width="8.42578125" style="184" customWidth="1"/>
    <col min="5127" max="5127" width="6.7109375" style="184" customWidth="1"/>
    <col min="5128" max="5128" width="9" style="184" customWidth="1"/>
    <col min="5129" max="5129" width="6.85546875" style="184" customWidth="1"/>
    <col min="5130" max="5130" width="20.28515625" style="184" customWidth="1"/>
    <col min="5131" max="5131" width="10.5703125" style="184" customWidth="1"/>
    <col min="5132" max="5132" width="1.7109375" style="184" customWidth="1"/>
    <col min="5133" max="5376" width="8.85546875" style="184"/>
    <col min="5377" max="5377" width="2.5703125" style="184" customWidth="1"/>
    <col min="5378" max="5378" width="2.28515625" style="184" customWidth="1"/>
    <col min="5379" max="5379" width="8.42578125" style="184" customWidth="1"/>
    <col min="5380" max="5380" width="14.140625" style="184" customWidth="1"/>
    <col min="5381" max="5381" width="13.7109375" style="184" customWidth="1"/>
    <col min="5382" max="5382" width="8.42578125" style="184" customWidth="1"/>
    <col min="5383" max="5383" width="6.7109375" style="184" customWidth="1"/>
    <col min="5384" max="5384" width="9" style="184" customWidth="1"/>
    <col min="5385" max="5385" width="6.85546875" style="184" customWidth="1"/>
    <col min="5386" max="5386" width="20.28515625" style="184" customWidth="1"/>
    <col min="5387" max="5387" width="10.5703125" style="184" customWidth="1"/>
    <col min="5388" max="5388" width="1.7109375" style="184" customWidth="1"/>
    <col min="5389" max="5632" width="8.85546875" style="184"/>
    <col min="5633" max="5633" width="2.5703125" style="184" customWidth="1"/>
    <col min="5634" max="5634" width="2.28515625" style="184" customWidth="1"/>
    <col min="5635" max="5635" width="8.42578125" style="184" customWidth="1"/>
    <col min="5636" max="5636" width="14.140625" style="184" customWidth="1"/>
    <col min="5637" max="5637" width="13.7109375" style="184" customWidth="1"/>
    <col min="5638" max="5638" width="8.42578125" style="184" customWidth="1"/>
    <col min="5639" max="5639" width="6.7109375" style="184" customWidth="1"/>
    <col min="5640" max="5640" width="9" style="184" customWidth="1"/>
    <col min="5641" max="5641" width="6.85546875" style="184" customWidth="1"/>
    <col min="5642" max="5642" width="20.28515625" style="184" customWidth="1"/>
    <col min="5643" max="5643" width="10.5703125" style="184" customWidth="1"/>
    <col min="5644" max="5644" width="1.7109375" style="184" customWidth="1"/>
    <col min="5645" max="5888" width="8.85546875" style="184"/>
    <col min="5889" max="5889" width="2.5703125" style="184" customWidth="1"/>
    <col min="5890" max="5890" width="2.28515625" style="184" customWidth="1"/>
    <col min="5891" max="5891" width="8.42578125" style="184" customWidth="1"/>
    <col min="5892" max="5892" width="14.140625" style="184" customWidth="1"/>
    <col min="5893" max="5893" width="13.7109375" style="184" customWidth="1"/>
    <col min="5894" max="5894" width="8.42578125" style="184" customWidth="1"/>
    <col min="5895" max="5895" width="6.7109375" style="184" customWidth="1"/>
    <col min="5896" max="5896" width="9" style="184" customWidth="1"/>
    <col min="5897" max="5897" width="6.85546875" style="184" customWidth="1"/>
    <col min="5898" max="5898" width="20.28515625" style="184" customWidth="1"/>
    <col min="5899" max="5899" width="10.5703125" style="184" customWidth="1"/>
    <col min="5900" max="5900" width="1.7109375" style="184" customWidth="1"/>
    <col min="5901" max="6144" width="8.85546875" style="184"/>
    <col min="6145" max="6145" width="2.5703125" style="184" customWidth="1"/>
    <col min="6146" max="6146" width="2.28515625" style="184" customWidth="1"/>
    <col min="6147" max="6147" width="8.42578125" style="184" customWidth="1"/>
    <col min="6148" max="6148" width="14.140625" style="184" customWidth="1"/>
    <col min="6149" max="6149" width="13.7109375" style="184" customWidth="1"/>
    <col min="6150" max="6150" width="8.42578125" style="184" customWidth="1"/>
    <col min="6151" max="6151" width="6.7109375" style="184" customWidth="1"/>
    <col min="6152" max="6152" width="9" style="184" customWidth="1"/>
    <col min="6153" max="6153" width="6.85546875" style="184" customWidth="1"/>
    <col min="6154" max="6154" width="20.28515625" style="184" customWidth="1"/>
    <col min="6155" max="6155" width="10.5703125" style="184" customWidth="1"/>
    <col min="6156" max="6156" width="1.7109375" style="184" customWidth="1"/>
    <col min="6157" max="6400" width="8.85546875" style="184"/>
    <col min="6401" max="6401" width="2.5703125" style="184" customWidth="1"/>
    <col min="6402" max="6402" width="2.28515625" style="184" customWidth="1"/>
    <col min="6403" max="6403" width="8.42578125" style="184" customWidth="1"/>
    <col min="6404" max="6404" width="14.140625" style="184" customWidth="1"/>
    <col min="6405" max="6405" width="13.7109375" style="184" customWidth="1"/>
    <col min="6406" max="6406" width="8.42578125" style="184" customWidth="1"/>
    <col min="6407" max="6407" width="6.7109375" style="184" customWidth="1"/>
    <col min="6408" max="6408" width="9" style="184" customWidth="1"/>
    <col min="6409" max="6409" width="6.85546875" style="184" customWidth="1"/>
    <col min="6410" max="6410" width="20.28515625" style="184" customWidth="1"/>
    <col min="6411" max="6411" width="10.5703125" style="184" customWidth="1"/>
    <col min="6412" max="6412" width="1.7109375" style="184" customWidth="1"/>
    <col min="6413" max="6656" width="8.85546875" style="184"/>
    <col min="6657" max="6657" width="2.5703125" style="184" customWidth="1"/>
    <col min="6658" max="6658" width="2.28515625" style="184" customWidth="1"/>
    <col min="6659" max="6659" width="8.42578125" style="184" customWidth="1"/>
    <col min="6660" max="6660" width="14.140625" style="184" customWidth="1"/>
    <col min="6661" max="6661" width="13.7109375" style="184" customWidth="1"/>
    <col min="6662" max="6662" width="8.42578125" style="184" customWidth="1"/>
    <col min="6663" max="6663" width="6.7109375" style="184" customWidth="1"/>
    <col min="6664" max="6664" width="9" style="184" customWidth="1"/>
    <col min="6665" max="6665" width="6.85546875" style="184" customWidth="1"/>
    <col min="6666" max="6666" width="20.28515625" style="184" customWidth="1"/>
    <col min="6667" max="6667" width="10.5703125" style="184" customWidth="1"/>
    <col min="6668" max="6668" width="1.7109375" style="184" customWidth="1"/>
    <col min="6669" max="6912" width="8.85546875" style="184"/>
    <col min="6913" max="6913" width="2.5703125" style="184" customWidth="1"/>
    <col min="6914" max="6914" width="2.28515625" style="184" customWidth="1"/>
    <col min="6915" max="6915" width="8.42578125" style="184" customWidth="1"/>
    <col min="6916" max="6916" width="14.140625" style="184" customWidth="1"/>
    <col min="6917" max="6917" width="13.7109375" style="184" customWidth="1"/>
    <col min="6918" max="6918" width="8.42578125" style="184" customWidth="1"/>
    <col min="6919" max="6919" width="6.7109375" style="184" customWidth="1"/>
    <col min="6920" max="6920" width="9" style="184" customWidth="1"/>
    <col min="6921" max="6921" width="6.85546875" style="184" customWidth="1"/>
    <col min="6922" max="6922" width="20.28515625" style="184" customWidth="1"/>
    <col min="6923" max="6923" width="10.5703125" style="184" customWidth="1"/>
    <col min="6924" max="6924" width="1.7109375" style="184" customWidth="1"/>
    <col min="6925" max="7168" width="8.85546875" style="184"/>
    <col min="7169" max="7169" width="2.5703125" style="184" customWidth="1"/>
    <col min="7170" max="7170" width="2.28515625" style="184" customWidth="1"/>
    <col min="7171" max="7171" width="8.42578125" style="184" customWidth="1"/>
    <col min="7172" max="7172" width="14.140625" style="184" customWidth="1"/>
    <col min="7173" max="7173" width="13.7109375" style="184" customWidth="1"/>
    <col min="7174" max="7174" width="8.42578125" style="184" customWidth="1"/>
    <col min="7175" max="7175" width="6.7109375" style="184" customWidth="1"/>
    <col min="7176" max="7176" width="9" style="184" customWidth="1"/>
    <col min="7177" max="7177" width="6.85546875" style="184" customWidth="1"/>
    <col min="7178" max="7178" width="20.28515625" style="184" customWidth="1"/>
    <col min="7179" max="7179" width="10.5703125" style="184" customWidth="1"/>
    <col min="7180" max="7180" width="1.7109375" style="184" customWidth="1"/>
    <col min="7181" max="7424" width="8.85546875" style="184"/>
    <col min="7425" max="7425" width="2.5703125" style="184" customWidth="1"/>
    <col min="7426" max="7426" width="2.28515625" style="184" customWidth="1"/>
    <col min="7427" max="7427" width="8.42578125" style="184" customWidth="1"/>
    <col min="7428" max="7428" width="14.140625" style="184" customWidth="1"/>
    <col min="7429" max="7429" width="13.7109375" style="184" customWidth="1"/>
    <col min="7430" max="7430" width="8.42578125" style="184" customWidth="1"/>
    <col min="7431" max="7431" width="6.7109375" style="184" customWidth="1"/>
    <col min="7432" max="7432" width="9" style="184" customWidth="1"/>
    <col min="7433" max="7433" width="6.85546875" style="184" customWidth="1"/>
    <col min="7434" max="7434" width="20.28515625" style="184" customWidth="1"/>
    <col min="7435" max="7435" width="10.5703125" style="184" customWidth="1"/>
    <col min="7436" max="7436" width="1.7109375" style="184" customWidth="1"/>
    <col min="7437" max="7680" width="8.85546875" style="184"/>
    <col min="7681" max="7681" width="2.5703125" style="184" customWidth="1"/>
    <col min="7682" max="7682" width="2.28515625" style="184" customWidth="1"/>
    <col min="7683" max="7683" width="8.42578125" style="184" customWidth="1"/>
    <col min="7684" max="7684" width="14.140625" style="184" customWidth="1"/>
    <col min="7685" max="7685" width="13.7109375" style="184" customWidth="1"/>
    <col min="7686" max="7686" width="8.42578125" style="184" customWidth="1"/>
    <col min="7687" max="7687" width="6.7109375" style="184" customWidth="1"/>
    <col min="7688" max="7688" width="9" style="184" customWidth="1"/>
    <col min="7689" max="7689" width="6.85546875" style="184" customWidth="1"/>
    <col min="7690" max="7690" width="20.28515625" style="184" customWidth="1"/>
    <col min="7691" max="7691" width="10.5703125" style="184" customWidth="1"/>
    <col min="7692" max="7692" width="1.7109375" style="184" customWidth="1"/>
    <col min="7693" max="7936" width="8.85546875" style="184"/>
    <col min="7937" max="7937" width="2.5703125" style="184" customWidth="1"/>
    <col min="7938" max="7938" width="2.28515625" style="184" customWidth="1"/>
    <col min="7939" max="7939" width="8.42578125" style="184" customWidth="1"/>
    <col min="7940" max="7940" width="14.140625" style="184" customWidth="1"/>
    <col min="7941" max="7941" width="13.7109375" style="184" customWidth="1"/>
    <col min="7942" max="7942" width="8.42578125" style="184" customWidth="1"/>
    <col min="7943" max="7943" width="6.7109375" style="184" customWidth="1"/>
    <col min="7944" max="7944" width="9" style="184" customWidth="1"/>
    <col min="7945" max="7945" width="6.85546875" style="184" customWidth="1"/>
    <col min="7946" max="7946" width="20.28515625" style="184" customWidth="1"/>
    <col min="7947" max="7947" width="10.5703125" style="184" customWidth="1"/>
    <col min="7948" max="7948" width="1.7109375" style="184" customWidth="1"/>
    <col min="7949" max="8192" width="8.85546875" style="184"/>
    <col min="8193" max="8193" width="2.5703125" style="184" customWidth="1"/>
    <col min="8194" max="8194" width="2.28515625" style="184" customWidth="1"/>
    <col min="8195" max="8195" width="8.42578125" style="184" customWidth="1"/>
    <col min="8196" max="8196" width="14.140625" style="184" customWidth="1"/>
    <col min="8197" max="8197" width="13.7109375" style="184" customWidth="1"/>
    <col min="8198" max="8198" width="8.42578125" style="184" customWidth="1"/>
    <col min="8199" max="8199" width="6.7109375" style="184" customWidth="1"/>
    <col min="8200" max="8200" width="9" style="184" customWidth="1"/>
    <col min="8201" max="8201" width="6.85546875" style="184" customWidth="1"/>
    <col min="8202" max="8202" width="20.28515625" style="184" customWidth="1"/>
    <col min="8203" max="8203" width="10.5703125" style="184" customWidth="1"/>
    <col min="8204" max="8204" width="1.7109375" style="184" customWidth="1"/>
    <col min="8205" max="8448" width="8.85546875" style="184"/>
    <col min="8449" max="8449" width="2.5703125" style="184" customWidth="1"/>
    <col min="8450" max="8450" width="2.28515625" style="184" customWidth="1"/>
    <col min="8451" max="8451" width="8.42578125" style="184" customWidth="1"/>
    <col min="8452" max="8452" width="14.140625" style="184" customWidth="1"/>
    <col min="8453" max="8453" width="13.7109375" style="184" customWidth="1"/>
    <col min="8454" max="8454" width="8.42578125" style="184" customWidth="1"/>
    <col min="8455" max="8455" width="6.7109375" style="184" customWidth="1"/>
    <col min="8456" max="8456" width="9" style="184" customWidth="1"/>
    <col min="8457" max="8457" width="6.85546875" style="184" customWidth="1"/>
    <col min="8458" max="8458" width="20.28515625" style="184" customWidth="1"/>
    <col min="8459" max="8459" width="10.5703125" style="184" customWidth="1"/>
    <col min="8460" max="8460" width="1.7109375" style="184" customWidth="1"/>
    <col min="8461" max="8704" width="8.85546875" style="184"/>
    <col min="8705" max="8705" width="2.5703125" style="184" customWidth="1"/>
    <col min="8706" max="8706" width="2.28515625" style="184" customWidth="1"/>
    <col min="8707" max="8707" width="8.42578125" style="184" customWidth="1"/>
    <col min="8708" max="8708" width="14.140625" style="184" customWidth="1"/>
    <col min="8709" max="8709" width="13.7109375" style="184" customWidth="1"/>
    <col min="8710" max="8710" width="8.42578125" style="184" customWidth="1"/>
    <col min="8711" max="8711" width="6.7109375" style="184" customWidth="1"/>
    <col min="8712" max="8712" width="9" style="184" customWidth="1"/>
    <col min="8713" max="8713" width="6.85546875" style="184" customWidth="1"/>
    <col min="8714" max="8714" width="20.28515625" style="184" customWidth="1"/>
    <col min="8715" max="8715" width="10.5703125" style="184" customWidth="1"/>
    <col min="8716" max="8716" width="1.7109375" style="184" customWidth="1"/>
    <col min="8717" max="8960" width="8.85546875" style="184"/>
    <col min="8961" max="8961" width="2.5703125" style="184" customWidth="1"/>
    <col min="8962" max="8962" width="2.28515625" style="184" customWidth="1"/>
    <col min="8963" max="8963" width="8.42578125" style="184" customWidth="1"/>
    <col min="8964" max="8964" width="14.140625" style="184" customWidth="1"/>
    <col min="8965" max="8965" width="13.7109375" style="184" customWidth="1"/>
    <col min="8966" max="8966" width="8.42578125" style="184" customWidth="1"/>
    <col min="8967" max="8967" width="6.7109375" style="184" customWidth="1"/>
    <col min="8968" max="8968" width="9" style="184" customWidth="1"/>
    <col min="8969" max="8969" width="6.85546875" style="184" customWidth="1"/>
    <col min="8970" max="8970" width="20.28515625" style="184" customWidth="1"/>
    <col min="8971" max="8971" width="10.5703125" style="184" customWidth="1"/>
    <col min="8972" max="8972" width="1.7109375" style="184" customWidth="1"/>
    <col min="8973" max="9216" width="8.85546875" style="184"/>
    <col min="9217" max="9217" width="2.5703125" style="184" customWidth="1"/>
    <col min="9218" max="9218" width="2.28515625" style="184" customWidth="1"/>
    <col min="9219" max="9219" width="8.42578125" style="184" customWidth="1"/>
    <col min="9220" max="9220" width="14.140625" style="184" customWidth="1"/>
    <col min="9221" max="9221" width="13.7109375" style="184" customWidth="1"/>
    <col min="9222" max="9222" width="8.42578125" style="184" customWidth="1"/>
    <col min="9223" max="9223" width="6.7109375" style="184" customWidth="1"/>
    <col min="9224" max="9224" width="9" style="184" customWidth="1"/>
    <col min="9225" max="9225" width="6.85546875" style="184" customWidth="1"/>
    <col min="9226" max="9226" width="20.28515625" style="184" customWidth="1"/>
    <col min="9227" max="9227" width="10.5703125" style="184" customWidth="1"/>
    <col min="9228" max="9228" width="1.7109375" style="184" customWidth="1"/>
    <col min="9229" max="9472" width="8.85546875" style="184"/>
    <col min="9473" max="9473" width="2.5703125" style="184" customWidth="1"/>
    <col min="9474" max="9474" width="2.28515625" style="184" customWidth="1"/>
    <col min="9475" max="9475" width="8.42578125" style="184" customWidth="1"/>
    <col min="9476" max="9476" width="14.140625" style="184" customWidth="1"/>
    <col min="9477" max="9477" width="13.7109375" style="184" customWidth="1"/>
    <col min="9478" max="9478" width="8.42578125" style="184" customWidth="1"/>
    <col min="9479" max="9479" width="6.7109375" style="184" customWidth="1"/>
    <col min="9480" max="9480" width="9" style="184" customWidth="1"/>
    <col min="9481" max="9481" width="6.85546875" style="184" customWidth="1"/>
    <col min="9482" max="9482" width="20.28515625" style="184" customWidth="1"/>
    <col min="9483" max="9483" width="10.5703125" style="184" customWidth="1"/>
    <col min="9484" max="9484" width="1.7109375" style="184" customWidth="1"/>
    <col min="9485" max="9728" width="8.85546875" style="184"/>
    <col min="9729" max="9729" width="2.5703125" style="184" customWidth="1"/>
    <col min="9730" max="9730" width="2.28515625" style="184" customWidth="1"/>
    <col min="9731" max="9731" width="8.42578125" style="184" customWidth="1"/>
    <col min="9732" max="9732" width="14.140625" style="184" customWidth="1"/>
    <col min="9733" max="9733" width="13.7109375" style="184" customWidth="1"/>
    <col min="9734" max="9734" width="8.42578125" style="184" customWidth="1"/>
    <col min="9735" max="9735" width="6.7109375" style="184" customWidth="1"/>
    <col min="9736" max="9736" width="9" style="184" customWidth="1"/>
    <col min="9737" max="9737" width="6.85546875" style="184" customWidth="1"/>
    <col min="9738" max="9738" width="20.28515625" style="184" customWidth="1"/>
    <col min="9739" max="9739" width="10.5703125" style="184" customWidth="1"/>
    <col min="9740" max="9740" width="1.7109375" style="184" customWidth="1"/>
    <col min="9741" max="9984" width="8.85546875" style="184"/>
    <col min="9985" max="9985" width="2.5703125" style="184" customWidth="1"/>
    <col min="9986" max="9986" width="2.28515625" style="184" customWidth="1"/>
    <col min="9987" max="9987" width="8.42578125" style="184" customWidth="1"/>
    <col min="9988" max="9988" width="14.140625" style="184" customWidth="1"/>
    <col min="9989" max="9989" width="13.7109375" style="184" customWidth="1"/>
    <col min="9990" max="9990" width="8.42578125" style="184" customWidth="1"/>
    <col min="9991" max="9991" width="6.7109375" style="184" customWidth="1"/>
    <col min="9992" max="9992" width="9" style="184" customWidth="1"/>
    <col min="9993" max="9993" width="6.85546875" style="184" customWidth="1"/>
    <col min="9994" max="9994" width="20.28515625" style="184" customWidth="1"/>
    <col min="9995" max="9995" width="10.5703125" style="184" customWidth="1"/>
    <col min="9996" max="9996" width="1.7109375" style="184" customWidth="1"/>
    <col min="9997" max="10240" width="8.85546875" style="184"/>
    <col min="10241" max="10241" width="2.5703125" style="184" customWidth="1"/>
    <col min="10242" max="10242" width="2.28515625" style="184" customWidth="1"/>
    <col min="10243" max="10243" width="8.42578125" style="184" customWidth="1"/>
    <col min="10244" max="10244" width="14.140625" style="184" customWidth="1"/>
    <col min="10245" max="10245" width="13.7109375" style="184" customWidth="1"/>
    <col min="10246" max="10246" width="8.42578125" style="184" customWidth="1"/>
    <col min="10247" max="10247" width="6.7109375" style="184" customWidth="1"/>
    <col min="10248" max="10248" width="9" style="184" customWidth="1"/>
    <col min="10249" max="10249" width="6.85546875" style="184" customWidth="1"/>
    <col min="10250" max="10250" width="20.28515625" style="184" customWidth="1"/>
    <col min="10251" max="10251" width="10.5703125" style="184" customWidth="1"/>
    <col min="10252" max="10252" width="1.7109375" style="184" customWidth="1"/>
    <col min="10253" max="10496" width="8.85546875" style="184"/>
    <col min="10497" max="10497" width="2.5703125" style="184" customWidth="1"/>
    <col min="10498" max="10498" width="2.28515625" style="184" customWidth="1"/>
    <col min="10499" max="10499" width="8.42578125" style="184" customWidth="1"/>
    <col min="10500" max="10500" width="14.140625" style="184" customWidth="1"/>
    <col min="10501" max="10501" width="13.7109375" style="184" customWidth="1"/>
    <col min="10502" max="10502" width="8.42578125" style="184" customWidth="1"/>
    <col min="10503" max="10503" width="6.7109375" style="184" customWidth="1"/>
    <col min="10504" max="10504" width="9" style="184" customWidth="1"/>
    <col min="10505" max="10505" width="6.85546875" style="184" customWidth="1"/>
    <col min="10506" max="10506" width="20.28515625" style="184" customWidth="1"/>
    <col min="10507" max="10507" width="10.5703125" style="184" customWidth="1"/>
    <col min="10508" max="10508" width="1.7109375" style="184" customWidth="1"/>
    <col min="10509" max="10752" width="8.85546875" style="184"/>
    <col min="10753" max="10753" width="2.5703125" style="184" customWidth="1"/>
    <col min="10754" max="10754" width="2.28515625" style="184" customWidth="1"/>
    <col min="10755" max="10755" width="8.42578125" style="184" customWidth="1"/>
    <col min="10756" max="10756" width="14.140625" style="184" customWidth="1"/>
    <col min="10757" max="10757" width="13.7109375" style="184" customWidth="1"/>
    <col min="10758" max="10758" width="8.42578125" style="184" customWidth="1"/>
    <col min="10759" max="10759" width="6.7109375" style="184" customWidth="1"/>
    <col min="10760" max="10760" width="9" style="184" customWidth="1"/>
    <col min="10761" max="10761" width="6.85546875" style="184" customWidth="1"/>
    <col min="10762" max="10762" width="20.28515625" style="184" customWidth="1"/>
    <col min="10763" max="10763" width="10.5703125" style="184" customWidth="1"/>
    <col min="10764" max="10764" width="1.7109375" style="184" customWidth="1"/>
    <col min="10765" max="11008" width="8.85546875" style="184"/>
    <col min="11009" max="11009" width="2.5703125" style="184" customWidth="1"/>
    <col min="11010" max="11010" width="2.28515625" style="184" customWidth="1"/>
    <col min="11011" max="11011" width="8.42578125" style="184" customWidth="1"/>
    <col min="11012" max="11012" width="14.140625" style="184" customWidth="1"/>
    <col min="11013" max="11013" width="13.7109375" style="184" customWidth="1"/>
    <col min="11014" max="11014" width="8.42578125" style="184" customWidth="1"/>
    <col min="11015" max="11015" width="6.7109375" style="184" customWidth="1"/>
    <col min="11016" max="11016" width="9" style="184" customWidth="1"/>
    <col min="11017" max="11017" width="6.85546875" style="184" customWidth="1"/>
    <col min="11018" max="11018" width="20.28515625" style="184" customWidth="1"/>
    <col min="11019" max="11019" width="10.5703125" style="184" customWidth="1"/>
    <col min="11020" max="11020" width="1.7109375" style="184" customWidth="1"/>
    <col min="11021" max="11264" width="8.85546875" style="184"/>
    <col min="11265" max="11265" width="2.5703125" style="184" customWidth="1"/>
    <col min="11266" max="11266" width="2.28515625" style="184" customWidth="1"/>
    <col min="11267" max="11267" width="8.42578125" style="184" customWidth="1"/>
    <col min="11268" max="11268" width="14.140625" style="184" customWidth="1"/>
    <col min="11269" max="11269" width="13.7109375" style="184" customWidth="1"/>
    <col min="11270" max="11270" width="8.42578125" style="184" customWidth="1"/>
    <col min="11271" max="11271" width="6.7109375" style="184" customWidth="1"/>
    <col min="11272" max="11272" width="9" style="184" customWidth="1"/>
    <col min="11273" max="11273" width="6.85546875" style="184" customWidth="1"/>
    <col min="11274" max="11274" width="20.28515625" style="184" customWidth="1"/>
    <col min="11275" max="11275" width="10.5703125" style="184" customWidth="1"/>
    <col min="11276" max="11276" width="1.7109375" style="184" customWidth="1"/>
    <col min="11277" max="11520" width="8.85546875" style="184"/>
    <col min="11521" max="11521" width="2.5703125" style="184" customWidth="1"/>
    <col min="11522" max="11522" width="2.28515625" style="184" customWidth="1"/>
    <col min="11523" max="11523" width="8.42578125" style="184" customWidth="1"/>
    <col min="11524" max="11524" width="14.140625" style="184" customWidth="1"/>
    <col min="11525" max="11525" width="13.7109375" style="184" customWidth="1"/>
    <col min="11526" max="11526" width="8.42578125" style="184" customWidth="1"/>
    <col min="11527" max="11527" width="6.7109375" style="184" customWidth="1"/>
    <col min="11528" max="11528" width="9" style="184" customWidth="1"/>
    <col min="11529" max="11529" width="6.85546875" style="184" customWidth="1"/>
    <col min="11530" max="11530" width="20.28515625" style="184" customWidth="1"/>
    <col min="11531" max="11531" width="10.5703125" style="184" customWidth="1"/>
    <col min="11532" max="11532" width="1.7109375" style="184" customWidth="1"/>
    <col min="11533" max="11776" width="8.85546875" style="184"/>
    <col min="11777" max="11777" width="2.5703125" style="184" customWidth="1"/>
    <col min="11778" max="11778" width="2.28515625" style="184" customWidth="1"/>
    <col min="11779" max="11779" width="8.42578125" style="184" customWidth="1"/>
    <col min="11780" max="11780" width="14.140625" style="184" customWidth="1"/>
    <col min="11781" max="11781" width="13.7109375" style="184" customWidth="1"/>
    <col min="11782" max="11782" width="8.42578125" style="184" customWidth="1"/>
    <col min="11783" max="11783" width="6.7109375" style="184" customWidth="1"/>
    <col min="11784" max="11784" width="9" style="184" customWidth="1"/>
    <col min="11785" max="11785" width="6.85546875" style="184" customWidth="1"/>
    <col min="11786" max="11786" width="20.28515625" style="184" customWidth="1"/>
    <col min="11787" max="11787" width="10.5703125" style="184" customWidth="1"/>
    <col min="11788" max="11788" width="1.7109375" style="184" customWidth="1"/>
    <col min="11789" max="12032" width="8.85546875" style="184"/>
    <col min="12033" max="12033" width="2.5703125" style="184" customWidth="1"/>
    <col min="12034" max="12034" width="2.28515625" style="184" customWidth="1"/>
    <col min="12035" max="12035" width="8.42578125" style="184" customWidth="1"/>
    <col min="12036" max="12036" width="14.140625" style="184" customWidth="1"/>
    <col min="12037" max="12037" width="13.7109375" style="184" customWidth="1"/>
    <col min="12038" max="12038" width="8.42578125" style="184" customWidth="1"/>
    <col min="12039" max="12039" width="6.7109375" style="184" customWidth="1"/>
    <col min="12040" max="12040" width="9" style="184" customWidth="1"/>
    <col min="12041" max="12041" width="6.85546875" style="184" customWidth="1"/>
    <col min="12042" max="12042" width="20.28515625" style="184" customWidth="1"/>
    <col min="12043" max="12043" width="10.5703125" style="184" customWidth="1"/>
    <col min="12044" max="12044" width="1.7109375" style="184" customWidth="1"/>
    <col min="12045" max="12288" width="8.85546875" style="184"/>
    <col min="12289" max="12289" width="2.5703125" style="184" customWidth="1"/>
    <col min="12290" max="12290" width="2.28515625" style="184" customWidth="1"/>
    <col min="12291" max="12291" width="8.42578125" style="184" customWidth="1"/>
    <col min="12292" max="12292" width="14.140625" style="184" customWidth="1"/>
    <col min="12293" max="12293" width="13.7109375" style="184" customWidth="1"/>
    <col min="12294" max="12294" width="8.42578125" style="184" customWidth="1"/>
    <col min="12295" max="12295" width="6.7109375" style="184" customWidth="1"/>
    <col min="12296" max="12296" width="9" style="184" customWidth="1"/>
    <col min="12297" max="12297" width="6.85546875" style="184" customWidth="1"/>
    <col min="12298" max="12298" width="20.28515625" style="184" customWidth="1"/>
    <col min="12299" max="12299" width="10.5703125" style="184" customWidth="1"/>
    <col min="12300" max="12300" width="1.7109375" style="184" customWidth="1"/>
    <col min="12301" max="12544" width="8.85546875" style="184"/>
    <col min="12545" max="12545" width="2.5703125" style="184" customWidth="1"/>
    <col min="12546" max="12546" width="2.28515625" style="184" customWidth="1"/>
    <col min="12547" max="12547" width="8.42578125" style="184" customWidth="1"/>
    <col min="12548" max="12548" width="14.140625" style="184" customWidth="1"/>
    <col min="12549" max="12549" width="13.7109375" style="184" customWidth="1"/>
    <col min="12550" max="12550" width="8.42578125" style="184" customWidth="1"/>
    <col min="12551" max="12551" width="6.7109375" style="184" customWidth="1"/>
    <col min="12552" max="12552" width="9" style="184" customWidth="1"/>
    <col min="12553" max="12553" width="6.85546875" style="184" customWidth="1"/>
    <col min="12554" max="12554" width="20.28515625" style="184" customWidth="1"/>
    <col min="12555" max="12555" width="10.5703125" style="184" customWidth="1"/>
    <col min="12556" max="12556" width="1.7109375" style="184" customWidth="1"/>
    <col min="12557" max="12800" width="8.85546875" style="184"/>
    <col min="12801" max="12801" width="2.5703125" style="184" customWidth="1"/>
    <col min="12802" max="12802" width="2.28515625" style="184" customWidth="1"/>
    <col min="12803" max="12803" width="8.42578125" style="184" customWidth="1"/>
    <col min="12804" max="12804" width="14.140625" style="184" customWidth="1"/>
    <col min="12805" max="12805" width="13.7109375" style="184" customWidth="1"/>
    <col min="12806" max="12806" width="8.42578125" style="184" customWidth="1"/>
    <col min="12807" max="12807" width="6.7109375" style="184" customWidth="1"/>
    <col min="12808" max="12808" width="9" style="184" customWidth="1"/>
    <col min="12809" max="12809" width="6.85546875" style="184" customWidth="1"/>
    <col min="12810" max="12810" width="20.28515625" style="184" customWidth="1"/>
    <col min="12811" max="12811" width="10.5703125" style="184" customWidth="1"/>
    <col min="12812" max="12812" width="1.7109375" style="184" customWidth="1"/>
    <col min="12813" max="13056" width="8.85546875" style="184"/>
    <col min="13057" max="13057" width="2.5703125" style="184" customWidth="1"/>
    <col min="13058" max="13058" width="2.28515625" style="184" customWidth="1"/>
    <col min="13059" max="13059" width="8.42578125" style="184" customWidth="1"/>
    <col min="13060" max="13060" width="14.140625" style="184" customWidth="1"/>
    <col min="13061" max="13061" width="13.7109375" style="184" customWidth="1"/>
    <col min="13062" max="13062" width="8.42578125" style="184" customWidth="1"/>
    <col min="13063" max="13063" width="6.7109375" style="184" customWidth="1"/>
    <col min="13064" max="13064" width="9" style="184" customWidth="1"/>
    <col min="13065" max="13065" width="6.85546875" style="184" customWidth="1"/>
    <col min="13066" max="13066" width="20.28515625" style="184" customWidth="1"/>
    <col min="13067" max="13067" width="10.5703125" style="184" customWidth="1"/>
    <col min="13068" max="13068" width="1.7109375" style="184" customWidth="1"/>
    <col min="13069" max="13312" width="8.85546875" style="184"/>
    <col min="13313" max="13313" width="2.5703125" style="184" customWidth="1"/>
    <col min="13314" max="13314" width="2.28515625" style="184" customWidth="1"/>
    <col min="13315" max="13315" width="8.42578125" style="184" customWidth="1"/>
    <col min="13316" max="13316" width="14.140625" style="184" customWidth="1"/>
    <col min="13317" max="13317" width="13.7109375" style="184" customWidth="1"/>
    <col min="13318" max="13318" width="8.42578125" style="184" customWidth="1"/>
    <col min="13319" max="13319" width="6.7109375" style="184" customWidth="1"/>
    <col min="13320" max="13320" width="9" style="184" customWidth="1"/>
    <col min="13321" max="13321" width="6.85546875" style="184" customWidth="1"/>
    <col min="13322" max="13322" width="20.28515625" style="184" customWidth="1"/>
    <col min="13323" max="13323" width="10.5703125" style="184" customWidth="1"/>
    <col min="13324" max="13324" width="1.7109375" style="184" customWidth="1"/>
    <col min="13325" max="13568" width="8.85546875" style="184"/>
    <col min="13569" max="13569" width="2.5703125" style="184" customWidth="1"/>
    <col min="13570" max="13570" width="2.28515625" style="184" customWidth="1"/>
    <col min="13571" max="13571" width="8.42578125" style="184" customWidth="1"/>
    <col min="13572" max="13572" width="14.140625" style="184" customWidth="1"/>
    <col min="13573" max="13573" width="13.7109375" style="184" customWidth="1"/>
    <col min="13574" max="13574" width="8.42578125" style="184" customWidth="1"/>
    <col min="13575" max="13575" width="6.7109375" style="184" customWidth="1"/>
    <col min="13576" max="13576" width="9" style="184" customWidth="1"/>
    <col min="13577" max="13577" width="6.85546875" style="184" customWidth="1"/>
    <col min="13578" max="13578" width="20.28515625" style="184" customWidth="1"/>
    <col min="13579" max="13579" width="10.5703125" style="184" customWidth="1"/>
    <col min="13580" max="13580" width="1.7109375" style="184" customWidth="1"/>
    <col min="13581" max="13824" width="8.85546875" style="184"/>
    <col min="13825" max="13825" width="2.5703125" style="184" customWidth="1"/>
    <col min="13826" max="13826" width="2.28515625" style="184" customWidth="1"/>
    <col min="13827" max="13827" width="8.42578125" style="184" customWidth="1"/>
    <col min="13828" max="13828" width="14.140625" style="184" customWidth="1"/>
    <col min="13829" max="13829" width="13.7109375" style="184" customWidth="1"/>
    <col min="13830" max="13830" width="8.42578125" style="184" customWidth="1"/>
    <col min="13831" max="13831" width="6.7109375" style="184" customWidth="1"/>
    <col min="13832" max="13832" width="9" style="184" customWidth="1"/>
    <col min="13833" max="13833" width="6.85546875" style="184" customWidth="1"/>
    <col min="13834" max="13834" width="20.28515625" style="184" customWidth="1"/>
    <col min="13835" max="13835" width="10.5703125" style="184" customWidth="1"/>
    <col min="13836" max="13836" width="1.7109375" style="184" customWidth="1"/>
    <col min="13837" max="14080" width="8.85546875" style="184"/>
    <col min="14081" max="14081" width="2.5703125" style="184" customWidth="1"/>
    <col min="14082" max="14082" width="2.28515625" style="184" customWidth="1"/>
    <col min="14083" max="14083" width="8.42578125" style="184" customWidth="1"/>
    <col min="14084" max="14084" width="14.140625" style="184" customWidth="1"/>
    <col min="14085" max="14085" width="13.7109375" style="184" customWidth="1"/>
    <col min="14086" max="14086" width="8.42578125" style="184" customWidth="1"/>
    <col min="14087" max="14087" width="6.7109375" style="184" customWidth="1"/>
    <col min="14088" max="14088" width="9" style="184" customWidth="1"/>
    <col min="14089" max="14089" width="6.85546875" style="184" customWidth="1"/>
    <col min="14090" max="14090" width="20.28515625" style="184" customWidth="1"/>
    <col min="14091" max="14091" width="10.5703125" style="184" customWidth="1"/>
    <col min="14092" max="14092" width="1.7109375" style="184" customWidth="1"/>
    <col min="14093" max="14336" width="8.85546875" style="184"/>
    <col min="14337" max="14337" width="2.5703125" style="184" customWidth="1"/>
    <col min="14338" max="14338" width="2.28515625" style="184" customWidth="1"/>
    <col min="14339" max="14339" width="8.42578125" style="184" customWidth="1"/>
    <col min="14340" max="14340" width="14.140625" style="184" customWidth="1"/>
    <col min="14341" max="14341" width="13.7109375" style="184" customWidth="1"/>
    <col min="14342" max="14342" width="8.42578125" style="184" customWidth="1"/>
    <col min="14343" max="14343" width="6.7109375" style="184" customWidth="1"/>
    <col min="14344" max="14344" width="9" style="184" customWidth="1"/>
    <col min="14345" max="14345" width="6.85546875" style="184" customWidth="1"/>
    <col min="14346" max="14346" width="20.28515625" style="184" customWidth="1"/>
    <col min="14347" max="14347" width="10.5703125" style="184" customWidth="1"/>
    <col min="14348" max="14348" width="1.7109375" style="184" customWidth="1"/>
    <col min="14349" max="14592" width="8.85546875" style="184"/>
    <col min="14593" max="14593" width="2.5703125" style="184" customWidth="1"/>
    <col min="14594" max="14594" width="2.28515625" style="184" customWidth="1"/>
    <col min="14595" max="14595" width="8.42578125" style="184" customWidth="1"/>
    <col min="14596" max="14596" width="14.140625" style="184" customWidth="1"/>
    <col min="14597" max="14597" width="13.7109375" style="184" customWidth="1"/>
    <col min="14598" max="14598" width="8.42578125" style="184" customWidth="1"/>
    <col min="14599" max="14599" width="6.7109375" style="184" customWidth="1"/>
    <col min="14600" max="14600" width="9" style="184" customWidth="1"/>
    <col min="14601" max="14601" width="6.85546875" style="184" customWidth="1"/>
    <col min="14602" max="14602" width="20.28515625" style="184" customWidth="1"/>
    <col min="14603" max="14603" width="10.5703125" style="184" customWidth="1"/>
    <col min="14604" max="14604" width="1.7109375" style="184" customWidth="1"/>
    <col min="14605" max="14848" width="8.85546875" style="184"/>
    <col min="14849" max="14849" width="2.5703125" style="184" customWidth="1"/>
    <col min="14850" max="14850" width="2.28515625" style="184" customWidth="1"/>
    <col min="14851" max="14851" width="8.42578125" style="184" customWidth="1"/>
    <col min="14852" max="14852" width="14.140625" style="184" customWidth="1"/>
    <col min="14853" max="14853" width="13.7109375" style="184" customWidth="1"/>
    <col min="14854" max="14854" width="8.42578125" style="184" customWidth="1"/>
    <col min="14855" max="14855" width="6.7109375" style="184" customWidth="1"/>
    <col min="14856" max="14856" width="9" style="184" customWidth="1"/>
    <col min="14857" max="14857" width="6.85546875" style="184" customWidth="1"/>
    <col min="14858" max="14858" width="20.28515625" style="184" customWidth="1"/>
    <col min="14859" max="14859" width="10.5703125" style="184" customWidth="1"/>
    <col min="14860" max="14860" width="1.7109375" style="184" customWidth="1"/>
    <col min="14861" max="15104" width="8.85546875" style="184"/>
    <col min="15105" max="15105" width="2.5703125" style="184" customWidth="1"/>
    <col min="15106" max="15106" width="2.28515625" style="184" customWidth="1"/>
    <col min="15107" max="15107" width="8.42578125" style="184" customWidth="1"/>
    <col min="15108" max="15108" width="14.140625" style="184" customWidth="1"/>
    <col min="15109" max="15109" width="13.7109375" style="184" customWidth="1"/>
    <col min="15110" max="15110" width="8.42578125" style="184" customWidth="1"/>
    <col min="15111" max="15111" width="6.7109375" style="184" customWidth="1"/>
    <col min="15112" max="15112" width="9" style="184" customWidth="1"/>
    <col min="15113" max="15113" width="6.85546875" style="184" customWidth="1"/>
    <col min="15114" max="15114" width="20.28515625" style="184" customWidth="1"/>
    <col min="15115" max="15115" width="10.5703125" style="184" customWidth="1"/>
    <col min="15116" max="15116" width="1.7109375" style="184" customWidth="1"/>
    <col min="15117" max="15360" width="8.85546875" style="184"/>
    <col min="15361" max="15361" width="2.5703125" style="184" customWidth="1"/>
    <col min="15362" max="15362" width="2.28515625" style="184" customWidth="1"/>
    <col min="15363" max="15363" width="8.42578125" style="184" customWidth="1"/>
    <col min="15364" max="15364" width="14.140625" style="184" customWidth="1"/>
    <col min="15365" max="15365" width="13.7109375" style="184" customWidth="1"/>
    <col min="15366" max="15366" width="8.42578125" style="184" customWidth="1"/>
    <col min="15367" max="15367" width="6.7109375" style="184" customWidth="1"/>
    <col min="15368" max="15368" width="9" style="184" customWidth="1"/>
    <col min="15369" max="15369" width="6.85546875" style="184" customWidth="1"/>
    <col min="15370" max="15370" width="20.28515625" style="184" customWidth="1"/>
    <col min="15371" max="15371" width="10.5703125" style="184" customWidth="1"/>
    <col min="15372" max="15372" width="1.7109375" style="184" customWidth="1"/>
    <col min="15373" max="15616" width="8.85546875" style="184"/>
    <col min="15617" max="15617" width="2.5703125" style="184" customWidth="1"/>
    <col min="15618" max="15618" width="2.28515625" style="184" customWidth="1"/>
    <col min="15619" max="15619" width="8.42578125" style="184" customWidth="1"/>
    <col min="15620" max="15620" width="14.140625" style="184" customWidth="1"/>
    <col min="15621" max="15621" width="13.7109375" style="184" customWidth="1"/>
    <col min="15622" max="15622" width="8.42578125" style="184" customWidth="1"/>
    <col min="15623" max="15623" width="6.7109375" style="184" customWidth="1"/>
    <col min="15624" max="15624" width="9" style="184" customWidth="1"/>
    <col min="15625" max="15625" width="6.85546875" style="184" customWidth="1"/>
    <col min="15626" max="15626" width="20.28515625" style="184" customWidth="1"/>
    <col min="15627" max="15627" width="10.5703125" style="184" customWidth="1"/>
    <col min="15628" max="15628" width="1.7109375" style="184" customWidth="1"/>
    <col min="15629" max="15872" width="8.85546875" style="184"/>
    <col min="15873" max="15873" width="2.5703125" style="184" customWidth="1"/>
    <col min="15874" max="15874" width="2.28515625" style="184" customWidth="1"/>
    <col min="15875" max="15875" width="8.42578125" style="184" customWidth="1"/>
    <col min="15876" max="15876" width="14.140625" style="184" customWidth="1"/>
    <col min="15877" max="15877" width="13.7109375" style="184" customWidth="1"/>
    <col min="15878" max="15878" width="8.42578125" style="184" customWidth="1"/>
    <col min="15879" max="15879" width="6.7109375" style="184" customWidth="1"/>
    <col min="15880" max="15880" width="9" style="184" customWidth="1"/>
    <col min="15881" max="15881" width="6.85546875" style="184" customWidth="1"/>
    <col min="15882" max="15882" width="20.28515625" style="184" customWidth="1"/>
    <col min="15883" max="15883" width="10.5703125" style="184" customWidth="1"/>
    <col min="15884" max="15884" width="1.7109375" style="184" customWidth="1"/>
    <col min="15885" max="16128" width="8.85546875" style="184"/>
    <col min="16129" max="16129" width="2.5703125" style="184" customWidth="1"/>
    <col min="16130" max="16130" width="2.28515625" style="184" customWidth="1"/>
    <col min="16131" max="16131" width="8.42578125" style="184" customWidth="1"/>
    <col min="16132" max="16132" width="14.140625" style="184" customWidth="1"/>
    <col min="16133" max="16133" width="13.7109375" style="184" customWidth="1"/>
    <col min="16134" max="16134" width="8.42578125" style="184" customWidth="1"/>
    <col min="16135" max="16135" width="6.7109375" style="184" customWidth="1"/>
    <col min="16136" max="16136" width="9" style="184" customWidth="1"/>
    <col min="16137" max="16137" width="6.85546875" style="184" customWidth="1"/>
    <col min="16138" max="16138" width="20.28515625" style="184" customWidth="1"/>
    <col min="16139" max="16139" width="10.5703125" style="184" customWidth="1"/>
    <col min="16140" max="16140" width="1.7109375" style="184" customWidth="1"/>
    <col min="16141" max="16384" width="8.85546875" style="184"/>
  </cols>
  <sheetData>
    <row r="1" spans="2:11" ht="12" customHeight="1">
      <c r="C1" s="185"/>
      <c r="D1" s="185"/>
      <c r="E1" s="185"/>
      <c r="F1" s="185"/>
      <c r="G1" s="185"/>
      <c r="H1" s="185"/>
      <c r="I1" s="185"/>
      <c r="J1" s="185"/>
      <c r="K1" s="185"/>
    </row>
    <row r="2" spans="2:11" ht="8.25" customHeight="1">
      <c r="B2" s="186"/>
      <c r="C2" s="187"/>
      <c r="D2" s="187"/>
      <c r="E2" s="187"/>
      <c r="F2" s="187"/>
      <c r="G2" s="187"/>
      <c r="H2" s="187"/>
      <c r="I2" s="187"/>
      <c r="J2" s="187"/>
      <c r="K2" s="188"/>
    </row>
    <row r="3" spans="2:11" ht="14.25">
      <c r="B3" s="189"/>
      <c r="C3" s="316" t="s">
        <v>244</v>
      </c>
      <c r="D3" s="316"/>
      <c r="E3" s="316"/>
      <c r="F3" s="316"/>
      <c r="G3" s="316"/>
      <c r="H3" s="316"/>
      <c r="I3" s="316"/>
      <c r="J3" s="316"/>
      <c r="K3" s="190"/>
    </row>
    <row r="4" spans="2:11" ht="3.75" customHeight="1">
      <c r="B4" s="189"/>
      <c r="C4" s="185"/>
      <c r="D4" s="185"/>
      <c r="E4" s="185"/>
      <c r="F4" s="185"/>
      <c r="G4" s="185"/>
      <c r="H4" s="185"/>
      <c r="I4" s="185"/>
      <c r="J4" s="185"/>
      <c r="K4" s="191" t="s">
        <v>245</v>
      </c>
    </row>
    <row r="5" spans="2:11" ht="14.25">
      <c r="B5" s="189"/>
      <c r="C5" s="317" t="s">
        <v>246</v>
      </c>
      <c r="D5" s="317"/>
      <c r="E5" s="317"/>
      <c r="F5" s="317"/>
      <c r="G5" s="317"/>
      <c r="H5" s="317"/>
      <c r="I5" s="317"/>
      <c r="J5" s="317"/>
      <c r="K5" s="190"/>
    </row>
    <row r="6" spans="2:11">
      <c r="B6" s="189"/>
      <c r="C6" s="192"/>
      <c r="D6" s="193"/>
      <c r="E6" s="193"/>
      <c r="F6" s="193"/>
      <c r="G6" s="193"/>
      <c r="H6" s="193"/>
      <c r="I6" s="193"/>
      <c r="J6" s="193"/>
      <c r="K6" s="191"/>
    </row>
    <row r="7" spans="2:11">
      <c r="B7" s="189"/>
      <c r="C7" s="185"/>
      <c r="D7" s="185"/>
      <c r="E7" s="185"/>
      <c r="F7" s="185"/>
      <c r="G7" s="185"/>
      <c r="H7" s="185"/>
      <c r="I7" s="194" t="s">
        <v>247</v>
      </c>
      <c r="J7" s="195">
        <v>42256</v>
      </c>
      <c r="K7" s="191"/>
    </row>
    <row r="8" spans="2:11">
      <c r="B8" s="189"/>
      <c r="C8" s="194"/>
      <c r="D8" s="194"/>
      <c r="E8" s="194"/>
      <c r="F8" s="194"/>
      <c r="G8" s="194"/>
      <c r="H8" s="194"/>
      <c r="I8" s="185"/>
      <c r="J8" s="196"/>
      <c r="K8" s="191"/>
    </row>
    <row r="9" spans="2:11">
      <c r="B9" s="189"/>
      <c r="C9" s="197" t="s">
        <v>248</v>
      </c>
      <c r="D9" s="197"/>
      <c r="E9" s="198" t="s">
        <v>249</v>
      </c>
      <c r="F9" s="199"/>
      <c r="G9" s="197"/>
      <c r="H9" s="197"/>
      <c r="I9" s="197"/>
      <c r="J9" s="185"/>
      <c r="K9" s="191"/>
    </row>
    <row r="10" spans="2:11">
      <c r="B10" s="189"/>
      <c r="C10" s="197"/>
      <c r="D10" s="197"/>
      <c r="E10" s="199"/>
      <c r="F10" s="199"/>
      <c r="G10" s="197"/>
      <c r="H10" s="197"/>
      <c r="I10" s="197"/>
      <c r="J10" s="185"/>
      <c r="K10" s="191"/>
    </row>
    <row r="11" spans="2:11">
      <c r="B11" s="189"/>
      <c r="C11" s="197" t="s">
        <v>250</v>
      </c>
      <c r="D11" s="197"/>
      <c r="E11" s="200">
        <v>330000</v>
      </c>
      <c r="F11" s="198" t="s">
        <v>251</v>
      </c>
      <c r="G11" s="197"/>
      <c r="H11" s="197"/>
      <c r="I11" s="197"/>
      <c r="J11" s="185"/>
      <c r="K11" s="191"/>
    </row>
    <row r="12" spans="2:11">
      <c r="B12" s="189"/>
      <c r="C12" s="197"/>
      <c r="D12" s="197"/>
      <c r="E12" s="197"/>
      <c r="F12" s="197"/>
      <c r="G12" s="197"/>
      <c r="H12" s="197"/>
      <c r="I12" s="197"/>
      <c r="J12" s="185"/>
      <c r="K12" s="191"/>
    </row>
    <row r="13" spans="2:11" ht="12.75" customHeight="1">
      <c r="B13" s="189"/>
      <c r="C13" s="197" t="s">
        <v>252</v>
      </c>
      <c r="D13" s="197"/>
      <c r="E13" s="318" t="s">
        <v>270</v>
      </c>
      <c r="F13" s="318"/>
      <c r="G13" s="318"/>
      <c r="H13" s="318"/>
      <c r="I13" s="318"/>
      <c r="J13" s="318"/>
      <c r="K13" s="319"/>
    </row>
    <row r="14" spans="2:11">
      <c r="B14" s="189"/>
      <c r="C14" s="185"/>
      <c r="D14" s="185"/>
      <c r="E14" s="185"/>
      <c r="F14" s="185"/>
      <c r="G14" s="185"/>
      <c r="H14" s="185"/>
      <c r="I14" s="185"/>
      <c r="J14" s="185"/>
      <c r="K14" s="191"/>
    </row>
    <row r="15" spans="2:11">
      <c r="B15" s="189"/>
      <c r="C15" s="194" t="s">
        <v>253</v>
      </c>
      <c r="D15" s="185"/>
      <c r="E15" s="185"/>
      <c r="F15" s="185"/>
      <c r="G15" s="185"/>
      <c r="H15" s="185"/>
      <c r="I15" s="185"/>
      <c r="J15" s="185"/>
      <c r="K15" s="191"/>
    </row>
    <row r="16" spans="2:11" ht="6" customHeight="1">
      <c r="B16" s="189"/>
      <c r="C16" s="185"/>
      <c r="D16" s="185"/>
      <c r="E16" s="185"/>
      <c r="F16" s="185"/>
      <c r="G16" s="185"/>
      <c r="H16" s="185"/>
      <c r="I16" s="185"/>
      <c r="J16" s="185"/>
      <c r="K16" s="191"/>
    </row>
    <row r="17" spans="2:11">
      <c r="B17" s="189"/>
      <c r="C17" s="185" t="s">
        <v>254</v>
      </c>
      <c r="D17" s="185"/>
      <c r="E17" s="185"/>
      <c r="F17" s="185"/>
      <c r="G17" s="185"/>
      <c r="H17" s="185"/>
      <c r="I17" s="185"/>
      <c r="J17" s="185"/>
      <c r="K17" s="191"/>
    </row>
    <row r="18" spans="2:11">
      <c r="B18" s="189"/>
      <c r="C18" s="185" t="s">
        <v>255</v>
      </c>
      <c r="D18" s="185"/>
      <c r="E18" s="185"/>
      <c r="F18" s="185"/>
      <c r="G18" s="185"/>
      <c r="H18" s="185"/>
      <c r="I18" s="185"/>
      <c r="J18" s="185"/>
      <c r="K18" s="191"/>
    </row>
    <row r="19" spans="2:11">
      <c r="B19" s="189"/>
      <c r="C19" s="315" t="s">
        <v>256</v>
      </c>
      <c r="D19" s="315"/>
      <c r="E19" s="185"/>
      <c r="F19" s="315" t="s">
        <v>257</v>
      </c>
      <c r="G19" s="315"/>
      <c r="H19" s="315"/>
      <c r="I19" s="185"/>
      <c r="J19" s="201" t="s">
        <v>258</v>
      </c>
      <c r="K19" s="191"/>
    </row>
    <row r="20" spans="2:11">
      <c r="B20" s="189"/>
      <c r="C20" s="185"/>
      <c r="D20" s="201"/>
      <c r="E20" s="185"/>
      <c r="F20" s="185"/>
      <c r="G20" s="185"/>
      <c r="H20" s="201"/>
      <c r="I20" s="185"/>
      <c r="J20" s="201"/>
      <c r="K20" s="191"/>
    </row>
    <row r="21" spans="2:11">
      <c r="B21" s="189"/>
      <c r="C21" s="185"/>
      <c r="D21" s="201"/>
      <c r="E21" s="185"/>
      <c r="F21" s="185"/>
      <c r="G21" s="185"/>
      <c r="H21" s="201"/>
      <c r="I21" s="185"/>
      <c r="J21" s="201"/>
      <c r="K21" s="191"/>
    </row>
    <row r="22" spans="2:11">
      <c r="B22" s="189"/>
      <c r="C22" s="320"/>
      <c r="D22" s="320"/>
      <c r="E22" s="185"/>
      <c r="F22" s="315" t="s">
        <v>259</v>
      </c>
      <c r="G22" s="315"/>
      <c r="H22" s="315"/>
      <c r="I22" s="185"/>
      <c r="J22" s="202"/>
      <c r="K22" s="203"/>
    </row>
    <row r="23" spans="2:11">
      <c r="B23" s="189"/>
      <c r="C23" s="314" t="s">
        <v>260</v>
      </c>
      <c r="D23" s="314"/>
      <c r="E23" s="185"/>
      <c r="F23" s="315" t="s">
        <v>261</v>
      </c>
      <c r="G23" s="315"/>
      <c r="H23" s="315"/>
      <c r="I23" s="185"/>
      <c r="J23" s="201" t="s">
        <v>262</v>
      </c>
      <c r="K23" s="191"/>
    </row>
    <row r="24" spans="2:11">
      <c r="B24" s="189"/>
      <c r="C24" s="315" t="s">
        <v>263</v>
      </c>
      <c r="D24" s="315"/>
      <c r="E24" s="185"/>
      <c r="F24" s="315" t="s">
        <v>264</v>
      </c>
      <c r="G24" s="315"/>
      <c r="H24" s="315"/>
      <c r="I24" s="185"/>
      <c r="J24" s="201" t="s">
        <v>265</v>
      </c>
      <c r="K24" s="191"/>
    </row>
    <row r="25" spans="2:11">
      <c r="B25" s="189"/>
      <c r="C25" s="204"/>
      <c r="D25" s="204"/>
      <c r="E25" s="204"/>
      <c r="F25" s="204"/>
      <c r="G25" s="204"/>
      <c r="H25" s="204"/>
      <c r="I25" s="185"/>
      <c r="J25" s="185"/>
      <c r="K25" s="191"/>
    </row>
    <row r="26" spans="2:11">
      <c r="B26" s="189"/>
      <c r="C26" s="205" t="s">
        <v>266</v>
      </c>
      <c r="D26" s="194" t="s">
        <v>267</v>
      </c>
      <c r="E26" s="201"/>
      <c r="F26" s="185"/>
      <c r="G26" s="185"/>
      <c r="H26" s="185"/>
      <c r="I26" s="201"/>
      <c r="J26" s="185"/>
      <c r="K26" s="191"/>
    </row>
    <row r="27" spans="2:11">
      <c r="B27" s="189"/>
      <c r="C27" s="201"/>
      <c r="D27" s="194" t="s">
        <v>268</v>
      </c>
      <c r="E27" s="201"/>
      <c r="F27" s="185"/>
      <c r="G27" s="185"/>
      <c r="H27" s="185"/>
      <c r="I27" s="201"/>
      <c r="J27" s="185"/>
      <c r="K27" s="191"/>
    </row>
    <row r="28" spans="2:11">
      <c r="B28" s="206"/>
      <c r="C28" s="207"/>
      <c r="D28" s="208" t="s">
        <v>269</v>
      </c>
      <c r="E28" s="207"/>
      <c r="F28" s="208"/>
      <c r="G28" s="208"/>
      <c r="H28" s="208"/>
      <c r="I28" s="207"/>
      <c r="J28" s="208"/>
      <c r="K28" s="209"/>
    </row>
    <row r="29" spans="2:11">
      <c r="C29" s="185"/>
      <c r="D29" s="185"/>
      <c r="E29" s="185"/>
      <c r="F29" s="185"/>
      <c r="G29" s="185"/>
      <c r="H29" s="185"/>
      <c r="I29" s="185"/>
      <c r="J29" s="185"/>
    </row>
  </sheetData>
  <mergeCells count="11">
    <mergeCell ref="C23:D23"/>
    <mergeCell ref="F23:H23"/>
    <mergeCell ref="C24:D24"/>
    <mergeCell ref="F24:H24"/>
    <mergeCell ref="C3:J3"/>
    <mergeCell ref="C5:J5"/>
    <mergeCell ref="E13:K13"/>
    <mergeCell ref="C19:D19"/>
    <mergeCell ref="F19:H19"/>
    <mergeCell ref="C22:D22"/>
    <mergeCell ref="F22:H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workbookViewId="0">
      <selection activeCell="H11" sqref="H11"/>
    </sheetView>
  </sheetViews>
  <sheetFormatPr defaultRowHeight="15"/>
  <cols>
    <col min="1" max="1" width="2.5703125" style="184" customWidth="1"/>
    <col min="2" max="2" width="2.28515625" style="184" customWidth="1"/>
    <col min="3" max="3" width="8.42578125" style="184" customWidth="1"/>
    <col min="4" max="4" width="14.140625" style="184" customWidth="1"/>
    <col min="5" max="5" width="13.7109375" style="184" customWidth="1"/>
    <col min="6" max="6" width="8.42578125" style="184" customWidth="1"/>
    <col min="7" max="7" width="6.7109375" style="184" customWidth="1"/>
    <col min="8" max="8" width="9" style="184" customWidth="1"/>
    <col min="9" max="9" width="6.85546875" style="184" customWidth="1"/>
    <col min="10" max="10" width="20.28515625" style="184" customWidth="1"/>
    <col min="11" max="11" width="10.5703125" style="184" customWidth="1"/>
  </cols>
  <sheetData>
    <row r="1" spans="2:11">
      <c r="C1" s="185"/>
      <c r="D1" s="185"/>
      <c r="E1" s="185"/>
      <c r="F1" s="185"/>
      <c r="G1" s="185"/>
      <c r="H1" s="185"/>
      <c r="I1" s="185"/>
      <c r="J1" s="185"/>
      <c r="K1" s="185"/>
    </row>
    <row r="2" spans="2:11">
      <c r="B2" s="186"/>
      <c r="C2" s="187"/>
      <c r="D2" s="187"/>
      <c r="E2" s="187"/>
      <c r="F2" s="187"/>
      <c r="G2" s="187"/>
      <c r="H2" s="187"/>
      <c r="I2" s="187"/>
      <c r="J2" s="187"/>
      <c r="K2" s="188"/>
    </row>
    <row r="3" spans="2:11">
      <c r="B3" s="189"/>
      <c r="C3" s="316" t="s">
        <v>244</v>
      </c>
      <c r="D3" s="316"/>
      <c r="E3" s="316"/>
      <c r="F3" s="316"/>
      <c r="G3" s="316"/>
      <c r="H3" s="316"/>
      <c r="I3" s="316"/>
      <c r="J3" s="316"/>
      <c r="K3" s="190"/>
    </row>
    <row r="4" spans="2:11">
      <c r="B4" s="189"/>
      <c r="C4" s="185"/>
      <c r="D4" s="185"/>
      <c r="E4" s="185"/>
      <c r="F4" s="185"/>
      <c r="G4" s="185"/>
      <c r="H4" s="185"/>
      <c r="I4" s="185"/>
      <c r="J4" s="185"/>
      <c r="K4" s="191"/>
    </row>
    <row r="5" spans="2:11">
      <c r="B5" s="189"/>
      <c r="C5" s="317" t="s">
        <v>246</v>
      </c>
      <c r="D5" s="317"/>
      <c r="E5" s="317"/>
      <c r="F5" s="317"/>
      <c r="G5" s="317"/>
      <c r="H5" s="317"/>
      <c r="I5" s="317"/>
      <c r="J5" s="317"/>
      <c r="K5" s="190"/>
    </row>
    <row r="6" spans="2:11">
      <c r="B6" s="189"/>
      <c r="C6" s="192"/>
      <c r="D6" s="193"/>
      <c r="E6" s="193"/>
      <c r="F6" s="193"/>
      <c r="G6" s="193"/>
      <c r="H6" s="193"/>
      <c r="I6" s="193"/>
      <c r="J6" s="193"/>
      <c r="K6" s="191"/>
    </row>
    <row r="7" spans="2:11">
      <c r="B7" s="189"/>
      <c r="C7" s="185"/>
      <c r="D7" s="185"/>
      <c r="E7" s="185"/>
      <c r="F7" s="185"/>
      <c r="G7" s="185"/>
      <c r="H7" s="185"/>
      <c r="I7" s="194" t="s">
        <v>247</v>
      </c>
      <c r="J7" s="195">
        <v>42256</v>
      </c>
      <c r="K7" s="191"/>
    </row>
    <row r="8" spans="2:11">
      <c r="B8" s="189"/>
      <c r="C8" s="194"/>
      <c r="D8" s="194"/>
      <c r="E8" s="194"/>
      <c r="F8" s="194"/>
      <c r="G8" s="194"/>
      <c r="H8" s="194"/>
      <c r="I8" s="185"/>
      <c r="J8" s="196"/>
      <c r="K8" s="191"/>
    </row>
    <row r="9" spans="2:11">
      <c r="B9" s="189"/>
      <c r="C9" s="197" t="s">
        <v>248</v>
      </c>
      <c r="D9" s="197"/>
      <c r="E9" s="198" t="s">
        <v>249</v>
      </c>
      <c r="F9" s="199"/>
      <c r="G9" s="197"/>
      <c r="H9" s="197"/>
      <c r="I9" s="197"/>
      <c r="J9" s="185"/>
      <c r="K9" s="191"/>
    </row>
    <row r="10" spans="2:11">
      <c r="B10" s="189"/>
      <c r="C10" s="197"/>
      <c r="D10" s="197"/>
      <c r="E10" s="199"/>
      <c r="F10" s="199"/>
      <c r="G10" s="197"/>
      <c r="H10" s="197"/>
      <c r="I10" s="197"/>
      <c r="J10" s="185"/>
      <c r="K10" s="191"/>
    </row>
    <row r="11" spans="2:11">
      <c r="B11" s="189"/>
      <c r="C11" s="197" t="s">
        <v>250</v>
      </c>
      <c r="D11" s="197"/>
      <c r="E11" s="200">
        <f>1700000/2</f>
        <v>850000</v>
      </c>
      <c r="F11" s="198" t="s">
        <v>251</v>
      </c>
      <c r="G11" s="197"/>
      <c r="H11" s="197"/>
      <c r="I11" s="197"/>
      <c r="J11" s="185"/>
      <c r="K11" s="191"/>
    </row>
    <row r="12" spans="2:11">
      <c r="B12" s="189"/>
      <c r="C12" s="197"/>
      <c r="D12" s="197"/>
      <c r="E12" s="197"/>
      <c r="F12" s="197"/>
      <c r="G12" s="197"/>
      <c r="H12" s="197"/>
      <c r="I12" s="197"/>
      <c r="J12" s="185"/>
      <c r="K12" s="191"/>
    </row>
    <row r="13" spans="2:11">
      <c r="B13" s="189"/>
      <c r="C13" s="197" t="s">
        <v>252</v>
      </c>
      <c r="D13" s="197"/>
      <c r="E13" s="318" t="s">
        <v>271</v>
      </c>
      <c r="F13" s="318"/>
      <c r="G13" s="318"/>
      <c r="H13" s="318"/>
      <c r="I13" s="318"/>
      <c r="J13" s="318"/>
      <c r="K13" s="319"/>
    </row>
    <row r="14" spans="2:11">
      <c r="B14" s="189"/>
      <c r="C14" s="185"/>
      <c r="D14" s="185"/>
      <c r="E14" s="185"/>
      <c r="F14" s="185"/>
      <c r="G14" s="185"/>
      <c r="H14" s="185"/>
      <c r="I14" s="185"/>
      <c r="J14" s="185"/>
      <c r="K14" s="191"/>
    </row>
    <row r="15" spans="2:11">
      <c r="B15" s="189"/>
      <c r="C15" s="194" t="s">
        <v>253</v>
      </c>
      <c r="D15" s="185"/>
      <c r="E15" s="185"/>
      <c r="F15" s="185"/>
      <c r="G15" s="185"/>
      <c r="H15" s="185"/>
      <c r="I15" s="185"/>
      <c r="J15" s="185"/>
      <c r="K15" s="191"/>
    </row>
    <row r="16" spans="2:11">
      <c r="B16" s="189"/>
      <c r="C16" s="185"/>
      <c r="D16" s="185"/>
      <c r="E16" s="185"/>
      <c r="F16" s="185"/>
      <c r="G16" s="185"/>
      <c r="H16" s="185"/>
      <c r="I16" s="185"/>
      <c r="J16" s="185"/>
      <c r="K16" s="191"/>
    </row>
    <row r="17" spans="2:11">
      <c r="B17" s="189"/>
      <c r="C17" s="185" t="s">
        <v>254</v>
      </c>
      <c r="D17" s="185"/>
      <c r="E17" s="185"/>
      <c r="F17" s="185"/>
      <c r="G17" s="185"/>
      <c r="H17" s="185"/>
      <c r="I17" s="185"/>
      <c r="J17" s="185"/>
      <c r="K17" s="191"/>
    </row>
    <row r="18" spans="2:11">
      <c r="B18" s="189"/>
      <c r="C18" s="185" t="s">
        <v>255</v>
      </c>
      <c r="D18" s="185"/>
      <c r="E18" s="185"/>
      <c r="F18" s="185"/>
      <c r="G18" s="185"/>
      <c r="H18" s="185"/>
      <c r="I18" s="185"/>
      <c r="J18" s="185"/>
      <c r="K18" s="191"/>
    </row>
    <row r="19" spans="2:11">
      <c r="B19" s="189"/>
      <c r="C19" s="315" t="s">
        <v>256</v>
      </c>
      <c r="D19" s="315"/>
      <c r="E19" s="185"/>
      <c r="F19" s="315" t="s">
        <v>257</v>
      </c>
      <c r="G19" s="315"/>
      <c r="H19" s="315"/>
      <c r="I19" s="185"/>
      <c r="J19" s="201" t="s">
        <v>258</v>
      </c>
      <c r="K19" s="191"/>
    </row>
    <row r="20" spans="2:11">
      <c r="B20" s="189"/>
      <c r="C20" s="185"/>
      <c r="D20" s="201"/>
      <c r="E20" s="185"/>
      <c r="F20" s="185"/>
      <c r="G20" s="185"/>
      <c r="H20" s="201"/>
      <c r="I20" s="185"/>
      <c r="J20" s="201"/>
      <c r="K20" s="191"/>
    </row>
    <row r="21" spans="2:11">
      <c r="B21" s="189"/>
      <c r="C21" s="185"/>
      <c r="D21" s="201"/>
      <c r="E21" s="185"/>
      <c r="F21" s="185"/>
      <c r="G21" s="185"/>
      <c r="H21" s="201"/>
      <c r="I21" s="185"/>
      <c r="J21" s="201"/>
      <c r="K21" s="191"/>
    </row>
    <row r="22" spans="2:11">
      <c r="B22" s="189"/>
      <c r="C22" s="320"/>
      <c r="D22" s="320"/>
      <c r="E22" s="185"/>
      <c r="F22" s="315" t="s">
        <v>259</v>
      </c>
      <c r="G22" s="315"/>
      <c r="H22" s="315"/>
      <c r="I22" s="185"/>
      <c r="J22" s="202"/>
      <c r="K22" s="203"/>
    </row>
    <row r="23" spans="2:11">
      <c r="B23" s="189"/>
      <c r="C23" s="314" t="s">
        <v>260</v>
      </c>
      <c r="D23" s="314"/>
      <c r="E23" s="185"/>
      <c r="F23" s="315" t="s">
        <v>261</v>
      </c>
      <c r="G23" s="315"/>
      <c r="H23" s="315"/>
      <c r="I23" s="185"/>
      <c r="J23" s="201" t="s">
        <v>262</v>
      </c>
      <c r="K23" s="191"/>
    </row>
    <row r="24" spans="2:11">
      <c r="B24" s="189"/>
      <c r="C24" s="315" t="s">
        <v>263</v>
      </c>
      <c r="D24" s="315"/>
      <c r="E24" s="185"/>
      <c r="F24" s="315" t="s">
        <v>264</v>
      </c>
      <c r="G24" s="315"/>
      <c r="H24" s="315"/>
      <c r="I24" s="185"/>
      <c r="J24" s="201" t="s">
        <v>265</v>
      </c>
      <c r="K24" s="191"/>
    </row>
    <row r="25" spans="2:11">
      <c r="B25" s="189"/>
      <c r="C25" s="204"/>
      <c r="D25" s="204"/>
      <c r="E25" s="204"/>
      <c r="F25" s="204"/>
      <c r="G25" s="204"/>
      <c r="H25" s="204"/>
      <c r="I25" s="185"/>
      <c r="J25" s="185"/>
      <c r="K25" s="191"/>
    </row>
    <row r="26" spans="2:11">
      <c r="B26" s="189"/>
      <c r="C26" s="205" t="s">
        <v>266</v>
      </c>
      <c r="D26" s="194" t="s">
        <v>267</v>
      </c>
      <c r="E26" s="201"/>
      <c r="F26" s="185"/>
      <c r="G26" s="185"/>
      <c r="H26" s="185"/>
      <c r="I26" s="201"/>
      <c r="J26" s="185"/>
      <c r="K26" s="191"/>
    </row>
    <row r="27" spans="2:11">
      <c r="B27" s="189"/>
      <c r="C27" s="201"/>
      <c r="D27" s="194" t="s">
        <v>268</v>
      </c>
      <c r="E27" s="201"/>
      <c r="F27" s="185"/>
      <c r="G27" s="185"/>
      <c r="H27" s="185"/>
      <c r="I27" s="201"/>
      <c r="J27" s="185"/>
      <c r="K27" s="191"/>
    </row>
    <row r="28" spans="2:11">
      <c r="B28" s="206"/>
      <c r="C28" s="207"/>
      <c r="D28" s="208" t="s">
        <v>269</v>
      </c>
      <c r="E28" s="207"/>
      <c r="F28" s="208"/>
      <c r="G28" s="208"/>
      <c r="H28" s="208"/>
      <c r="I28" s="207"/>
      <c r="J28" s="208"/>
      <c r="K28" s="209"/>
    </row>
    <row r="29" spans="2:11">
      <c r="C29" s="185"/>
      <c r="D29" s="185"/>
      <c r="E29" s="185"/>
      <c r="F29" s="185"/>
      <c r="G29" s="185"/>
      <c r="H29" s="185"/>
      <c r="I29" s="185"/>
      <c r="J29" s="185"/>
    </row>
  </sheetData>
  <mergeCells count="11">
    <mergeCell ref="C23:D23"/>
    <mergeCell ref="F23:H23"/>
    <mergeCell ref="C24:D24"/>
    <mergeCell ref="F24:H24"/>
    <mergeCell ref="C3:J3"/>
    <mergeCell ref="C5:J5"/>
    <mergeCell ref="E13:K13"/>
    <mergeCell ref="C19:D19"/>
    <mergeCell ref="F19:H19"/>
    <mergeCell ref="C22:D22"/>
    <mergeCell ref="F22:H2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A13" sqref="A1:XFD104857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4" t="s">
        <v>277</v>
      </c>
      <c r="S8" s="64"/>
      <c r="T8" s="64"/>
      <c r="U8" s="64"/>
      <c r="V8" s="65"/>
      <c r="W8" s="64"/>
      <c r="X8" s="22"/>
    </row>
    <row r="9" spans="1:28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278</v>
      </c>
      <c r="S9" s="23"/>
      <c r="T9" s="23"/>
      <c r="U9" s="23"/>
      <c r="V9" s="24"/>
      <c r="W9" s="25"/>
      <c r="Z9" s="26"/>
    </row>
    <row r="10" spans="1:28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77" t="s">
        <v>279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321" t="s">
        <v>280</v>
      </c>
      <c r="S11" s="220"/>
      <c r="T11" s="220"/>
      <c r="U11" s="220"/>
      <c r="V11" s="220"/>
      <c r="W11" s="220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215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215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75</v>
      </c>
      <c r="P14" s="269"/>
      <c r="Q14" s="270">
        <v>2</v>
      </c>
      <c r="R14" s="271"/>
      <c r="S14" s="272"/>
      <c r="T14" s="273">
        <v>2800</v>
      </c>
      <c r="U14" s="273"/>
      <c r="V14" s="273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8" t="s">
        <v>75</v>
      </c>
      <c r="P15" s="269"/>
      <c r="Q15" s="270">
        <v>6</v>
      </c>
      <c r="R15" s="271"/>
      <c r="S15" s="272"/>
      <c r="T15" s="273">
        <v>2200</v>
      </c>
      <c r="U15" s="273"/>
      <c r="V15" s="273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8" t="s">
        <v>75</v>
      </c>
      <c r="P16" s="269"/>
      <c r="Q16" s="270">
        <v>2</v>
      </c>
      <c r="R16" s="271"/>
      <c r="S16" s="272"/>
      <c r="T16" s="273">
        <v>2200</v>
      </c>
      <c r="U16" s="273"/>
      <c r="V16" s="273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8" t="s">
        <v>73</v>
      </c>
      <c r="P17" s="269"/>
      <c r="Q17" s="270">
        <v>2</v>
      </c>
      <c r="R17" s="271"/>
      <c r="S17" s="272"/>
      <c r="T17" s="273">
        <v>75000</v>
      </c>
      <c r="U17" s="273"/>
      <c r="V17" s="273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8" t="s">
        <v>73</v>
      </c>
      <c r="P18" s="269"/>
      <c r="Q18" s="270">
        <v>2</v>
      </c>
      <c r="R18" s="271"/>
      <c r="S18" s="272"/>
      <c r="T18" s="273">
        <v>9200</v>
      </c>
      <c r="U18" s="273"/>
      <c r="V18" s="273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8" t="s">
        <v>73</v>
      </c>
      <c r="P19" s="269"/>
      <c r="Q19" s="270">
        <v>2</v>
      </c>
      <c r="R19" s="271"/>
      <c r="S19" s="272"/>
      <c r="T19" s="273">
        <v>21000</v>
      </c>
      <c r="U19" s="273"/>
      <c r="V19" s="273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8" t="s">
        <v>75</v>
      </c>
      <c r="P20" s="269"/>
      <c r="Q20" s="270">
        <v>5</v>
      </c>
      <c r="R20" s="271"/>
      <c r="S20" s="272"/>
      <c r="T20" s="273">
        <v>3000</v>
      </c>
      <c r="U20" s="273"/>
      <c r="V20" s="273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8" t="s">
        <v>73</v>
      </c>
      <c r="P21" s="269"/>
      <c r="Q21" s="270">
        <v>20</v>
      </c>
      <c r="R21" s="271"/>
      <c r="S21" s="272"/>
      <c r="T21" s="273">
        <v>1600</v>
      </c>
      <c r="U21" s="273"/>
      <c r="V21" s="273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8" t="s">
        <v>73</v>
      </c>
      <c r="P22" s="269"/>
      <c r="Q22" s="270">
        <v>2</v>
      </c>
      <c r="R22" s="271"/>
      <c r="S22" s="272"/>
      <c r="T22" s="273">
        <v>23000</v>
      </c>
      <c r="U22" s="273"/>
      <c r="V22" s="273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8" t="s">
        <v>111</v>
      </c>
      <c r="P23" s="269"/>
      <c r="Q23" s="270">
        <v>5</v>
      </c>
      <c r="R23" s="271"/>
      <c r="S23" s="272"/>
      <c r="T23" s="273">
        <v>2600</v>
      </c>
      <c r="U23" s="273"/>
      <c r="V23" s="273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8" t="s">
        <v>73</v>
      </c>
      <c r="P24" s="269"/>
      <c r="Q24" s="270">
        <v>1</v>
      </c>
      <c r="R24" s="271"/>
      <c r="S24" s="272"/>
      <c r="T24" s="273">
        <v>31000</v>
      </c>
      <c r="U24" s="273"/>
      <c r="V24" s="273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8" t="s">
        <v>73</v>
      </c>
      <c r="P25" s="269"/>
      <c r="Q25" s="270">
        <v>1</v>
      </c>
      <c r="R25" s="271"/>
      <c r="S25" s="272"/>
      <c r="T25" s="273">
        <v>13000</v>
      </c>
      <c r="U25" s="273"/>
      <c r="V25" s="273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8" t="s">
        <v>115</v>
      </c>
      <c r="P26" s="269"/>
      <c r="Q26" s="270">
        <v>10</v>
      </c>
      <c r="R26" s="271"/>
      <c r="S26" s="272"/>
      <c r="T26" s="273">
        <v>1200</v>
      </c>
      <c r="U26" s="273"/>
      <c r="V26" s="273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8" t="s">
        <v>73</v>
      </c>
      <c r="P27" s="269"/>
      <c r="Q27" s="270">
        <v>2</v>
      </c>
      <c r="R27" s="271"/>
      <c r="S27" s="272"/>
      <c r="T27" s="273">
        <v>10500</v>
      </c>
      <c r="U27" s="273"/>
      <c r="V27" s="273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8" t="s">
        <v>111</v>
      </c>
      <c r="P28" s="269"/>
      <c r="Q28" s="270">
        <v>5</v>
      </c>
      <c r="R28" s="271"/>
      <c r="S28" s="272"/>
      <c r="T28" s="273">
        <v>3400</v>
      </c>
      <c r="U28" s="273"/>
      <c r="V28" s="273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8" t="s">
        <v>111</v>
      </c>
      <c r="P29" s="269"/>
      <c r="Q29" s="270">
        <v>2</v>
      </c>
      <c r="R29" s="271"/>
      <c r="S29" s="272"/>
      <c r="T29" s="273">
        <v>8000</v>
      </c>
      <c r="U29" s="273"/>
      <c r="V29" s="273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8" t="s">
        <v>73</v>
      </c>
      <c r="P30" s="269"/>
      <c r="Q30" s="270">
        <v>2</v>
      </c>
      <c r="R30" s="271"/>
      <c r="S30" s="272"/>
      <c r="T30" s="273">
        <v>4000</v>
      </c>
      <c r="U30" s="273"/>
      <c r="V30" s="273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8" t="s">
        <v>111</v>
      </c>
      <c r="P31" s="269"/>
      <c r="Q31" s="270">
        <v>5</v>
      </c>
      <c r="R31" s="271"/>
      <c r="S31" s="272"/>
      <c r="T31" s="273">
        <v>2500</v>
      </c>
      <c r="U31" s="273"/>
      <c r="V31" s="273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8" t="s">
        <v>75</v>
      </c>
      <c r="P32" s="269"/>
      <c r="Q32" s="270">
        <v>2</v>
      </c>
      <c r="R32" s="271"/>
      <c r="S32" s="272"/>
      <c r="T32" s="273">
        <v>18500</v>
      </c>
      <c r="U32" s="273"/>
      <c r="V32" s="273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8" t="s">
        <v>75</v>
      </c>
      <c r="P33" s="269"/>
      <c r="Q33" s="270">
        <v>2</v>
      </c>
      <c r="R33" s="271"/>
      <c r="S33" s="272"/>
      <c r="T33" s="273">
        <v>41000</v>
      </c>
      <c r="U33" s="273"/>
      <c r="V33" s="273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8" t="s">
        <v>75</v>
      </c>
      <c r="P34" s="269"/>
      <c r="Q34" s="270">
        <v>2</v>
      </c>
      <c r="R34" s="271"/>
      <c r="S34" s="272"/>
      <c r="T34" s="273">
        <v>21000</v>
      </c>
      <c r="U34" s="273"/>
      <c r="V34" s="273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8" t="s">
        <v>125</v>
      </c>
      <c r="P35" s="269"/>
      <c r="Q35" s="270">
        <v>1</v>
      </c>
      <c r="R35" s="271"/>
      <c r="S35" s="272"/>
      <c r="T35" s="274">
        <v>32000</v>
      </c>
      <c r="U35" s="274"/>
      <c r="V35" s="274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8" t="s">
        <v>75</v>
      </c>
      <c r="P36" s="269"/>
      <c r="Q36" s="270">
        <v>2</v>
      </c>
      <c r="R36" s="271"/>
      <c r="S36" s="272"/>
      <c r="T36" s="273">
        <v>9500</v>
      </c>
      <c r="U36" s="273"/>
      <c r="V36" s="273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8" t="s">
        <v>73</v>
      </c>
      <c r="P37" s="269"/>
      <c r="Q37" s="270">
        <v>2</v>
      </c>
      <c r="R37" s="271"/>
      <c r="S37" s="272"/>
      <c r="T37" s="273">
        <v>5200</v>
      </c>
      <c r="U37" s="273"/>
      <c r="V37" s="273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8" t="s">
        <v>111</v>
      </c>
      <c r="P38" s="269"/>
      <c r="Q38" s="270">
        <v>1</v>
      </c>
      <c r="R38" s="271"/>
      <c r="S38" s="272"/>
      <c r="T38" s="273">
        <v>29000</v>
      </c>
      <c r="U38" s="273"/>
      <c r="V38" s="273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8" t="s">
        <v>75</v>
      </c>
      <c r="P39" s="269"/>
      <c r="Q39" s="270">
        <v>2</v>
      </c>
      <c r="R39" s="271"/>
      <c r="S39" s="272"/>
      <c r="T39" s="274">
        <v>12500</v>
      </c>
      <c r="U39" s="274"/>
      <c r="V39" s="274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8" t="s">
        <v>131</v>
      </c>
      <c r="P40" s="269"/>
      <c r="Q40" s="270">
        <v>3</v>
      </c>
      <c r="R40" s="271"/>
      <c r="S40" s="272"/>
      <c r="T40" s="273">
        <v>2500</v>
      </c>
      <c r="U40" s="273"/>
      <c r="V40" s="273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8" t="s">
        <v>133</v>
      </c>
      <c r="P41" s="269"/>
      <c r="Q41" s="270">
        <v>2</v>
      </c>
      <c r="R41" s="271"/>
      <c r="S41" s="272"/>
      <c r="T41" s="273">
        <v>4800</v>
      </c>
      <c r="U41" s="273"/>
      <c r="V41" s="273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8" t="s">
        <v>133</v>
      </c>
      <c r="P42" s="269"/>
      <c r="Q42" s="270">
        <v>1</v>
      </c>
      <c r="R42" s="271"/>
      <c r="S42" s="272"/>
      <c r="T42" s="273">
        <v>10000</v>
      </c>
      <c r="U42" s="273"/>
      <c r="V42" s="273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8" t="s">
        <v>136</v>
      </c>
      <c r="P43" s="269"/>
      <c r="Q43" s="270">
        <v>2</v>
      </c>
      <c r="R43" s="271"/>
      <c r="S43" s="272"/>
      <c r="T43" s="273">
        <v>11300</v>
      </c>
      <c r="U43" s="273"/>
      <c r="V43" s="273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75" t="s">
        <v>137</v>
      </c>
      <c r="R44" s="276"/>
      <c r="S44" s="276"/>
      <c r="T44" s="276"/>
      <c r="U44" s="276"/>
      <c r="V44" s="277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78" t="s">
        <v>138</v>
      </c>
      <c r="R45" s="279"/>
      <c r="S45" s="279"/>
      <c r="T45" s="279"/>
      <c r="U45" s="279"/>
      <c r="V45" s="279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78" t="s">
        <v>139</v>
      </c>
      <c r="R46" s="279"/>
      <c r="S46" s="279"/>
      <c r="T46" s="279"/>
      <c r="U46" s="279"/>
      <c r="V46" s="279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18" t="s">
        <v>41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</row>
    <row r="51" spans="1:23" ht="15.75">
      <c r="B51" s="218" t="s">
        <v>42</v>
      </c>
      <c r="C51" s="218"/>
      <c r="D51" s="218"/>
      <c r="E51" s="218"/>
      <c r="F51" s="218"/>
      <c r="G51" s="11" t="s">
        <v>43</v>
      </c>
      <c r="H51" s="52"/>
      <c r="I51" s="52"/>
      <c r="J51" s="52"/>
      <c r="K51" s="21"/>
      <c r="L51" s="21"/>
      <c r="M51" s="21"/>
      <c r="N51" s="21"/>
      <c r="O51" s="218" t="s">
        <v>44</v>
      </c>
      <c r="P51" s="218"/>
      <c r="Q51" s="218"/>
      <c r="R51" s="218"/>
      <c r="T51" s="11" t="s">
        <v>43</v>
      </c>
      <c r="U51" s="21"/>
      <c r="V51" s="21"/>
      <c r="W51" s="21"/>
    </row>
    <row r="52" spans="1:23" ht="15.75">
      <c r="B52" s="218" t="s">
        <v>45</v>
      </c>
      <c r="C52" s="218"/>
      <c r="D52" s="218"/>
      <c r="E52" s="218"/>
      <c r="F52" s="218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18" t="s">
        <v>47</v>
      </c>
      <c r="P52" s="218"/>
      <c r="Q52" s="218"/>
      <c r="R52" s="218"/>
      <c r="S52" s="218"/>
      <c r="T52" s="11" t="s">
        <v>43</v>
      </c>
      <c r="U52" s="23"/>
      <c r="V52" s="23"/>
      <c r="W52" s="23"/>
    </row>
    <row r="53" spans="1:23">
      <c r="B53" s="218" t="s">
        <v>48</v>
      </c>
      <c r="C53" s="218"/>
      <c r="D53" s="218"/>
      <c r="E53" s="218"/>
      <c r="F53" s="218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30" t="s">
        <v>52</v>
      </c>
      <c r="B60" s="230"/>
      <c r="C60" s="230"/>
      <c r="D60" s="230"/>
      <c r="E60" s="230"/>
      <c r="F60" s="230"/>
      <c r="G60" s="230"/>
      <c r="H60" s="230"/>
      <c r="I60" s="230"/>
      <c r="J60" s="1"/>
      <c r="K60" s="231" t="s">
        <v>53</v>
      </c>
      <c r="L60" s="231"/>
      <c r="M60" s="231"/>
      <c r="N60" s="231"/>
      <c r="O60" s="231"/>
      <c r="P60" s="231"/>
      <c r="Q60" s="231"/>
      <c r="R60" s="231" t="s">
        <v>54</v>
      </c>
      <c r="S60" s="231"/>
      <c r="T60" s="231"/>
      <c r="U60" s="231"/>
      <c r="W60" s="59"/>
    </row>
    <row r="61" spans="1:23" s="14" customFormat="1" ht="15" customHeight="1">
      <c r="A61" s="232" t="s">
        <v>64</v>
      </c>
      <c r="B61" s="232"/>
      <c r="C61" s="232"/>
      <c r="D61" s="232"/>
      <c r="E61" s="232"/>
      <c r="F61" s="232"/>
      <c r="G61" s="232"/>
      <c r="H61" s="232"/>
      <c r="I61" s="232"/>
      <c r="K61" s="232" t="s">
        <v>93</v>
      </c>
      <c r="L61" s="232"/>
      <c r="M61" s="232"/>
      <c r="N61" s="232"/>
      <c r="O61" s="232"/>
      <c r="P61" s="232"/>
      <c r="Q61" s="232"/>
      <c r="R61" s="232" t="s">
        <v>56</v>
      </c>
      <c r="S61" s="232"/>
      <c r="T61" s="232"/>
      <c r="U61" s="232"/>
      <c r="W61" s="59"/>
    </row>
    <row r="62" spans="1:23" s="14" customFormat="1" ht="15" customHeight="1">
      <c r="A62" s="232" t="s">
        <v>57</v>
      </c>
      <c r="B62" s="232"/>
      <c r="C62" s="232"/>
      <c r="D62" s="233" t="str">
        <f>R11</f>
        <v>12/11/2015</v>
      </c>
      <c r="E62" s="232"/>
      <c r="F62" s="232"/>
      <c r="G62" s="232"/>
      <c r="H62" s="232"/>
      <c r="I62" s="232"/>
      <c r="K62" s="232" t="s">
        <v>58</v>
      </c>
      <c r="L62" s="232"/>
      <c r="M62" s="232"/>
      <c r="N62" s="233" t="str">
        <f>D62</f>
        <v>12/11/2015</v>
      </c>
      <c r="O62" s="232"/>
      <c r="P62" s="232"/>
      <c r="Q62" s="232"/>
      <c r="R62" s="232" t="s">
        <v>57</v>
      </c>
      <c r="S62" s="232"/>
      <c r="T62" s="232"/>
      <c r="U62" s="232"/>
      <c r="W62" s="59"/>
    </row>
  </sheetData>
  <mergeCells count="122">
    <mergeCell ref="O42:P42"/>
    <mergeCell ref="Q42:S42"/>
    <mergeCell ref="T42:V42"/>
    <mergeCell ref="O23:P23"/>
    <mergeCell ref="Q23:S23"/>
    <mergeCell ref="T23:V23"/>
    <mergeCell ref="O24:P24"/>
    <mergeCell ref="O26:P26"/>
    <mergeCell ref="Q26:S26"/>
    <mergeCell ref="T26:V26"/>
    <mergeCell ref="O27:P27"/>
    <mergeCell ref="Q27:S27"/>
    <mergeCell ref="T27:V27"/>
    <mergeCell ref="O20:P20"/>
    <mergeCell ref="Q20:S20"/>
    <mergeCell ref="T20:V20"/>
    <mergeCell ref="O21:P21"/>
    <mergeCell ref="Q21:S21"/>
    <mergeCell ref="T21:V21"/>
    <mergeCell ref="O22:P22"/>
    <mergeCell ref="Q22:S22"/>
    <mergeCell ref="T22:V22"/>
    <mergeCell ref="O17:P17"/>
    <mergeCell ref="Q17:S17"/>
    <mergeCell ref="T17:V17"/>
    <mergeCell ref="O18:P18"/>
    <mergeCell ref="Q18:S18"/>
    <mergeCell ref="T18:V18"/>
    <mergeCell ref="O19:P19"/>
    <mergeCell ref="Q19:S19"/>
    <mergeCell ref="T19:V19"/>
    <mergeCell ref="Q15:S15"/>
    <mergeCell ref="T15:V15"/>
    <mergeCell ref="O16:P16"/>
    <mergeCell ref="Q16:S16"/>
    <mergeCell ref="T16:V16"/>
    <mergeCell ref="A8:C8"/>
    <mergeCell ref="A9:C9"/>
    <mergeCell ref="A10:C10"/>
    <mergeCell ref="P8:Q8"/>
    <mergeCell ref="P9:Q9"/>
    <mergeCell ref="P10:Q10"/>
    <mergeCell ref="A11:C11"/>
    <mergeCell ref="P11:Q11"/>
    <mergeCell ref="R11:W11"/>
    <mergeCell ref="B13:P13"/>
    <mergeCell ref="Q13:S13"/>
    <mergeCell ref="T13:V13"/>
    <mergeCell ref="O14:P14"/>
    <mergeCell ref="Q14:S14"/>
    <mergeCell ref="T14:V14"/>
    <mergeCell ref="O15:P15"/>
    <mergeCell ref="O28:P28"/>
    <mergeCell ref="Q28:S28"/>
    <mergeCell ref="T28:V28"/>
    <mergeCell ref="O29:P29"/>
    <mergeCell ref="Q29:S29"/>
    <mergeCell ref="T29:V29"/>
    <mergeCell ref="Q24:S24"/>
    <mergeCell ref="T24:V24"/>
    <mergeCell ref="O25:P25"/>
    <mergeCell ref="Q25:S25"/>
    <mergeCell ref="T25:V2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6:V46"/>
    <mergeCell ref="B50:P50"/>
    <mergeCell ref="B51:F51"/>
    <mergeCell ref="O51:R51"/>
    <mergeCell ref="B52:F52"/>
    <mergeCell ref="O52:S52"/>
    <mergeCell ref="O43:P43"/>
    <mergeCell ref="Q43:S43"/>
    <mergeCell ref="T43:V43"/>
    <mergeCell ref="Q44:V44"/>
    <mergeCell ref="Q45:V45"/>
    <mergeCell ref="A62:C62"/>
    <mergeCell ref="D62:I62"/>
    <mergeCell ref="K62:M62"/>
    <mergeCell ref="N62:Q62"/>
    <mergeCell ref="R62:U62"/>
    <mergeCell ref="B53:F53"/>
    <mergeCell ref="A60:I60"/>
    <mergeCell ref="K60:Q60"/>
    <mergeCell ref="R60:U60"/>
    <mergeCell ref="A61:I61"/>
    <mergeCell ref="K61:Q61"/>
    <mergeCell ref="R61:U6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10" workbookViewId="0">
      <selection sqref="A1:W1048576"/>
    </sheetView>
  </sheetViews>
  <sheetFormatPr defaultRowHeight="1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7.42578125" style="8" customWidth="1"/>
  </cols>
  <sheetData>
    <row r="1" spans="1:23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3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3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</row>
    <row r="4" spans="1:23">
      <c r="E4" s="1" t="s">
        <v>5</v>
      </c>
    </row>
    <row r="5" spans="1:23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</row>
    <row r="8" spans="1:23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2" t="s">
        <v>281</v>
      </c>
      <c r="S8" s="21"/>
      <c r="T8" s="21"/>
      <c r="U8" s="21"/>
      <c r="V8" s="31"/>
      <c r="W8" s="21"/>
    </row>
    <row r="9" spans="1:23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207</v>
      </c>
      <c r="S9" s="23"/>
      <c r="T9" s="23"/>
      <c r="U9" s="23"/>
      <c r="V9" s="24"/>
      <c r="W9" s="25"/>
    </row>
    <row r="10" spans="1:23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" t="s">
        <v>282</v>
      </c>
      <c r="S10" s="23"/>
      <c r="T10" s="23"/>
      <c r="U10" s="23"/>
      <c r="V10" s="24"/>
      <c r="W10" s="23"/>
    </row>
    <row r="11" spans="1:23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>
        <v>42349</v>
      </c>
      <c r="S11" s="220"/>
      <c r="T11" s="220"/>
      <c r="U11" s="21"/>
      <c r="V11" s="31"/>
      <c r="W11" s="21"/>
    </row>
    <row r="12" spans="1:23">
      <c r="C12" s="14"/>
      <c r="V12" s="17"/>
      <c r="W12" s="1"/>
    </row>
    <row r="13" spans="1:23" ht="27.75">
      <c r="A13" s="216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216" t="s">
        <v>25</v>
      </c>
    </row>
    <row r="14" spans="1:23">
      <c r="A14" s="82">
        <v>1</v>
      </c>
      <c r="B14" s="322" t="s">
        <v>283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284</v>
      </c>
      <c r="P14" s="269"/>
      <c r="Q14" s="323">
        <v>30</v>
      </c>
      <c r="R14" s="324"/>
      <c r="S14" s="325"/>
      <c r="T14" s="326">
        <v>41800</v>
      </c>
      <c r="U14" s="327"/>
      <c r="V14" s="328"/>
      <c r="W14" s="42">
        <f>Q14*T14</f>
        <v>1254000</v>
      </c>
    </row>
    <row r="15" spans="1:23">
      <c r="A15" s="82">
        <v>2</v>
      </c>
      <c r="B15" s="322" t="s">
        <v>285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329" t="s">
        <v>286</v>
      </c>
      <c r="P15" s="330"/>
      <c r="Q15" s="323">
        <v>100</v>
      </c>
      <c r="R15" s="324"/>
      <c r="S15" s="325"/>
      <c r="T15" s="331">
        <v>1170</v>
      </c>
      <c r="U15" s="332"/>
      <c r="V15" s="333"/>
      <c r="W15" s="42">
        <f>Q15*T15</f>
        <v>117000</v>
      </c>
    </row>
    <row r="16" spans="1:23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Q16" s="275" t="s">
        <v>137</v>
      </c>
      <c r="R16" s="276"/>
      <c r="S16" s="276"/>
      <c r="T16" s="276"/>
      <c r="U16" s="276"/>
      <c r="V16" s="277"/>
      <c r="W16" s="89">
        <f>SUM(W14:W15)</f>
        <v>1371000</v>
      </c>
    </row>
    <row r="17" spans="1:23">
      <c r="A17" s="90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  <c r="Q17" s="278" t="s">
        <v>138</v>
      </c>
      <c r="R17" s="279"/>
      <c r="S17" s="279"/>
      <c r="T17" s="279"/>
      <c r="U17" s="279"/>
      <c r="V17" s="279"/>
      <c r="W17" s="94">
        <f>W16*0.1</f>
        <v>137100</v>
      </c>
    </row>
    <row r="18" spans="1:23">
      <c r="A18" s="95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8"/>
      <c r="N18" s="97"/>
      <c r="O18" s="97"/>
      <c r="P18" s="99"/>
      <c r="Q18" s="278" t="s">
        <v>139</v>
      </c>
      <c r="R18" s="279"/>
      <c r="S18" s="279"/>
      <c r="T18" s="279"/>
      <c r="U18" s="279"/>
      <c r="V18" s="279"/>
      <c r="W18" s="100">
        <f>W16+W17</f>
        <v>1508100</v>
      </c>
    </row>
    <row r="19" spans="1:23" ht="15.75">
      <c r="Q19" s="74"/>
      <c r="R19" s="76"/>
      <c r="S19" s="76"/>
      <c r="T19" s="76"/>
      <c r="U19" s="76"/>
      <c r="V19" s="76"/>
      <c r="W19" s="76"/>
    </row>
    <row r="20" spans="1:23">
      <c r="A20" s="50" t="s">
        <v>39</v>
      </c>
      <c r="B20" s="10"/>
      <c r="U20" s="12"/>
    </row>
    <row r="22" spans="1:23" ht="15.75">
      <c r="A22" s="51" t="s">
        <v>40</v>
      </c>
      <c r="B22" s="218" t="s">
        <v>41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</row>
    <row r="23" spans="1:23" ht="15.75">
      <c r="B23" s="218" t="s">
        <v>42</v>
      </c>
      <c r="C23" s="218"/>
      <c r="D23" s="218"/>
      <c r="E23" s="218"/>
      <c r="F23" s="218"/>
      <c r="G23" s="11" t="s">
        <v>43</v>
      </c>
      <c r="H23" s="52"/>
      <c r="I23" s="52"/>
      <c r="J23" s="52"/>
      <c r="K23" s="21"/>
      <c r="L23" s="21"/>
      <c r="M23" s="21"/>
      <c r="N23" s="21"/>
      <c r="O23" s="218" t="s">
        <v>44</v>
      </c>
      <c r="P23" s="218"/>
      <c r="Q23" s="218"/>
      <c r="R23" s="218"/>
      <c r="T23" s="11" t="s">
        <v>43</v>
      </c>
      <c r="U23" s="21"/>
      <c r="V23" s="21"/>
      <c r="W23" s="21"/>
    </row>
    <row r="24" spans="1:23" ht="15.75">
      <c r="B24" s="218" t="s">
        <v>45</v>
      </c>
      <c r="C24" s="218"/>
      <c r="D24" s="218"/>
      <c r="E24" s="218"/>
      <c r="F24" s="218"/>
      <c r="G24" s="11" t="s">
        <v>43</v>
      </c>
      <c r="H24" s="23" t="s">
        <v>46</v>
      </c>
      <c r="I24" s="23"/>
      <c r="J24" s="23"/>
      <c r="K24" s="23"/>
      <c r="L24" s="23"/>
      <c r="M24" s="23"/>
      <c r="N24" s="21"/>
      <c r="O24" s="218" t="s">
        <v>47</v>
      </c>
      <c r="P24" s="218"/>
      <c r="Q24" s="218"/>
      <c r="R24" s="218"/>
      <c r="S24" s="218"/>
      <c r="T24" s="11" t="s">
        <v>43</v>
      </c>
      <c r="U24" s="23"/>
      <c r="V24" s="23"/>
      <c r="W24" s="23"/>
    </row>
    <row r="25" spans="1:23">
      <c r="B25" s="218" t="s">
        <v>48</v>
      </c>
      <c r="C25" s="218"/>
      <c r="D25" s="218"/>
      <c r="E25" s="218"/>
      <c r="F25" s="218"/>
      <c r="G25" s="11" t="s">
        <v>43</v>
      </c>
      <c r="H25" s="21"/>
      <c r="I25" s="21"/>
      <c r="J25" s="21"/>
      <c r="K25" s="21"/>
      <c r="L25" s="21"/>
      <c r="M25" s="21"/>
      <c r="N25" s="21"/>
      <c r="O25" s="21"/>
      <c r="P25" s="21"/>
      <c r="Q25" s="53"/>
      <c r="R25" s="54"/>
      <c r="S25" s="21"/>
      <c r="T25" s="21"/>
      <c r="U25" s="21"/>
      <c r="V25" s="21"/>
      <c r="W25" s="55"/>
    </row>
    <row r="27" spans="1:23">
      <c r="A27" s="13" t="s">
        <v>49</v>
      </c>
      <c r="K27" s="56" t="s">
        <v>50</v>
      </c>
      <c r="Q27" s="1"/>
      <c r="R27" s="14" t="s">
        <v>51</v>
      </c>
      <c r="S27" s="14"/>
      <c r="T27" s="14"/>
      <c r="U27" s="14"/>
      <c r="V27" s="14"/>
      <c r="W27" s="14"/>
    </row>
    <row r="28" spans="1:23">
      <c r="Q28" s="1"/>
      <c r="W28" s="1"/>
    </row>
    <row r="29" spans="1:23">
      <c r="Q29" s="1"/>
      <c r="W29" s="1"/>
    </row>
    <row r="30" spans="1:23">
      <c r="K30" s="10"/>
      <c r="Q30" s="1"/>
      <c r="W30" s="1"/>
    </row>
    <row r="31" spans="1:23">
      <c r="A31" s="21"/>
      <c r="B31" s="21"/>
      <c r="C31" s="21"/>
      <c r="D31" s="21"/>
      <c r="E31" s="21"/>
      <c r="F31" s="21"/>
      <c r="G31" s="21"/>
      <c r="H31" s="21"/>
      <c r="I31" s="21"/>
      <c r="K31" s="57"/>
      <c r="L31" s="58"/>
      <c r="M31" s="58"/>
      <c r="N31" s="58"/>
      <c r="O31" s="58"/>
      <c r="P31" s="58"/>
      <c r="Q31" s="1"/>
      <c r="R31" s="54"/>
      <c r="S31" s="21"/>
      <c r="T31" s="21"/>
      <c r="U31" s="21"/>
      <c r="V31" s="21"/>
      <c r="W31" s="21"/>
    </row>
    <row r="32" spans="1:23">
      <c r="A32" s="230" t="s">
        <v>52</v>
      </c>
      <c r="B32" s="230"/>
      <c r="C32" s="230"/>
      <c r="D32" s="230"/>
      <c r="E32" s="230"/>
      <c r="F32" s="230"/>
      <c r="G32" s="230"/>
      <c r="H32" s="230"/>
      <c r="I32" s="230"/>
      <c r="K32" s="231" t="s">
        <v>53</v>
      </c>
      <c r="L32" s="231"/>
      <c r="M32" s="231"/>
      <c r="N32" s="231"/>
      <c r="O32" s="231"/>
      <c r="P32" s="231"/>
      <c r="Q32" s="231"/>
      <c r="R32" s="231" t="s">
        <v>54</v>
      </c>
      <c r="S32" s="231"/>
      <c r="T32" s="231"/>
      <c r="U32" s="231"/>
      <c r="V32" s="14"/>
      <c r="W32" s="59"/>
    </row>
    <row r="33" spans="1:23">
      <c r="A33" s="232" t="s">
        <v>64</v>
      </c>
      <c r="B33" s="232"/>
      <c r="C33" s="232"/>
      <c r="D33" s="232"/>
      <c r="E33" s="232"/>
      <c r="F33" s="232"/>
      <c r="G33" s="232"/>
      <c r="H33" s="232"/>
      <c r="I33" s="232"/>
      <c r="J33" s="14"/>
      <c r="K33" s="232" t="s">
        <v>93</v>
      </c>
      <c r="L33" s="232"/>
      <c r="M33" s="232"/>
      <c r="N33" s="232"/>
      <c r="O33" s="232"/>
      <c r="P33" s="232"/>
      <c r="Q33" s="232"/>
      <c r="R33" s="232" t="s">
        <v>56</v>
      </c>
      <c r="S33" s="232"/>
      <c r="T33" s="232"/>
      <c r="U33" s="232"/>
      <c r="V33" s="14"/>
      <c r="W33" s="59"/>
    </row>
    <row r="34" spans="1:23">
      <c r="A34" s="232" t="s">
        <v>57</v>
      </c>
      <c r="B34" s="232"/>
      <c r="C34" s="232"/>
      <c r="D34" s="233">
        <f>R11</f>
        <v>42349</v>
      </c>
      <c r="E34" s="232"/>
      <c r="F34" s="232"/>
      <c r="G34" s="232"/>
      <c r="H34" s="232"/>
      <c r="I34" s="232"/>
      <c r="J34" s="14"/>
      <c r="K34" s="232" t="s">
        <v>58</v>
      </c>
      <c r="L34" s="232"/>
      <c r="M34" s="232"/>
      <c r="N34" s="233">
        <f>D34</f>
        <v>42349</v>
      </c>
      <c r="O34" s="232"/>
      <c r="P34" s="232"/>
      <c r="Q34" s="232"/>
      <c r="R34" s="232" t="s">
        <v>57</v>
      </c>
      <c r="S34" s="232"/>
      <c r="T34" s="232"/>
      <c r="U34" s="232"/>
      <c r="V34" s="14"/>
      <c r="W34" s="59"/>
    </row>
  </sheetData>
  <mergeCells count="38">
    <mergeCell ref="A33:I33"/>
    <mergeCell ref="K33:Q33"/>
    <mergeCell ref="R33:U33"/>
    <mergeCell ref="A34:C34"/>
    <mergeCell ref="D34:I34"/>
    <mergeCell ref="K34:M34"/>
    <mergeCell ref="N34:Q34"/>
    <mergeCell ref="R34:U34"/>
    <mergeCell ref="B24:F24"/>
    <mergeCell ref="O24:S24"/>
    <mergeCell ref="B25:F25"/>
    <mergeCell ref="A32:I32"/>
    <mergeCell ref="K32:Q32"/>
    <mergeCell ref="R32:U32"/>
    <mergeCell ref="Q16:V16"/>
    <mergeCell ref="Q17:V17"/>
    <mergeCell ref="Q18:V18"/>
    <mergeCell ref="B22:P22"/>
    <mergeCell ref="B23:F23"/>
    <mergeCell ref="O23:R23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90" zoomScaleNormal="90" workbookViewId="0">
      <selection activeCell="AA2" sqref="AA2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" width="18.140625" style="210" bestFit="1" customWidth="1"/>
    <col min="26" max="239" width="9.140625" style="1"/>
    <col min="240" max="262" width="4.7109375" style="1" customWidth="1"/>
    <col min="263" max="263" width="15.7109375" style="1" bestFit="1" customWidth="1"/>
    <col min="264" max="495" width="9.140625" style="1"/>
    <col min="496" max="518" width="4.7109375" style="1" customWidth="1"/>
    <col min="519" max="519" width="15.7109375" style="1" bestFit="1" customWidth="1"/>
    <col min="520" max="751" width="9.140625" style="1"/>
    <col min="752" max="774" width="4.7109375" style="1" customWidth="1"/>
    <col min="775" max="775" width="15.7109375" style="1" bestFit="1" customWidth="1"/>
    <col min="776" max="1007" width="9.140625" style="1"/>
    <col min="1008" max="1030" width="4.7109375" style="1" customWidth="1"/>
    <col min="1031" max="1031" width="15.7109375" style="1" bestFit="1" customWidth="1"/>
    <col min="1032" max="1263" width="9.140625" style="1"/>
    <col min="1264" max="1286" width="4.7109375" style="1" customWidth="1"/>
    <col min="1287" max="1287" width="15.7109375" style="1" bestFit="1" customWidth="1"/>
    <col min="1288" max="1519" width="9.140625" style="1"/>
    <col min="1520" max="1542" width="4.7109375" style="1" customWidth="1"/>
    <col min="1543" max="1543" width="15.7109375" style="1" bestFit="1" customWidth="1"/>
    <col min="1544" max="1775" width="9.140625" style="1"/>
    <col min="1776" max="1798" width="4.7109375" style="1" customWidth="1"/>
    <col min="1799" max="1799" width="15.7109375" style="1" bestFit="1" customWidth="1"/>
    <col min="1800" max="2031" width="9.140625" style="1"/>
    <col min="2032" max="2054" width="4.7109375" style="1" customWidth="1"/>
    <col min="2055" max="2055" width="15.7109375" style="1" bestFit="1" customWidth="1"/>
    <col min="2056" max="2287" width="9.140625" style="1"/>
    <col min="2288" max="2310" width="4.7109375" style="1" customWidth="1"/>
    <col min="2311" max="2311" width="15.7109375" style="1" bestFit="1" customWidth="1"/>
    <col min="2312" max="2543" width="9.140625" style="1"/>
    <col min="2544" max="2566" width="4.7109375" style="1" customWidth="1"/>
    <col min="2567" max="2567" width="15.7109375" style="1" bestFit="1" customWidth="1"/>
    <col min="2568" max="2799" width="9.140625" style="1"/>
    <col min="2800" max="2822" width="4.7109375" style="1" customWidth="1"/>
    <col min="2823" max="2823" width="15.7109375" style="1" bestFit="1" customWidth="1"/>
    <col min="2824" max="3055" width="9.140625" style="1"/>
    <col min="3056" max="3078" width="4.7109375" style="1" customWidth="1"/>
    <col min="3079" max="3079" width="15.7109375" style="1" bestFit="1" customWidth="1"/>
    <col min="3080" max="3311" width="9.140625" style="1"/>
    <col min="3312" max="3334" width="4.7109375" style="1" customWidth="1"/>
    <col min="3335" max="3335" width="15.7109375" style="1" bestFit="1" customWidth="1"/>
    <col min="3336" max="3567" width="9.140625" style="1"/>
    <col min="3568" max="3590" width="4.7109375" style="1" customWidth="1"/>
    <col min="3591" max="3591" width="15.7109375" style="1" bestFit="1" customWidth="1"/>
    <col min="3592" max="3823" width="9.140625" style="1"/>
    <col min="3824" max="3846" width="4.7109375" style="1" customWidth="1"/>
    <col min="3847" max="3847" width="15.7109375" style="1" bestFit="1" customWidth="1"/>
    <col min="3848" max="4079" width="9.140625" style="1"/>
    <col min="4080" max="4102" width="4.7109375" style="1" customWidth="1"/>
    <col min="4103" max="4103" width="15.7109375" style="1" bestFit="1" customWidth="1"/>
    <col min="4104" max="4335" width="9.140625" style="1"/>
    <col min="4336" max="4358" width="4.7109375" style="1" customWidth="1"/>
    <col min="4359" max="4359" width="15.7109375" style="1" bestFit="1" customWidth="1"/>
    <col min="4360" max="4591" width="9.140625" style="1"/>
    <col min="4592" max="4614" width="4.7109375" style="1" customWidth="1"/>
    <col min="4615" max="4615" width="15.7109375" style="1" bestFit="1" customWidth="1"/>
    <col min="4616" max="4847" width="9.140625" style="1"/>
    <col min="4848" max="4870" width="4.7109375" style="1" customWidth="1"/>
    <col min="4871" max="4871" width="15.7109375" style="1" bestFit="1" customWidth="1"/>
    <col min="4872" max="5103" width="9.140625" style="1"/>
    <col min="5104" max="5126" width="4.7109375" style="1" customWidth="1"/>
    <col min="5127" max="5127" width="15.7109375" style="1" bestFit="1" customWidth="1"/>
    <col min="5128" max="5359" width="9.140625" style="1"/>
    <col min="5360" max="5382" width="4.7109375" style="1" customWidth="1"/>
    <col min="5383" max="5383" width="15.7109375" style="1" bestFit="1" customWidth="1"/>
    <col min="5384" max="5615" width="9.140625" style="1"/>
    <col min="5616" max="5638" width="4.7109375" style="1" customWidth="1"/>
    <col min="5639" max="5639" width="15.7109375" style="1" bestFit="1" customWidth="1"/>
    <col min="5640" max="5871" width="9.140625" style="1"/>
    <col min="5872" max="5894" width="4.7109375" style="1" customWidth="1"/>
    <col min="5895" max="5895" width="15.7109375" style="1" bestFit="1" customWidth="1"/>
    <col min="5896" max="6127" width="9.140625" style="1"/>
    <col min="6128" max="6150" width="4.7109375" style="1" customWidth="1"/>
    <col min="6151" max="6151" width="15.7109375" style="1" bestFit="1" customWidth="1"/>
    <col min="6152" max="6383" width="9.140625" style="1"/>
    <col min="6384" max="6406" width="4.7109375" style="1" customWidth="1"/>
    <col min="6407" max="6407" width="15.7109375" style="1" bestFit="1" customWidth="1"/>
    <col min="6408" max="6639" width="9.140625" style="1"/>
    <col min="6640" max="6662" width="4.7109375" style="1" customWidth="1"/>
    <col min="6663" max="6663" width="15.7109375" style="1" bestFit="1" customWidth="1"/>
    <col min="6664" max="6895" width="9.140625" style="1"/>
    <col min="6896" max="6918" width="4.7109375" style="1" customWidth="1"/>
    <col min="6919" max="6919" width="15.7109375" style="1" bestFit="1" customWidth="1"/>
    <col min="6920" max="7151" width="9.140625" style="1"/>
    <col min="7152" max="7174" width="4.7109375" style="1" customWidth="1"/>
    <col min="7175" max="7175" width="15.7109375" style="1" bestFit="1" customWidth="1"/>
    <col min="7176" max="7407" width="9.140625" style="1"/>
    <col min="7408" max="7430" width="4.7109375" style="1" customWidth="1"/>
    <col min="7431" max="7431" width="15.7109375" style="1" bestFit="1" customWidth="1"/>
    <col min="7432" max="7663" width="9.140625" style="1"/>
    <col min="7664" max="7686" width="4.7109375" style="1" customWidth="1"/>
    <col min="7687" max="7687" width="15.7109375" style="1" bestFit="1" customWidth="1"/>
    <col min="7688" max="7919" width="9.140625" style="1"/>
    <col min="7920" max="7942" width="4.7109375" style="1" customWidth="1"/>
    <col min="7943" max="7943" width="15.7109375" style="1" bestFit="1" customWidth="1"/>
    <col min="7944" max="8175" width="9.140625" style="1"/>
    <col min="8176" max="8198" width="4.7109375" style="1" customWidth="1"/>
    <col min="8199" max="8199" width="15.7109375" style="1" bestFit="1" customWidth="1"/>
    <col min="8200" max="8431" width="9.140625" style="1"/>
    <col min="8432" max="8454" width="4.7109375" style="1" customWidth="1"/>
    <col min="8455" max="8455" width="15.7109375" style="1" bestFit="1" customWidth="1"/>
    <col min="8456" max="8687" width="9.140625" style="1"/>
    <col min="8688" max="8710" width="4.7109375" style="1" customWidth="1"/>
    <col min="8711" max="8711" width="15.7109375" style="1" bestFit="1" customWidth="1"/>
    <col min="8712" max="8943" width="9.140625" style="1"/>
    <col min="8944" max="8966" width="4.7109375" style="1" customWidth="1"/>
    <col min="8967" max="8967" width="15.7109375" style="1" bestFit="1" customWidth="1"/>
    <col min="8968" max="9199" width="9.140625" style="1"/>
    <col min="9200" max="9222" width="4.7109375" style="1" customWidth="1"/>
    <col min="9223" max="9223" width="15.7109375" style="1" bestFit="1" customWidth="1"/>
    <col min="9224" max="9455" width="9.140625" style="1"/>
    <col min="9456" max="9478" width="4.7109375" style="1" customWidth="1"/>
    <col min="9479" max="9479" width="15.7109375" style="1" bestFit="1" customWidth="1"/>
    <col min="9480" max="9711" width="9.140625" style="1"/>
    <col min="9712" max="9734" width="4.7109375" style="1" customWidth="1"/>
    <col min="9735" max="9735" width="15.7109375" style="1" bestFit="1" customWidth="1"/>
    <col min="9736" max="9967" width="9.140625" style="1"/>
    <col min="9968" max="9990" width="4.7109375" style="1" customWidth="1"/>
    <col min="9991" max="9991" width="15.7109375" style="1" bestFit="1" customWidth="1"/>
    <col min="9992" max="10223" width="9.140625" style="1"/>
    <col min="10224" max="10246" width="4.7109375" style="1" customWidth="1"/>
    <col min="10247" max="10247" width="15.7109375" style="1" bestFit="1" customWidth="1"/>
    <col min="10248" max="10479" width="9.140625" style="1"/>
    <col min="10480" max="10502" width="4.7109375" style="1" customWidth="1"/>
    <col min="10503" max="10503" width="15.7109375" style="1" bestFit="1" customWidth="1"/>
    <col min="10504" max="10735" width="9.140625" style="1"/>
    <col min="10736" max="10758" width="4.7109375" style="1" customWidth="1"/>
    <col min="10759" max="10759" width="15.7109375" style="1" bestFit="1" customWidth="1"/>
    <col min="10760" max="10991" width="9.140625" style="1"/>
    <col min="10992" max="11014" width="4.7109375" style="1" customWidth="1"/>
    <col min="11015" max="11015" width="15.7109375" style="1" bestFit="1" customWidth="1"/>
    <col min="11016" max="11247" width="9.140625" style="1"/>
    <col min="11248" max="11270" width="4.7109375" style="1" customWidth="1"/>
    <col min="11271" max="11271" width="15.7109375" style="1" bestFit="1" customWidth="1"/>
    <col min="11272" max="11503" width="9.140625" style="1"/>
    <col min="11504" max="11526" width="4.7109375" style="1" customWidth="1"/>
    <col min="11527" max="11527" width="15.7109375" style="1" bestFit="1" customWidth="1"/>
    <col min="11528" max="11759" width="9.140625" style="1"/>
    <col min="11760" max="11782" width="4.7109375" style="1" customWidth="1"/>
    <col min="11783" max="11783" width="15.7109375" style="1" bestFit="1" customWidth="1"/>
    <col min="11784" max="12015" width="9.140625" style="1"/>
    <col min="12016" max="12038" width="4.7109375" style="1" customWidth="1"/>
    <col min="12039" max="12039" width="15.7109375" style="1" bestFit="1" customWidth="1"/>
    <col min="12040" max="12271" width="9.140625" style="1"/>
    <col min="12272" max="12294" width="4.7109375" style="1" customWidth="1"/>
    <col min="12295" max="12295" width="15.7109375" style="1" bestFit="1" customWidth="1"/>
    <col min="12296" max="12527" width="9.140625" style="1"/>
    <col min="12528" max="12550" width="4.7109375" style="1" customWidth="1"/>
    <col min="12551" max="12551" width="15.7109375" style="1" bestFit="1" customWidth="1"/>
    <col min="12552" max="12783" width="9.140625" style="1"/>
    <col min="12784" max="12806" width="4.7109375" style="1" customWidth="1"/>
    <col min="12807" max="12807" width="15.7109375" style="1" bestFit="1" customWidth="1"/>
    <col min="12808" max="13039" width="9.140625" style="1"/>
    <col min="13040" max="13062" width="4.7109375" style="1" customWidth="1"/>
    <col min="13063" max="13063" width="15.7109375" style="1" bestFit="1" customWidth="1"/>
    <col min="13064" max="13295" width="9.140625" style="1"/>
    <col min="13296" max="13318" width="4.7109375" style="1" customWidth="1"/>
    <col min="13319" max="13319" width="15.7109375" style="1" bestFit="1" customWidth="1"/>
    <col min="13320" max="13551" width="9.140625" style="1"/>
    <col min="13552" max="13574" width="4.7109375" style="1" customWidth="1"/>
    <col min="13575" max="13575" width="15.7109375" style="1" bestFit="1" customWidth="1"/>
    <col min="13576" max="13807" width="9.140625" style="1"/>
    <col min="13808" max="13830" width="4.7109375" style="1" customWidth="1"/>
    <col min="13831" max="13831" width="15.7109375" style="1" bestFit="1" customWidth="1"/>
    <col min="13832" max="14063" width="9.140625" style="1"/>
    <col min="14064" max="14086" width="4.7109375" style="1" customWidth="1"/>
    <col min="14087" max="14087" width="15.7109375" style="1" bestFit="1" customWidth="1"/>
    <col min="14088" max="14319" width="9.140625" style="1"/>
    <col min="14320" max="14342" width="4.7109375" style="1" customWidth="1"/>
    <col min="14343" max="14343" width="15.7109375" style="1" bestFit="1" customWidth="1"/>
    <col min="14344" max="14575" width="9.140625" style="1"/>
    <col min="14576" max="14598" width="4.7109375" style="1" customWidth="1"/>
    <col min="14599" max="14599" width="15.7109375" style="1" bestFit="1" customWidth="1"/>
    <col min="14600" max="14831" width="9.140625" style="1"/>
    <col min="14832" max="14854" width="4.7109375" style="1" customWidth="1"/>
    <col min="14855" max="14855" width="15.7109375" style="1" bestFit="1" customWidth="1"/>
    <col min="14856" max="15087" width="9.140625" style="1"/>
    <col min="15088" max="15110" width="4.7109375" style="1" customWidth="1"/>
    <col min="15111" max="15111" width="15.7109375" style="1" bestFit="1" customWidth="1"/>
    <col min="15112" max="15343" width="9.140625" style="1"/>
    <col min="15344" max="15366" width="4.7109375" style="1" customWidth="1"/>
    <col min="15367" max="15367" width="15.7109375" style="1" bestFit="1" customWidth="1"/>
    <col min="15368" max="15599" width="9.140625" style="1"/>
    <col min="15600" max="15622" width="4.7109375" style="1" customWidth="1"/>
    <col min="15623" max="15623" width="15.7109375" style="1" bestFit="1" customWidth="1"/>
    <col min="15624" max="15855" width="9.140625" style="1"/>
    <col min="15856" max="15878" width="4.7109375" style="1" customWidth="1"/>
    <col min="15879" max="15879" width="15.7109375" style="1" bestFit="1" customWidth="1"/>
    <col min="15880" max="16111" width="9.140625" style="1"/>
    <col min="16112" max="16134" width="4.7109375" style="1" customWidth="1"/>
    <col min="16135" max="16135" width="15.7109375" style="1" bestFit="1" customWidth="1"/>
    <col min="16136" max="16384" width="9.140625" style="1"/>
  </cols>
  <sheetData>
    <row r="1" spans="1:27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7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7">
      <c r="E3" s="5" t="s">
        <v>2</v>
      </c>
      <c r="F3" s="1" t="s">
        <v>3</v>
      </c>
      <c r="K3" s="1" t="s">
        <v>4</v>
      </c>
    </row>
    <row r="4" spans="1:27">
      <c r="E4" s="1" t="s">
        <v>66</v>
      </c>
    </row>
    <row r="5" spans="1:27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</row>
    <row r="8" spans="1:27">
      <c r="A8" s="217" t="s">
        <v>8</v>
      </c>
      <c r="B8" s="217"/>
      <c r="C8" s="217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218"/>
      <c r="S8" s="64"/>
      <c r="T8" s="64"/>
      <c r="U8" s="64"/>
      <c r="V8" s="64"/>
      <c r="W8" s="65"/>
      <c r="X8" s="64"/>
      <c r="Y8" s="211"/>
    </row>
    <row r="9" spans="1:27" ht="15.75">
      <c r="A9" s="217" t="s">
        <v>11</v>
      </c>
      <c r="B9" s="217"/>
      <c r="C9" s="217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7"/>
      <c r="S9" s="21"/>
      <c r="T9" s="23"/>
      <c r="U9" s="23"/>
      <c r="V9" s="23"/>
      <c r="W9" s="24"/>
      <c r="X9" s="25"/>
      <c r="Z9" s="26"/>
    </row>
    <row r="10" spans="1:27">
      <c r="A10" s="218" t="s">
        <v>14</v>
      </c>
      <c r="B10" s="218"/>
      <c r="C10" s="218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8"/>
      <c r="S10" s="21"/>
      <c r="T10" s="23"/>
      <c r="U10" s="23"/>
      <c r="V10" s="23"/>
      <c r="W10" s="24"/>
      <c r="X10" s="23"/>
      <c r="Z10" s="29"/>
      <c r="AA10"/>
    </row>
    <row r="11" spans="1:27" ht="15.75">
      <c r="A11" s="219" t="s">
        <v>18</v>
      </c>
      <c r="B11" s="219"/>
      <c r="C11" s="219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17"/>
      <c r="S11" s="220">
        <v>42256</v>
      </c>
      <c r="T11" s="220"/>
      <c r="U11" s="220"/>
      <c r="V11" s="21"/>
      <c r="W11" s="31"/>
      <c r="X11" s="21"/>
      <c r="Z11" s="33"/>
      <c r="AA11" s="34"/>
    </row>
    <row r="12" spans="1:27">
      <c r="C12" s="14"/>
      <c r="W12" s="17"/>
      <c r="X12" s="1"/>
      <c r="Z12" s="33"/>
      <c r="AA12" s="35"/>
    </row>
    <row r="13" spans="1:27" ht="27.75" customHeight="1">
      <c r="A13" s="103" t="s">
        <v>140</v>
      </c>
      <c r="B13" s="247" t="s">
        <v>141</v>
      </c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 t="s">
        <v>142</v>
      </c>
      <c r="S13" s="247"/>
      <c r="T13" s="247"/>
      <c r="U13" s="248" t="s">
        <v>143</v>
      </c>
      <c r="V13" s="248"/>
      <c r="W13" s="248"/>
      <c r="X13" s="104" t="s">
        <v>144</v>
      </c>
      <c r="Y13" s="212"/>
    </row>
    <row r="14" spans="1:27">
      <c r="A14" s="105">
        <v>1</v>
      </c>
      <c r="B14" s="241" t="s">
        <v>72</v>
      </c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34" t="s">
        <v>73</v>
      </c>
      <c r="Q14" s="235"/>
      <c r="R14" s="236">
        <v>2</v>
      </c>
      <c r="S14" s="237"/>
      <c r="T14" s="238"/>
      <c r="U14" s="227">
        <v>46900</v>
      </c>
      <c r="V14" s="242"/>
      <c r="W14" s="243"/>
      <c r="X14" s="106">
        <f>R14*U14</f>
        <v>93800</v>
      </c>
      <c r="Y14" s="213"/>
    </row>
    <row r="15" spans="1:27">
      <c r="A15" s="105">
        <v>2</v>
      </c>
      <c r="B15" s="241" t="s">
        <v>74</v>
      </c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34" t="s">
        <v>75</v>
      </c>
      <c r="Q15" s="235"/>
      <c r="R15" s="244">
        <v>4</v>
      </c>
      <c r="S15" s="245"/>
      <c r="T15" s="246"/>
      <c r="U15" s="227">
        <v>45500</v>
      </c>
      <c r="V15" s="242"/>
      <c r="W15" s="243"/>
      <c r="X15" s="106">
        <f t="shared" ref="X15:X28" si="0">R15*U15</f>
        <v>182000</v>
      </c>
      <c r="Y15" s="213" t="s">
        <v>272</v>
      </c>
    </row>
    <row r="16" spans="1:27">
      <c r="A16" s="105">
        <v>3</v>
      </c>
      <c r="B16" s="241" t="s">
        <v>145</v>
      </c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34" t="s">
        <v>73</v>
      </c>
      <c r="Q16" s="235"/>
      <c r="R16" s="236">
        <v>10</v>
      </c>
      <c r="S16" s="237"/>
      <c r="T16" s="238"/>
      <c r="U16" s="227">
        <v>15000</v>
      </c>
      <c r="V16" s="242"/>
      <c r="W16" s="243"/>
      <c r="X16" s="106">
        <f t="shared" si="0"/>
        <v>150000</v>
      </c>
      <c r="Y16" s="213"/>
    </row>
    <row r="17" spans="1:25">
      <c r="A17" s="105">
        <v>4</v>
      </c>
      <c r="B17" s="241" t="s">
        <v>146</v>
      </c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34" t="s">
        <v>73</v>
      </c>
      <c r="Q17" s="235"/>
      <c r="R17" s="236">
        <v>1</v>
      </c>
      <c r="S17" s="237"/>
      <c r="T17" s="238"/>
      <c r="U17" s="227">
        <v>24900</v>
      </c>
      <c r="V17" s="242"/>
      <c r="W17" s="243"/>
      <c r="X17" s="106">
        <f t="shared" si="0"/>
        <v>24900</v>
      </c>
      <c r="Y17" s="213"/>
    </row>
    <row r="18" spans="1:25">
      <c r="A18" s="105">
        <v>5</v>
      </c>
      <c r="B18" s="241" t="s">
        <v>147</v>
      </c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34" t="s">
        <v>73</v>
      </c>
      <c r="Q18" s="235"/>
      <c r="R18" s="236">
        <v>2</v>
      </c>
      <c r="S18" s="237"/>
      <c r="T18" s="238"/>
      <c r="U18" s="227">
        <v>105000</v>
      </c>
      <c r="V18" s="242"/>
      <c r="W18" s="243"/>
      <c r="X18" s="106">
        <f t="shared" si="0"/>
        <v>210000</v>
      </c>
      <c r="Y18" s="213"/>
    </row>
    <row r="19" spans="1:25">
      <c r="A19" s="105">
        <v>6</v>
      </c>
      <c r="B19" s="241" t="s">
        <v>148</v>
      </c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34" t="s">
        <v>80</v>
      </c>
      <c r="Q19" s="235"/>
      <c r="R19" s="236">
        <v>1</v>
      </c>
      <c r="S19" s="237"/>
      <c r="T19" s="238"/>
      <c r="U19" s="227">
        <v>82500</v>
      </c>
      <c r="V19" s="242"/>
      <c r="W19" s="243"/>
      <c r="X19" s="106">
        <f t="shared" si="0"/>
        <v>82500</v>
      </c>
      <c r="Y19" s="213"/>
    </row>
    <row r="20" spans="1:25">
      <c r="A20" s="105">
        <v>7</v>
      </c>
      <c r="B20" s="241" t="s">
        <v>149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34" t="s">
        <v>80</v>
      </c>
      <c r="Q20" s="235"/>
      <c r="R20" s="236">
        <v>1</v>
      </c>
      <c r="S20" s="237"/>
      <c r="T20" s="238"/>
      <c r="U20" s="227">
        <v>25800</v>
      </c>
      <c r="V20" s="242"/>
      <c r="W20" s="243"/>
      <c r="X20" s="106">
        <f t="shared" si="0"/>
        <v>25800</v>
      </c>
      <c r="Y20" s="213"/>
    </row>
    <row r="21" spans="1:25">
      <c r="A21" s="105">
        <v>9</v>
      </c>
      <c r="B21" s="241" t="s">
        <v>150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34" t="s">
        <v>84</v>
      </c>
      <c r="Q21" s="235"/>
      <c r="R21" s="236">
        <v>1</v>
      </c>
      <c r="S21" s="237"/>
      <c r="T21" s="238"/>
      <c r="U21" s="227">
        <v>39000</v>
      </c>
      <c r="V21" s="242"/>
      <c r="W21" s="243"/>
      <c r="X21" s="106">
        <f t="shared" si="0"/>
        <v>39000</v>
      </c>
      <c r="Y21" s="213"/>
    </row>
    <row r="22" spans="1:25">
      <c r="A22" s="105">
        <v>10</v>
      </c>
      <c r="B22" s="241" t="s">
        <v>151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34" t="s">
        <v>73</v>
      </c>
      <c r="Q22" s="235"/>
      <c r="R22" s="236">
        <v>2</v>
      </c>
      <c r="S22" s="237"/>
      <c r="T22" s="238"/>
      <c r="U22" s="227">
        <v>69000</v>
      </c>
      <c r="V22" s="242"/>
      <c r="W22" s="243"/>
      <c r="X22" s="106">
        <f t="shared" si="0"/>
        <v>138000</v>
      </c>
      <c r="Y22" s="213"/>
    </row>
    <row r="23" spans="1:25">
      <c r="A23" s="105">
        <v>11</v>
      </c>
      <c r="B23" s="241" t="s">
        <v>152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34" t="s">
        <v>80</v>
      </c>
      <c r="Q23" s="235"/>
      <c r="R23" s="236">
        <v>1</v>
      </c>
      <c r="S23" s="237"/>
      <c r="T23" s="238"/>
      <c r="U23" s="227">
        <v>29000</v>
      </c>
      <c r="V23" s="242"/>
      <c r="W23" s="243"/>
      <c r="X23" s="106">
        <f t="shared" si="0"/>
        <v>29000</v>
      </c>
      <c r="Y23" s="213"/>
    </row>
    <row r="24" spans="1:25">
      <c r="A24" s="105">
        <v>12</v>
      </c>
      <c r="B24" s="241" t="s">
        <v>87</v>
      </c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34" t="s">
        <v>75</v>
      </c>
      <c r="Q24" s="235"/>
      <c r="R24" s="236">
        <v>1</v>
      </c>
      <c r="S24" s="237"/>
      <c r="T24" s="238"/>
      <c r="U24" s="227">
        <v>32000</v>
      </c>
      <c r="V24" s="242"/>
      <c r="W24" s="243"/>
      <c r="X24" s="106">
        <f t="shared" si="0"/>
        <v>32000</v>
      </c>
      <c r="Y24" s="213"/>
    </row>
    <row r="25" spans="1:25">
      <c r="A25" s="105">
        <v>13</v>
      </c>
      <c r="B25" s="241" t="s">
        <v>88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34" t="s">
        <v>75</v>
      </c>
      <c r="Q25" s="235"/>
      <c r="R25" s="244">
        <v>1</v>
      </c>
      <c r="S25" s="245"/>
      <c r="T25" s="246"/>
      <c r="U25" s="227">
        <v>171000</v>
      </c>
      <c r="V25" s="242"/>
      <c r="W25" s="243"/>
      <c r="X25" s="106">
        <f t="shared" si="0"/>
        <v>171000</v>
      </c>
      <c r="Y25" s="213" t="s">
        <v>273</v>
      </c>
    </row>
    <row r="26" spans="1:25">
      <c r="A26" s="105">
        <v>13</v>
      </c>
      <c r="B26" s="241" t="s">
        <v>274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34" t="s">
        <v>75</v>
      </c>
      <c r="Q26" s="235"/>
      <c r="R26" s="244">
        <v>1</v>
      </c>
      <c r="S26" s="245"/>
      <c r="T26" s="246"/>
      <c r="U26" s="227">
        <v>159000</v>
      </c>
      <c r="V26" s="242"/>
      <c r="W26" s="243"/>
      <c r="X26" s="106">
        <f t="shared" si="0"/>
        <v>159000</v>
      </c>
      <c r="Y26" s="213" t="s">
        <v>275</v>
      </c>
    </row>
    <row r="27" spans="1:25">
      <c r="A27" s="105">
        <v>14</v>
      </c>
      <c r="B27" s="249" t="s">
        <v>276</v>
      </c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50" t="s">
        <v>75</v>
      </c>
      <c r="Q27" s="251"/>
      <c r="R27" s="244">
        <v>1</v>
      </c>
      <c r="S27" s="245"/>
      <c r="T27" s="246"/>
      <c r="U27" s="252">
        <v>206000</v>
      </c>
      <c r="V27" s="252"/>
      <c r="W27" s="252"/>
      <c r="X27" s="106">
        <f t="shared" si="0"/>
        <v>206000</v>
      </c>
      <c r="Y27" s="213" t="s">
        <v>275</v>
      </c>
    </row>
    <row r="28" spans="1:25">
      <c r="A28" s="105">
        <v>15</v>
      </c>
      <c r="B28" s="241" t="s">
        <v>153</v>
      </c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34" t="s">
        <v>90</v>
      </c>
      <c r="Q28" s="235"/>
      <c r="R28" s="236">
        <v>5</v>
      </c>
      <c r="S28" s="237"/>
      <c r="T28" s="238"/>
      <c r="U28" s="239">
        <v>6600</v>
      </c>
      <c r="V28" s="239"/>
      <c r="W28" s="239"/>
      <c r="X28" s="106">
        <f t="shared" si="0"/>
        <v>33000</v>
      </c>
      <c r="Y28" s="213"/>
    </row>
    <row r="29" spans="1:25">
      <c r="A29" s="107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10"/>
      <c r="N29" s="109"/>
      <c r="O29" s="109"/>
      <c r="P29" s="109"/>
      <c r="Q29" s="111"/>
      <c r="R29" s="240" t="s">
        <v>91</v>
      </c>
      <c r="S29" s="240"/>
      <c r="T29" s="240"/>
      <c r="U29" s="240"/>
      <c r="V29" s="240"/>
      <c r="W29" s="240"/>
      <c r="X29" s="106">
        <f>SUM(X14:X28)</f>
        <v>1576000</v>
      </c>
    </row>
    <row r="30" spans="1:25" ht="15.75">
      <c r="R30" s="74"/>
      <c r="S30" s="75"/>
      <c r="T30" s="75"/>
      <c r="U30" s="75"/>
      <c r="V30" s="75"/>
      <c r="W30" s="75"/>
      <c r="X30" s="76"/>
    </row>
    <row r="31" spans="1:25">
      <c r="A31" s="50" t="s">
        <v>39</v>
      </c>
      <c r="B31" s="10"/>
      <c r="V31" s="12"/>
    </row>
    <row r="33" spans="1:25" ht="15.75">
      <c r="A33" s="51" t="s">
        <v>40</v>
      </c>
      <c r="B33" s="218" t="s">
        <v>41</v>
      </c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</row>
    <row r="34" spans="1:25" ht="15.75">
      <c r="B34" s="218" t="s">
        <v>42</v>
      </c>
      <c r="C34" s="218"/>
      <c r="D34" s="218"/>
      <c r="E34" s="218"/>
      <c r="F34" s="218"/>
      <c r="G34" s="11" t="s">
        <v>43</v>
      </c>
      <c r="H34" s="52"/>
      <c r="I34" s="52"/>
      <c r="J34" s="52"/>
      <c r="K34" s="21"/>
      <c r="L34" s="21"/>
      <c r="M34" s="21"/>
      <c r="N34" s="21"/>
      <c r="O34" s="218" t="s">
        <v>44</v>
      </c>
      <c r="P34" s="218"/>
      <c r="Q34" s="218"/>
      <c r="R34" s="218"/>
      <c r="S34" s="218"/>
      <c r="U34" s="11" t="s">
        <v>43</v>
      </c>
      <c r="V34" s="21"/>
      <c r="W34" s="21"/>
      <c r="X34" s="21"/>
    </row>
    <row r="35" spans="1:25" ht="15.75">
      <c r="B35" s="218" t="s">
        <v>45</v>
      </c>
      <c r="C35" s="218"/>
      <c r="D35" s="218"/>
      <c r="E35" s="218"/>
      <c r="F35" s="218"/>
      <c r="G35" s="11" t="s">
        <v>43</v>
      </c>
      <c r="H35" s="23" t="s">
        <v>46</v>
      </c>
      <c r="I35" s="23"/>
      <c r="J35" s="23"/>
      <c r="K35" s="23"/>
      <c r="L35" s="23"/>
      <c r="M35" s="23"/>
      <c r="N35" s="21"/>
      <c r="O35" s="218" t="s">
        <v>47</v>
      </c>
      <c r="P35" s="218"/>
      <c r="Q35" s="218"/>
      <c r="R35" s="218"/>
      <c r="S35" s="218"/>
      <c r="T35" s="218"/>
      <c r="U35" s="11" t="s">
        <v>43</v>
      </c>
      <c r="V35" s="23"/>
      <c r="W35" s="23"/>
      <c r="X35" s="23"/>
    </row>
    <row r="36" spans="1:25">
      <c r="B36" s="218" t="s">
        <v>48</v>
      </c>
      <c r="C36" s="218"/>
      <c r="D36" s="218"/>
      <c r="E36" s="218"/>
      <c r="F36" s="218"/>
      <c r="G36" s="11" t="s">
        <v>43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53"/>
      <c r="S36" s="54"/>
      <c r="T36" s="21"/>
      <c r="U36" s="21"/>
      <c r="V36" s="21"/>
      <c r="W36" s="21"/>
      <c r="X36" s="55"/>
    </row>
    <row r="38" spans="1:25">
      <c r="A38" s="13" t="s">
        <v>49</v>
      </c>
      <c r="K38" s="56" t="s">
        <v>50</v>
      </c>
      <c r="R38" s="1"/>
      <c r="S38" s="14" t="s">
        <v>51</v>
      </c>
      <c r="T38" s="14"/>
      <c r="U38" s="14"/>
      <c r="V38" s="14"/>
      <c r="W38" s="14"/>
      <c r="X38" s="14"/>
    </row>
    <row r="39" spans="1:25">
      <c r="R39" s="1"/>
      <c r="X39" s="1"/>
    </row>
    <row r="40" spans="1:25">
      <c r="R40" s="1"/>
      <c r="X40" s="1"/>
    </row>
    <row r="41" spans="1:25">
      <c r="K41" s="10"/>
      <c r="R41" s="1"/>
      <c r="X41" s="1"/>
    </row>
    <row r="42" spans="1:25">
      <c r="A42" s="21"/>
      <c r="B42" s="21"/>
      <c r="C42" s="21"/>
      <c r="D42" s="21"/>
      <c r="E42" s="21"/>
      <c r="F42" s="21"/>
      <c r="G42" s="21"/>
      <c r="H42" s="21"/>
      <c r="I42" s="21"/>
      <c r="K42" s="57"/>
      <c r="L42" s="58"/>
      <c r="M42" s="58"/>
      <c r="N42" s="58"/>
      <c r="O42" s="58" t="s">
        <v>92</v>
      </c>
      <c r="P42" s="58"/>
      <c r="Q42" s="58"/>
      <c r="R42" s="1"/>
      <c r="S42" s="54"/>
      <c r="T42" s="21"/>
      <c r="U42" s="21"/>
      <c r="V42" s="21"/>
      <c r="W42" s="21"/>
      <c r="X42" s="21"/>
    </row>
    <row r="43" spans="1:25" s="14" customFormat="1">
      <c r="A43" s="230" t="s">
        <v>52</v>
      </c>
      <c r="B43" s="230"/>
      <c r="C43" s="230"/>
      <c r="D43" s="230"/>
      <c r="E43" s="230"/>
      <c r="F43" s="230"/>
      <c r="G43" s="230"/>
      <c r="H43" s="230"/>
      <c r="I43" s="230"/>
      <c r="J43" s="1"/>
      <c r="K43" s="231" t="s">
        <v>53</v>
      </c>
      <c r="L43" s="231"/>
      <c r="M43" s="231"/>
      <c r="N43" s="231"/>
      <c r="O43" s="231"/>
      <c r="P43" s="231"/>
      <c r="Q43" s="231"/>
      <c r="S43" s="231" t="s">
        <v>54</v>
      </c>
      <c r="T43" s="231"/>
      <c r="U43" s="231"/>
      <c r="V43" s="231"/>
      <c r="X43" s="59"/>
      <c r="Y43" s="214"/>
    </row>
    <row r="44" spans="1:25" s="14" customFormat="1">
      <c r="A44" s="232" t="s">
        <v>64</v>
      </c>
      <c r="B44" s="232"/>
      <c r="C44" s="232"/>
      <c r="D44" s="232"/>
      <c r="E44" s="232"/>
      <c r="F44" s="232"/>
      <c r="G44" s="232"/>
      <c r="H44" s="232"/>
      <c r="I44" s="232"/>
      <c r="K44" s="232" t="s">
        <v>93</v>
      </c>
      <c r="L44" s="232"/>
      <c r="M44" s="232"/>
      <c r="N44" s="232"/>
      <c r="O44" s="232"/>
      <c r="P44" s="232"/>
      <c r="Q44" s="232"/>
      <c r="S44" s="232" t="s">
        <v>56</v>
      </c>
      <c r="T44" s="232"/>
      <c r="U44" s="232"/>
      <c r="V44" s="232"/>
      <c r="X44" s="59"/>
      <c r="Y44" s="214"/>
    </row>
    <row r="45" spans="1:25" s="14" customFormat="1">
      <c r="A45" s="232" t="s">
        <v>57</v>
      </c>
      <c r="B45" s="232"/>
      <c r="C45" s="232"/>
      <c r="D45" s="233">
        <f>S11</f>
        <v>42256</v>
      </c>
      <c r="E45" s="232"/>
      <c r="F45" s="232"/>
      <c r="G45" s="232"/>
      <c r="H45" s="232"/>
      <c r="I45" s="232"/>
      <c r="K45" s="232" t="s">
        <v>58</v>
      </c>
      <c r="L45" s="232"/>
      <c r="M45" s="232"/>
      <c r="N45" s="233">
        <f>D45</f>
        <v>42256</v>
      </c>
      <c r="O45" s="232"/>
      <c r="P45" s="232"/>
      <c r="Q45" s="232"/>
      <c r="S45" s="232" t="s">
        <v>57</v>
      </c>
      <c r="T45" s="232"/>
      <c r="U45" s="232"/>
      <c r="V45" s="232"/>
      <c r="X45" s="59"/>
      <c r="Y45" s="214"/>
    </row>
  </sheetData>
  <mergeCells count="90"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6:W26"/>
    <mergeCell ref="B26:O26"/>
    <mergeCell ref="P26:Q26"/>
    <mergeCell ref="R26:T26"/>
    <mergeCell ref="B27:O27"/>
    <mergeCell ref="P27:Q27"/>
    <mergeCell ref="R27:T27"/>
    <mergeCell ref="U27:W27"/>
    <mergeCell ref="A45:C45"/>
    <mergeCell ref="D45:I45"/>
    <mergeCell ref="K45:M45"/>
    <mergeCell ref="N45:Q45"/>
    <mergeCell ref="S45:V45"/>
    <mergeCell ref="A8:C8"/>
    <mergeCell ref="P8:R8"/>
    <mergeCell ref="A9:C9"/>
    <mergeCell ref="P9:R9"/>
    <mergeCell ref="A10:C10"/>
    <mergeCell ref="P10:R10"/>
    <mergeCell ref="A11:C11"/>
    <mergeCell ref="P11:R11"/>
    <mergeCell ref="S11:U11"/>
    <mergeCell ref="B13:Q13"/>
    <mergeCell ref="R13:T13"/>
    <mergeCell ref="U13:W13"/>
    <mergeCell ref="B14:O14"/>
    <mergeCell ref="P14:Q14"/>
    <mergeCell ref="R14:T14"/>
    <mergeCell ref="B15:O15"/>
    <mergeCell ref="P15:Q15"/>
    <mergeCell ref="R15:T15"/>
    <mergeCell ref="B16:O16"/>
    <mergeCell ref="P16:Q16"/>
    <mergeCell ref="R16:T16"/>
    <mergeCell ref="B17:O17"/>
    <mergeCell ref="P17:Q17"/>
    <mergeCell ref="R17:T17"/>
    <mergeCell ref="B18:O18"/>
    <mergeCell ref="P18:Q18"/>
    <mergeCell ref="R18:T18"/>
    <mergeCell ref="B19:O19"/>
    <mergeCell ref="P19:Q19"/>
    <mergeCell ref="R19:T19"/>
    <mergeCell ref="B20:O20"/>
    <mergeCell ref="P20:Q20"/>
    <mergeCell ref="R20:T20"/>
    <mergeCell ref="B21:O21"/>
    <mergeCell ref="P21:Q21"/>
    <mergeCell ref="R21:T21"/>
    <mergeCell ref="B22:O22"/>
    <mergeCell ref="P22:Q22"/>
    <mergeCell ref="R22:T22"/>
    <mergeCell ref="B23:O23"/>
    <mergeCell ref="P23:Q23"/>
    <mergeCell ref="R23:T23"/>
    <mergeCell ref="B24:O24"/>
    <mergeCell ref="P24:Q24"/>
    <mergeCell ref="R24:T24"/>
    <mergeCell ref="U24:W24"/>
    <mergeCell ref="B25:O25"/>
    <mergeCell ref="P25:Q25"/>
    <mergeCell ref="R25:T25"/>
    <mergeCell ref="U25:W25"/>
    <mergeCell ref="P28:Q28"/>
    <mergeCell ref="R28:T28"/>
    <mergeCell ref="U28:W28"/>
    <mergeCell ref="R29:W29"/>
    <mergeCell ref="B33:Q33"/>
    <mergeCell ref="B28:O28"/>
    <mergeCell ref="S44:V44"/>
    <mergeCell ref="A44:I44"/>
    <mergeCell ref="K44:Q44"/>
    <mergeCell ref="O34:S34"/>
    <mergeCell ref="B35:F35"/>
    <mergeCell ref="A43:I43"/>
    <mergeCell ref="K43:Q43"/>
    <mergeCell ref="S43:V43"/>
    <mergeCell ref="O35:T35"/>
    <mergeCell ref="B36:F36"/>
    <mergeCell ref="B34:F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S12" sqref="S12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217" t="s">
        <v>8</v>
      </c>
      <c r="B8" s="217"/>
      <c r="C8" s="217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218"/>
      <c r="S8" s="64" t="s">
        <v>94</v>
      </c>
      <c r="T8" s="64"/>
      <c r="U8" s="64"/>
      <c r="V8" s="64"/>
      <c r="W8" s="65"/>
      <c r="X8" s="64"/>
      <c r="Y8" s="22"/>
    </row>
    <row r="9" spans="1:32" ht="15.75">
      <c r="A9" s="217" t="s">
        <v>11</v>
      </c>
      <c r="B9" s="217"/>
      <c r="C9" s="217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7"/>
      <c r="S9" s="21" t="s">
        <v>95</v>
      </c>
      <c r="T9" s="23"/>
      <c r="U9" s="23"/>
      <c r="V9" s="23"/>
      <c r="W9" s="24"/>
      <c r="X9" s="25"/>
      <c r="AA9" s="26"/>
    </row>
    <row r="10" spans="1:32">
      <c r="A10" s="218" t="s">
        <v>14</v>
      </c>
      <c r="B10" s="218"/>
      <c r="C10" s="218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8"/>
      <c r="S10" s="77" t="s">
        <v>96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219" t="s">
        <v>18</v>
      </c>
      <c r="B11" s="219"/>
      <c r="C11" s="219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17"/>
      <c r="S11" s="220">
        <v>42256</v>
      </c>
      <c r="T11" s="220"/>
      <c r="U11" s="220"/>
      <c r="V11" s="220"/>
      <c r="W11" s="220"/>
      <c r="X11" s="220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>
      <c r="A13" s="60" t="s">
        <v>21</v>
      </c>
      <c r="B13" s="264" t="s">
        <v>22</v>
      </c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6"/>
      <c r="R13" s="222" t="s">
        <v>23</v>
      </c>
      <c r="S13" s="222"/>
      <c r="T13" s="222"/>
      <c r="U13" s="222" t="s">
        <v>71</v>
      </c>
      <c r="V13" s="222"/>
      <c r="W13" s="223"/>
      <c r="X13" s="38" t="s">
        <v>25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41">
        <v>1</v>
      </c>
      <c r="B14" s="255" t="s">
        <v>72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7" t="s">
        <v>73</v>
      </c>
      <c r="Q14" s="257"/>
      <c r="R14" s="258">
        <v>2</v>
      </c>
      <c r="S14" s="259"/>
      <c r="T14" s="260"/>
      <c r="U14" s="261"/>
      <c r="V14" s="262"/>
      <c r="W14" s="263"/>
      <c r="X14" s="67">
        <f>R14*U14</f>
        <v>0</v>
      </c>
      <c r="Y14" s="43"/>
      <c r="Z14" s="39"/>
      <c r="AA14" s="40"/>
      <c r="AB14" s="34"/>
      <c r="AC14" s="34"/>
      <c r="AD14" s="34"/>
      <c r="AE14" s="36"/>
    </row>
    <row r="15" spans="1:32">
      <c r="A15" s="41">
        <v>2</v>
      </c>
      <c r="B15" s="255" t="s">
        <v>74</v>
      </c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7" t="s">
        <v>75</v>
      </c>
      <c r="Q15" s="257"/>
      <c r="R15" s="258">
        <v>2</v>
      </c>
      <c r="S15" s="259"/>
      <c r="T15" s="260"/>
      <c r="U15" s="261"/>
      <c r="V15" s="262"/>
      <c r="W15" s="263"/>
      <c r="X15" s="67">
        <f t="shared" ref="X15:X27" si="0">R15*U15</f>
        <v>0</v>
      </c>
      <c r="Y15" s="43"/>
      <c r="Z15" s="39"/>
      <c r="AA15" s="40"/>
      <c r="AB15" s="34"/>
      <c r="AC15" s="34"/>
      <c r="AD15" s="34"/>
      <c r="AE15" s="36"/>
    </row>
    <row r="16" spans="1:32">
      <c r="A16" s="41">
        <v>3</v>
      </c>
      <c r="B16" s="255" t="s">
        <v>76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7" t="s">
        <v>73</v>
      </c>
      <c r="Q16" s="257"/>
      <c r="R16" s="258">
        <v>10</v>
      </c>
      <c r="S16" s="259"/>
      <c r="T16" s="260"/>
      <c r="U16" s="261"/>
      <c r="V16" s="262"/>
      <c r="W16" s="263"/>
      <c r="X16" s="67">
        <f t="shared" si="0"/>
        <v>0</v>
      </c>
      <c r="Y16" s="43"/>
      <c r="Z16" s="39"/>
      <c r="AA16" s="40"/>
      <c r="AB16" s="34"/>
      <c r="AC16" s="34"/>
      <c r="AD16" s="34"/>
      <c r="AE16" s="36"/>
    </row>
    <row r="17" spans="1:31">
      <c r="A17" s="41">
        <v>4</v>
      </c>
      <c r="B17" s="255" t="s">
        <v>77</v>
      </c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7" t="s">
        <v>73</v>
      </c>
      <c r="Q17" s="257"/>
      <c r="R17" s="258">
        <v>1</v>
      </c>
      <c r="S17" s="259"/>
      <c r="T17" s="260"/>
      <c r="U17" s="261"/>
      <c r="V17" s="262"/>
      <c r="W17" s="263"/>
      <c r="X17" s="67">
        <f t="shared" si="0"/>
        <v>0</v>
      </c>
      <c r="Y17" s="43"/>
      <c r="Z17" s="39"/>
      <c r="AA17" s="40"/>
      <c r="AB17" s="34"/>
      <c r="AC17" s="34"/>
      <c r="AD17" s="34"/>
      <c r="AE17" s="36"/>
    </row>
    <row r="18" spans="1:31">
      <c r="A18" s="41">
        <v>5</v>
      </c>
      <c r="B18" s="255" t="s">
        <v>78</v>
      </c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7" t="s">
        <v>73</v>
      </c>
      <c r="Q18" s="257"/>
      <c r="R18" s="258">
        <v>2</v>
      </c>
      <c r="S18" s="259"/>
      <c r="T18" s="260"/>
      <c r="U18" s="261"/>
      <c r="V18" s="262"/>
      <c r="W18" s="263"/>
      <c r="X18" s="67">
        <f t="shared" si="0"/>
        <v>0</v>
      </c>
      <c r="Y18" s="43"/>
      <c r="Z18" s="39"/>
      <c r="AA18" s="40"/>
      <c r="AB18" s="34"/>
      <c r="AC18" s="34"/>
      <c r="AD18" s="34"/>
      <c r="AE18" s="36"/>
    </row>
    <row r="19" spans="1:31">
      <c r="A19" s="41">
        <v>6</v>
      </c>
      <c r="B19" s="255" t="s">
        <v>79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7" t="s">
        <v>80</v>
      </c>
      <c r="Q19" s="257"/>
      <c r="R19" s="258">
        <v>1</v>
      </c>
      <c r="S19" s="259"/>
      <c r="T19" s="260"/>
      <c r="U19" s="261"/>
      <c r="V19" s="262"/>
      <c r="W19" s="263"/>
      <c r="X19" s="67">
        <f t="shared" si="0"/>
        <v>0</v>
      </c>
      <c r="Y19" s="43"/>
      <c r="Z19" s="39"/>
      <c r="AA19" s="40"/>
      <c r="AB19" s="34"/>
      <c r="AC19" s="34"/>
      <c r="AD19" s="34"/>
      <c r="AE19" s="36"/>
    </row>
    <row r="20" spans="1:31">
      <c r="A20" s="41">
        <v>7</v>
      </c>
      <c r="B20" s="255" t="s">
        <v>81</v>
      </c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7" t="s">
        <v>80</v>
      </c>
      <c r="Q20" s="257"/>
      <c r="R20" s="258">
        <v>1</v>
      </c>
      <c r="S20" s="259"/>
      <c r="T20" s="260"/>
      <c r="U20" s="261"/>
      <c r="V20" s="262"/>
      <c r="W20" s="263"/>
      <c r="X20" s="67">
        <f t="shared" si="0"/>
        <v>0</v>
      </c>
      <c r="Y20" s="43"/>
      <c r="Z20" s="39"/>
      <c r="AA20" s="40"/>
      <c r="AB20" s="34"/>
      <c r="AC20" s="34"/>
      <c r="AD20" s="34"/>
      <c r="AE20" s="36"/>
    </row>
    <row r="21" spans="1:31">
      <c r="A21" s="41">
        <v>8</v>
      </c>
      <c r="B21" s="255" t="s">
        <v>82</v>
      </c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7" t="s">
        <v>75</v>
      </c>
      <c r="Q21" s="257"/>
      <c r="R21" s="258">
        <v>2</v>
      </c>
      <c r="S21" s="259"/>
      <c r="T21" s="260"/>
      <c r="U21" s="261"/>
      <c r="V21" s="262"/>
      <c r="W21" s="263"/>
      <c r="X21" s="67">
        <f t="shared" si="0"/>
        <v>0</v>
      </c>
      <c r="Y21" s="43"/>
      <c r="Z21" s="39"/>
      <c r="AA21" s="40"/>
      <c r="AB21" s="34"/>
      <c r="AC21" s="34"/>
      <c r="AD21" s="34"/>
      <c r="AE21" s="36"/>
    </row>
    <row r="22" spans="1:31">
      <c r="A22" s="41">
        <v>9</v>
      </c>
      <c r="B22" s="255" t="s">
        <v>83</v>
      </c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7" t="s">
        <v>84</v>
      </c>
      <c r="Q22" s="257"/>
      <c r="R22" s="258">
        <v>1</v>
      </c>
      <c r="S22" s="259"/>
      <c r="T22" s="260"/>
      <c r="U22" s="261"/>
      <c r="V22" s="262"/>
      <c r="W22" s="263"/>
      <c r="X22" s="67">
        <f t="shared" si="0"/>
        <v>0</v>
      </c>
      <c r="Y22" s="43"/>
      <c r="Z22" s="39"/>
      <c r="AA22" s="40"/>
      <c r="AB22" s="34"/>
      <c r="AC22" s="34"/>
      <c r="AD22" s="34"/>
      <c r="AE22" s="36"/>
    </row>
    <row r="23" spans="1:31">
      <c r="A23" s="41">
        <v>10</v>
      </c>
      <c r="B23" s="255" t="s">
        <v>85</v>
      </c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7" t="s">
        <v>73</v>
      </c>
      <c r="Q23" s="257"/>
      <c r="R23" s="258">
        <v>2</v>
      </c>
      <c r="S23" s="259"/>
      <c r="T23" s="260"/>
      <c r="U23" s="261"/>
      <c r="V23" s="262"/>
      <c r="W23" s="263"/>
      <c r="X23" s="67">
        <f t="shared" si="0"/>
        <v>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41">
        <v>11</v>
      </c>
      <c r="B24" s="255" t="s">
        <v>86</v>
      </c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7" t="s">
        <v>80</v>
      </c>
      <c r="Q24" s="257"/>
      <c r="R24" s="258">
        <v>1</v>
      </c>
      <c r="S24" s="259"/>
      <c r="T24" s="260"/>
      <c r="U24" s="261"/>
      <c r="V24" s="262"/>
      <c r="W24" s="263"/>
      <c r="X24" s="67">
        <f t="shared" si="0"/>
        <v>0</v>
      </c>
      <c r="Y24" s="43"/>
      <c r="Z24" s="39"/>
      <c r="AA24" s="40"/>
      <c r="AB24" s="34"/>
      <c r="AC24" s="34"/>
      <c r="AD24" s="34"/>
      <c r="AE24" s="36"/>
    </row>
    <row r="25" spans="1:31">
      <c r="A25" s="41">
        <v>12</v>
      </c>
      <c r="B25" s="255" t="s">
        <v>87</v>
      </c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7" t="s">
        <v>75</v>
      </c>
      <c r="Q25" s="257"/>
      <c r="R25" s="258">
        <v>1</v>
      </c>
      <c r="S25" s="259"/>
      <c r="T25" s="260"/>
      <c r="U25" s="261"/>
      <c r="V25" s="262"/>
      <c r="W25" s="263"/>
      <c r="X25" s="67">
        <f t="shared" si="0"/>
        <v>0</v>
      </c>
      <c r="Y25" s="43"/>
      <c r="Z25" s="39"/>
      <c r="AA25" s="40"/>
      <c r="AB25" s="34"/>
      <c r="AC25" s="34"/>
      <c r="AD25" s="34"/>
      <c r="AE25" s="36"/>
    </row>
    <row r="26" spans="1:31">
      <c r="A26" s="41">
        <v>13</v>
      </c>
      <c r="B26" s="255" t="s">
        <v>88</v>
      </c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7" t="s">
        <v>75</v>
      </c>
      <c r="Q26" s="257"/>
      <c r="R26" s="258">
        <v>2</v>
      </c>
      <c r="S26" s="259"/>
      <c r="T26" s="260"/>
      <c r="U26" s="261"/>
      <c r="V26" s="262"/>
      <c r="W26" s="263"/>
      <c r="X26" s="67">
        <f t="shared" si="0"/>
        <v>0</v>
      </c>
      <c r="Y26" s="43"/>
      <c r="Z26" s="39"/>
      <c r="AA26" s="68"/>
      <c r="AB26" s="34"/>
      <c r="AC26" s="34"/>
      <c r="AD26" s="34"/>
      <c r="AE26" s="36"/>
    </row>
    <row r="27" spans="1:31">
      <c r="A27" s="41">
        <v>14</v>
      </c>
      <c r="B27" s="255" t="s">
        <v>89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7" t="s">
        <v>90</v>
      </c>
      <c r="Q27" s="257"/>
      <c r="R27" s="258">
        <v>5</v>
      </c>
      <c r="S27" s="259"/>
      <c r="T27" s="260"/>
      <c r="U27" s="261"/>
      <c r="V27" s="262"/>
      <c r="W27" s="263"/>
      <c r="X27" s="67">
        <f t="shared" si="0"/>
        <v>0</v>
      </c>
      <c r="Y27" s="43"/>
      <c r="Z27" s="39"/>
      <c r="AA27" s="68"/>
      <c r="AB27" s="34"/>
      <c r="AC27" s="34"/>
      <c r="AD27" s="34"/>
      <c r="AE27" s="36"/>
    </row>
    <row r="28" spans="1:3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1"/>
      <c r="O28" s="71"/>
      <c r="P28" s="71"/>
      <c r="Q28" s="73"/>
      <c r="R28" s="253" t="s">
        <v>91</v>
      </c>
      <c r="S28" s="254"/>
      <c r="T28" s="254"/>
      <c r="U28" s="254"/>
      <c r="V28" s="254"/>
      <c r="W28" s="254"/>
      <c r="X28" s="42">
        <f>SUM(X14:X27)</f>
        <v>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218" t="s">
        <v>41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</row>
    <row r="33" spans="1:24" ht="15.75">
      <c r="B33" s="218" t="s">
        <v>42</v>
      </c>
      <c r="C33" s="218"/>
      <c r="D33" s="218"/>
      <c r="E33" s="218"/>
      <c r="F33" s="218"/>
      <c r="G33" s="11" t="s">
        <v>43</v>
      </c>
      <c r="H33" s="52"/>
      <c r="I33" s="52"/>
      <c r="J33" s="52"/>
      <c r="K33" s="21"/>
      <c r="L33" s="21"/>
      <c r="M33" s="21"/>
      <c r="N33" s="21"/>
      <c r="O33" s="218" t="s">
        <v>44</v>
      </c>
      <c r="P33" s="218"/>
      <c r="Q33" s="218"/>
      <c r="R33" s="218"/>
      <c r="S33" s="218"/>
      <c r="U33" s="11" t="s">
        <v>43</v>
      </c>
      <c r="V33" s="21"/>
      <c r="W33" s="21"/>
      <c r="X33" s="21"/>
    </row>
    <row r="34" spans="1:24" ht="15.75">
      <c r="B34" s="218" t="s">
        <v>45</v>
      </c>
      <c r="C34" s="218"/>
      <c r="D34" s="218"/>
      <c r="E34" s="218"/>
      <c r="F34" s="218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218" t="s">
        <v>47</v>
      </c>
      <c r="P34" s="218"/>
      <c r="Q34" s="218"/>
      <c r="R34" s="218"/>
      <c r="S34" s="218"/>
      <c r="T34" s="218"/>
      <c r="U34" s="11" t="s">
        <v>43</v>
      </c>
      <c r="V34" s="23"/>
      <c r="W34" s="23"/>
      <c r="X34" s="23"/>
    </row>
    <row r="35" spans="1:24">
      <c r="B35" s="218" t="s">
        <v>48</v>
      </c>
      <c r="C35" s="218"/>
      <c r="D35" s="218"/>
      <c r="E35" s="218"/>
      <c r="F35" s="218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230" t="s">
        <v>52</v>
      </c>
      <c r="B42" s="230"/>
      <c r="C42" s="230"/>
      <c r="D42" s="230"/>
      <c r="E42" s="230"/>
      <c r="F42" s="230"/>
      <c r="G42" s="230"/>
      <c r="H42" s="230"/>
      <c r="I42" s="230"/>
      <c r="J42" s="1"/>
      <c r="K42" s="231" t="s">
        <v>53</v>
      </c>
      <c r="L42" s="231"/>
      <c r="M42" s="231"/>
      <c r="N42" s="231"/>
      <c r="O42" s="231"/>
      <c r="P42" s="231"/>
      <c r="Q42" s="231"/>
      <c r="S42" s="231" t="s">
        <v>54</v>
      </c>
      <c r="T42" s="231"/>
      <c r="U42" s="231"/>
      <c r="V42" s="231"/>
      <c r="X42" s="59"/>
    </row>
    <row r="43" spans="1:24" s="14" customFormat="1">
      <c r="A43" s="232" t="s">
        <v>64</v>
      </c>
      <c r="B43" s="232"/>
      <c r="C43" s="232"/>
      <c r="D43" s="232"/>
      <c r="E43" s="232"/>
      <c r="F43" s="232"/>
      <c r="G43" s="232"/>
      <c r="H43" s="232"/>
      <c r="I43" s="232"/>
      <c r="K43" s="232" t="s">
        <v>93</v>
      </c>
      <c r="L43" s="232"/>
      <c r="M43" s="232"/>
      <c r="N43" s="232"/>
      <c r="O43" s="232"/>
      <c r="P43" s="232"/>
      <c r="Q43" s="232"/>
      <c r="S43" s="232" t="s">
        <v>56</v>
      </c>
      <c r="T43" s="232"/>
      <c r="U43" s="232"/>
      <c r="V43" s="232"/>
      <c r="X43" s="59"/>
    </row>
    <row r="44" spans="1:24" s="14" customFormat="1">
      <c r="A44" s="232" t="s">
        <v>57</v>
      </c>
      <c r="B44" s="232"/>
      <c r="C44" s="232"/>
      <c r="D44" s="233">
        <f>S11</f>
        <v>42256</v>
      </c>
      <c r="E44" s="232"/>
      <c r="F44" s="232"/>
      <c r="G44" s="232"/>
      <c r="H44" s="232"/>
      <c r="I44" s="232"/>
      <c r="K44" s="232" t="s">
        <v>58</v>
      </c>
      <c r="L44" s="232"/>
      <c r="M44" s="232"/>
      <c r="N44" s="233">
        <f>D44</f>
        <v>42256</v>
      </c>
      <c r="O44" s="232"/>
      <c r="P44" s="232"/>
      <c r="Q44" s="232"/>
      <c r="S44" s="232" t="s">
        <v>57</v>
      </c>
      <c r="T44" s="232"/>
      <c r="U44" s="232"/>
      <c r="V44" s="232"/>
      <c r="X44" s="59"/>
    </row>
  </sheetData>
  <mergeCells count="86">
    <mergeCell ref="A8:C8"/>
    <mergeCell ref="P8:R8"/>
    <mergeCell ref="A9:C9"/>
    <mergeCell ref="P9:R9"/>
    <mergeCell ref="A10:C10"/>
    <mergeCell ref="P10:R10"/>
    <mergeCell ref="A11:C11"/>
    <mergeCell ref="P11:R11"/>
    <mergeCell ref="S11:X11"/>
    <mergeCell ref="B13:Q13"/>
    <mergeCell ref="R13:T13"/>
    <mergeCell ref="U13:W13"/>
    <mergeCell ref="B14:O14"/>
    <mergeCell ref="P14:Q14"/>
    <mergeCell ref="R14:T14"/>
    <mergeCell ref="U14:W14"/>
    <mergeCell ref="B15:O15"/>
    <mergeCell ref="P15:Q15"/>
    <mergeCell ref="R15:T15"/>
    <mergeCell ref="U15:W15"/>
    <mergeCell ref="B16:O16"/>
    <mergeCell ref="P16:Q16"/>
    <mergeCell ref="R16:T16"/>
    <mergeCell ref="U16:W16"/>
    <mergeCell ref="B17:O17"/>
    <mergeCell ref="P17:Q17"/>
    <mergeCell ref="R17:T17"/>
    <mergeCell ref="U17:W17"/>
    <mergeCell ref="B18:O18"/>
    <mergeCell ref="P18:Q18"/>
    <mergeCell ref="R18:T18"/>
    <mergeCell ref="U18:W18"/>
    <mergeCell ref="B19:O19"/>
    <mergeCell ref="P19:Q19"/>
    <mergeCell ref="R19:T19"/>
    <mergeCell ref="U19:W19"/>
    <mergeCell ref="B20:O20"/>
    <mergeCell ref="P20:Q20"/>
    <mergeCell ref="R20:T20"/>
    <mergeCell ref="U20:W20"/>
    <mergeCell ref="B21:O21"/>
    <mergeCell ref="P21:Q21"/>
    <mergeCell ref="R21:T21"/>
    <mergeCell ref="U21:W21"/>
    <mergeCell ref="B22:O22"/>
    <mergeCell ref="P22:Q22"/>
    <mergeCell ref="R22:T22"/>
    <mergeCell ref="U22:W22"/>
    <mergeCell ref="B23:O23"/>
    <mergeCell ref="P23:Q23"/>
    <mergeCell ref="R23:T23"/>
    <mergeCell ref="U23:W23"/>
    <mergeCell ref="B24:O24"/>
    <mergeCell ref="P24:Q24"/>
    <mergeCell ref="R24:T24"/>
    <mergeCell ref="U24:W24"/>
    <mergeCell ref="B25:O25"/>
    <mergeCell ref="P25:Q25"/>
    <mergeCell ref="R25:T25"/>
    <mergeCell ref="U25:W25"/>
    <mergeCell ref="B26:O26"/>
    <mergeCell ref="P26:Q26"/>
    <mergeCell ref="R26:T26"/>
    <mergeCell ref="U26:W26"/>
    <mergeCell ref="B27:O27"/>
    <mergeCell ref="P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C6" sqref="C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4" t="s">
        <v>68</v>
      </c>
      <c r="S8" s="64"/>
      <c r="T8" s="64"/>
      <c r="U8" s="64"/>
      <c r="V8" s="65"/>
      <c r="W8" s="64"/>
      <c r="X8" s="22"/>
    </row>
    <row r="9" spans="1:28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69</v>
      </c>
      <c r="S9" s="23"/>
      <c r="T9" s="23"/>
      <c r="U9" s="23"/>
      <c r="V9" s="24"/>
      <c r="W9" s="25"/>
      <c r="Z9" s="26"/>
    </row>
    <row r="10" spans="1:28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" t="s">
        <v>70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>
        <v>42256</v>
      </c>
      <c r="S11" s="220"/>
      <c r="T11" s="220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75</v>
      </c>
      <c r="P14" s="269"/>
      <c r="Q14" s="270">
        <v>2</v>
      </c>
      <c r="R14" s="271"/>
      <c r="S14" s="272"/>
      <c r="T14" s="273">
        <v>2800</v>
      </c>
      <c r="U14" s="273"/>
      <c r="V14" s="273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8" t="s">
        <v>75</v>
      </c>
      <c r="P15" s="269"/>
      <c r="Q15" s="270">
        <v>6</v>
      </c>
      <c r="R15" s="271"/>
      <c r="S15" s="272"/>
      <c r="T15" s="273">
        <v>2200</v>
      </c>
      <c r="U15" s="273"/>
      <c r="V15" s="273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8" t="s">
        <v>75</v>
      </c>
      <c r="P16" s="269"/>
      <c r="Q16" s="270">
        <v>2</v>
      </c>
      <c r="R16" s="271"/>
      <c r="S16" s="272"/>
      <c r="T16" s="273">
        <v>2200</v>
      </c>
      <c r="U16" s="273"/>
      <c r="V16" s="273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8" t="s">
        <v>73</v>
      </c>
      <c r="P17" s="269"/>
      <c r="Q17" s="270">
        <v>2</v>
      </c>
      <c r="R17" s="271"/>
      <c r="S17" s="272"/>
      <c r="T17" s="273">
        <v>75000</v>
      </c>
      <c r="U17" s="273"/>
      <c r="V17" s="273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8" t="s">
        <v>73</v>
      </c>
      <c r="P18" s="269"/>
      <c r="Q18" s="270">
        <v>2</v>
      </c>
      <c r="R18" s="271"/>
      <c r="S18" s="272"/>
      <c r="T18" s="273">
        <v>9200</v>
      </c>
      <c r="U18" s="273"/>
      <c r="V18" s="273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8" t="s">
        <v>73</v>
      </c>
      <c r="P19" s="269"/>
      <c r="Q19" s="270">
        <v>2</v>
      </c>
      <c r="R19" s="271"/>
      <c r="S19" s="272"/>
      <c r="T19" s="273">
        <v>21000</v>
      </c>
      <c r="U19" s="273"/>
      <c r="V19" s="273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8" t="s">
        <v>75</v>
      </c>
      <c r="P20" s="269"/>
      <c r="Q20" s="270">
        <v>5</v>
      </c>
      <c r="R20" s="271"/>
      <c r="S20" s="272"/>
      <c r="T20" s="273">
        <v>3000</v>
      </c>
      <c r="U20" s="273"/>
      <c r="V20" s="273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8" t="s">
        <v>73</v>
      </c>
      <c r="P21" s="269"/>
      <c r="Q21" s="270">
        <v>20</v>
      </c>
      <c r="R21" s="271"/>
      <c r="S21" s="272"/>
      <c r="T21" s="273">
        <v>1600</v>
      </c>
      <c r="U21" s="273"/>
      <c r="V21" s="273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8" t="s">
        <v>73</v>
      </c>
      <c r="P22" s="269"/>
      <c r="Q22" s="270">
        <v>2</v>
      </c>
      <c r="R22" s="271"/>
      <c r="S22" s="272"/>
      <c r="T22" s="273">
        <v>23000</v>
      </c>
      <c r="U22" s="273"/>
      <c r="V22" s="273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8" t="s">
        <v>111</v>
      </c>
      <c r="P23" s="269"/>
      <c r="Q23" s="270">
        <v>5</v>
      </c>
      <c r="R23" s="271"/>
      <c r="S23" s="272"/>
      <c r="T23" s="273">
        <v>2600</v>
      </c>
      <c r="U23" s="273"/>
      <c r="V23" s="273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8" t="s">
        <v>73</v>
      </c>
      <c r="P24" s="269"/>
      <c r="Q24" s="270">
        <v>1</v>
      </c>
      <c r="R24" s="271"/>
      <c r="S24" s="272"/>
      <c r="T24" s="273">
        <v>31000</v>
      </c>
      <c r="U24" s="273"/>
      <c r="V24" s="273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8" t="s">
        <v>73</v>
      </c>
      <c r="P25" s="269"/>
      <c r="Q25" s="270">
        <v>1</v>
      </c>
      <c r="R25" s="271"/>
      <c r="S25" s="272"/>
      <c r="T25" s="273">
        <v>13000</v>
      </c>
      <c r="U25" s="273"/>
      <c r="V25" s="273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8" t="s">
        <v>115</v>
      </c>
      <c r="P26" s="269"/>
      <c r="Q26" s="270">
        <v>10</v>
      </c>
      <c r="R26" s="271"/>
      <c r="S26" s="272"/>
      <c r="T26" s="273">
        <v>1200</v>
      </c>
      <c r="U26" s="273"/>
      <c r="V26" s="273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8" t="s">
        <v>73</v>
      </c>
      <c r="P27" s="269"/>
      <c r="Q27" s="270">
        <v>2</v>
      </c>
      <c r="R27" s="271"/>
      <c r="S27" s="272"/>
      <c r="T27" s="273">
        <v>10500</v>
      </c>
      <c r="U27" s="273"/>
      <c r="V27" s="273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8" t="s">
        <v>111</v>
      </c>
      <c r="P28" s="269"/>
      <c r="Q28" s="270">
        <v>5</v>
      </c>
      <c r="R28" s="271"/>
      <c r="S28" s="272"/>
      <c r="T28" s="273">
        <v>3400</v>
      </c>
      <c r="U28" s="273"/>
      <c r="V28" s="273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8" t="s">
        <v>111</v>
      </c>
      <c r="P29" s="269"/>
      <c r="Q29" s="270">
        <v>2</v>
      </c>
      <c r="R29" s="271"/>
      <c r="S29" s="272"/>
      <c r="T29" s="273">
        <v>8000</v>
      </c>
      <c r="U29" s="273"/>
      <c r="V29" s="273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8" t="s">
        <v>73</v>
      </c>
      <c r="P30" s="269"/>
      <c r="Q30" s="270">
        <v>2</v>
      </c>
      <c r="R30" s="271"/>
      <c r="S30" s="272"/>
      <c r="T30" s="273">
        <v>4000</v>
      </c>
      <c r="U30" s="273"/>
      <c r="V30" s="273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8" t="s">
        <v>111</v>
      </c>
      <c r="P31" s="269"/>
      <c r="Q31" s="270">
        <v>5</v>
      </c>
      <c r="R31" s="271"/>
      <c r="S31" s="272"/>
      <c r="T31" s="273">
        <v>2500</v>
      </c>
      <c r="U31" s="273"/>
      <c r="V31" s="273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8" t="s">
        <v>75</v>
      </c>
      <c r="P32" s="269"/>
      <c r="Q32" s="270">
        <v>2</v>
      </c>
      <c r="R32" s="271"/>
      <c r="S32" s="272"/>
      <c r="T32" s="273">
        <v>18500</v>
      </c>
      <c r="U32" s="273"/>
      <c r="V32" s="273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8" t="s">
        <v>75</v>
      </c>
      <c r="P33" s="269"/>
      <c r="Q33" s="270">
        <v>2</v>
      </c>
      <c r="R33" s="271"/>
      <c r="S33" s="272"/>
      <c r="T33" s="273">
        <v>41000</v>
      </c>
      <c r="U33" s="273"/>
      <c r="V33" s="273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8" t="s">
        <v>75</v>
      </c>
      <c r="P34" s="269"/>
      <c r="Q34" s="270">
        <v>2</v>
      </c>
      <c r="R34" s="271"/>
      <c r="S34" s="272"/>
      <c r="T34" s="273">
        <v>21000</v>
      </c>
      <c r="U34" s="273"/>
      <c r="V34" s="273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8" t="s">
        <v>125</v>
      </c>
      <c r="P35" s="269"/>
      <c r="Q35" s="270">
        <v>1</v>
      </c>
      <c r="R35" s="271"/>
      <c r="S35" s="272"/>
      <c r="T35" s="274">
        <v>32000</v>
      </c>
      <c r="U35" s="274"/>
      <c r="V35" s="274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8" t="s">
        <v>75</v>
      </c>
      <c r="P36" s="269"/>
      <c r="Q36" s="270">
        <v>2</v>
      </c>
      <c r="R36" s="271"/>
      <c r="S36" s="272"/>
      <c r="T36" s="273">
        <v>9500</v>
      </c>
      <c r="U36" s="273"/>
      <c r="V36" s="273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8" t="s">
        <v>73</v>
      </c>
      <c r="P37" s="269"/>
      <c r="Q37" s="270">
        <v>2</v>
      </c>
      <c r="R37" s="271"/>
      <c r="S37" s="272"/>
      <c r="T37" s="273">
        <v>5200</v>
      </c>
      <c r="U37" s="273"/>
      <c r="V37" s="273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8" t="s">
        <v>111</v>
      </c>
      <c r="P38" s="269"/>
      <c r="Q38" s="270">
        <v>1</v>
      </c>
      <c r="R38" s="271"/>
      <c r="S38" s="272"/>
      <c r="T38" s="273">
        <v>29000</v>
      </c>
      <c r="U38" s="273"/>
      <c r="V38" s="273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8" t="s">
        <v>75</v>
      </c>
      <c r="P39" s="269"/>
      <c r="Q39" s="270">
        <v>2</v>
      </c>
      <c r="R39" s="271"/>
      <c r="S39" s="272"/>
      <c r="T39" s="274">
        <v>12500</v>
      </c>
      <c r="U39" s="274"/>
      <c r="V39" s="274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8" t="s">
        <v>131</v>
      </c>
      <c r="P40" s="269"/>
      <c r="Q40" s="270">
        <v>3</v>
      </c>
      <c r="R40" s="271"/>
      <c r="S40" s="272"/>
      <c r="T40" s="273">
        <v>2500</v>
      </c>
      <c r="U40" s="273"/>
      <c r="V40" s="273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8" t="s">
        <v>133</v>
      </c>
      <c r="P41" s="269"/>
      <c r="Q41" s="270">
        <v>2</v>
      </c>
      <c r="R41" s="271"/>
      <c r="S41" s="272"/>
      <c r="T41" s="273">
        <v>4800</v>
      </c>
      <c r="U41" s="273"/>
      <c r="V41" s="273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8" t="s">
        <v>133</v>
      </c>
      <c r="P42" s="269"/>
      <c r="Q42" s="270">
        <v>1</v>
      </c>
      <c r="R42" s="271"/>
      <c r="S42" s="272"/>
      <c r="T42" s="273">
        <v>10000</v>
      </c>
      <c r="U42" s="273"/>
      <c r="V42" s="273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8" t="s">
        <v>136</v>
      </c>
      <c r="P43" s="269"/>
      <c r="Q43" s="270">
        <v>2</v>
      </c>
      <c r="R43" s="271"/>
      <c r="S43" s="272"/>
      <c r="T43" s="273">
        <v>11300</v>
      </c>
      <c r="U43" s="273"/>
      <c r="V43" s="273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75" t="s">
        <v>137</v>
      </c>
      <c r="R44" s="276"/>
      <c r="S44" s="276"/>
      <c r="T44" s="276"/>
      <c r="U44" s="276"/>
      <c r="V44" s="277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78" t="s">
        <v>138</v>
      </c>
      <c r="R45" s="279"/>
      <c r="S45" s="279"/>
      <c r="T45" s="279"/>
      <c r="U45" s="279"/>
      <c r="V45" s="279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78" t="s">
        <v>139</v>
      </c>
      <c r="R46" s="279"/>
      <c r="S46" s="279"/>
      <c r="T46" s="279"/>
      <c r="U46" s="279"/>
      <c r="V46" s="279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18" t="s">
        <v>41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</row>
    <row r="51" spans="1:23" ht="15.75">
      <c r="B51" s="218" t="s">
        <v>42</v>
      </c>
      <c r="C51" s="218"/>
      <c r="D51" s="218"/>
      <c r="E51" s="218"/>
      <c r="F51" s="218"/>
      <c r="G51" s="11" t="s">
        <v>43</v>
      </c>
      <c r="H51" s="52"/>
      <c r="I51" s="52"/>
      <c r="J51" s="52"/>
      <c r="K51" s="21"/>
      <c r="L51" s="21"/>
      <c r="M51" s="21"/>
      <c r="N51" s="21"/>
      <c r="O51" s="218" t="s">
        <v>44</v>
      </c>
      <c r="P51" s="218"/>
      <c r="Q51" s="218"/>
      <c r="R51" s="218"/>
      <c r="T51" s="11" t="s">
        <v>43</v>
      </c>
      <c r="U51" s="21"/>
      <c r="V51" s="21"/>
      <c r="W51" s="21"/>
    </row>
    <row r="52" spans="1:23" ht="15.75">
      <c r="B52" s="218" t="s">
        <v>45</v>
      </c>
      <c r="C52" s="218"/>
      <c r="D52" s="218"/>
      <c r="E52" s="218"/>
      <c r="F52" s="218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18" t="s">
        <v>47</v>
      </c>
      <c r="P52" s="218"/>
      <c r="Q52" s="218"/>
      <c r="R52" s="218"/>
      <c r="S52" s="218"/>
      <c r="T52" s="11" t="s">
        <v>43</v>
      </c>
      <c r="U52" s="23"/>
      <c r="V52" s="23"/>
      <c r="W52" s="23"/>
    </row>
    <row r="53" spans="1:23">
      <c r="B53" s="218" t="s">
        <v>48</v>
      </c>
      <c r="C53" s="218"/>
      <c r="D53" s="218"/>
      <c r="E53" s="218"/>
      <c r="F53" s="218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30" t="s">
        <v>52</v>
      </c>
      <c r="B60" s="230"/>
      <c r="C60" s="230"/>
      <c r="D60" s="230"/>
      <c r="E60" s="230"/>
      <c r="F60" s="230"/>
      <c r="G60" s="230"/>
      <c r="H60" s="230"/>
      <c r="I60" s="230"/>
      <c r="J60" s="1"/>
      <c r="K60" s="231" t="s">
        <v>53</v>
      </c>
      <c r="L60" s="231"/>
      <c r="M60" s="231"/>
      <c r="N60" s="231"/>
      <c r="O60" s="231"/>
      <c r="P60" s="231"/>
      <c r="Q60" s="231"/>
      <c r="R60" s="231" t="s">
        <v>54</v>
      </c>
      <c r="S60" s="231"/>
      <c r="T60" s="231"/>
      <c r="U60" s="231"/>
      <c r="W60" s="59"/>
    </row>
    <row r="61" spans="1:23" s="14" customFormat="1" ht="15" customHeight="1">
      <c r="A61" s="232" t="s">
        <v>64</v>
      </c>
      <c r="B61" s="232"/>
      <c r="C61" s="232"/>
      <c r="D61" s="232"/>
      <c r="E61" s="232"/>
      <c r="F61" s="232"/>
      <c r="G61" s="232"/>
      <c r="H61" s="232"/>
      <c r="I61" s="232"/>
      <c r="K61" s="232" t="s">
        <v>93</v>
      </c>
      <c r="L61" s="232"/>
      <c r="M61" s="232"/>
      <c r="N61" s="232"/>
      <c r="O61" s="232"/>
      <c r="P61" s="232"/>
      <c r="Q61" s="232"/>
      <c r="R61" s="232" t="s">
        <v>56</v>
      </c>
      <c r="S61" s="232"/>
      <c r="T61" s="232"/>
      <c r="U61" s="232"/>
      <c r="W61" s="59"/>
    </row>
    <row r="62" spans="1:23" s="14" customFormat="1" ht="15" customHeight="1">
      <c r="A62" s="232" t="s">
        <v>57</v>
      </c>
      <c r="B62" s="232"/>
      <c r="C62" s="232"/>
      <c r="D62" s="233">
        <f>R11</f>
        <v>42256</v>
      </c>
      <c r="E62" s="232"/>
      <c r="F62" s="232"/>
      <c r="G62" s="232"/>
      <c r="H62" s="232"/>
      <c r="I62" s="232"/>
      <c r="K62" s="232" t="s">
        <v>58</v>
      </c>
      <c r="L62" s="232"/>
      <c r="M62" s="232"/>
      <c r="N62" s="233">
        <f>D62</f>
        <v>42256</v>
      </c>
      <c r="O62" s="232"/>
      <c r="P62" s="232"/>
      <c r="Q62" s="232"/>
      <c r="R62" s="232" t="s">
        <v>57</v>
      </c>
      <c r="S62" s="232"/>
      <c r="T62" s="232"/>
      <c r="U62" s="232"/>
      <c r="W62" s="59"/>
    </row>
  </sheetData>
  <mergeCells count="122"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37" workbookViewId="0">
      <selection activeCell="H3" sqref="H3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4" t="s">
        <v>94</v>
      </c>
      <c r="S8" s="64"/>
      <c r="T8" s="64"/>
      <c r="U8" s="64"/>
      <c r="V8" s="65"/>
      <c r="W8" s="64"/>
      <c r="X8" s="22"/>
    </row>
    <row r="9" spans="1:28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95</v>
      </c>
      <c r="S9" s="23"/>
      <c r="T9" s="23"/>
      <c r="U9" s="23"/>
      <c r="V9" s="24"/>
      <c r="W9" s="25"/>
      <c r="Z9" s="26"/>
    </row>
    <row r="10" spans="1:28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77" t="s">
        <v>96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>
        <v>42256</v>
      </c>
      <c r="S11" s="220"/>
      <c r="T11" s="220"/>
      <c r="U11" s="220"/>
      <c r="V11" s="220"/>
      <c r="W11" s="220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75</v>
      </c>
      <c r="P14" s="269"/>
      <c r="Q14" s="270">
        <v>2</v>
      </c>
      <c r="R14" s="271"/>
      <c r="S14" s="272"/>
      <c r="T14" s="273">
        <v>2800</v>
      </c>
      <c r="U14" s="273"/>
      <c r="V14" s="273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8" t="s">
        <v>75</v>
      </c>
      <c r="P15" s="269"/>
      <c r="Q15" s="270">
        <v>6</v>
      </c>
      <c r="R15" s="271"/>
      <c r="S15" s="272"/>
      <c r="T15" s="273">
        <v>2200</v>
      </c>
      <c r="U15" s="273"/>
      <c r="V15" s="273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8" t="s">
        <v>75</v>
      </c>
      <c r="P16" s="269"/>
      <c r="Q16" s="270">
        <v>2</v>
      </c>
      <c r="R16" s="271"/>
      <c r="S16" s="272"/>
      <c r="T16" s="273">
        <v>2200</v>
      </c>
      <c r="U16" s="273"/>
      <c r="V16" s="273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8" t="s">
        <v>73</v>
      </c>
      <c r="P17" s="269"/>
      <c r="Q17" s="270">
        <v>2</v>
      </c>
      <c r="R17" s="271"/>
      <c r="S17" s="272"/>
      <c r="T17" s="273">
        <v>75000</v>
      </c>
      <c r="U17" s="273"/>
      <c r="V17" s="273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8" t="s">
        <v>73</v>
      </c>
      <c r="P18" s="269"/>
      <c r="Q18" s="270">
        <v>2</v>
      </c>
      <c r="R18" s="271"/>
      <c r="S18" s="272"/>
      <c r="T18" s="273">
        <v>9200</v>
      </c>
      <c r="U18" s="273"/>
      <c r="V18" s="273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8" t="s">
        <v>73</v>
      </c>
      <c r="P19" s="269"/>
      <c r="Q19" s="270">
        <v>2</v>
      </c>
      <c r="R19" s="271"/>
      <c r="S19" s="272"/>
      <c r="T19" s="273">
        <v>21000</v>
      </c>
      <c r="U19" s="273"/>
      <c r="V19" s="273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8" t="s">
        <v>75</v>
      </c>
      <c r="P20" s="269"/>
      <c r="Q20" s="270">
        <v>5</v>
      </c>
      <c r="R20" s="271"/>
      <c r="S20" s="272"/>
      <c r="T20" s="273">
        <v>3000</v>
      </c>
      <c r="U20" s="273"/>
      <c r="V20" s="273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8" t="s">
        <v>73</v>
      </c>
      <c r="P21" s="269"/>
      <c r="Q21" s="270">
        <v>20</v>
      </c>
      <c r="R21" s="271"/>
      <c r="S21" s="272"/>
      <c r="T21" s="273">
        <v>1600</v>
      </c>
      <c r="U21" s="273"/>
      <c r="V21" s="273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8" t="s">
        <v>73</v>
      </c>
      <c r="P22" s="269"/>
      <c r="Q22" s="270">
        <v>2</v>
      </c>
      <c r="R22" s="271"/>
      <c r="S22" s="272"/>
      <c r="T22" s="273">
        <v>23000</v>
      </c>
      <c r="U22" s="273"/>
      <c r="V22" s="273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8" t="s">
        <v>111</v>
      </c>
      <c r="P23" s="269"/>
      <c r="Q23" s="270">
        <v>5</v>
      </c>
      <c r="R23" s="271"/>
      <c r="S23" s="272"/>
      <c r="T23" s="273">
        <v>2600</v>
      </c>
      <c r="U23" s="273"/>
      <c r="V23" s="273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8" t="s">
        <v>73</v>
      </c>
      <c r="P24" s="269"/>
      <c r="Q24" s="270">
        <v>1</v>
      </c>
      <c r="R24" s="271"/>
      <c r="S24" s="272"/>
      <c r="T24" s="273">
        <v>31000</v>
      </c>
      <c r="U24" s="273"/>
      <c r="V24" s="273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8" t="s">
        <v>73</v>
      </c>
      <c r="P25" s="269"/>
      <c r="Q25" s="270">
        <v>1</v>
      </c>
      <c r="R25" s="271"/>
      <c r="S25" s="272"/>
      <c r="T25" s="273">
        <v>13000</v>
      </c>
      <c r="U25" s="273"/>
      <c r="V25" s="273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8" t="s">
        <v>115</v>
      </c>
      <c r="P26" s="269"/>
      <c r="Q26" s="270">
        <v>10</v>
      </c>
      <c r="R26" s="271"/>
      <c r="S26" s="272"/>
      <c r="T26" s="273">
        <v>1200</v>
      </c>
      <c r="U26" s="273"/>
      <c r="V26" s="273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8" t="s">
        <v>73</v>
      </c>
      <c r="P27" s="269"/>
      <c r="Q27" s="270">
        <v>2</v>
      </c>
      <c r="R27" s="271"/>
      <c r="S27" s="272"/>
      <c r="T27" s="273">
        <v>10500</v>
      </c>
      <c r="U27" s="273"/>
      <c r="V27" s="273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8" t="s">
        <v>111</v>
      </c>
      <c r="P28" s="269"/>
      <c r="Q28" s="270">
        <v>5</v>
      </c>
      <c r="R28" s="271"/>
      <c r="S28" s="272"/>
      <c r="T28" s="273">
        <v>3400</v>
      </c>
      <c r="U28" s="273"/>
      <c r="V28" s="273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8" t="s">
        <v>111</v>
      </c>
      <c r="P29" s="269"/>
      <c r="Q29" s="270">
        <v>2</v>
      </c>
      <c r="R29" s="271"/>
      <c r="S29" s="272"/>
      <c r="T29" s="273">
        <v>8000</v>
      </c>
      <c r="U29" s="273"/>
      <c r="V29" s="273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8" t="s">
        <v>73</v>
      </c>
      <c r="P30" s="269"/>
      <c r="Q30" s="270">
        <v>2</v>
      </c>
      <c r="R30" s="271"/>
      <c r="S30" s="272"/>
      <c r="T30" s="273">
        <v>4000</v>
      </c>
      <c r="U30" s="273"/>
      <c r="V30" s="273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8" t="s">
        <v>111</v>
      </c>
      <c r="P31" s="269"/>
      <c r="Q31" s="270">
        <v>5</v>
      </c>
      <c r="R31" s="271"/>
      <c r="S31" s="272"/>
      <c r="T31" s="273">
        <v>2500</v>
      </c>
      <c r="U31" s="273"/>
      <c r="V31" s="273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8" t="s">
        <v>75</v>
      </c>
      <c r="P32" s="269"/>
      <c r="Q32" s="270">
        <v>2</v>
      </c>
      <c r="R32" s="271"/>
      <c r="S32" s="272"/>
      <c r="T32" s="273">
        <v>18500</v>
      </c>
      <c r="U32" s="273"/>
      <c r="V32" s="273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8" t="s">
        <v>75</v>
      </c>
      <c r="P33" s="269"/>
      <c r="Q33" s="270">
        <v>2</v>
      </c>
      <c r="R33" s="271"/>
      <c r="S33" s="272"/>
      <c r="T33" s="273">
        <v>41000</v>
      </c>
      <c r="U33" s="273"/>
      <c r="V33" s="273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8" t="s">
        <v>75</v>
      </c>
      <c r="P34" s="269"/>
      <c r="Q34" s="270">
        <v>2</v>
      </c>
      <c r="R34" s="271"/>
      <c r="S34" s="272"/>
      <c r="T34" s="273">
        <v>21000</v>
      </c>
      <c r="U34" s="273"/>
      <c r="V34" s="273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8" t="s">
        <v>125</v>
      </c>
      <c r="P35" s="269"/>
      <c r="Q35" s="270">
        <v>1</v>
      </c>
      <c r="R35" s="271"/>
      <c r="S35" s="272"/>
      <c r="T35" s="274">
        <v>32000</v>
      </c>
      <c r="U35" s="274"/>
      <c r="V35" s="274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8" t="s">
        <v>75</v>
      </c>
      <c r="P36" s="269"/>
      <c r="Q36" s="270">
        <v>2</v>
      </c>
      <c r="R36" s="271"/>
      <c r="S36" s="272"/>
      <c r="T36" s="273">
        <v>9500</v>
      </c>
      <c r="U36" s="273"/>
      <c r="V36" s="273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8" t="s">
        <v>73</v>
      </c>
      <c r="P37" s="269"/>
      <c r="Q37" s="270">
        <v>2</v>
      </c>
      <c r="R37" s="271"/>
      <c r="S37" s="272"/>
      <c r="T37" s="273">
        <v>5200</v>
      </c>
      <c r="U37" s="273"/>
      <c r="V37" s="273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8" t="s">
        <v>111</v>
      </c>
      <c r="P38" s="269"/>
      <c r="Q38" s="270">
        <v>1</v>
      </c>
      <c r="R38" s="271"/>
      <c r="S38" s="272"/>
      <c r="T38" s="273">
        <v>29000</v>
      </c>
      <c r="U38" s="273"/>
      <c r="V38" s="273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8" t="s">
        <v>75</v>
      </c>
      <c r="P39" s="269"/>
      <c r="Q39" s="270">
        <v>2</v>
      </c>
      <c r="R39" s="271"/>
      <c r="S39" s="272"/>
      <c r="T39" s="274">
        <v>12500</v>
      </c>
      <c r="U39" s="274"/>
      <c r="V39" s="274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8" t="s">
        <v>131</v>
      </c>
      <c r="P40" s="269"/>
      <c r="Q40" s="270">
        <v>3</v>
      </c>
      <c r="R40" s="271"/>
      <c r="S40" s="272"/>
      <c r="T40" s="273">
        <v>2500</v>
      </c>
      <c r="U40" s="273"/>
      <c r="V40" s="273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8" t="s">
        <v>133</v>
      </c>
      <c r="P41" s="269"/>
      <c r="Q41" s="270">
        <v>2</v>
      </c>
      <c r="R41" s="271"/>
      <c r="S41" s="272"/>
      <c r="T41" s="273">
        <v>4800</v>
      </c>
      <c r="U41" s="273"/>
      <c r="V41" s="273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8" t="s">
        <v>133</v>
      </c>
      <c r="P42" s="269"/>
      <c r="Q42" s="270">
        <v>1</v>
      </c>
      <c r="R42" s="271"/>
      <c r="S42" s="272"/>
      <c r="T42" s="273">
        <v>10000</v>
      </c>
      <c r="U42" s="273"/>
      <c r="V42" s="273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8" t="s">
        <v>136</v>
      </c>
      <c r="P43" s="269"/>
      <c r="Q43" s="270">
        <v>2</v>
      </c>
      <c r="R43" s="271"/>
      <c r="S43" s="272"/>
      <c r="T43" s="273">
        <v>11300</v>
      </c>
      <c r="U43" s="273"/>
      <c r="V43" s="273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75" t="s">
        <v>137</v>
      </c>
      <c r="R44" s="276"/>
      <c r="S44" s="276"/>
      <c r="T44" s="276"/>
      <c r="U44" s="276"/>
      <c r="V44" s="277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78" t="s">
        <v>138</v>
      </c>
      <c r="R45" s="279"/>
      <c r="S45" s="279"/>
      <c r="T45" s="279"/>
      <c r="U45" s="279"/>
      <c r="V45" s="279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78" t="s">
        <v>139</v>
      </c>
      <c r="R46" s="279"/>
      <c r="S46" s="279"/>
      <c r="T46" s="279"/>
      <c r="U46" s="279"/>
      <c r="V46" s="279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18" t="s">
        <v>41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</row>
    <row r="51" spans="1:23" ht="15.75">
      <c r="B51" s="218" t="s">
        <v>42</v>
      </c>
      <c r="C51" s="218"/>
      <c r="D51" s="218"/>
      <c r="E51" s="218"/>
      <c r="F51" s="218"/>
      <c r="G51" s="11" t="s">
        <v>43</v>
      </c>
      <c r="H51" s="52"/>
      <c r="I51" s="52"/>
      <c r="J51" s="52"/>
      <c r="K51" s="21"/>
      <c r="L51" s="21"/>
      <c r="M51" s="21"/>
      <c r="N51" s="21"/>
      <c r="O51" s="218" t="s">
        <v>44</v>
      </c>
      <c r="P51" s="218"/>
      <c r="Q51" s="218"/>
      <c r="R51" s="218"/>
      <c r="T51" s="11" t="s">
        <v>43</v>
      </c>
      <c r="U51" s="21"/>
      <c r="V51" s="21"/>
      <c r="W51" s="21"/>
    </row>
    <row r="52" spans="1:23" ht="15.75">
      <c r="B52" s="218" t="s">
        <v>45</v>
      </c>
      <c r="C52" s="218"/>
      <c r="D52" s="218"/>
      <c r="E52" s="218"/>
      <c r="F52" s="218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18" t="s">
        <v>47</v>
      </c>
      <c r="P52" s="218"/>
      <c r="Q52" s="218"/>
      <c r="R52" s="218"/>
      <c r="S52" s="218"/>
      <c r="T52" s="11" t="s">
        <v>43</v>
      </c>
      <c r="U52" s="23"/>
      <c r="V52" s="23"/>
      <c r="W52" s="23"/>
    </row>
    <row r="53" spans="1:23">
      <c r="B53" s="218" t="s">
        <v>48</v>
      </c>
      <c r="C53" s="218"/>
      <c r="D53" s="218"/>
      <c r="E53" s="218"/>
      <c r="F53" s="218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30" t="s">
        <v>52</v>
      </c>
      <c r="B60" s="230"/>
      <c r="C60" s="230"/>
      <c r="D60" s="230"/>
      <c r="E60" s="230"/>
      <c r="F60" s="230"/>
      <c r="G60" s="230"/>
      <c r="H60" s="230"/>
      <c r="I60" s="230"/>
      <c r="J60" s="1"/>
      <c r="K60" s="231" t="s">
        <v>53</v>
      </c>
      <c r="L60" s="231"/>
      <c r="M60" s="231"/>
      <c r="N60" s="231"/>
      <c r="O60" s="231"/>
      <c r="P60" s="231"/>
      <c r="Q60" s="231"/>
      <c r="R60" s="231" t="s">
        <v>54</v>
      </c>
      <c r="S60" s="231"/>
      <c r="T60" s="231"/>
      <c r="U60" s="231"/>
      <c r="W60" s="59"/>
    </row>
    <row r="61" spans="1:23" s="14" customFormat="1" ht="15" customHeight="1">
      <c r="A61" s="232" t="s">
        <v>64</v>
      </c>
      <c r="B61" s="232"/>
      <c r="C61" s="232"/>
      <c r="D61" s="232"/>
      <c r="E61" s="232"/>
      <c r="F61" s="232"/>
      <c r="G61" s="232"/>
      <c r="H61" s="232"/>
      <c r="I61" s="232"/>
      <c r="K61" s="232" t="s">
        <v>93</v>
      </c>
      <c r="L61" s="232"/>
      <c r="M61" s="232"/>
      <c r="N61" s="232"/>
      <c r="O61" s="232"/>
      <c r="P61" s="232"/>
      <c r="Q61" s="232"/>
      <c r="R61" s="232" t="s">
        <v>56</v>
      </c>
      <c r="S61" s="232"/>
      <c r="T61" s="232"/>
      <c r="U61" s="232"/>
      <c r="W61" s="59"/>
    </row>
    <row r="62" spans="1:23" s="14" customFormat="1" ht="15" customHeight="1">
      <c r="A62" s="232" t="s">
        <v>57</v>
      </c>
      <c r="B62" s="232"/>
      <c r="C62" s="232"/>
      <c r="D62" s="233">
        <f>R11</f>
        <v>42256</v>
      </c>
      <c r="E62" s="232"/>
      <c r="F62" s="232"/>
      <c r="G62" s="232"/>
      <c r="H62" s="232"/>
      <c r="I62" s="232"/>
      <c r="K62" s="232" t="s">
        <v>58</v>
      </c>
      <c r="L62" s="232"/>
      <c r="M62" s="232"/>
      <c r="N62" s="233">
        <f>D62</f>
        <v>42256</v>
      </c>
      <c r="O62" s="232"/>
      <c r="P62" s="232"/>
      <c r="Q62" s="232"/>
      <c r="R62" s="232" t="s">
        <v>57</v>
      </c>
      <c r="S62" s="232"/>
      <c r="T62" s="232"/>
      <c r="U62" s="232"/>
      <c r="W62" s="59"/>
    </row>
  </sheetData>
  <mergeCells count="122"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W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workbookViewId="0">
      <selection activeCell="P16" sqref="P16:Q16"/>
    </sheetView>
  </sheetViews>
  <sheetFormatPr defaultRowHeight="15"/>
  <cols>
    <col min="1" max="2" width="5" style="112" customWidth="1"/>
    <col min="3" max="3" width="2" style="112" customWidth="1"/>
    <col min="4" max="6" width="5" style="112" customWidth="1"/>
    <col min="7" max="7" width="2" style="112" customWidth="1"/>
    <col min="8" max="8" width="5" style="112" customWidth="1"/>
    <col min="9" max="10" width="1.42578125" style="112" customWidth="1"/>
    <col min="11" max="11" width="9.85546875" style="112" customWidth="1"/>
    <col min="12" max="15" width="5" style="112" hidden="1" customWidth="1"/>
    <col min="16" max="16" width="5" style="112" customWidth="1"/>
    <col min="17" max="17" width="9.42578125" style="112" customWidth="1"/>
    <col min="18" max="18" width="1.42578125" style="117" customWidth="1"/>
    <col min="19" max="19" width="18.5703125" style="118" customWidth="1"/>
    <col min="20" max="20" width="5" style="112" customWidth="1"/>
    <col min="21" max="21" width="4.42578125" style="112" customWidth="1"/>
    <col min="22" max="23" width="5" style="112" customWidth="1"/>
    <col min="24" max="24" width="16.7109375" style="116" customWidth="1"/>
    <col min="25" max="256" width="9.7109375" style="112" customWidth="1"/>
    <col min="257" max="279" width="5" style="112" customWidth="1"/>
    <col min="280" max="280" width="16.7109375" style="112" customWidth="1"/>
    <col min="281" max="512" width="9.7109375" style="112" customWidth="1"/>
    <col min="513" max="535" width="5" style="112" customWidth="1"/>
    <col min="536" max="536" width="16.7109375" style="112" customWidth="1"/>
    <col min="537" max="768" width="9.7109375" style="112" customWidth="1"/>
    <col min="769" max="791" width="5" style="112" customWidth="1"/>
    <col min="792" max="792" width="16.7109375" style="112" customWidth="1"/>
    <col min="793" max="1024" width="9.7109375" style="112" customWidth="1"/>
  </cols>
  <sheetData>
    <row r="1" spans="1:32" customFormat="1" ht="15.75">
      <c r="A1" s="112"/>
      <c r="B1" s="112"/>
      <c r="C1" s="112"/>
      <c r="D1" s="112"/>
      <c r="E1" s="113" t="s">
        <v>65</v>
      </c>
      <c r="F1" s="112"/>
      <c r="G1" s="114"/>
      <c r="H1" s="114"/>
      <c r="I1" s="112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4"/>
      <c r="U1" s="114"/>
      <c r="V1" s="114"/>
      <c r="W1" s="114"/>
      <c r="X1" s="114"/>
      <c r="Y1" s="112"/>
      <c r="Z1" s="112"/>
      <c r="AA1" s="112"/>
      <c r="AB1" s="112"/>
      <c r="AC1" s="112"/>
      <c r="AD1" s="112"/>
      <c r="AE1" s="112"/>
      <c r="AF1" s="112"/>
    </row>
    <row r="2" spans="1:32" customFormat="1">
      <c r="A2" s="112"/>
      <c r="B2" s="112"/>
      <c r="C2" s="112"/>
      <c r="D2" s="112"/>
      <c r="E2" s="1" t="s">
        <v>13</v>
      </c>
      <c r="F2" s="112"/>
      <c r="G2" s="1"/>
      <c r="H2" s="1"/>
      <c r="I2" s="112"/>
      <c r="J2" s="1"/>
      <c r="K2" s="1"/>
      <c r="L2" s="1"/>
      <c r="M2" s="1"/>
      <c r="N2" s="1"/>
      <c r="O2" s="1"/>
      <c r="P2" s="1"/>
      <c r="Q2" s="1"/>
      <c r="R2" s="10"/>
      <c r="S2" s="11"/>
      <c r="T2" s="112"/>
      <c r="U2" s="112"/>
      <c r="V2" s="112"/>
      <c r="W2" s="112"/>
      <c r="X2" s="116"/>
      <c r="Y2" s="112"/>
      <c r="Z2" s="112"/>
      <c r="AA2" s="112"/>
      <c r="AB2" s="112"/>
      <c r="AC2" s="112"/>
      <c r="AD2" s="112"/>
      <c r="AE2" s="112"/>
      <c r="AF2" s="112"/>
    </row>
    <row r="3" spans="1:32" customFormat="1">
      <c r="A3" s="112"/>
      <c r="B3" s="112"/>
      <c r="C3" s="112"/>
      <c r="D3" s="112"/>
      <c r="E3" s="1" t="s">
        <v>2</v>
      </c>
      <c r="F3" s="112" t="s">
        <v>3</v>
      </c>
      <c r="G3" s="112"/>
      <c r="H3" s="112"/>
      <c r="I3" s="112"/>
      <c r="J3" s="112"/>
      <c r="K3" s="112" t="s">
        <v>4</v>
      </c>
      <c r="L3" s="112"/>
      <c r="M3" s="112"/>
      <c r="N3" s="112"/>
      <c r="O3" s="112"/>
      <c r="P3" s="112"/>
      <c r="Q3" s="112"/>
      <c r="R3" s="117"/>
      <c r="S3" s="118"/>
      <c r="T3" s="112"/>
      <c r="U3" s="112"/>
      <c r="V3" s="112"/>
      <c r="W3" s="112"/>
      <c r="X3" s="116"/>
      <c r="Y3" s="112"/>
      <c r="Z3" s="112"/>
      <c r="AA3" s="112"/>
      <c r="AB3" s="112"/>
      <c r="AC3" s="112"/>
      <c r="AD3" s="112"/>
      <c r="AE3" s="112"/>
      <c r="AF3" s="112"/>
    </row>
    <row r="4" spans="1:32" customFormat="1">
      <c r="A4" s="112"/>
      <c r="B4" s="112"/>
      <c r="C4" s="112"/>
      <c r="D4" s="112"/>
      <c r="E4" s="112" t="s">
        <v>66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7"/>
      <c r="S4" s="118"/>
      <c r="T4" s="112"/>
      <c r="U4" s="112"/>
      <c r="V4" s="112"/>
      <c r="W4" s="112"/>
      <c r="X4" s="116"/>
      <c r="Y4" s="112"/>
      <c r="Z4" s="112"/>
      <c r="AA4" s="112"/>
      <c r="AB4" s="112"/>
      <c r="AC4" s="112"/>
      <c r="AD4" s="112"/>
      <c r="AE4" s="112"/>
      <c r="AF4" s="112"/>
    </row>
    <row r="5" spans="1:32" customFormat="1" ht="18.75">
      <c r="A5" s="112"/>
      <c r="B5" s="112"/>
      <c r="C5" s="119"/>
      <c r="D5" s="120" t="s">
        <v>154</v>
      </c>
      <c r="E5" s="121"/>
      <c r="F5" s="121"/>
      <c r="G5" s="121"/>
      <c r="H5" s="121"/>
      <c r="I5" s="121"/>
      <c r="J5" s="121"/>
      <c r="K5" s="121"/>
      <c r="L5" s="121"/>
      <c r="M5" s="112"/>
      <c r="N5" s="112"/>
      <c r="O5" s="112"/>
      <c r="P5" s="122" t="s">
        <v>155</v>
      </c>
      <c r="Q5" s="112"/>
      <c r="R5" s="123"/>
      <c r="S5" s="115"/>
      <c r="T5" s="124"/>
      <c r="U5" s="124"/>
      <c r="V5" s="112"/>
      <c r="W5" s="112"/>
      <c r="X5" s="116"/>
      <c r="Y5" s="112"/>
      <c r="Z5" s="18"/>
      <c r="AA5" s="112"/>
      <c r="AB5" s="112"/>
      <c r="AC5" s="112"/>
      <c r="AD5" s="112"/>
      <c r="AE5" s="112"/>
      <c r="AF5" s="112"/>
    </row>
    <row r="6" spans="1:32" customFormat="1" ht="7.5" customHeight="1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7"/>
      <c r="S6" s="118"/>
      <c r="T6" s="112"/>
      <c r="U6" s="112"/>
      <c r="V6" s="112"/>
      <c r="W6" s="112"/>
      <c r="X6" s="116"/>
      <c r="Y6" s="112"/>
      <c r="Z6" s="19"/>
      <c r="AA6" s="112"/>
      <c r="AB6" s="112"/>
      <c r="AC6" s="112"/>
      <c r="AD6" s="112"/>
      <c r="AE6" s="112"/>
      <c r="AF6" s="112"/>
    </row>
    <row r="7" spans="1:32" customFormat="1" ht="7.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7"/>
      <c r="S7" s="118"/>
      <c r="T7" s="112"/>
      <c r="U7" s="112"/>
      <c r="V7" s="112"/>
      <c r="W7" s="112"/>
      <c r="X7" s="116"/>
      <c r="Y7" s="112"/>
      <c r="Z7" s="112"/>
      <c r="AA7" s="112"/>
      <c r="AB7" s="112"/>
      <c r="AC7" s="112"/>
      <c r="AD7" s="112"/>
      <c r="AE7" s="112"/>
      <c r="AF7" s="112"/>
    </row>
    <row r="8" spans="1:32" customFormat="1">
      <c r="A8" s="282" t="s">
        <v>156</v>
      </c>
      <c r="B8" s="282"/>
      <c r="C8" s="282"/>
      <c r="D8" s="125" t="s">
        <v>9</v>
      </c>
      <c r="E8" s="126"/>
      <c r="F8" s="126"/>
      <c r="G8" s="126"/>
      <c r="H8" s="126"/>
      <c r="I8" s="126"/>
      <c r="J8" s="126"/>
      <c r="K8" s="126"/>
      <c r="L8" s="126"/>
      <c r="M8" s="126"/>
      <c r="N8" s="119"/>
      <c r="O8" s="119"/>
      <c r="P8" s="282" t="s">
        <v>157</v>
      </c>
      <c r="Q8" s="282"/>
      <c r="R8" s="282"/>
      <c r="S8" s="127" t="s">
        <v>94</v>
      </c>
      <c r="T8" s="128"/>
      <c r="U8" s="128"/>
      <c r="V8" s="128"/>
      <c r="W8" s="129"/>
      <c r="X8" s="130"/>
      <c r="Y8" s="131"/>
      <c r="Z8" s="112"/>
      <c r="AA8" s="112"/>
      <c r="AB8" s="112"/>
      <c r="AC8" s="112"/>
      <c r="AD8" s="112"/>
      <c r="AE8" s="112"/>
      <c r="AF8" s="112"/>
    </row>
    <row r="9" spans="1:32" customFormat="1" ht="29.1" customHeight="1">
      <c r="A9" s="282" t="s">
        <v>158</v>
      </c>
      <c r="B9" s="282"/>
      <c r="C9" s="282"/>
      <c r="D9" s="126" t="s">
        <v>12</v>
      </c>
      <c r="E9" s="126"/>
      <c r="F9" s="126"/>
      <c r="G9" s="126"/>
      <c r="H9" s="126"/>
      <c r="I9" s="126"/>
      <c r="J9" s="126"/>
      <c r="K9" s="132"/>
      <c r="L9" s="132"/>
      <c r="M9" s="132"/>
      <c r="N9" s="119"/>
      <c r="O9" s="119"/>
      <c r="P9" s="282" t="s">
        <v>158</v>
      </c>
      <c r="Q9" s="282"/>
      <c r="R9" s="282"/>
      <c r="S9" s="133" t="s">
        <v>95</v>
      </c>
      <c r="T9" s="132"/>
      <c r="U9" s="132"/>
      <c r="V9" s="132"/>
      <c r="W9" s="134"/>
      <c r="X9" s="135"/>
      <c r="Y9" s="112"/>
      <c r="Z9" s="112"/>
      <c r="AA9" s="136"/>
      <c r="AB9" s="112"/>
      <c r="AC9" s="112"/>
      <c r="AD9" s="112"/>
      <c r="AE9" s="112"/>
      <c r="AF9" s="112"/>
    </row>
    <row r="10" spans="1:32" customFormat="1" ht="27.6" customHeight="1">
      <c r="A10" s="282" t="s">
        <v>159</v>
      </c>
      <c r="B10" s="282"/>
      <c r="C10" s="282"/>
      <c r="D10" s="109" t="s">
        <v>15</v>
      </c>
      <c r="E10" s="109"/>
      <c r="F10" s="109"/>
      <c r="G10" s="109"/>
      <c r="H10" s="132"/>
      <c r="I10" s="132"/>
      <c r="J10" s="132"/>
      <c r="K10" s="132"/>
      <c r="L10" s="132"/>
      <c r="M10" s="132"/>
      <c r="N10" s="119"/>
      <c r="O10" s="119"/>
      <c r="P10" s="282" t="s">
        <v>160</v>
      </c>
      <c r="Q10" s="282"/>
      <c r="R10" s="282"/>
      <c r="S10" s="137" t="s">
        <v>96</v>
      </c>
      <c r="T10" s="132"/>
      <c r="U10" s="132"/>
      <c r="V10" s="132"/>
      <c r="W10" s="134"/>
      <c r="X10" s="138"/>
      <c r="Y10" s="112"/>
      <c r="Z10" s="112"/>
      <c r="AA10" s="139"/>
      <c r="AB10" s="112"/>
      <c r="AC10" s="140"/>
      <c r="AD10" s="140"/>
      <c r="AE10" s="112"/>
      <c r="AF10" s="112"/>
    </row>
    <row r="11" spans="1:32" customFormat="1" ht="26.1" customHeight="1">
      <c r="A11" s="285" t="s">
        <v>161</v>
      </c>
      <c r="B11" s="285"/>
      <c r="C11" s="285"/>
      <c r="D11" s="126" t="s">
        <v>19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19"/>
      <c r="O11" s="119"/>
      <c r="P11" s="282" t="s">
        <v>162</v>
      </c>
      <c r="Q11" s="282"/>
      <c r="R11" s="282"/>
      <c r="S11" s="286">
        <v>42256</v>
      </c>
      <c r="T11" s="286"/>
      <c r="U11" s="286"/>
      <c r="V11" s="286"/>
      <c r="W11" s="286"/>
      <c r="X11" s="286"/>
      <c r="Y11" s="112"/>
      <c r="Z11" s="32"/>
      <c r="AA11" s="141"/>
      <c r="AB11" s="142"/>
      <c r="AC11" s="142"/>
      <c r="AD11" s="142"/>
      <c r="AE11" s="142"/>
      <c r="AF11" s="142"/>
    </row>
    <row r="12" spans="1:32" customFormat="1">
      <c r="A12" s="112"/>
      <c r="B12" s="112"/>
      <c r="C12" s="12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7"/>
      <c r="S12" s="118"/>
      <c r="T12" s="112"/>
      <c r="U12" s="112"/>
      <c r="V12" s="112"/>
      <c r="W12" s="124"/>
      <c r="X12" s="116"/>
      <c r="Y12" s="112"/>
      <c r="Z12" s="32"/>
      <c r="AA12" s="141"/>
      <c r="AB12" s="143"/>
      <c r="AC12" s="142"/>
      <c r="AD12" s="142"/>
      <c r="AE12" s="142"/>
      <c r="AF12" s="144"/>
    </row>
    <row r="13" spans="1:32" customFormat="1" ht="27.75" customHeight="1">
      <c r="A13" s="103" t="s">
        <v>140</v>
      </c>
      <c r="B13" s="247" t="s">
        <v>141</v>
      </c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 t="s">
        <v>142</v>
      </c>
      <c r="S13" s="247"/>
      <c r="T13" s="247"/>
      <c r="U13" s="248" t="s">
        <v>143</v>
      </c>
      <c r="V13" s="248"/>
      <c r="W13" s="248"/>
      <c r="X13" s="104" t="s">
        <v>144</v>
      </c>
      <c r="Y13" s="118"/>
      <c r="Z13" s="32"/>
      <c r="AA13" s="142"/>
      <c r="AB13" s="145"/>
      <c r="AC13" s="142"/>
      <c r="AD13" s="142"/>
      <c r="AE13" s="142"/>
      <c r="AF13" s="144"/>
    </row>
    <row r="14" spans="1:32" customFormat="1" ht="15" customHeight="1">
      <c r="A14" s="105">
        <v>1</v>
      </c>
      <c r="B14" s="241" t="s">
        <v>72</v>
      </c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34" t="s">
        <v>73</v>
      </c>
      <c r="Q14" s="235"/>
      <c r="R14" s="236">
        <v>2</v>
      </c>
      <c r="S14" s="237"/>
      <c r="T14" s="238"/>
      <c r="U14" s="239">
        <v>46900</v>
      </c>
      <c r="V14" s="239"/>
      <c r="W14" s="239"/>
      <c r="X14" s="106">
        <f>R14*U14</f>
        <v>93800</v>
      </c>
      <c r="Y14" s="146"/>
      <c r="Z14" s="142"/>
      <c r="AA14" s="145"/>
      <c r="AB14" s="142"/>
      <c r="AC14" s="142"/>
      <c r="AD14" s="142"/>
      <c r="AE14" s="144"/>
      <c r="AF14" s="112"/>
    </row>
    <row r="15" spans="1:32" customFormat="1" ht="15" customHeight="1">
      <c r="A15" s="105">
        <v>2</v>
      </c>
      <c r="B15" s="241" t="s">
        <v>74</v>
      </c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34" t="s">
        <v>75</v>
      </c>
      <c r="Q15" s="235"/>
      <c r="R15" s="236">
        <v>2</v>
      </c>
      <c r="S15" s="237"/>
      <c r="T15" s="238"/>
      <c r="U15" s="239">
        <v>45500</v>
      </c>
      <c r="V15" s="239"/>
      <c r="W15" s="239"/>
      <c r="X15" s="106">
        <f t="shared" ref="X15:X27" si="0">R15*U15</f>
        <v>91000</v>
      </c>
      <c r="Y15" s="146"/>
      <c r="Z15" s="142"/>
      <c r="AA15" s="145"/>
      <c r="AB15" s="142"/>
      <c r="AC15" s="142"/>
      <c r="AD15" s="142"/>
      <c r="AE15" s="144"/>
      <c r="AF15" s="112"/>
    </row>
    <row r="16" spans="1:32" customFormat="1" ht="15" customHeight="1">
      <c r="A16" s="105">
        <v>3</v>
      </c>
      <c r="B16" s="241" t="s">
        <v>145</v>
      </c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34" t="s">
        <v>73</v>
      </c>
      <c r="Q16" s="235"/>
      <c r="R16" s="236">
        <v>10</v>
      </c>
      <c r="S16" s="237"/>
      <c r="T16" s="238"/>
      <c r="U16" s="239">
        <v>15000</v>
      </c>
      <c r="V16" s="239"/>
      <c r="W16" s="239"/>
      <c r="X16" s="106">
        <f t="shared" si="0"/>
        <v>150000</v>
      </c>
      <c r="Y16" s="146"/>
      <c r="Z16" s="142"/>
      <c r="AA16" s="145"/>
      <c r="AB16" s="142"/>
      <c r="AC16" s="142"/>
      <c r="AD16" s="142"/>
      <c r="AE16" s="144"/>
      <c r="AF16" s="112"/>
    </row>
    <row r="17" spans="1:31" customFormat="1" ht="15" customHeight="1">
      <c r="A17" s="105">
        <v>4</v>
      </c>
      <c r="B17" s="241" t="s">
        <v>146</v>
      </c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34" t="s">
        <v>73</v>
      </c>
      <c r="Q17" s="235"/>
      <c r="R17" s="236">
        <v>1</v>
      </c>
      <c r="S17" s="237"/>
      <c r="T17" s="238"/>
      <c r="U17" s="239">
        <v>25900</v>
      </c>
      <c r="V17" s="239"/>
      <c r="W17" s="239"/>
      <c r="X17" s="106">
        <f t="shared" si="0"/>
        <v>25900</v>
      </c>
      <c r="Y17" s="146"/>
      <c r="Z17" s="142"/>
      <c r="AA17" s="145"/>
      <c r="AB17" s="142"/>
      <c r="AC17" s="142"/>
      <c r="AD17" s="142"/>
      <c r="AE17" s="144"/>
    </row>
    <row r="18" spans="1:31" customFormat="1" ht="15" customHeight="1">
      <c r="A18" s="105">
        <v>5</v>
      </c>
      <c r="B18" s="241" t="s">
        <v>147</v>
      </c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34" t="s">
        <v>73</v>
      </c>
      <c r="Q18" s="235"/>
      <c r="R18" s="236">
        <v>2</v>
      </c>
      <c r="S18" s="237"/>
      <c r="T18" s="238"/>
      <c r="U18" s="239">
        <v>105000</v>
      </c>
      <c r="V18" s="239"/>
      <c r="W18" s="239"/>
      <c r="X18" s="106">
        <f t="shared" si="0"/>
        <v>210000</v>
      </c>
      <c r="Y18" s="146"/>
      <c r="Z18" s="142"/>
      <c r="AA18" s="145"/>
      <c r="AB18" s="142"/>
      <c r="AC18" s="142"/>
      <c r="AD18" s="142"/>
      <c r="AE18" s="144"/>
    </row>
    <row r="19" spans="1:31" customFormat="1" ht="15" customHeight="1">
      <c r="A19" s="105">
        <v>6</v>
      </c>
      <c r="B19" s="241" t="s">
        <v>148</v>
      </c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34" t="s">
        <v>80</v>
      </c>
      <c r="Q19" s="235"/>
      <c r="R19" s="236">
        <v>1</v>
      </c>
      <c r="S19" s="237"/>
      <c r="T19" s="238"/>
      <c r="U19" s="239">
        <v>82500</v>
      </c>
      <c r="V19" s="239"/>
      <c r="W19" s="239"/>
      <c r="X19" s="106">
        <f t="shared" si="0"/>
        <v>82500</v>
      </c>
      <c r="Y19" s="146"/>
      <c r="Z19" s="142"/>
      <c r="AA19" s="145"/>
      <c r="AB19" s="142"/>
      <c r="AC19" s="142"/>
      <c r="AD19" s="142"/>
      <c r="AE19" s="144"/>
    </row>
    <row r="20" spans="1:31" customFormat="1" ht="15" customHeight="1">
      <c r="A20" s="105">
        <v>7</v>
      </c>
      <c r="B20" s="241" t="s">
        <v>149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34" t="s">
        <v>80</v>
      </c>
      <c r="Q20" s="235"/>
      <c r="R20" s="236">
        <v>1</v>
      </c>
      <c r="S20" s="237"/>
      <c r="T20" s="238"/>
      <c r="U20" s="239">
        <v>24200</v>
      </c>
      <c r="V20" s="239"/>
      <c r="W20" s="239"/>
      <c r="X20" s="106">
        <f t="shared" si="0"/>
        <v>24200</v>
      </c>
      <c r="Y20" s="146"/>
      <c r="Z20" s="142"/>
      <c r="AA20" s="145"/>
      <c r="AB20" s="142"/>
      <c r="AC20" s="142"/>
      <c r="AD20" s="142"/>
      <c r="AE20" s="144"/>
    </row>
    <row r="21" spans="1:31" customFormat="1" ht="15" customHeight="1">
      <c r="A21" s="105">
        <v>8</v>
      </c>
      <c r="B21" s="241" t="s">
        <v>82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34" t="s">
        <v>75</v>
      </c>
      <c r="Q21" s="235"/>
      <c r="R21" s="236">
        <v>2</v>
      </c>
      <c r="S21" s="237"/>
      <c r="T21" s="238"/>
      <c r="U21" s="239">
        <v>15500</v>
      </c>
      <c r="V21" s="239"/>
      <c r="W21" s="239"/>
      <c r="X21" s="106">
        <f t="shared" si="0"/>
        <v>31000</v>
      </c>
      <c r="Y21" s="146"/>
      <c r="Z21" s="142"/>
      <c r="AA21" s="145"/>
      <c r="AB21" s="142"/>
      <c r="AC21" s="142"/>
      <c r="AD21" s="142"/>
      <c r="AE21" s="144"/>
    </row>
    <row r="22" spans="1:31" customFormat="1" ht="15" customHeight="1">
      <c r="A22" s="105">
        <v>9</v>
      </c>
      <c r="B22" s="241" t="s">
        <v>150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34" t="s">
        <v>84</v>
      </c>
      <c r="Q22" s="235"/>
      <c r="R22" s="236">
        <v>1</v>
      </c>
      <c r="S22" s="237"/>
      <c r="T22" s="238"/>
      <c r="U22" s="239">
        <v>39000</v>
      </c>
      <c r="V22" s="239"/>
      <c r="W22" s="239"/>
      <c r="X22" s="106">
        <f t="shared" si="0"/>
        <v>39000</v>
      </c>
      <c r="Y22" s="146"/>
      <c r="Z22" s="142"/>
      <c r="AA22" s="145"/>
      <c r="AB22" s="142"/>
      <c r="AC22" s="142"/>
      <c r="AD22" s="142"/>
      <c r="AE22" s="144"/>
    </row>
    <row r="23" spans="1:31" customFormat="1" ht="15" customHeight="1">
      <c r="A23" s="105">
        <v>10</v>
      </c>
      <c r="B23" s="241" t="s">
        <v>151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34" t="s">
        <v>73</v>
      </c>
      <c r="Q23" s="235"/>
      <c r="R23" s="236">
        <v>2</v>
      </c>
      <c r="S23" s="237"/>
      <c r="T23" s="238"/>
      <c r="U23" s="239">
        <v>94900</v>
      </c>
      <c r="V23" s="239"/>
      <c r="W23" s="239"/>
      <c r="X23" s="106">
        <f t="shared" si="0"/>
        <v>189800</v>
      </c>
      <c r="Y23" s="146" t="s">
        <v>27</v>
      </c>
      <c r="Z23" s="142"/>
      <c r="AA23" s="145"/>
      <c r="AB23" s="142"/>
      <c r="AC23" s="142"/>
      <c r="AD23" s="142"/>
      <c r="AE23" s="144"/>
    </row>
    <row r="24" spans="1:31" customFormat="1" ht="15" customHeight="1">
      <c r="A24" s="105">
        <v>11</v>
      </c>
      <c r="B24" s="241" t="s">
        <v>152</v>
      </c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34" t="s">
        <v>80</v>
      </c>
      <c r="Q24" s="235"/>
      <c r="R24" s="236">
        <v>1</v>
      </c>
      <c r="S24" s="237"/>
      <c r="T24" s="238"/>
      <c r="U24" s="239">
        <v>10500</v>
      </c>
      <c r="V24" s="239"/>
      <c r="W24" s="239"/>
      <c r="X24" s="106">
        <f t="shared" si="0"/>
        <v>10500</v>
      </c>
      <c r="Y24" s="146"/>
      <c r="Z24" s="142"/>
      <c r="AA24" s="145"/>
      <c r="AB24" s="142"/>
      <c r="AC24" s="142"/>
      <c r="AD24" s="142"/>
      <c r="AE24" s="144"/>
    </row>
    <row r="25" spans="1:31" customFormat="1" ht="15" customHeight="1">
      <c r="A25" s="105">
        <v>12</v>
      </c>
      <c r="B25" s="241" t="s">
        <v>87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34" t="s">
        <v>75</v>
      </c>
      <c r="Q25" s="235"/>
      <c r="R25" s="236">
        <v>1</v>
      </c>
      <c r="S25" s="237"/>
      <c r="T25" s="238"/>
      <c r="U25" s="239">
        <v>32000</v>
      </c>
      <c r="V25" s="239"/>
      <c r="W25" s="239"/>
      <c r="X25" s="106">
        <f t="shared" si="0"/>
        <v>32000</v>
      </c>
      <c r="Y25" s="146"/>
      <c r="Z25" s="142"/>
      <c r="AA25" s="145"/>
      <c r="AB25" s="142"/>
      <c r="AC25" s="142"/>
      <c r="AD25" s="142"/>
      <c r="AE25" s="144"/>
    </row>
    <row r="26" spans="1:31" customFormat="1" ht="15" customHeight="1">
      <c r="A26" s="105">
        <v>13</v>
      </c>
      <c r="B26" s="241" t="s">
        <v>88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34" t="s">
        <v>75</v>
      </c>
      <c r="Q26" s="235"/>
      <c r="R26" s="236">
        <v>2</v>
      </c>
      <c r="S26" s="237"/>
      <c r="T26" s="238"/>
      <c r="U26" s="239">
        <v>171000</v>
      </c>
      <c r="V26" s="239"/>
      <c r="W26" s="239"/>
      <c r="X26" s="106">
        <f t="shared" si="0"/>
        <v>342000</v>
      </c>
      <c r="Y26" s="146"/>
      <c r="Z26" s="142"/>
      <c r="AA26" s="145"/>
      <c r="AB26" s="142"/>
      <c r="AC26" s="142"/>
      <c r="AD26" s="142"/>
      <c r="AE26" s="144"/>
    </row>
    <row r="27" spans="1:31" customFormat="1" ht="15" customHeight="1">
      <c r="A27" s="105">
        <v>14</v>
      </c>
      <c r="B27" s="241" t="s">
        <v>153</v>
      </c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34" t="s">
        <v>90</v>
      </c>
      <c r="Q27" s="235"/>
      <c r="R27" s="236">
        <v>5</v>
      </c>
      <c r="S27" s="237"/>
      <c r="T27" s="238"/>
      <c r="U27" s="239">
        <v>9800</v>
      </c>
      <c r="V27" s="239"/>
      <c r="W27" s="239"/>
      <c r="X27" s="106">
        <f t="shared" si="0"/>
        <v>49000</v>
      </c>
      <c r="Y27" s="146"/>
      <c r="Z27" s="142"/>
      <c r="AA27" s="145"/>
      <c r="AB27" s="142"/>
      <c r="AC27" s="142"/>
      <c r="AD27" s="142"/>
      <c r="AE27" s="144"/>
    </row>
    <row r="28" spans="1:31" customFormat="1">
      <c r="A28" s="107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  <c r="N28" s="109"/>
      <c r="O28" s="109"/>
      <c r="P28" s="109"/>
      <c r="Q28" s="111"/>
      <c r="R28" s="240" t="s">
        <v>91</v>
      </c>
      <c r="S28" s="240"/>
      <c r="T28" s="240"/>
      <c r="U28" s="240"/>
      <c r="V28" s="240"/>
      <c r="W28" s="240"/>
      <c r="X28" s="106">
        <f>SUM(X14:X27)</f>
        <v>1370700</v>
      </c>
      <c r="Y28" s="112"/>
      <c r="Z28" s="112"/>
      <c r="AA28" s="112"/>
      <c r="AB28" s="112"/>
      <c r="AC28" s="112"/>
      <c r="AD28" s="112"/>
      <c r="AE28" s="112"/>
    </row>
    <row r="29" spans="1:31" customFormat="1" ht="7.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47"/>
      <c r="S29" s="148"/>
      <c r="T29" s="148"/>
      <c r="U29" s="148"/>
      <c r="V29" s="148"/>
      <c r="W29" s="148"/>
      <c r="X29" s="149"/>
      <c r="Y29" s="112"/>
      <c r="Z29" s="112"/>
      <c r="AA29" s="112"/>
      <c r="AB29" s="112"/>
      <c r="AC29" s="112"/>
      <c r="AD29" s="112"/>
      <c r="AE29" s="112"/>
    </row>
    <row r="30" spans="1:31" customFormat="1">
      <c r="A30" s="150" t="s">
        <v>163</v>
      </c>
      <c r="B30" s="117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7"/>
      <c r="S30" s="118"/>
      <c r="T30" s="112"/>
      <c r="U30" s="112"/>
      <c r="V30" s="119"/>
      <c r="W30" s="112"/>
      <c r="X30" s="116"/>
      <c r="Y30" s="112"/>
      <c r="Z30" s="112"/>
      <c r="AA30" s="112"/>
      <c r="AB30" s="112"/>
      <c r="AC30" s="112"/>
      <c r="AD30" s="112"/>
      <c r="AE30" s="112"/>
    </row>
    <row r="31" spans="1:31" customForma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7"/>
      <c r="S31" s="118"/>
      <c r="T31" s="112"/>
      <c r="U31" s="112"/>
      <c r="V31" s="112"/>
      <c r="W31" s="112"/>
      <c r="X31" s="116"/>
      <c r="Y31" s="112"/>
      <c r="Z31" s="112"/>
      <c r="AA31" s="112"/>
      <c r="AB31" s="112"/>
      <c r="AC31" s="112"/>
      <c r="AD31" s="112"/>
      <c r="AE31" s="112"/>
    </row>
    <row r="32" spans="1:31" customFormat="1" ht="27.6" customHeight="1">
      <c r="A32" s="151" t="s">
        <v>40</v>
      </c>
      <c r="B32" s="282" t="s">
        <v>164</v>
      </c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117"/>
      <c r="S32" s="118"/>
      <c r="T32" s="112"/>
      <c r="U32" s="112"/>
      <c r="V32" s="112"/>
      <c r="W32" s="112"/>
      <c r="X32" s="116"/>
      <c r="Y32" s="112"/>
      <c r="Z32" s="112"/>
      <c r="AA32" s="112"/>
      <c r="AB32" s="112"/>
      <c r="AC32" s="112"/>
      <c r="AD32" s="112"/>
      <c r="AE32" s="112"/>
    </row>
    <row r="33" spans="1:24" customFormat="1" ht="29.1" customHeight="1">
      <c r="A33" s="112"/>
      <c r="B33" s="282" t="s">
        <v>165</v>
      </c>
      <c r="C33" s="282"/>
      <c r="D33" s="282"/>
      <c r="E33" s="282"/>
      <c r="F33" s="282"/>
      <c r="G33" s="118" t="s">
        <v>43</v>
      </c>
      <c r="H33" s="152"/>
      <c r="I33" s="152"/>
      <c r="J33" s="152"/>
      <c r="K33" s="126"/>
      <c r="L33" s="126"/>
      <c r="M33" s="126"/>
      <c r="N33" s="126"/>
      <c r="O33" s="282" t="s">
        <v>166</v>
      </c>
      <c r="P33" s="282"/>
      <c r="Q33" s="282"/>
      <c r="R33" s="282"/>
      <c r="S33" s="282"/>
      <c r="T33" s="112"/>
      <c r="U33" s="118" t="s">
        <v>43</v>
      </c>
      <c r="V33" s="126"/>
      <c r="W33" s="126"/>
      <c r="X33" s="153"/>
    </row>
    <row r="34" spans="1:24" customFormat="1" ht="37.35" customHeight="1">
      <c r="A34" s="112"/>
      <c r="B34" s="282" t="s">
        <v>167</v>
      </c>
      <c r="C34" s="282"/>
      <c r="D34" s="282"/>
      <c r="E34" s="282"/>
      <c r="F34" s="282"/>
      <c r="G34" s="118" t="s">
        <v>43</v>
      </c>
      <c r="H34" s="132" t="s">
        <v>46</v>
      </c>
      <c r="I34" s="132"/>
      <c r="J34" s="132"/>
      <c r="K34" s="132"/>
      <c r="L34" s="132"/>
      <c r="M34" s="132"/>
      <c r="N34" s="126"/>
      <c r="O34" s="282" t="s">
        <v>168</v>
      </c>
      <c r="P34" s="282"/>
      <c r="Q34" s="282"/>
      <c r="R34" s="282"/>
      <c r="S34" s="282"/>
      <c r="T34" s="282"/>
      <c r="U34" s="118" t="s">
        <v>43</v>
      </c>
      <c r="V34" s="132"/>
      <c r="W34" s="132"/>
      <c r="X34" s="138"/>
    </row>
    <row r="35" spans="1:24" customFormat="1" ht="29.1" customHeight="1">
      <c r="A35" s="112"/>
      <c r="B35" s="282" t="s">
        <v>169</v>
      </c>
      <c r="C35" s="282"/>
      <c r="D35" s="282"/>
      <c r="E35" s="282"/>
      <c r="F35" s="282"/>
      <c r="G35" s="118" t="s">
        <v>43</v>
      </c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54"/>
      <c r="S35" s="155"/>
      <c r="T35" s="126"/>
      <c r="U35" s="126"/>
      <c r="V35" s="126"/>
      <c r="W35" s="126"/>
      <c r="X35" s="153"/>
    </row>
    <row r="36" spans="1:24" customForma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7"/>
      <c r="S36" s="118"/>
      <c r="T36" s="112"/>
      <c r="U36" s="112"/>
      <c r="V36" s="112"/>
      <c r="W36" s="112"/>
      <c r="X36" s="116"/>
    </row>
    <row r="37" spans="1:24" customFormat="1">
      <c r="A37" s="120" t="s">
        <v>170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56" t="s">
        <v>171</v>
      </c>
      <c r="L37" s="112"/>
      <c r="M37" s="112"/>
      <c r="N37" s="112"/>
      <c r="O37" s="112"/>
      <c r="P37" s="112"/>
      <c r="Q37" s="112"/>
      <c r="R37" s="117"/>
      <c r="S37" s="121" t="s">
        <v>172</v>
      </c>
      <c r="T37" s="121"/>
      <c r="U37" s="121"/>
      <c r="V37" s="121"/>
      <c r="W37" s="121"/>
      <c r="X37" s="121"/>
    </row>
    <row r="38" spans="1:24" customForma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7"/>
      <c r="S38" s="118"/>
      <c r="T38" s="112"/>
      <c r="U38" s="112"/>
      <c r="V38" s="112"/>
      <c r="W38" s="112"/>
      <c r="X38" s="116"/>
    </row>
    <row r="39" spans="1:24" customForma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7"/>
      <c r="S39" s="118"/>
      <c r="T39" s="112"/>
      <c r="U39" s="112"/>
      <c r="V39" s="112"/>
      <c r="W39" s="112"/>
      <c r="X39" s="116"/>
    </row>
    <row r="40" spans="1:24" customForma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7"/>
      <c r="L40" s="112"/>
      <c r="M40" s="112"/>
      <c r="N40" s="112"/>
      <c r="O40" s="112"/>
      <c r="P40" s="112"/>
      <c r="Q40" s="112"/>
      <c r="R40" s="117"/>
      <c r="S40" s="118"/>
      <c r="T40" s="112"/>
      <c r="U40" s="112"/>
      <c r="V40" s="112"/>
      <c r="W40" s="112"/>
      <c r="X40" s="116"/>
    </row>
    <row r="41" spans="1:24" customFormat="1">
      <c r="A41" s="126"/>
      <c r="B41" s="126"/>
      <c r="C41" s="126"/>
      <c r="D41" s="126"/>
      <c r="E41" s="126"/>
      <c r="F41" s="126"/>
      <c r="G41" s="126"/>
      <c r="H41" s="126"/>
      <c r="I41" s="126"/>
      <c r="J41" s="112"/>
      <c r="K41" s="154"/>
      <c r="L41" s="126"/>
      <c r="M41" s="126"/>
      <c r="N41" s="126"/>
      <c r="O41" s="126" t="s">
        <v>92</v>
      </c>
      <c r="P41" s="126"/>
      <c r="Q41" s="126"/>
      <c r="R41" s="117"/>
      <c r="S41" s="155"/>
      <c r="T41" s="126"/>
      <c r="U41" s="126"/>
      <c r="V41" s="126"/>
      <c r="W41" s="126"/>
      <c r="X41" s="153"/>
    </row>
    <row r="42" spans="1:24" s="121" customFormat="1" ht="27.6" customHeight="1">
      <c r="A42" s="283" t="s">
        <v>173</v>
      </c>
      <c r="B42" s="283"/>
      <c r="C42" s="283"/>
      <c r="D42" s="283"/>
      <c r="E42" s="283"/>
      <c r="F42" s="283"/>
      <c r="G42" s="283"/>
      <c r="H42" s="283"/>
      <c r="I42" s="283"/>
      <c r="K42" s="284" t="s">
        <v>174</v>
      </c>
      <c r="L42" s="284"/>
      <c r="M42" s="284"/>
      <c r="N42" s="284"/>
      <c r="O42" s="284"/>
      <c r="P42" s="284"/>
      <c r="Q42" s="284"/>
      <c r="S42" s="284" t="s">
        <v>54</v>
      </c>
      <c r="T42" s="284"/>
      <c r="U42" s="284"/>
      <c r="V42" s="284"/>
      <c r="X42" s="157"/>
    </row>
    <row r="43" spans="1:24" s="121" customFormat="1" ht="28.35" customHeight="1">
      <c r="A43" s="280" t="s">
        <v>175</v>
      </c>
      <c r="B43" s="280"/>
      <c r="C43" s="280"/>
      <c r="D43" s="280"/>
      <c r="E43" s="280"/>
      <c r="F43" s="280"/>
      <c r="G43" s="280"/>
      <c r="H43" s="280"/>
      <c r="I43" s="280"/>
      <c r="K43" s="280" t="s">
        <v>176</v>
      </c>
      <c r="L43" s="280"/>
      <c r="M43" s="280"/>
      <c r="N43" s="280"/>
      <c r="O43" s="280"/>
      <c r="P43" s="280"/>
      <c r="Q43" s="280"/>
      <c r="S43" s="280" t="s">
        <v>177</v>
      </c>
      <c r="T43" s="280"/>
      <c r="U43" s="280"/>
      <c r="V43" s="280"/>
      <c r="X43" s="157"/>
    </row>
    <row r="44" spans="1:24" s="121" customFormat="1" ht="25.35" customHeight="1">
      <c r="A44" s="280" t="s">
        <v>178</v>
      </c>
      <c r="B44" s="280"/>
      <c r="C44" s="280"/>
      <c r="D44" s="281">
        <v>42256</v>
      </c>
      <c r="E44" s="281"/>
      <c r="F44" s="281"/>
      <c r="G44" s="281"/>
      <c r="H44" s="281"/>
      <c r="I44" s="281"/>
      <c r="K44" s="280" t="s">
        <v>179</v>
      </c>
      <c r="L44" s="280"/>
      <c r="M44" s="280"/>
      <c r="N44" s="281">
        <v>42256</v>
      </c>
      <c r="O44" s="281"/>
      <c r="P44" s="281"/>
      <c r="Q44" s="281"/>
      <c r="S44" s="280" t="s">
        <v>178</v>
      </c>
      <c r="T44" s="280"/>
      <c r="U44" s="280"/>
      <c r="V44" s="280"/>
      <c r="X44" s="157"/>
    </row>
  </sheetData>
  <mergeCells count="86">
    <mergeCell ref="A8:C8"/>
    <mergeCell ref="P8:R8"/>
    <mergeCell ref="A9:C9"/>
    <mergeCell ref="P9:R9"/>
    <mergeCell ref="A10:C10"/>
    <mergeCell ref="P10:R10"/>
    <mergeCell ref="A11:C11"/>
    <mergeCell ref="P11:R11"/>
    <mergeCell ref="S11:X11"/>
    <mergeCell ref="B13:Q13"/>
    <mergeCell ref="R13:T13"/>
    <mergeCell ref="U13:W13"/>
    <mergeCell ref="B14:O14"/>
    <mergeCell ref="P14:Q14"/>
    <mergeCell ref="R14:T14"/>
    <mergeCell ref="U14:W14"/>
    <mergeCell ref="B15:O15"/>
    <mergeCell ref="P15:Q15"/>
    <mergeCell ref="R15:T15"/>
    <mergeCell ref="U15:W15"/>
    <mergeCell ref="B16:O16"/>
    <mergeCell ref="P16:Q16"/>
    <mergeCell ref="R16:T16"/>
    <mergeCell ref="U16:W16"/>
    <mergeCell ref="B17:O17"/>
    <mergeCell ref="P17:Q17"/>
    <mergeCell ref="R17:T17"/>
    <mergeCell ref="U17:W17"/>
    <mergeCell ref="B18:O18"/>
    <mergeCell ref="P18:Q18"/>
    <mergeCell ref="R18:T18"/>
    <mergeCell ref="U18:W18"/>
    <mergeCell ref="B19:O19"/>
    <mergeCell ref="P19:Q19"/>
    <mergeCell ref="R19:T19"/>
    <mergeCell ref="U19:W19"/>
    <mergeCell ref="B20:O20"/>
    <mergeCell ref="P20:Q20"/>
    <mergeCell ref="R20:T20"/>
    <mergeCell ref="U20:W20"/>
    <mergeCell ref="B21:O21"/>
    <mergeCell ref="P21:Q21"/>
    <mergeCell ref="R21:T21"/>
    <mergeCell ref="U21:W21"/>
    <mergeCell ref="B22:O22"/>
    <mergeCell ref="P22:Q22"/>
    <mergeCell ref="R22:T22"/>
    <mergeCell ref="U22:W22"/>
    <mergeCell ref="B23:O23"/>
    <mergeCell ref="P23:Q23"/>
    <mergeCell ref="R23:T23"/>
    <mergeCell ref="U23:W23"/>
    <mergeCell ref="B24:O24"/>
    <mergeCell ref="P24:Q24"/>
    <mergeCell ref="R24:T24"/>
    <mergeCell ref="U24:W24"/>
    <mergeCell ref="B25:O25"/>
    <mergeCell ref="P25:Q25"/>
    <mergeCell ref="R25:T25"/>
    <mergeCell ref="U25:W25"/>
    <mergeCell ref="B26:O26"/>
    <mergeCell ref="P26:Q26"/>
    <mergeCell ref="R26:T26"/>
    <mergeCell ref="U26:W26"/>
    <mergeCell ref="B27:O27"/>
    <mergeCell ref="P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16" workbookViewId="0">
      <selection activeCell="X16" sqref="A1:XFD1048576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24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24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24">
      <c r="E4" s="1" t="s">
        <v>5</v>
      </c>
      <c r="Q4" s="10"/>
      <c r="R4" s="11"/>
      <c r="S4" s="1"/>
      <c r="W4" s="8"/>
      <c r="X4" s="1"/>
    </row>
    <row r="5" spans="1:24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</row>
    <row r="6" spans="1:24">
      <c r="Q6" s="10"/>
      <c r="R6" s="11"/>
      <c r="S6" s="1"/>
      <c r="W6" s="8"/>
      <c r="X6" s="1"/>
    </row>
    <row r="7" spans="1:24">
      <c r="A7" s="217" t="s">
        <v>8</v>
      </c>
      <c r="B7" s="217"/>
      <c r="C7" s="217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218" t="s">
        <v>10</v>
      </c>
      <c r="Q7" s="218"/>
      <c r="R7" s="218"/>
      <c r="S7" s="61" t="s">
        <v>182</v>
      </c>
      <c r="T7" s="62"/>
      <c r="U7" s="62"/>
      <c r="V7" s="62"/>
      <c r="W7" s="63"/>
      <c r="X7" s="62"/>
    </row>
    <row r="8" spans="1:24">
      <c r="A8" s="217" t="s">
        <v>11</v>
      </c>
      <c r="B8" s="217"/>
      <c r="C8" s="217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217" t="s">
        <v>11</v>
      </c>
      <c r="Q8" s="217"/>
      <c r="R8" s="217"/>
      <c r="S8" s="21" t="s">
        <v>13</v>
      </c>
      <c r="T8" s="23"/>
      <c r="U8" s="23"/>
      <c r="V8" s="23"/>
      <c r="W8" s="24"/>
      <c r="X8" s="25"/>
    </row>
    <row r="9" spans="1:24">
      <c r="A9" s="218" t="s">
        <v>14</v>
      </c>
      <c r="B9" s="218"/>
      <c r="C9" s="218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218" t="s">
        <v>16</v>
      </c>
      <c r="Q9" s="218"/>
      <c r="R9" s="218"/>
      <c r="S9" s="21" t="s">
        <v>17</v>
      </c>
      <c r="T9" s="23"/>
      <c r="U9" s="23"/>
      <c r="V9" s="23"/>
      <c r="W9" s="24"/>
      <c r="X9" s="23"/>
    </row>
    <row r="10" spans="1:24" ht="15.75">
      <c r="A10" s="219" t="s">
        <v>18</v>
      </c>
      <c r="B10" s="219"/>
      <c r="C10" s="219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217" t="s">
        <v>20</v>
      </c>
      <c r="Q10" s="217"/>
      <c r="R10" s="217"/>
      <c r="S10" s="220" t="s">
        <v>183</v>
      </c>
      <c r="T10" s="220"/>
      <c r="U10" s="220"/>
      <c r="V10" s="21"/>
      <c r="W10" s="31"/>
      <c r="X10" s="21"/>
    </row>
    <row r="11" spans="1:24">
      <c r="C11" s="14"/>
      <c r="W11" s="17"/>
      <c r="X11" s="1"/>
    </row>
    <row r="12" spans="1:24" ht="27.75">
      <c r="A12" s="101" t="s">
        <v>21</v>
      </c>
      <c r="B12" s="221" t="s">
        <v>22</v>
      </c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2" t="s">
        <v>23</v>
      </c>
      <c r="S12" s="222"/>
      <c r="T12" s="222"/>
      <c r="U12" s="222" t="s">
        <v>24</v>
      </c>
      <c r="V12" s="222"/>
      <c r="W12" s="223"/>
      <c r="X12" s="102" t="s">
        <v>25</v>
      </c>
    </row>
    <row r="13" spans="1:24">
      <c r="A13" s="41">
        <v>1</v>
      </c>
      <c r="B13" s="224" t="s">
        <v>180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5">
        <v>24</v>
      </c>
      <c r="S13" s="226"/>
      <c r="T13" s="226"/>
      <c r="U13" s="227">
        <v>3700</v>
      </c>
      <c r="V13" s="227"/>
      <c r="W13" s="227"/>
      <c r="X13" s="42">
        <f>R13*U13</f>
        <v>88800</v>
      </c>
    </row>
    <row r="14" spans="1:24">
      <c r="A14" s="41">
        <v>2</v>
      </c>
      <c r="B14" s="224" t="s">
        <v>181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6">
        <v>100</v>
      </c>
      <c r="S14" s="226"/>
      <c r="T14" s="226"/>
      <c r="U14" s="227">
        <v>3500</v>
      </c>
      <c r="V14" s="227"/>
      <c r="W14" s="227"/>
      <c r="X14" s="42">
        <f t="shared" ref="X14" si="0">R14*U14</f>
        <v>350000</v>
      </c>
    </row>
    <row r="15" spans="1:24">
      <c r="A15" s="41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8" t="s">
        <v>38</v>
      </c>
      <c r="S15" s="229"/>
      <c r="T15" s="229"/>
      <c r="U15" s="229"/>
      <c r="V15" s="229"/>
      <c r="W15" s="229"/>
      <c r="X15" s="42">
        <f>SUM(X13:X14)</f>
        <v>438800</v>
      </c>
    </row>
    <row r="16" spans="1:24" ht="15.75">
      <c r="R16" s="47"/>
      <c r="S16" s="48"/>
      <c r="T16" s="48"/>
      <c r="U16" s="48"/>
      <c r="V16" s="48"/>
      <c r="W16" s="48"/>
      <c r="X16" s="49"/>
    </row>
    <row r="17" spans="1:24">
      <c r="A17" s="50" t="s">
        <v>39</v>
      </c>
      <c r="B17" s="10"/>
      <c r="V17" s="12"/>
    </row>
    <row r="19" spans="1:24" ht="15.75">
      <c r="A19" s="51" t="s">
        <v>40</v>
      </c>
      <c r="B19" s="218" t="s">
        <v>41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</row>
    <row r="20" spans="1:24" ht="15.75">
      <c r="B20" s="218" t="s">
        <v>42</v>
      </c>
      <c r="C20" s="218"/>
      <c r="D20" s="218"/>
      <c r="E20" s="218"/>
      <c r="F20" s="218"/>
      <c r="G20" s="11" t="s">
        <v>43</v>
      </c>
      <c r="H20" s="52"/>
      <c r="I20" s="52"/>
      <c r="J20" s="52"/>
      <c r="K20" s="21"/>
      <c r="L20" s="21"/>
      <c r="M20" s="21"/>
      <c r="N20" s="21"/>
      <c r="O20" s="218" t="s">
        <v>44</v>
      </c>
      <c r="P20" s="218"/>
      <c r="Q20" s="218"/>
      <c r="R20" s="218"/>
      <c r="S20" s="218"/>
      <c r="U20" s="11" t="s">
        <v>43</v>
      </c>
      <c r="V20" s="21"/>
      <c r="W20" s="21"/>
      <c r="X20" s="21"/>
    </row>
    <row r="21" spans="1:24" ht="15.75">
      <c r="B21" s="218" t="s">
        <v>45</v>
      </c>
      <c r="C21" s="218"/>
      <c r="D21" s="218"/>
      <c r="E21" s="218"/>
      <c r="F21" s="218"/>
      <c r="G21" s="11" t="s">
        <v>43</v>
      </c>
      <c r="H21" s="23" t="s">
        <v>46</v>
      </c>
      <c r="I21" s="23"/>
      <c r="J21" s="23"/>
      <c r="K21" s="23"/>
      <c r="L21" s="23"/>
      <c r="M21" s="23"/>
      <c r="N21" s="21"/>
      <c r="O21" s="218" t="s">
        <v>47</v>
      </c>
      <c r="P21" s="218"/>
      <c r="Q21" s="218"/>
      <c r="R21" s="218"/>
      <c r="S21" s="218"/>
      <c r="T21" s="218"/>
      <c r="U21" s="11" t="s">
        <v>43</v>
      </c>
      <c r="V21" s="23"/>
      <c r="W21" s="23"/>
      <c r="X21" s="23"/>
    </row>
    <row r="22" spans="1:24">
      <c r="B22" s="218" t="s">
        <v>48</v>
      </c>
      <c r="C22" s="218"/>
      <c r="D22" s="218"/>
      <c r="E22" s="218"/>
      <c r="F22" s="218"/>
      <c r="G22" s="11" t="s">
        <v>43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3"/>
      <c r="S22" s="54"/>
      <c r="T22" s="21"/>
      <c r="U22" s="21"/>
      <c r="V22" s="21"/>
      <c r="W22" s="21"/>
      <c r="X22" s="55"/>
    </row>
    <row r="24" spans="1:24">
      <c r="A24" s="13" t="s">
        <v>49</v>
      </c>
      <c r="K24" s="56" t="s">
        <v>50</v>
      </c>
      <c r="R24" s="1"/>
      <c r="S24" s="14" t="s">
        <v>51</v>
      </c>
      <c r="T24" s="14"/>
      <c r="U24" s="14"/>
      <c r="V24" s="14"/>
      <c r="W24" s="14"/>
      <c r="X24" s="14"/>
    </row>
    <row r="25" spans="1:24">
      <c r="R25" s="1"/>
      <c r="X25" s="1"/>
    </row>
    <row r="26" spans="1:24">
      <c r="R26" s="1"/>
      <c r="X26" s="1"/>
    </row>
    <row r="27" spans="1:24">
      <c r="K27" s="10"/>
      <c r="R27" s="1"/>
      <c r="X27" s="1"/>
    </row>
    <row r="28" spans="1:24">
      <c r="A28" s="21"/>
      <c r="B28" s="21"/>
      <c r="C28" s="21"/>
      <c r="D28" s="21"/>
      <c r="E28" s="21"/>
      <c r="F28" s="21"/>
      <c r="G28" s="21"/>
      <c r="H28" s="21"/>
      <c r="I28" s="21"/>
      <c r="K28" s="57"/>
      <c r="L28" s="58"/>
      <c r="M28" s="58"/>
      <c r="N28" s="58"/>
      <c r="O28" s="58"/>
      <c r="P28" s="58"/>
      <c r="Q28" s="58"/>
      <c r="R28" s="1"/>
      <c r="S28" s="54"/>
      <c r="T28" s="21"/>
      <c r="U28" s="21"/>
      <c r="V28" s="21"/>
      <c r="W28" s="21"/>
      <c r="X28" s="21"/>
    </row>
    <row r="29" spans="1:24">
      <c r="A29" s="230" t="s">
        <v>52</v>
      </c>
      <c r="B29" s="230"/>
      <c r="C29" s="230"/>
      <c r="D29" s="230"/>
      <c r="E29" s="230"/>
      <c r="F29" s="230"/>
      <c r="G29" s="230"/>
      <c r="H29" s="230"/>
      <c r="I29" s="230"/>
      <c r="K29" s="231" t="s">
        <v>53</v>
      </c>
      <c r="L29" s="231"/>
      <c r="M29" s="231"/>
      <c r="N29" s="231"/>
      <c r="O29" s="231"/>
      <c r="P29" s="231"/>
      <c r="Q29" s="231"/>
      <c r="R29" s="14"/>
      <c r="S29" s="231" t="s">
        <v>54</v>
      </c>
      <c r="T29" s="231"/>
      <c r="U29" s="231"/>
      <c r="V29" s="231"/>
      <c r="W29" s="14"/>
      <c r="X29" s="59"/>
    </row>
    <row r="30" spans="1:24">
      <c r="A30" s="232" t="s">
        <v>64</v>
      </c>
      <c r="B30" s="232"/>
      <c r="C30" s="232"/>
      <c r="D30" s="232"/>
      <c r="E30" s="232"/>
      <c r="F30" s="232"/>
      <c r="G30" s="232"/>
      <c r="H30" s="232"/>
      <c r="I30" s="232"/>
      <c r="J30" s="14"/>
      <c r="K30" s="232" t="s">
        <v>55</v>
      </c>
      <c r="L30" s="232"/>
      <c r="M30" s="232"/>
      <c r="N30" s="232"/>
      <c r="O30" s="232"/>
      <c r="P30" s="232"/>
      <c r="Q30" s="232"/>
      <c r="R30" s="14"/>
      <c r="S30" s="232" t="s">
        <v>56</v>
      </c>
      <c r="T30" s="232"/>
      <c r="U30" s="232"/>
      <c r="V30" s="232"/>
      <c r="W30" s="14"/>
      <c r="X30" s="59"/>
    </row>
    <row r="31" spans="1:24">
      <c r="A31" s="232" t="s">
        <v>57</v>
      </c>
      <c r="B31" s="232"/>
      <c r="C31" s="232"/>
      <c r="D31" s="233" t="str">
        <f>S10</f>
        <v>18/9/2015</v>
      </c>
      <c r="E31" s="232"/>
      <c r="F31" s="232"/>
      <c r="G31" s="232"/>
      <c r="H31" s="232"/>
      <c r="I31" s="232"/>
      <c r="J31" s="14"/>
      <c r="K31" s="232" t="s">
        <v>58</v>
      </c>
      <c r="L31" s="232"/>
      <c r="M31" s="232"/>
      <c r="N31" s="233" t="str">
        <f>D31</f>
        <v>18/9/2015</v>
      </c>
      <c r="O31" s="232"/>
      <c r="P31" s="232"/>
      <c r="Q31" s="232"/>
      <c r="R31" s="14"/>
      <c r="S31" s="232" t="s">
        <v>57</v>
      </c>
      <c r="T31" s="232"/>
      <c r="U31" s="232"/>
      <c r="V31" s="232"/>
      <c r="W31" s="14"/>
      <c r="X31" s="59"/>
    </row>
  </sheetData>
  <mergeCells count="36">
    <mergeCell ref="A31:C31"/>
    <mergeCell ref="D31:I31"/>
    <mergeCell ref="K31:M31"/>
    <mergeCell ref="N31:Q31"/>
    <mergeCell ref="S31:V31"/>
    <mergeCell ref="B22:F22"/>
    <mergeCell ref="A29:I29"/>
    <mergeCell ref="K29:Q29"/>
    <mergeCell ref="S29:V29"/>
    <mergeCell ref="A30:I30"/>
    <mergeCell ref="K30:Q30"/>
    <mergeCell ref="S30:V30"/>
    <mergeCell ref="R15:W15"/>
    <mergeCell ref="B19:Q19"/>
    <mergeCell ref="B20:F20"/>
    <mergeCell ref="O20:S20"/>
    <mergeCell ref="B21:F21"/>
    <mergeCell ref="O21:T21"/>
    <mergeCell ref="B13:Q13"/>
    <mergeCell ref="R13:T13"/>
    <mergeCell ref="U13:W13"/>
    <mergeCell ref="B14:Q14"/>
    <mergeCell ref="R14:T14"/>
    <mergeCell ref="U14:W14"/>
    <mergeCell ref="A10:C10"/>
    <mergeCell ref="P10:R10"/>
    <mergeCell ref="S10:U10"/>
    <mergeCell ref="B12:Q12"/>
    <mergeCell ref="R12:T12"/>
    <mergeCell ref="U12:W12"/>
    <mergeCell ref="A7:C7"/>
    <mergeCell ref="P7:R7"/>
    <mergeCell ref="A8:C8"/>
    <mergeCell ref="P8:R8"/>
    <mergeCell ref="A9:C9"/>
    <mergeCell ref="P9:R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A43" workbookViewId="0">
      <selection activeCell="G7" sqref="G7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4" t="s">
        <v>184</v>
      </c>
      <c r="S8" s="64"/>
      <c r="T8" s="64"/>
      <c r="U8" s="64"/>
      <c r="V8" s="65"/>
      <c r="W8" s="64"/>
      <c r="X8" s="22"/>
    </row>
    <row r="9" spans="1:28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185</v>
      </c>
      <c r="S9" s="23"/>
      <c r="T9" s="23"/>
      <c r="U9" s="23"/>
      <c r="V9" s="24"/>
      <c r="W9" s="25"/>
      <c r="Z9" s="26"/>
    </row>
    <row r="10" spans="1:28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1" t="s">
        <v>186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 t="s">
        <v>183</v>
      </c>
      <c r="S11" s="220"/>
      <c r="T11" s="220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158" t="s">
        <v>21</v>
      </c>
      <c r="B13" s="267" t="s">
        <v>22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 t="s">
        <v>23</v>
      </c>
      <c r="R13" s="267"/>
      <c r="S13" s="267"/>
      <c r="T13" s="267" t="s">
        <v>24</v>
      </c>
      <c r="U13" s="267"/>
      <c r="V13" s="267"/>
      <c r="W13" s="15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8" t="s">
        <v>75</v>
      </c>
      <c r="P14" s="269"/>
      <c r="Q14" s="270">
        <v>2</v>
      </c>
      <c r="R14" s="271"/>
      <c r="S14" s="272"/>
      <c r="T14" s="273">
        <v>2800</v>
      </c>
      <c r="U14" s="273"/>
      <c r="V14" s="273"/>
      <c r="W14" s="42">
        <f>Q14*T14</f>
        <v>5600</v>
      </c>
      <c r="X14" s="10"/>
      <c r="Y14" s="43"/>
    </row>
    <row r="15" spans="1:28">
      <c r="A15" s="82">
        <v>2</v>
      </c>
      <c r="B15" s="83" t="s">
        <v>187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8" t="s">
        <v>75</v>
      </c>
      <c r="P15" s="269"/>
      <c r="Q15" s="270">
        <v>40</v>
      </c>
      <c r="R15" s="271"/>
      <c r="S15" s="272"/>
      <c r="T15" s="273">
        <v>1900</v>
      </c>
      <c r="U15" s="273"/>
      <c r="V15" s="273"/>
      <c r="W15" s="42">
        <f t="shared" ref="W15:W54" si="0">Q15*T15</f>
        <v>76000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8" t="s">
        <v>75</v>
      </c>
      <c r="P16" s="269"/>
      <c r="Q16" s="270">
        <v>10</v>
      </c>
      <c r="R16" s="271"/>
      <c r="S16" s="272"/>
      <c r="T16" s="273">
        <v>2200</v>
      </c>
      <c r="U16" s="273"/>
      <c r="V16" s="273"/>
      <c r="W16" s="42">
        <f t="shared" si="0"/>
        <v>22000</v>
      </c>
      <c r="X16" s="10"/>
      <c r="Y16" s="43"/>
    </row>
    <row r="17" spans="1:25">
      <c r="A17" s="82">
        <v>4</v>
      </c>
      <c r="B17" s="83" t="s">
        <v>188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8" t="s">
        <v>75</v>
      </c>
      <c r="P17" s="269"/>
      <c r="Q17" s="270">
        <v>20</v>
      </c>
      <c r="R17" s="271"/>
      <c r="S17" s="272"/>
      <c r="T17" s="273">
        <v>1900</v>
      </c>
      <c r="U17" s="273"/>
      <c r="V17" s="273"/>
      <c r="W17" s="42">
        <f t="shared" si="0"/>
        <v>38000</v>
      </c>
      <c r="X17" s="10"/>
      <c r="Y17" s="43"/>
    </row>
    <row r="18" spans="1:25">
      <c r="A18" s="82">
        <v>5</v>
      </c>
      <c r="B18" s="83" t="s">
        <v>104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8" t="s">
        <v>73</v>
      </c>
      <c r="P18" s="269"/>
      <c r="Q18" s="270">
        <v>5</v>
      </c>
      <c r="R18" s="271"/>
      <c r="S18" s="272"/>
      <c r="T18" s="273">
        <v>75000</v>
      </c>
      <c r="U18" s="273"/>
      <c r="V18" s="273"/>
      <c r="W18" s="42">
        <f t="shared" si="0"/>
        <v>375000</v>
      </c>
      <c r="X18" s="10"/>
      <c r="Y18" s="43"/>
    </row>
    <row r="19" spans="1:25">
      <c r="A19" s="82">
        <v>6</v>
      </c>
      <c r="B19" s="83" t="s">
        <v>105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8" t="s">
        <v>73</v>
      </c>
      <c r="P19" s="269"/>
      <c r="Q19" s="270">
        <v>10</v>
      </c>
      <c r="R19" s="271"/>
      <c r="S19" s="272"/>
      <c r="T19" s="273">
        <v>9200</v>
      </c>
      <c r="U19" s="273"/>
      <c r="V19" s="273"/>
      <c r="W19" s="42">
        <f t="shared" si="0"/>
        <v>92000</v>
      </c>
      <c r="X19" s="10"/>
      <c r="Y19" s="43"/>
    </row>
    <row r="20" spans="1:25">
      <c r="A20" s="82">
        <v>7</v>
      </c>
      <c r="B20" s="83" t="s">
        <v>106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8" t="s">
        <v>73</v>
      </c>
      <c r="P20" s="269"/>
      <c r="Q20" s="270">
        <v>10</v>
      </c>
      <c r="R20" s="271"/>
      <c r="S20" s="272"/>
      <c r="T20" s="273">
        <v>21000</v>
      </c>
      <c r="U20" s="273"/>
      <c r="V20" s="273"/>
      <c r="W20" s="42">
        <f t="shared" si="0"/>
        <v>210000</v>
      </c>
      <c r="X20" s="10"/>
      <c r="Y20" s="43"/>
    </row>
    <row r="21" spans="1:25">
      <c r="A21" s="82">
        <v>8</v>
      </c>
      <c r="B21" s="83" t="s">
        <v>107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8" t="s">
        <v>75</v>
      </c>
      <c r="P21" s="269"/>
      <c r="Q21" s="270">
        <v>5</v>
      </c>
      <c r="R21" s="271"/>
      <c r="S21" s="272"/>
      <c r="T21" s="273">
        <v>3000</v>
      </c>
      <c r="U21" s="273"/>
      <c r="V21" s="273"/>
      <c r="W21" s="42">
        <f t="shared" si="0"/>
        <v>15000</v>
      </c>
      <c r="X21" s="10"/>
      <c r="Y21" s="43"/>
    </row>
    <row r="22" spans="1:25">
      <c r="A22" s="82">
        <v>9</v>
      </c>
      <c r="B22" s="83" t="s">
        <v>108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8" t="s">
        <v>73</v>
      </c>
      <c r="P22" s="269"/>
      <c r="Q22" s="270">
        <v>50</v>
      </c>
      <c r="R22" s="271"/>
      <c r="S22" s="272"/>
      <c r="T22" s="273">
        <v>1600</v>
      </c>
      <c r="U22" s="273"/>
      <c r="V22" s="273"/>
      <c r="W22" s="42">
        <f t="shared" si="0"/>
        <v>80000</v>
      </c>
      <c r="X22" s="10"/>
      <c r="Y22" s="43"/>
    </row>
    <row r="23" spans="1:25">
      <c r="A23" s="82">
        <v>10</v>
      </c>
      <c r="B23" s="83" t="s">
        <v>109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8" t="s">
        <v>73</v>
      </c>
      <c r="P23" s="269"/>
      <c r="Q23" s="270">
        <v>4</v>
      </c>
      <c r="R23" s="271"/>
      <c r="S23" s="272"/>
      <c r="T23" s="273">
        <v>23000</v>
      </c>
      <c r="U23" s="273"/>
      <c r="V23" s="273"/>
      <c r="W23" s="42">
        <f t="shared" si="0"/>
        <v>92000</v>
      </c>
      <c r="X23" s="10"/>
      <c r="Y23" s="43"/>
    </row>
    <row r="24" spans="1:25">
      <c r="A24" s="82">
        <v>11</v>
      </c>
      <c r="B24" s="83" t="s">
        <v>110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8" t="s">
        <v>111</v>
      </c>
      <c r="P24" s="269"/>
      <c r="Q24" s="270">
        <v>40</v>
      </c>
      <c r="R24" s="271"/>
      <c r="S24" s="272"/>
      <c r="T24" s="273">
        <v>2600</v>
      </c>
      <c r="U24" s="273"/>
      <c r="V24" s="273"/>
      <c r="W24" s="42">
        <f t="shared" si="0"/>
        <v>104000</v>
      </c>
      <c r="X24" s="10"/>
      <c r="Y24" s="43"/>
    </row>
    <row r="25" spans="1:25">
      <c r="A25" s="82">
        <v>12</v>
      </c>
      <c r="B25" s="83" t="s">
        <v>189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8" t="s">
        <v>75</v>
      </c>
      <c r="P25" s="269"/>
      <c r="Q25" s="270">
        <v>5</v>
      </c>
      <c r="R25" s="271"/>
      <c r="S25" s="272"/>
      <c r="T25" s="273">
        <v>9500</v>
      </c>
      <c r="U25" s="273"/>
      <c r="V25" s="273"/>
      <c r="W25" s="42">
        <f t="shared" ref="W25:W26" si="1">T25*Q25</f>
        <v>47500</v>
      </c>
      <c r="X25" s="10"/>
      <c r="Y25" s="43"/>
    </row>
    <row r="26" spans="1:25">
      <c r="A26" s="82">
        <v>13</v>
      </c>
      <c r="B26" s="83" t="s">
        <v>190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8" t="s">
        <v>111</v>
      </c>
      <c r="P26" s="269"/>
      <c r="Q26" s="270">
        <v>20</v>
      </c>
      <c r="R26" s="271"/>
      <c r="S26" s="272"/>
      <c r="T26" s="273">
        <v>5500</v>
      </c>
      <c r="U26" s="273"/>
      <c r="V26" s="273"/>
      <c r="W26" s="42">
        <f t="shared" si="1"/>
        <v>110000</v>
      </c>
      <c r="X26" s="10"/>
      <c r="Y26" s="43"/>
    </row>
    <row r="27" spans="1:25">
      <c r="A27" s="82">
        <v>14</v>
      </c>
      <c r="B27" s="83" t="s">
        <v>114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8" t="s">
        <v>115</v>
      </c>
      <c r="P27" s="269"/>
      <c r="Q27" s="270">
        <v>20</v>
      </c>
      <c r="R27" s="271"/>
      <c r="S27" s="272"/>
      <c r="T27" s="273">
        <v>1200</v>
      </c>
      <c r="U27" s="273"/>
      <c r="V27" s="273"/>
      <c r="W27" s="42">
        <f t="shared" si="0"/>
        <v>24000</v>
      </c>
      <c r="X27" s="10"/>
      <c r="Y27" s="43"/>
    </row>
    <row r="28" spans="1:25">
      <c r="A28" s="82">
        <v>15</v>
      </c>
      <c r="B28" s="85" t="s">
        <v>116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8" t="s">
        <v>73</v>
      </c>
      <c r="P28" s="269"/>
      <c r="Q28" s="270">
        <v>5</v>
      </c>
      <c r="R28" s="271"/>
      <c r="S28" s="272"/>
      <c r="T28" s="273">
        <v>10500</v>
      </c>
      <c r="U28" s="273"/>
      <c r="V28" s="273"/>
      <c r="W28" s="42">
        <f t="shared" si="0"/>
        <v>52500</v>
      </c>
      <c r="X28" s="10"/>
      <c r="Y28" s="43"/>
    </row>
    <row r="29" spans="1:25">
      <c r="A29" s="82">
        <v>16</v>
      </c>
      <c r="B29" s="83" t="s">
        <v>117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8" t="s">
        <v>111</v>
      </c>
      <c r="P29" s="269"/>
      <c r="Q29" s="270">
        <v>20</v>
      </c>
      <c r="R29" s="271"/>
      <c r="S29" s="272"/>
      <c r="T29" s="273">
        <v>3400</v>
      </c>
      <c r="U29" s="273"/>
      <c r="V29" s="273"/>
      <c r="W29" s="42">
        <f t="shared" si="0"/>
        <v>68000</v>
      </c>
      <c r="X29" s="10"/>
      <c r="Y29" s="43"/>
    </row>
    <row r="30" spans="1:25">
      <c r="A30" s="82">
        <v>17</v>
      </c>
      <c r="B30" s="83" t="s">
        <v>118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8" t="s">
        <v>111</v>
      </c>
      <c r="P30" s="269"/>
      <c r="Q30" s="270">
        <v>15</v>
      </c>
      <c r="R30" s="271"/>
      <c r="S30" s="272"/>
      <c r="T30" s="273">
        <v>8000</v>
      </c>
      <c r="U30" s="273"/>
      <c r="V30" s="273"/>
      <c r="W30" s="42">
        <f t="shared" si="0"/>
        <v>120000</v>
      </c>
      <c r="X30" s="10"/>
      <c r="Y30" s="43"/>
    </row>
    <row r="31" spans="1:25">
      <c r="A31" s="82">
        <v>18</v>
      </c>
      <c r="B31" s="83" t="s">
        <v>119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8" t="s">
        <v>73</v>
      </c>
      <c r="P31" s="269"/>
      <c r="Q31" s="270">
        <v>10</v>
      </c>
      <c r="R31" s="271"/>
      <c r="S31" s="272"/>
      <c r="T31" s="273">
        <v>4000</v>
      </c>
      <c r="U31" s="273"/>
      <c r="V31" s="273"/>
      <c r="W31" s="42">
        <f t="shared" si="0"/>
        <v>40000</v>
      </c>
      <c r="X31" s="10"/>
      <c r="Y31" s="43"/>
    </row>
    <row r="32" spans="1:25">
      <c r="A32" s="82">
        <v>19</v>
      </c>
      <c r="B32" s="83" t="s">
        <v>120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8" t="s">
        <v>111</v>
      </c>
      <c r="P32" s="269"/>
      <c r="Q32" s="270">
        <v>20</v>
      </c>
      <c r="R32" s="271"/>
      <c r="S32" s="272"/>
      <c r="T32" s="273">
        <v>2500</v>
      </c>
      <c r="U32" s="273"/>
      <c r="V32" s="273"/>
      <c r="W32" s="42">
        <f t="shared" si="0"/>
        <v>50000</v>
      </c>
      <c r="X32" s="10"/>
      <c r="Y32" s="43"/>
    </row>
    <row r="33" spans="1:25">
      <c r="A33" s="82">
        <v>20</v>
      </c>
      <c r="B33" s="83" t="s">
        <v>191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8" t="s">
        <v>75</v>
      </c>
      <c r="P33" s="269"/>
      <c r="Q33" s="270">
        <v>5</v>
      </c>
      <c r="R33" s="271"/>
      <c r="S33" s="272"/>
      <c r="T33" s="273">
        <v>7000</v>
      </c>
      <c r="U33" s="273"/>
      <c r="V33" s="273"/>
      <c r="W33" s="42">
        <f t="shared" si="0"/>
        <v>35000</v>
      </c>
      <c r="X33" s="10"/>
      <c r="Y33" s="43"/>
    </row>
    <row r="34" spans="1:25">
      <c r="A34" s="82">
        <v>21</v>
      </c>
      <c r="B34" s="83" t="s">
        <v>192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8" t="s">
        <v>133</v>
      </c>
      <c r="P34" s="269"/>
      <c r="Q34" s="270">
        <v>10</v>
      </c>
      <c r="R34" s="271"/>
      <c r="S34" s="272"/>
      <c r="T34" s="273">
        <v>9000</v>
      </c>
      <c r="U34" s="273"/>
      <c r="V34" s="273"/>
      <c r="W34" s="42">
        <f t="shared" si="0"/>
        <v>90000</v>
      </c>
      <c r="X34" s="10"/>
      <c r="Y34" s="43"/>
    </row>
    <row r="35" spans="1:25">
      <c r="A35" s="82">
        <v>22</v>
      </c>
      <c r="B35" s="83" t="s">
        <v>193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8" t="s">
        <v>194</v>
      </c>
      <c r="P35" s="269"/>
      <c r="Q35" s="270">
        <v>20</v>
      </c>
      <c r="R35" s="271"/>
      <c r="S35" s="272"/>
      <c r="T35" s="273">
        <v>7600</v>
      </c>
      <c r="U35" s="273"/>
      <c r="V35" s="273"/>
      <c r="W35" s="42">
        <f t="shared" ref="W35:W37" si="2">T35*Q35</f>
        <v>152000</v>
      </c>
      <c r="X35" s="10"/>
      <c r="Y35" s="43"/>
    </row>
    <row r="36" spans="1:25">
      <c r="A36" s="82">
        <v>23</v>
      </c>
      <c r="B36" s="83" t="s">
        <v>195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8" t="s">
        <v>194</v>
      </c>
      <c r="P36" s="269"/>
      <c r="Q36" s="270">
        <v>10</v>
      </c>
      <c r="R36" s="271"/>
      <c r="S36" s="272"/>
      <c r="T36" s="273">
        <v>7600</v>
      </c>
      <c r="U36" s="273"/>
      <c r="V36" s="273"/>
      <c r="W36" s="42">
        <f t="shared" si="2"/>
        <v>76000</v>
      </c>
      <c r="X36" s="10"/>
      <c r="Y36" s="43"/>
    </row>
    <row r="37" spans="1:25">
      <c r="A37" s="82">
        <v>24</v>
      </c>
      <c r="B37" s="83" t="s">
        <v>196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8" t="s">
        <v>133</v>
      </c>
      <c r="P37" s="269"/>
      <c r="Q37" s="270">
        <v>20</v>
      </c>
      <c r="R37" s="271"/>
      <c r="S37" s="272"/>
      <c r="T37" s="273">
        <v>8000</v>
      </c>
      <c r="U37" s="273"/>
      <c r="V37" s="273"/>
      <c r="W37" s="42">
        <f t="shared" si="2"/>
        <v>160000</v>
      </c>
      <c r="X37" s="10"/>
      <c r="Y37" s="43"/>
    </row>
    <row r="38" spans="1:25">
      <c r="A38" s="82">
        <v>25</v>
      </c>
      <c r="B38" s="83" t="s">
        <v>127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8" t="s">
        <v>73</v>
      </c>
      <c r="P38" s="269"/>
      <c r="Q38" s="270">
        <v>5</v>
      </c>
      <c r="R38" s="271"/>
      <c r="S38" s="272"/>
      <c r="T38" s="273">
        <v>5200</v>
      </c>
      <c r="U38" s="273"/>
      <c r="V38" s="273"/>
      <c r="W38" s="42">
        <f t="shared" si="0"/>
        <v>26000</v>
      </c>
      <c r="X38" s="10"/>
      <c r="Y38" s="43"/>
    </row>
    <row r="39" spans="1:25">
      <c r="A39" s="82">
        <v>26</v>
      </c>
      <c r="B39" s="83" t="s">
        <v>128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8" t="s">
        <v>111</v>
      </c>
      <c r="P39" s="269"/>
      <c r="Q39" s="270">
        <v>2</v>
      </c>
      <c r="R39" s="271"/>
      <c r="S39" s="272"/>
      <c r="T39" s="273">
        <v>29000</v>
      </c>
      <c r="U39" s="273"/>
      <c r="V39" s="273"/>
      <c r="W39" s="42">
        <f t="shared" si="0"/>
        <v>58000</v>
      </c>
      <c r="X39" s="10"/>
      <c r="Y39" s="43"/>
    </row>
    <row r="40" spans="1:25">
      <c r="A40" s="82">
        <v>27</v>
      </c>
      <c r="B40" s="83" t="s">
        <v>129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8" t="s">
        <v>75</v>
      </c>
      <c r="P40" s="269"/>
      <c r="Q40" s="270">
        <v>2</v>
      </c>
      <c r="R40" s="271"/>
      <c r="S40" s="272"/>
      <c r="T40" s="274">
        <v>12500</v>
      </c>
      <c r="U40" s="274"/>
      <c r="V40" s="274"/>
      <c r="W40" s="42">
        <f t="shared" si="0"/>
        <v>25000</v>
      </c>
      <c r="X40" s="10"/>
      <c r="Y40" s="43"/>
    </row>
    <row r="41" spans="1:25">
      <c r="A41" s="82">
        <v>28</v>
      </c>
      <c r="B41" s="83" t="s">
        <v>130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8" t="s">
        <v>131</v>
      </c>
      <c r="P41" s="269"/>
      <c r="Q41" s="270">
        <v>3</v>
      </c>
      <c r="R41" s="271"/>
      <c r="S41" s="272"/>
      <c r="T41" s="273">
        <v>2500</v>
      </c>
      <c r="U41" s="273"/>
      <c r="V41" s="273"/>
      <c r="W41" s="42">
        <f t="shared" si="0"/>
        <v>7500</v>
      </c>
      <c r="X41" s="10"/>
      <c r="Y41" s="43"/>
    </row>
    <row r="42" spans="1:25">
      <c r="A42" s="82">
        <v>29</v>
      </c>
      <c r="B42" s="83" t="s">
        <v>132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8" t="s">
        <v>133</v>
      </c>
      <c r="P42" s="269"/>
      <c r="Q42" s="270">
        <v>20</v>
      </c>
      <c r="R42" s="271"/>
      <c r="S42" s="272"/>
      <c r="T42" s="273">
        <v>4800</v>
      </c>
      <c r="U42" s="273"/>
      <c r="V42" s="273"/>
      <c r="W42" s="42">
        <f t="shared" si="0"/>
        <v>96000</v>
      </c>
      <c r="X42" s="10"/>
      <c r="Y42" s="43"/>
    </row>
    <row r="43" spans="1:25">
      <c r="A43" s="82">
        <v>30</v>
      </c>
      <c r="B43" s="83" t="s">
        <v>134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8" t="s">
        <v>133</v>
      </c>
      <c r="P43" s="269"/>
      <c r="Q43" s="270">
        <v>10</v>
      </c>
      <c r="R43" s="271"/>
      <c r="S43" s="272"/>
      <c r="T43" s="273">
        <v>10000</v>
      </c>
      <c r="U43" s="273"/>
      <c r="V43" s="273"/>
      <c r="W43" s="42">
        <f t="shared" si="0"/>
        <v>100000</v>
      </c>
      <c r="X43" s="10"/>
      <c r="Y43" s="43"/>
    </row>
    <row r="44" spans="1:25">
      <c r="A44" s="82">
        <v>31</v>
      </c>
      <c r="B44" s="83" t="s">
        <v>130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268" t="s">
        <v>131</v>
      </c>
      <c r="P44" s="269"/>
      <c r="Q44" s="270">
        <v>10</v>
      </c>
      <c r="R44" s="271"/>
      <c r="S44" s="272"/>
      <c r="T44" s="273">
        <v>2500</v>
      </c>
      <c r="U44" s="273"/>
      <c r="V44" s="273"/>
      <c r="W44" s="42">
        <f t="shared" si="0"/>
        <v>25000</v>
      </c>
      <c r="X44" s="10"/>
      <c r="Y44" s="43"/>
    </row>
    <row r="45" spans="1:25">
      <c r="A45" s="82">
        <v>32</v>
      </c>
      <c r="B45" s="83" t="s">
        <v>197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268" t="s">
        <v>115</v>
      </c>
      <c r="P45" s="269"/>
      <c r="Q45" s="270">
        <v>10</v>
      </c>
      <c r="R45" s="271"/>
      <c r="S45" s="272"/>
      <c r="T45" s="273">
        <v>2000</v>
      </c>
      <c r="U45" s="273"/>
      <c r="V45" s="273"/>
      <c r="W45" s="42">
        <f t="shared" si="0"/>
        <v>20000</v>
      </c>
      <c r="X45" s="10"/>
      <c r="Y45" s="43"/>
    </row>
    <row r="46" spans="1:25">
      <c r="A46" s="82">
        <v>33</v>
      </c>
      <c r="B46" s="83" t="s">
        <v>198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268" t="s">
        <v>111</v>
      </c>
      <c r="P46" s="269"/>
      <c r="Q46" s="270">
        <v>5</v>
      </c>
      <c r="R46" s="271"/>
      <c r="S46" s="272"/>
      <c r="T46" s="273">
        <v>4000</v>
      </c>
      <c r="U46" s="273"/>
      <c r="V46" s="273"/>
      <c r="W46" s="42">
        <f t="shared" si="0"/>
        <v>20000</v>
      </c>
      <c r="X46" s="10"/>
      <c r="Y46" s="43"/>
    </row>
    <row r="47" spans="1:25">
      <c r="A47" s="82">
        <v>34</v>
      </c>
      <c r="B47" s="83" t="s">
        <v>199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268" t="s">
        <v>73</v>
      </c>
      <c r="P47" s="269"/>
      <c r="Q47" s="270">
        <v>50</v>
      </c>
      <c r="R47" s="271"/>
      <c r="S47" s="272"/>
      <c r="T47" s="273">
        <v>1170</v>
      </c>
      <c r="U47" s="273"/>
      <c r="V47" s="273"/>
      <c r="W47" s="42">
        <v>58500</v>
      </c>
      <c r="X47" s="10"/>
      <c r="Y47" s="43"/>
    </row>
    <row r="48" spans="1:25">
      <c r="A48" s="82">
        <v>35</v>
      </c>
      <c r="B48" s="83" t="s">
        <v>200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268" t="s">
        <v>75</v>
      </c>
      <c r="P48" s="269"/>
      <c r="Q48" s="270">
        <v>5</v>
      </c>
      <c r="R48" s="271"/>
      <c r="S48" s="272"/>
      <c r="T48" s="273">
        <v>5500</v>
      </c>
      <c r="U48" s="273"/>
      <c r="V48" s="273"/>
      <c r="W48" s="42">
        <v>27500</v>
      </c>
      <c r="X48" s="10"/>
      <c r="Y48" s="43"/>
    </row>
    <row r="49" spans="1:25">
      <c r="A49" s="82">
        <v>36</v>
      </c>
      <c r="B49" s="83" t="s">
        <v>201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268" t="s">
        <v>75</v>
      </c>
      <c r="P49" s="269"/>
      <c r="Q49" s="270">
        <v>5</v>
      </c>
      <c r="R49" s="271"/>
      <c r="S49" s="272"/>
      <c r="T49" s="273">
        <v>5500</v>
      </c>
      <c r="U49" s="273"/>
      <c r="V49" s="273"/>
      <c r="W49" s="42">
        <v>27500</v>
      </c>
      <c r="X49" s="10"/>
      <c r="Y49" s="43"/>
    </row>
    <row r="50" spans="1:25">
      <c r="A50" s="82">
        <v>37</v>
      </c>
      <c r="B50" s="83" t="s">
        <v>202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268" t="s">
        <v>75</v>
      </c>
      <c r="P50" s="269"/>
      <c r="Q50" s="270">
        <v>5</v>
      </c>
      <c r="R50" s="271"/>
      <c r="S50" s="272"/>
      <c r="T50" s="273">
        <v>5500</v>
      </c>
      <c r="U50" s="273"/>
      <c r="V50" s="273"/>
      <c r="W50" s="42">
        <v>27500</v>
      </c>
      <c r="X50" s="10"/>
      <c r="Y50" s="43"/>
    </row>
    <row r="51" spans="1:25">
      <c r="A51" s="82">
        <v>38</v>
      </c>
      <c r="B51" s="83" t="s">
        <v>135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268" t="s">
        <v>136</v>
      </c>
      <c r="P51" s="269"/>
      <c r="Q51" s="270">
        <v>2</v>
      </c>
      <c r="R51" s="271"/>
      <c r="S51" s="272"/>
      <c r="T51" s="273">
        <v>11300</v>
      </c>
      <c r="U51" s="273"/>
      <c r="V51" s="273"/>
      <c r="W51" s="42">
        <f t="shared" si="0"/>
        <v>22600</v>
      </c>
      <c r="X51" s="10"/>
      <c r="Y51" s="43"/>
    </row>
    <row r="52" spans="1:25">
      <c r="A52" s="82">
        <v>39</v>
      </c>
      <c r="B52" s="83" t="s">
        <v>203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268" t="s">
        <v>131</v>
      </c>
      <c r="P52" s="269"/>
      <c r="Q52" s="270">
        <v>10</v>
      </c>
      <c r="R52" s="271"/>
      <c r="S52" s="272"/>
      <c r="T52" s="273">
        <v>4000</v>
      </c>
      <c r="U52" s="273"/>
      <c r="V52" s="273"/>
      <c r="W52" s="42">
        <f t="shared" si="0"/>
        <v>40000</v>
      </c>
      <c r="X52" s="10"/>
      <c r="Y52" s="43"/>
    </row>
    <row r="53" spans="1:25">
      <c r="A53" s="82">
        <v>40</v>
      </c>
      <c r="B53" s="83" t="s">
        <v>204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268" t="s">
        <v>131</v>
      </c>
      <c r="P53" s="269"/>
      <c r="Q53" s="270">
        <v>10</v>
      </c>
      <c r="R53" s="271"/>
      <c r="S53" s="272"/>
      <c r="T53" s="273">
        <v>4000</v>
      </c>
      <c r="U53" s="273"/>
      <c r="V53" s="273"/>
      <c r="W53" s="42">
        <f t="shared" si="0"/>
        <v>40000</v>
      </c>
      <c r="X53" s="10"/>
      <c r="Y53" s="43"/>
    </row>
    <row r="54" spans="1:25">
      <c r="A54" s="82">
        <v>41</v>
      </c>
      <c r="B54" s="83" t="s">
        <v>205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268" t="s">
        <v>131</v>
      </c>
      <c r="P54" s="269"/>
      <c r="Q54" s="270">
        <v>10</v>
      </c>
      <c r="R54" s="271"/>
      <c r="S54" s="272"/>
      <c r="T54" s="273">
        <v>4000</v>
      </c>
      <c r="U54" s="273"/>
      <c r="V54" s="273"/>
      <c r="W54" s="42">
        <f t="shared" si="0"/>
        <v>40000</v>
      </c>
      <c r="X54" s="10"/>
      <c r="Y54" s="43"/>
    </row>
    <row r="55" spans="1:25">
      <c r="A55" s="82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8"/>
      <c r="Q55" s="275" t="s">
        <v>137</v>
      </c>
      <c r="R55" s="276"/>
      <c r="S55" s="276"/>
      <c r="T55" s="276"/>
      <c r="U55" s="276"/>
      <c r="V55" s="277"/>
      <c r="W55" s="89">
        <f>SUM(W14:W54)</f>
        <v>2795700</v>
      </c>
      <c r="X55" s="10"/>
      <c r="Y55" s="43"/>
    </row>
    <row r="56" spans="1:25">
      <c r="A56" s="82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3"/>
      <c r="Q56" s="278" t="s">
        <v>138</v>
      </c>
      <c r="R56" s="279"/>
      <c r="S56" s="279"/>
      <c r="T56" s="279"/>
      <c r="U56" s="279"/>
      <c r="V56" s="279"/>
      <c r="W56" s="94">
        <f>W55*0.1</f>
        <v>279570</v>
      </c>
    </row>
    <row r="57" spans="1:25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8"/>
      <c r="N57" s="97"/>
      <c r="O57" s="97"/>
      <c r="P57" s="99"/>
      <c r="Q57" s="278" t="s">
        <v>139</v>
      </c>
      <c r="R57" s="279"/>
      <c r="S57" s="279"/>
      <c r="T57" s="279"/>
      <c r="U57" s="279"/>
      <c r="V57" s="279"/>
      <c r="W57" s="100">
        <f>SUM(W55:W56)</f>
        <v>3075270</v>
      </c>
    </row>
    <row r="58" spans="1:25" ht="15.75">
      <c r="Q58" s="74"/>
      <c r="R58" s="76"/>
      <c r="S58" s="76"/>
      <c r="T58" s="76"/>
      <c r="U58" s="76"/>
      <c r="V58" s="76"/>
      <c r="W58" s="76"/>
    </row>
    <row r="59" spans="1:25">
      <c r="A59" s="50" t="s">
        <v>39</v>
      </c>
      <c r="B59" s="10"/>
      <c r="U59" s="12"/>
    </row>
    <row r="61" spans="1:25" ht="15.75">
      <c r="A61" s="51" t="s">
        <v>40</v>
      </c>
      <c r="B61" s="218" t="s">
        <v>41</v>
      </c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</row>
    <row r="62" spans="1:25" ht="15.75">
      <c r="B62" s="218" t="s">
        <v>42</v>
      </c>
      <c r="C62" s="218"/>
      <c r="D62" s="218"/>
      <c r="E62" s="218"/>
      <c r="F62" s="218"/>
      <c r="G62" s="11" t="s">
        <v>43</v>
      </c>
      <c r="H62" s="52"/>
      <c r="I62" s="52"/>
      <c r="J62" s="52"/>
      <c r="K62" s="21"/>
      <c r="L62" s="21"/>
      <c r="M62" s="21"/>
      <c r="N62" s="21"/>
      <c r="O62" s="218" t="s">
        <v>44</v>
      </c>
      <c r="P62" s="218"/>
      <c r="Q62" s="218"/>
      <c r="R62" s="218"/>
      <c r="T62" s="11" t="s">
        <v>43</v>
      </c>
      <c r="U62" s="21"/>
      <c r="V62" s="21"/>
      <c r="W62" s="21"/>
    </row>
    <row r="63" spans="1:25" ht="15.75">
      <c r="B63" s="218" t="s">
        <v>45</v>
      </c>
      <c r="C63" s="218"/>
      <c r="D63" s="218"/>
      <c r="E63" s="218"/>
      <c r="F63" s="218"/>
      <c r="G63" s="11" t="s">
        <v>43</v>
      </c>
      <c r="H63" s="23" t="s">
        <v>46</v>
      </c>
      <c r="I63" s="23"/>
      <c r="J63" s="23"/>
      <c r="K63" s="23"/>
      <c r="L63" s="23"/>
      <c r="M63" s="23"/>
      <c r="N63" s="21"/>
      <c r="O63" s="218" t="s">
        <v>47</v>
      </c>
      <c r="P63" s="218"/>
      <c r="Q63" s="218"/>
      <c r="R63" s="218"/>
      <c r="S63" s="218"/>
      <c r="T63" s="11" t="s">
        <v>43</v>
      </c>
      <c r="U63" s="23"/>
      <c r="V63" s="23"/>
      <c r="W63" s="23"/>
    </row>
    <row r="64" spans="1:25">
      <c r="B64" s="218" t="s">
        <v>48</v>
      </c>
      <c r="C64" s="218"/>
      <c r="D64" s="218"/>
      <c r="E64" s="218"/>
      <c r="F64" s="218"/>
      <c r="G64" s="11" t="s">
        <v>43</v>
      </c>
      <c r="H64" s="21"/>
      <c r="I64" s="21"/>
      <c r="J64" s="21"/>
      <c r="K64" s="21"/>
      <c r="L64" s="21"/>
      <c r="M64" s="21"/>
      <c r="N64" s="21"/>
      <c r="O64" s="21"/>
      <c r="P64" s="21"/>
      <c r="Q64" s="53"/>
      <c r="R64" s="54"/>
      <c r="S64" s="21"/>
      <c r="T64" s="21"/>
      <c r="U64" s="21"/>
      <c r="V64" s="21"/>
      <c r="W64" s="55"/>
    </row>
    <row r="66" spans="1:23">
      <c r="A66" s="13" t="s">
        <v>49</v>
      </c>
      <c r="K66" s="56" t="s">
        <v>50</v>
      </c>
      <c r="Q66" s="1"/>
      <c r="R66" s="14" t="s">
        <v>51</v>
      </c>
      <c r="S66" s="14"/>
      <c r="T66" s="14"/>
      <c r="U66" s="14"/>
      <c r="V66" s="14"/>
      <c r="W66" s="14"/>
    </row>
    <row r="67" spans="1:23">
      <c r="Q67" s="1"/>
      <c r="W67" s="1"/>
    </row>
    <row r="68" spans="1:23">
      <c r="Q68" s="1"/>
      <c r="W68" s="1"/>
    </row>
    <row r="69" spans="1:23">
      <c r="K69" s="10"/>
      <c r="Q69" s="1"/>
      <c r="W69" s="1"/>
    </row>
    <row r="70" spans="1:23">
      <c r="A70" s="21"/>
      <c r="B70" s="21"/>
      <c r="C70" s="21"/>
      <c r="D70" s="21"/>
      <c r="E70" s="21"/>
      <c r="F70" s="21"/>
      <c r="G70" s="21"/>
      <c r="H70" s="21"/>
      <c r="I70" s="21"/>
      <c r="K70" s="57"/>
      <c r="L70" s="58"/>
      <c r="M70" s="58"/>
      <c r="N70" s="58"/>
      <c r="O70" s="58"/>
      <c r="P70" s="58"/>
      <c r="Q70" s="1"/>
      <c r="R70" s="54"/>
      <c r="S70" s="21"/>
      <c r="T70" s="21"/>
      <c r="U70" s="21"/>
      <c r="V70" s="21"/>
      <c r="W70" s="21"/>
    </row>
    <row r="71" spans="1:23" s="14" customFormat="1" ht="15" customHeight="1">
      <c r="A71" s="230" t="s">
        <v>52</v>
      </c>
      <c r="B71" s="230"/>
      <c r="C71" s="230"/>
      <c r="D71" s="230"/>
      <c r="E71" s="230"/>
      <c r="F71" s="230"/>
      <c r="G71" s="230"/>
      <c r="H71" s="230"/>
      <c r="I71" s="230"/>
      <c r="J71" s="1"/>
      <c r="K71" s="231" t="s">
        <v>53</v>
      </c>
      <c r="L71" s="231"/>
      <c r="M71" s="231"/>
      <c r="N71" s="231"/>
      <c r="O71" s="231"/>
      <c r="P71" s="231"/>
      <c r="Q71" s="231"/>
      <c r="R71" s="231" t="s">
        <v>54</v>
      </c>
      <c r="S71" s="231"/>
      <c r="T71" s="231"/>
      <c r="U71" s="231"/>
      <c r="W71" s="59"/>
    </row>
    <row r="72" spans="1:23" s="14" customFormat="1" ht="15" customHeight="1">
      <c r="A72" s="232" t="s">
        <v>64</v>
      </c>
      <c r="B72" s="232"/>
      <c r="C72" s="232"/>
      <c r="D72" s="232"/>
      <c r="E72" s="232"/>
      <c r="F72" s="232"/>
      <c r="G72" s="232"/>
      <c r="H72" s="232"/>
      <c r="I72" s="232"/>
      <c r="K72" s="232" t="s">
        <v>93</v>
      </c>
      <c r="L72" s="232"/>
      <c r="M72" s="232"/>
      <c r="N72" s="232"/>
      <c r="O72" s="232"/>
      <c r="P72" s="232"/>
      <c r="Q72" s="232"/>
      <c r="R72" s="232" t="s">
        <v>56</v>
      </c>
      <c r="S72" s="232"/>
      <c r="T72" s="232"/>
      <c r="U72" s="232"/>
      <c r="W72" s="59"/>
    </row>
    <row r="73" spans="1:23" s="14" customFormat="1" ht="15" customHeight="1">
      <c r="A73" s="232" t="s">
        <v>57</v>
      </c>
      <c r="B73" s="232"/>
      <c r="C73" s="232"/>
      <c r="D73" s="233" t="str">
        <f>R11</f>
        <v>18/9/2015</v>
      </c>
      <c r="E73" s="232"/>
      <c r="F73" s="232"/>
      <c r="G73" s="232"/>
      <c r="H73" s="232"/>
      <c r="I73" s="232"/>
      <c r="K73" s="232" t="s">
        <v>58</v>
      </c>
      <c r="L73" s="232"/>
      <c r="M73" s="232"/>
      <c r="N73" s="233" t="str">
        <f>D73</f>
        <v>18/9/2015</v>
      </c>
      <c r="O73" s="232"/>
      <c r="P73" s="232"/>
      <c r="Q73" s="232"/>
      <c r="R73" s="232" t="s">
        <v>57</v>
      </c>
      <c r="S73" s="232"/>
      <c r="T73" s="232"/>
      <c r="U73" s="232"/>
      <c r="W73" s="59"/>
    </row>
  </sheetData>
  <mergeCells count="155">
    <mergeCell ref="A73:C73"/>
    <mergeCell ref="D73:I73"/>
    <mergeCell ref="K73:M73"/>
    <mergeCell ref="N73:Q73"/>
    <mergeCell ref="R73:U73"/>
    <mergeCell ref="A71:I71"/>
    <mergeCell ref="K71:Q71"/>
    <mergeCell ref="R71:U71"/>
    <mergeCell ref="A72:I72"/>
    <mergeCell ref="K72:Q72"/>
    <mergeCell ref="R72:U72"/>
    <mergeCell ref="B61:P61"/>
    <mergeCell ref="B62:F62"/>
    <mergeCell ref="O62:R62"/>
    <mergeCell ref="B63:F63"/>
    <mergeCell ref="O63:S63"/>
    <mergeCell ref="B64:F64"/>
    <mergeCell ref="O54:P54"/>
    <mergeCell ref="Q54:S54"/>
    <mergeCell ref="T54:V54"/>
    <mergeCell ref="Q55:V55"/>
    <mergeCell ref="Q56:V56"/>
    <mergeCell ref="Q57:V57"/>
    <mergeCell ref="O52:P52"/>
    <mergeCell ref="Q52:S52"/>
    <mergeCell ref="T52:V52"/>
    <mergeCell ref="O53:P53"/>
    <mergeCell ref="Q53:S53"/>
    <mergeCell ref="T53:V53"/>
    <mergeCell ref="O50:P50"/>
    <mergeCell ref="Q50:S50"/>
    <mergeCell ref="T50:V50"/>
    <mergeCell ref="O51:P51"/>
    <mergeCell ref="Q51:S51"/>
    <mergeCell ref="T51:V51"/>
    <mergeCell ref="O48:P48"/>
    <mergeCell ref="Q48:S48"/>
    <mergeCell ref="T48:V48"/>
    <mergeCell ref="O49:P49"/>
    <mergeCell ref="Q49:S49"/>
    <mergeCell ref="T49:V49"/>
    <mergeCell ref="O46:P46"/>
    <mergeCell ref="Q46:S46"/>
    <mergeCell ref="T46:V46"/>
    <mergeCell ref="O47:P47"/>
    <mergeCell ref="Q47:S47"/>
    <mergeCell ref="T47:V47"/>
    <mergeCell ref="O44:P44"/>
    <mergeCell ref="Q44:S44"/>
    <mergeCell ref="T44:V44"/>
    <mergeCell ref="O45:P45"/>
    <mergeCell ref="Q45:S45"/>
    <mergeCell ref="T45:V45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W1" sqref="A1:W1048576"/>
    </sheetView>
  </sheetViews>
  <sheetFormatPr defaultRowHeight="15"/>
  <cols>
    <col min="1" max="15" width="4.7109375" style="1" customWidth="1"/>
    <col min="16" max="16" width="13.71093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</cols>
  <sheetData>
    <row r="1" spans="1:23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 t="s">
        <v>222</v>
      </c>
    </row>
    <row r="2" spans="1:23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3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</row>
    <row r="4" spans="1:23">
      <c r="E4" s="1" t="s">
        <v>5</v>
      </c>
    </row>
    <row r="5" spans="1:23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</row>
    <row r="8" spans="1:23" ht="15.75">
      <c r="A8" s="217" t="s">
        <v>8</v>
      </c>
      <c r="B8" s="217"/>
      <c r="C8" s="217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18" t="s">
        <v>10</v>
      </c>
      <c r="Q8" s="218"/>
      <c r="R8" s="61" t="s">
        <v>206</v>
      </c>
      <c r="S8" s="64"/>
      <c r="T8" s="64"/>
      <c r="U8" s="64"/>
      <c r="V8" s="65"/>
      <c r="W8" s="64"/>
    </row>
    <row r="9" spans="1:23" ht="15.75">
      <c r="A9" s="217" t="s">
        <v>11</v>
      </c>
      <c r="B9" s="217"/>
      <c r="C9" s="217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17" t="s">
        <v>11</v>
      </c>
      <c r="Q9" s="217"/>
      <c r="R9" s="21" t="s">
        <v>207</v>
      </c>
      <c r="S9" s="23"/>
      <c r="T9" s="23"/>
      <c r="U9" s="23"/>
      <c r="V9" s="24"/>
      <c r="W9" s="25"/>
    </row>
    <row r="10" spans="1:23" ht="15.75">
      <c r="A10" s="218" t="s">
        <v>14</v>
      </c>
      <c r="B10" s="218"/>
      <c r="C10" s="218"/>
      <c r="D10" s="79" t="s">
        <v>99</v>
      </c>
      <c r="I10" s="28"/>
      <c r="J10" s="23"/>
      <c r="K10" s="23"/>
      <c r="L10" s="23"/>
      <c r="M10" s="23"/>
      <c r="N10" s="12"/>
      <c r="O10" s="12"/>
      <c r="P10" s="218" t="s">
        <v>16</v>
      </c>
      <c r="Q10" s="218"/>
      <c r="R10" s="287" t="s">
        <v>208</v>
      </c>
      <c r="S10" s="287"/>
      <c r="T10" s="287"/>
      <c r="U10" s="287"/>
      <c r="V10" s="287"/>
      <c r="W10" s="287"/>
    </row>
    <row r="11" spans="1:23">
      <c r="A11" s="219" t="s">
        <v>18</v>
      </c>
      <c r="B11" s="219"/>
      <c r="C11" s="219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17" t="s">
        <v>20</v>
      </c>
      <c r="Q11" s="217"/>
      <c r="R11" s="220" t="s">
        <v>209</v>
      </c>
      <c r="S11" s="220"/>
      <c r="T11" s="220"/>
      <c r="U11" s="21"/>
      <c r="V11" s="31"/>
      <c r="W11" s="21"/>
    </row>
    <row r="12" spans="1:23">
      <c r="C12" s="14"/>
      <c r="V12" s="17"/>
      <c r="W12" s="1"/>
    </row>
    <row r="13" spans="1:23" ht="38.25">
      <c r="A13" s="159" t="s">
        <v>210</v>
      </c>
      <c r="B13" s="288" t="s">
        <v>211</v>
      </c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8" t="s">
        <v>212</v>
      </c>
      <c r="R13" s="289"/>
      <c r="S13" s="290"/>
      <c r="T13" s="288" t="s">
        <v>213</v>
      </c>
      <c r="U13" s="289"/>
      <c r="V13" s="290"/>
      <c r="W13" s="160" t="s">
        <v>214</v>
      </c>
    </row>
    <row r="14" spans="1:23">
      <c r="A14" s="41">
        <v>1</v>
      </c>
      <c r="B14" s="161" t="s">
        <v>215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  <c r="Q14" s="291">
        <v>1</v>
      </c>
      <c r="R14" s="291"/>
      <c r="S14" s="292"/>
      <c r="T14" s="293">
        <v>98000</v>
      </c>
      <c r="U14" s="293"/>
      <c r="V14" s="293"/>
      <c r="W14" s="42">
        <f>T14*Q14</f>
        <v>98000</v>
      </c>
    </row>
    <row r="15" spans="1:23">
      <c r="A15" s="41">
        <v>2</v>
      </c>
      <c r="B15" s="161" t="s">
        <v>216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3"/>
      <c r="Q15" s="291">
        <v>1</v>
      </c>
      <c r="R15" s="291"/>
      <c r="S15" s="292"/>
      <c r="T15" s="293">
        <v>385000</v>
      </c>
      <c r="U15" s="293"/>
      <c r="V15" s="293"/>
      <c r="W15" s="42">
        <f t="shared" ref="W15:W16" si="0">T15*Q15</f>
        <v>385000</v>
      </c>
    </row>
    <row r="16" spans="1:23">
      <c r="A16" s="41">
        <v>3</v>
      </c>
      <c r="B16" s="164" t="s">
        <v>217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3"/>
      <c r="Q16" s="291">
        <v>5</v>
      </c>
      <c r="R16" s="291"/>
      <c r="S16" s="292"/>
      <c r="T16" s="293">
        <v>11800</v>
      </c>
      <c r="U16" s="293"/>
      <c r="V16" s="293"/>
      <c r="W16" s="42">
        <f t="shared" si="0"/>
        <v>59000</v>
      </c>
    </row>
    <row r="17" spans="1:23">
      <c r="A17" s="41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294" t="s">
        <v>137</v>
      </c>
      <c r="R17" s="295"/>
      <c r="S17" s="295"/>
      <c r="T17" s="295"/>
      <c r="U17" s="295"/>
      <c r="V17" s="296"/>
      <c r="W17" s="165">
        <f>SUM(W14:W16)</f>
        <v>542000</v>
      </c>
    </row>
    <row r="18" spans="1:23">
      <c r="A18" s="41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294" t="s">
        <v>138</v>
      </c>
      <c r="R18" s="295"/>
      <c r="S18" s="295"/>
      <c r="T18" s="295" t="s">
        <v>218</v>
      </c>
      <c r="U18" s="295"/>
      <c r="V18" s="296"/>
      <c r="W18" s="42">
        <f>W17*10%</f>
        <v>54200</v>
      </c>
    </row>
    <row r="19" spans="1:23">
      <c r="A19" s="41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71"/>
      <c r="O19" s="71"/>
      <c r="P19" s="71"/>
      <c r="Q19" s="294" t="s">
        <v>139</v>
      </c>
      <c r="R19" s="295"/>
      <c r="S19" s="295"/>
      <c r="T19" s="295" t="s">
        <v>219</v>
      </c>
      <c r="U19" s="295"/>
      <c r="V19" s="296"/>
      <c r="W19" s="166">
        <f>W17+W18</f>
        <v>596200</v>
      </c>
    </row>
    <row r="20" spans="1:23" ht="15.75">
      <c r="Q20" s="74"/>
      <c r="R20" s="75"/>
      <c r="S20" s="75"/>
      <c r="T20" s="75"/>
      <c r="U20" s="75"/>
      <c r="V20" s="75"/>
      <c r="W20" s="75"/>
    </row>
    <row r="21" spans="1:23">
      <c r="A21" s="50" t="s">
        <v>39</v>
      </c>
      <c r="B21" s="10"/>
      <c r="U21" s="12"/>
    </row>
    <row r="23" spans="1:23" ht="15.75">
      <c r="A23" s="51" t="s">
        <v>40</v>
      </c>
      <c r="B23" s="218" t="s">
        <v>41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</row>
    <row r="24" spans="1:23">
      <c r="B24" s="218" t="s">
        <v>42</v>
      </c>
      <c r="C24" s="218"/>
      <c r="D24" s="218"/>
      <c r="E24" s="218"/>
      <c r="F24" s="218"/>
      <c r="G24" s="10" t="s">
        <v>43</v>
      </c>
      <c r="H24" s="297"/>
      <c r="I24" s="297"/>
      <c r="J24" s="297"/>
      <c r="K24" s="167"/>
      <c r="L24" s="167"/>
      <c r="M24" s="167"/>
      <c r="N24" s="167"/>
      <c r="O24" s="218" t="s">
        <v>44</v>
      </c>
      <c r="P24" s="218"/>
      <c r="Q24" s="218"/>
      <c r="R24" s="218"/>
      <c r="S24" s="168"/>
      <c r="T24" s="10" t="s">
        <v>43</v>
      </c>
      <c r="U24" s="167"/>
      <c r="V24" s="167"/>
      <c r="W24" s="167"/>
    </row>
    <row r="25" spans="1:23">
      <c r="B25" s="218" t="s">
        <v>45</v>
      </c>
      <c r="C25" s="218"/>
      <c r="D25" s="218"/>
      <c r="E25" s="218"/>
      <c r="F25" s="218"/>
      <c r="G25" s="10" t="s">
        <v>43</v>
      </c>
      <c r="H25" s="71" t="s">
        <v>46</v>
      </c>
      <c r="I25" s="71"/>
      <c r="J25" s="71"/>
      <c r="K25" s="71"/>
      <c r="L25" s="71"/>
      <c r="M25" s="71"/>
      <c r="N25" s="167"/>
      <c r="O25" s="218" t="s">
        <v>47</v>
      </c>
      <c r="P25" s="218"/>
      <c r="Q25" s="218"/>
      <c r="R25" s="218"/>
      <c r="S25" s="218"/>
      <c r="T25" s="10" t="s">
        <v>43</v>
      </c>
      <c r="U25" s="71"/>
      <c r="V25" s="71"/>
      <c r="W25" s="71"/>
    </row>
    <row r="26" spans="1:23">
      <c r="B26" s="218" t="s">
        <v>48</v>
      </c>
      <c r="C26" s="218"/>
      <c r="D26" s="218"/>
      <c r="E26" s="218"/>
      <c r="F26" s="218"/>
      <c r="G26" s="10" t="s">
        <v>43</v>
      </c>
      <c r="H26" s="167"/>
      <c r="I26" s="167"/>
      <c r="J26" s="167"/>
      <c r="K26" s="167"/>
      <c r="L26" s="167"/>
      <c r="M26" s="167"/>
      <c r="N26" s="167"/>
      <c r="O26" s="167"/>
      <c r="P26" s="167"/>
      <c r="Q26" s="53"/>
      <c r="R26" s="53"/>
      <c r="S26" s="167"/>
      <c r="T26" s="167"/>
      <c r="U26" s="167"/>
      <c r="V26" s="167"/>
      <c r="W26" s="55"/>
    </row>
    <row r="28" spans="1:23">
      <c r="A28" s="13" t="s">
        <v>49</v>
      </c>
      <c r="K28" s="56" t="s">
        <v>50</v>
      </c>
      <c r="Q28" s="1"/>
      <c r="R28" s="14" t="s">
        <v>51</v>
      </c>
      <c r="S28" s="14"/>
      <c r="T28" s="14"/>
      <c r="U28" s="14"/>
      <c r="V28" s="14"/>
      <c r="W28" s="14"/>
    </row>
    <row r="29" spans="1:23">
      <c r="Q29" s="1"/>
      <c r="W29" s="1"/>
    </row>
    <row r="30" spans="1:23">
      <c r="Q30" s="1"/>
      <c r="W30" s="1"/>
    </row>
    <row r="31" spans="1:23">
      <c r="K31" s="10"/>
      <c r="Q31" s="1"/>
      <c r="W31" s="1"/>
    </row>
    <row r="32" spans="1:23">
      <c r="A32" s="21"/>
      <c r="B32" s="21"/>
      <c r="C32" s="21"/>
      <c r="D32" s="21"/>
      <c r="E32" s="21"/>
      <c r="F32" s="21"/>
      <c r="G32" s="21"/>
      <c r="H32" s="21"/>
      <c r="I32" s="21"/>
      <c r="K32" s="57"/>
      <c r="L32" s="58"/>
      <c r="M32" s="58"/>
      <c r="N32" s="58"/>
      <c r="O32" s="58"/>
      <c r="P32" s="58"/>
      <c r="Q32" s="1"/>
      <c r="R32" s="54"/>
      <c r="S32" s="21"/>
      <c r="T32" s="21"/>
      <c r="U32" s="21"/>
      <c r="V32" s="21"/>
      <c r="W32" s="21"/>
    </row>
    <row r="33" spans="1:23">
      <c r="A33" s="230" t="s">
        <v>52</v>
      </c>
      <c r="B33" s="230"/>
      <c r="C33" s="230"/>
      <c r="D33" s="230"/>
      <c r="E33" s="230"/>
      <c r="F33" s="230"/>
      <c r="G33" s="230"/>
      <c r="H33" s="230"/>
      <c r="I33" s="230"/>
      <c r="K33" s="298" t="s">
        <v>220</v>
      </c>
      <c r="L33" s="298"/>
      <c r="M33" s="298"/>
      <c r="N33" s="298"/>
      <c r="O33" s="298"/>
      <c r="P33" s="298"/>
      <c r="Q33" s="14"/>
      <c r="R33" s="230" t="s">
        <v>54</v>
      </c>
      <c r="S33" s="230"/>
      <c r="T33" s="230"/>
      <c r="U33" s="230"/>
      <c r="V33" s="14"/>
      <c r="W33" s="59"/>
    </row>
    <row r="34" spans="1:23">
      <c r="A34" s="232" t="s">
        <v>64</v>
      </c>
      <c r="B34" s="232"/>
      <c r="C34" s="232"/>
      <c r="D34" s="232"/>
      <c r="E34" s="232"/>
      <c r="F34" s="232"/>
      <c r="G34" s="232"/>
      <c r="H34" s="232"/>
      <c r="I34" s="232"/>
      <c r="J34" s="14"/>
      <c r="K34" s="232" t="s">
        <v>221</v>
      </c>
      <c r="L34" s="232"/>
      <c r="M34" s="232"/>
      <c r="N34" s="232"/>
      <c r="O34" s="232"/>
      <c r="P34" s="232"/>
      <c r="Q34" s="14"/>
      <c r="R34" s="232" t="s">
        <v>56</v>
      </c>
      <c r="S34" s="232"/>
      <c r="T34" s="232"/>
      <c r="U34" s="232"/>
      <c r="V34" s="14"/>
      <c r="W34" s="59"/>
    </row>
    <row r="35" spans="1:23">
      <c r="A35" s="232" t="s">
        <v>57</v>
      </c>
      <c r="B35" s="232"/>
      <c r="C35" s="232"/>
      <c r="D35" s="233" t="str">
        <f>R11</f>
        <v>18/09/2015</v>
      </c>
      <c r="E35" s="233"/>
      <c r="F35" s="233"/>
      <c r="G35" s="233"/>
      <c r="H35" s="233"/>
      <c r="I35" s="233"/>
      <c r="J35" s="14"/>
      <c r="K35" s="232" t="s">
        <v>58</v>
      </c>
      <c r="L35" s="232"/>
      <c r="M35" s="232"/>
      <c r="N35" s="233" t="str">
        <f>D35</f>
        <v>18/09/2015</v>
      </c>
      <c r="O35" s="233"/>
      <c r="P35" s="233"/>
      <c r="Q35" s="14"/>
      <c r="R35" s="299" t="s">
        <v>57</v>
      </c>
      <c r="S35" s="299"/>
      <c r="T35" s="299"/>
      <c r="U35" s="299"/>
      <c r="V35" s="169"/>
      <c r="W35" s="170"/>
    </row>
    <row r="36" spans="1:23">
      <c r="A36" s="230"/>
      <c r="B36" s="230"/>
      <c r="C36" s="230"/>
      <c r="D36" s="230"/>
      <c r="E36" s="230"/>
      <c r="F36" s="230"/>
      <c r="G36" s="230"/>
      <c r="H36" s="230"/>
      <c r="I36" s="230"/>
      <c r="K36" s="298"/>
      <c r="L36" s="298"/>
      <c r="M36" s="298"/>
      <c r="N36" s="298"/>
      <c r="O36" s="298"/>
      <c r="P36" s="298"/>
      <c r="Q36" s="14"/>
      <c r="R36" s="231"/>
      <c r="S36" s="231"/>
      <c r="T36" s="231"/>
      <c r="U36" s="231"/>
      <c r="V36" s="14"/>
      <c r="W36" s="59"/>
    </row>
  </sheetData>
  <mergeCells count="43">
    <mergeCell ref="A36:I36"/>
    <mergeCell ref="K36:P36"/>
    <mergeCell ref="R36:U36"/>
    <mergeCell ref="A34:I34"/>
    <mergeCell ref="K34:P34"/>
    <mergeCell ref="R34:U34"/>
    <mergeCell ref="A35:C35"/>
    <mergeCell ref="D35:I35"/>
    <mergeCell ref="K35:M35"/>
    <mergeCell ref="N35:P35"/>
    <mergeCell ref="R35:U35"/>
    <mergeCell ref="B25:F25"/>
    <mergeCell ref="O25:S25"/>
    <mergeCell ref="B26:F26"/>
    <mergeCell ref="A33:I33"/>
    <mergeCell ref="K33:P33"/>
    <mergeCell ref="R33:U33"/>
    <mergeCell ref="Q17:V17"/>
    <mergeCell ref="Q18:V18"/>
    <mergeCell ref="Q19:V19"/>
    <mergeCell ref="B23:P23"/>
    <mergeCell ref="B24:F24"/>
    <mergeCell ref="H24:J24"/>
    <mergeCell ref="O24:R24"/>
    <mergeCell ref="Q14:S14"/>
    <mergeCell ref="T14:V14"/>
    <mergeCell ref="Q15:S15"/>
    <mergeCell ref="T15:V15"/>
    <mergeCell ref="Q16:S16"/>
    <mergeCell ref="T16:V16"/>
    <mergeCell ref="R10:W10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pantry</vt:lpstr>
      <vt:lpstr>vật dụng</vt:lpstr>
      <vt:lpstr>Sheet3</vt:lpstr>
      <vt:lpstr>Sheet4</vt:lpstr>
      <vt:lpstr>Sheet5</vt:lpstr>
      <vt:lpstr>Lê Đức Thọ</vt:lpstr>
      <vt:lpstr>training</vt:lpstr>
      <vt:lpstr>VP</vt:lpstr>
      <vt:lpstr>Fin</vt:lpstr>
      <vt:lpstr>Sheet2</vt:lpstr>
      <vt:lpstr>dien thoai</vt:lpstr>
      <vt:lpstr>muc in</vt:lpstr>
      <vt:lpstr>van phong pham</vt:lpstr>
      <vt:lpstr>ghế thang</vt:lpstr>
      <vt:lpstr>mộc cửa hàng</vt:lpstr>
      <vt:lpstr>vpp</vt:lpstr>
      <vt:lpstr>HO</vt:lpstr>
      <vt:lpstr>'dien thoai'!Print_Area</vt:lpstr>
      <vt:lpstr>Fin!Print_Area</vt:lpstr>
      <vt:lpstr>training!Print_Area</vt:lpstr>
      <vt:lpstr>vpp!Print_Area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cp:lastPrinted>2015-10-14T07:58:06Z</cp:lastPrinted>
  <dcterms:created xsi:type="dcterms:W3CDTF">2015-09-04T06:50:01Z</dcterms:created>
  <dcterms:modified xsi:type="dcterms:W3CDTF">2015-11-12T04:56:44Z</dcterms:modified>
</cp:coreProperties>
</file>