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095" windowHeight="120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31" i="1"/>
  <c r="G27"/>
  <c r="G25"/>
  <c r="G29"/>
  <c r="G28"/>
  <c r="G26"/>
  <c r="F16"/>
  <c r="F17"/>
  <c r="F18"/>
  <c r="F19"/>
  <c r="F20"/>
  <c r="F21"/>
  <c r="F22"/>
  <c r="F23"/>
  <c r="F24"/>
  <c r="F25"/>
  <c r="F15"/>
  <c r="F26" l="1"/>
  <c r="F28" l="1"/>
  <c r="F27"/>
</calcChain>
</file>

<file path=xl/sharedStrings.xml><?xml version="1.0" encoding="utf-8"?>
<sst xmlns="http://schemas.openxmlformats.org/spreadsheetml/2006/main" count="44" uniqueCount="38">
  <si>
    <t>CÔNG TY TNHH TM DV VĂN PHÒNG PHẨM PHƯƠNG NAM</t>
  </si>
  <si>
    <t>Địa chỉ: B18/19K - Đường Liên Ấp - Bình Hưng - Bình Chánh - Tp.HCM</t>
  </si>
  <si>
    <t>MST: 0307229914</t>
  </si>
  <si>
    <t>BẢNG KÊ DANH MỤC HÀNG HÓA</t>
  </si>
  <si>
    <t xml:space="preserve">Tên đơn vị: Công ty TNHH Đầu tư và Kinh doanh Siêu thị Á Châu </t>
  </si>
  <si>
    <t>Điạ chỉ: Lầu 2, 506 Nguyễn Đình Chiểu, P4, Q.3, TP.HCM</t>
  </si>
  <si>
    <t>MST: 031 093 9840</t>
  </si>
  <si>
    <t>STT</t>
  </si>
  <si>
    <t>Tên hàng</t>
  </si>
  <si>
    <t>ĐVT</t>
  </si>
  <si>
    <t>SL</t>
  </si>
  <si>
    <t>Đơn giá</t>
  </si>
  <si>
    <t>Thành Tiền</t>
  </si>
  <si>
    <t>Cái</t>
  </si>
  <si>
    <t xml:space="preserve">Cộng: </t>
  </si>
  <si>
    <t xml:space="preserve">VAT 10%: </t>
  </si>
  <si>
    <t xml:space="preserve">Tổng cộng: </t>
  </si>
  <si>
    <t>Người lập phiếu</t>
  </si>
  <si>
    <t>(Ký, ghi rõ họ tên)</t>
  </si>
  <si>
    <t>Lê Thị Kim Anh</t>
  </si>
  <si>
    <t>Kẽm vàng</t>
  </si>
  <si>
    <t>Bịch</t>
  </si>
  <si>
    <t>Miếng hít kiếng</t>
  </si>
  <si>
    <t>Vải nỉ màu xanh ngọc bích</t>
  </si>
  <si>
    <t>Mét</t>
  </si>
  <si>
    <t>Vải nỉ màu đỏ</t>
  </si>
  <si>
    <t>Vải nỉ màu xanh lá đậm</t>
  </si>
  <si>
    <t>Vải nỉ màu rêu</t>
  </si>
  <si>
    <t>Vải nỉ màu trắng</t>
  </si>
  <si>
    <t>Dây bố</t>
  </si>
  <si>
    <t>Bó</t>
  </si>
  <si>
    <t>Dây tim màu ( trắng, đỏ, xanh )</t>
  </si>
  <si>
    <t>Cuộn</t>
  </si>
  <si>
    <t>Bật lửa</t>
  </si>
  <si>
    <t>Băng keo trong 18mm x 20y</t>
  </si>
  <si>
    <t>Số: 1399</t>
  </si>
  <si>
    <t>( Đính kèm hoá đơn số: PN/14P 1399  )</t>
  </si>
  <si>
    <t>Ngày        03      tháng      12       năm     2015</t>
  </si>
</sst>
</file>

<file path=xl/styles.xml><?xml version="1.0" encoding="utf-8"?>
<styleSheet xmlns="http://schemas.openxmlformats.org/spreadsheetml/2006/main">
  <numFmts count="1">
    <numFmt numFmtId="164" formatCode="#,###"/>
  </numFmts>
  <fonts count="11">
    <font>
      <sz val="11"/>
      <color theme="1"/>
      <name val="Calibri"/>
      <family val="2"/>
      <scheme val="minor"/>
    </font>
    <font>
      <sz val="10"/>
      <name val="Arial"/>
    </font>
    <font>
      <b/>
      <sz val="13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i/>
      <sz val="12"/>
      <name val="Cambria"/>
      <family val="1"/>
      <scheme val="major"/>
    </font>
    <font>
      <b/>
      <i/>
      <sz val="12"/>
      <color rgb="FFFF0000"/>
      <name val="Cambria"/>
      <family val="1"/>
      <scheme val="maj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34">
    <xf numFmtId="0" fontId="0" fillId="0" borderId="0" xfId="0"/>
    <xf numFmtId="0" fontId="1" fillId="0" borderId="0" xfId="1" applyNumberFormat="1" applyFont="1" applyFill="1" applyBorder="1" applyAlignment="1"/>
    <xf numFmtId="0" fontId="3" fillId="0" borderId="0" xfId="1" applyNumberFormat="1" applyFont="1" applyFill="1" applyBorder="1" applyAlignment="1">
      <alignment horizontal="left"/>
    </xf>
    <xf numFmtId="0" fontId="3" fillId="2" borderId="1" xfId="1" applyNumberFormat="1" applyFont="1" applyFill="1" applyBorder="1" applyAlignment="1">
      <alignment horizontal="center" wrapText="1"/>
    </xf>
    <xf numFmtId="0" fontId="3" fillId="2" borderId="2" xfId="1" applyNumberFormat="1" applyFont="1" applyFill="1" applyBorder="1" applyAlignment="1">
      <alignment horizontal="center" wrapText="1"/>
    </xf>
    <xf numFmtId="0" fontId="3" fillId="2" borderId="3" xfId="1" applyNumberFormat="1" applyFont="1" applyFill="1" applyBorder="1" applyAlignment="1">
      <alignment horizontal="center" wrapText="1"/>
    </xf>
    <xf numFmtId="164" fontId="5" fillId="0" borderId="3" xfId="1" applyNumberFormat="1" applyFont="1" applyFill="1" applyBorder="1" applyAlignment="1">
      <alignment horizontal="right"/>
    </xf>
    <xf numFmtId="0" fontId="3" fillId="0" borderId="0" xfId="1" applyFont="1"/>
    <xf numFmtId="0" fontId="6" fillId="0" borderId="0" xfId="1" applyFont="1"/>
    <xf numFmtId="164" fontId="5" fillId="0" borderId="4" xfId="1" applyNumberFormat="1" applyFont="1" applyFill="1" applyBorder="1" applyAlignment="1">
      <alignment horizontal="right"/>
    </xf>
    <xf numFmtId="0" fontId="7" fillId="0" borderId="1" xfId="1" applyNumberFormat="1" applyFont="1" applyFill="1" applyBorder="1" applyAlignment="1">
      <alignment horizontal="center"/>
    </xf>
    <xf numFmtId="0" fontId="7" fillId="0" borderId="1" xfId="1" applyNumberFormat="1" applyFont="1" applyFill="1" applyBorder="1" applyAlignment="1">
      <alignment horizontal="left"/>
    </xf>
    <xf numFmtId="164" fontId="7" fillId="0" borderId="2" xfId="1" applyNumberFormat="1" applyFont="1" applyFill="1" applyBorder="1" applyAlignment="1">
      <alignment horizontal="right"/>
    </xf>
    <xf numFmtId="164" fontId="7" fillId="0" borderId="3" xfId="1" applyNumberFormat="1" applyFont="1" applyFill="1" applyBorder="1" applyAlignment="1">
      <alignment horizontal="right"/>
    </xf>
    <xf numFmtId="0" fontId="1" fillId="0" borderId="7" xfId="1" applyNumberFormat="1" applyFill="1" applyBorder="1" applyAlignment="1">
      <alignment vertical="center"/>
    </xf>
    <xf numFmtId="0" fontId="1" fillId="0" borderId="0" xfId="1" applyNumberFormat="1" applyFont="1" applyFill="1" applyBorder="1" applyAlignment="1">
      <alignment vertical="center"/>
    </xf>
    <xf numFmtId="0" fontId="1" fillId="0" borderId="7" xfId="1" applyNumberFormat="1" applyFont="1" applyFill="1" applyBorder="1" applyAlignment="1">
      <alignment vertical="center"/>
    </xf>
    <xf numFmtId="164" fontId="0" fillId="0" borderId="0" xfId="0" applyNumberFormat="1"/>
    <xf numFmtId="164" fontId="1" fillId="0" borderId="0" xfId="1" applyNumberFormat="1" applyFont="1" applyFill="1" applyBorder="1" applyAlignment="1">
      <alignment vertical="center"/>
    </xf>
    <xf numFmtId="164" fontId="7" fillId="3" borderId="3" xfId="1" applyNumberFormat="1" applyFont="1" applyFill="1" applyBorder="1" applyAlignment="1">
      <alignment horizontal="right"/>
    </xf>
    <xf numFmtId="164" fontId="0" fillId="3" borderId="0" xfId="0" applyNumberFormat="1" applyFill="1"/>
    <xf numFmtId="164" fontId="10" fillId="3" borderId="0" xfId="0" applyNumberFormat="1" applyFont="1" applyFill="1"/>
    <xf numFmtId="0" fontId="8" fillId="0" borderId="0" xfId="1" applyNumberFormat="1" applyFont="1" applyFill="1" applyBorder="1" applyAlignment="1">
      <alignment horizontal="center"/>
    </xf>
    <xf numFmtId="0" fontId="9" fillId="0" borderId="0" xfId="1" applyNumberFormat="1" applyFont="1" applyFill="1" applyBorder="1" applyAlignment="1">
      <alignment horizontal="center"/>
    </xf>
    <xf numFmtId="0" fontId="2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/>
    </xf>
    <xf numFmtId="0" fontId="4" fillId="0" borderId="0" xfId="1" applyNumberFormat="1" applyFont="1" applyFill="1" applyBorder="1" applyAlignment="1">
      <alignment horizontal="center"/>
    </xf>
    <xf numFmtId="0" fontId="5" fillId="0" borderId="2" xfId="1" applyFont="1" applyBorder="1" applyAlignment="1">
      <alignment horizontal="right"/>
    </xf>
    <xf numFmtId="0" fontId="5" fillId="0" borderId="5" xfId="1" applyFont="1" applyBorder="1" applyAlignment="1">
      <alignment horizontal="right"/>
    </xf>
    <xf numFmtId="0" fontId="5" fillId="0" borderId="6" xfId="1" applyFont="1" applyBorder="1" applyAlignment="1">
      <alignment horizontal="right"/>
    </xf>
    <xf numFmtId="0" fontId="5" fillId="0" borderId="0" xfId="1" applyNumberFormat="1" applyFont="1" applyFill="1" applyBorder="1" applyAlignment="1">
      <alignment horizontal="center"/>
    </xf>
    <xf numFmtId="0" fontId="1" fillId="0" borderId="0" xfId="1" applyNumberFormat="1" applyFont="1" applyFill="1" applyBorder="1" applyAlignment="1"/>
    <xf numFmtId="0" fontId="5" fillId="0" borderId="2" xfId="1" applyFont="1" applyFill="1" applyBorder="1" applyAlignment="1">
      <alignment horizontal="right"/>
    </xf>
    <xf numFmtId="0" fontId="5" fillId="0" borderId="5" xfId="1" applyFont="1" applyFill="1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36"/>
  <sheetViews>
    <sheetView tabSelected="1" workbookViewId="0">
      <selection activeCell="H32" sqref="H32"/>
    </sheetView>
  </sheetViews>
  <sheetFormatPr defaultRowHeight="15"/>
  <cols>
    <col min="1" max="1" width="7.5703125" customWidth="1"/>
    <col min="2" max="2" width="35.28515625" customWidth="1"/>
    <col min="3" max="3" width="8.28515625" customWidth="1"/>
    <col min="4" max="4" width="8" customWidth="1"/>
    <col min="5" max="5" width="11" customWidth="1"/>
    <col min="6" max="6" width="13.42578125" customWidth="1"/>
  </cols>
  <sheetData>
    <row r="2" spans="1:9" ht="16.5">
      <c r="A2" s="24" t="s">
        <v>0</v>
      </c>
      <c r="B2" s="24"/>
      <c r="C2" s="24"/>
      <c r="D2" s="24"/>
      <c r="E2" s="24"/>
      <c r="F2" s="24"/>
      <c r="G2" s="1"/>
      <c r="H2" s="1"/>
      <c r="I2" s="1"/>
    </row>
    <row r="3" spans="1:9" ht="15.75">
      <c r="A3" s="25" t="s">
        <v>1</v>
      </c>
      <c r="B3" s="25"/>
      <c r="C3" s="25"/>
      <c r="D3" s="25"/>
      <c r="E3" s="25"/>
      <c r="F3" s="25"/>
      <c r="G3" s="1"/>
      <c r="H3" s="1"/>
      <c r="I3" s="1"/>
    </row>
    <row r="4" spans="1:9" ht="16.5">
      <c r="A4" s="24" t="s">
        <v>2</v>
      </c>
      <c r="B4" s="24"/>
      <c r="C4" s="24"/>
      <c r="D4" s="24"/>
      <c r="E4" s="24"/>
      <c r="F4" s="24"/>
      <c r="G4" s="1"/>
      <c r="H4" s="1"/>
      <c r="I4" s="1"/>
    </row>
    <row r="6" spans="1:9" ht="20.25">
      <c r="A6" s="26" t="s">
        <v>3</v>
      </c>
      <c r="B6" s="26"/>
      <c r="C6" s="26"/>
      <c r="D6" s="26"/>
      <c r="E6" s="26"/>
      <c r="F6" s="26"/>
      <c r="G6" s="1"/>
      <c r="H6" s="1"/>
      <c r="I6" s="1"/>
    </row>
    <row r="7" spans="1:9" ht="15.75">
      <c r="A7" s="22" t="s">
        <v>35</v>
      </c>
      <c r="B7" s="22"/>
      <c r="C7" s="22"/>
      <c r="D7" s="22"/>
      <c r="E7" s="22"/>
      <c r="F7" s="22"/>
      <c r="G7" s="1"/>
      <c r="H7" s="1"/>
      <c r="I7" s="1"/>
    </row>
    <row r="8" spans="1:9" ht="15.75">
      <c r="A8" s="23" t="s">
        <v>37</v>
      </c>
      <c r="B8" s="23"/>
      <c r="C8" s="23"/>
      <c r="D8" s="23"/>
      <c r="E8" s="23"/>
      <c r="F8" s="23"/>
      <c r="G8" s="1"/>
      <c r="H8" s="1"/>
      <c r="I8" s="1"/>
    </row>
    <row r="9" spans="1:9" ht="15.75">
      <c r="A9" s="22" t="s">
        <v>36</v>
      </c>
      <c r="B9" s="22"/>
      <c r="C9" s="22"/>
      <c r="D9" s="22"/>
      <c r="E9" s="22"/>
      <c r="F9" s="22"/>
      <c r="G9" s="1"/>
      <c r="H9" s="1"/>
      <c r="I9" s="1"/>
    </row>
    <row r="11" spans="1:9" ht="15.75">
      <c r="A11" s="2" t="s">
        <v>4</v>
      </c>
      <c r="B11" s="1"/>
      <c r="C11" s="1"/>
      <c r="D11" s="1"/>
      <c r="E11" s="1"/>
      <c r="F11" s="1"/>
      <c r="G11" s="1"/>
      <c r="H11" s="1"/>
      <c r="I11" s="1"/>
    </row>
    <row r="12" spans="1:9" ht="15.75">
      <c r="A12" s="2" t="s">
        <v>5</v>
      </c>
      <c r="B12" s="1"/>
      <c r="C12" s="1"/>
      <c r="D12" s="1"/>
      <c r="E12" s="1"/>
      <c r="F12" s="1"/>
      <c r="G12" s="1"/>
      <c r="H12" s="1"/>
      <c r="I12" s="1"/>
    </row>
    <row r="13" spans="1:9" ht="15.75">
      <c r="A13" s="7" t="s">
        <v>6</v>
      </c>
      <c r="B13" s="8"/>
      <c r="C13" s="8"/>
      <c r="D13" s="8"/>
      <c r="E13" s="8"/>
      <c r="F13" s="1"/>
      <c r="G13" s="1"/>
      <c r="H13" s="1"/>
      <c r="I13" s="1"/>
    </row>
    <row r="14" spans="1:9" ht="15" customHeight="1">
      <c r="A14" s="3" t="s">
        <v>7</v>
      </c>
      <c r="B14" s="3" t="s">
        <v>8</v>
      </c>
      <c r="C14" s="3" t="s">
        <v>9</v>
      </c>
      <c r="D14" s="3" t="s">
        <v>10</v>
      </c>
      <c r="E14" s="4" t="s">
        <v>11</v>
      </c>
      <c r="F14" s="5" t="s">
        <v>12</v>
      </c>
      <c r="G14" s="1"/>
      <c r="H14" s="1"/>
      <c r="I14" s="1"/>
    </row>
    <row r="15" spans="1:9">
      <c r="A15" s="10">
        <v>1</v>
      </c>
      <c r="B15" s="11" t="s">
        <v>20</v>
      </c>
      <c r="C15" s="10" t="s">
        <v>21</v>
      </c>
      <c r="D15" s="10">
        <v>1</v>
      </c>
      <c r="E15" s="12">
        <v>14000</v>
      </c>
      <c r="F15" s="13">
        <f>E15*D15</f>
        <v>14000</v>
      </c>
      <c r="G15" s="14"/>
      <c r="H15" s="18"/>
      <c r="I15" s="15"/>
    </row>
    <row r="16" spans="1:9">
      <c r="A16" s="10">
        <v>2</v>
      </c>
      <c r="B16" s="11" t="s">
        <v>22</v>
      </c>
      <c r="C16" s="10" t="s">
        <v>13</v>
      </c>
      <c r="D16" s="10">
        <v>4</v>
      </c>
      <c r="E16" s="12">
        <v>7000</v>
      </c>
      <c r="F16" s="13">
        <f t="shared" ref="F16:F25" si="0">E16*D16</f>
        <v>28000</v>
      </c>
      <c r="G16" s="16"/>
      <c r="H16" s="15"/>
      <c r="I16" s="15"/>
    </row>
    <row r="17" spans="1:8">
      <c r="A17" s="10">
        <v>3</v>
      </c>
      <c r="B17" s="11" t="s">
        <v>23</v>
      </c>
      <c r="C17" s="10" t="s">
        <v>24</v>
      </c>
      <c r="D17" s="10">
        <v>1</v>
      </c>
      <c r="E17" s="12">
        <v>18500</v>
      </c>
      <c r="F17" s="13">
        <f t="shared" si="0"/>
        <v>18500</v>
      </c>
    </row>
    <row r="18" spans="1:8">
      <c r="A18" s="10">
        <v>4</v>
      </c>
      <c r="B18" s="11" t="s">
        <v>25</v>
      </c>
      <c r="C18" s="10" t="s">
        <v>24</v>
      </c>
      <c r="D18" s="10">
        <v>3</v>
      </c>
      <c r="E18" s="12">
        <v>18500</v>
      </c>
      <c r="F18" s="13">
        <f t="shared" si="0"/>
        <v>55500</v>
      </c>
    </row>
    <row r="19" spans="1:8">
      <c r="A19" s="10">
        <v>5</v>
      </c>
      <c r="B19" s="11" t="s">
        <v>26</v>
      </c>
      <c r="C19" s="10" t="s">
        <v>24</v>
      </c>
      <c r="D19" s="10">
        <v>3</v>
      </c>
      <c r="E19" s="12">
        <v>18500</v>
      </c>
      <c r="F19" s="13">
        <f t="shared" si="0"/>
        <v>55500</v>
      </c>
    </row>
    <row r="20" spans="1:8">
      <c r="A20" s="10">
        <v>6</v>
      </c>
      <c r="B20" s="11" t="s">
        <v>27</v>
      </c>
      <c r="C20" s="10" t="s">
        <v>24</v>
      </c>
      <c r="D20" s="10">
        <v>3</v>
      </c>
      <c r="E20" s="12">
        <v>18500</v>
      </c>
      <c r="F20" s="13">
        <f t="shared" si="0"/>
        <v>55500</v>
      </c>
    </row>
    <row r="21" spans="1:8">
      <c r="A21" s="10">
        <v>7</v>
      </c>
      <c r="B21" s="11" t="s">
        <v>28</v>
      </c>
      <c r="C21" s="10" t="s">
        <v>24</v>
      </c>
      <c r="D21" s="10">
        <v>2</v>
      </c>
      <c r="E21" s="12">
        <v>18500</v>
      </c>
      <c r="F21" s="13">
        <f t="shared" si="0"/>
        <v>37000</v>
      </c>
    </row>
    <row r="22" spans="1:8">
      <c r="A22" s="10">
        <v>8</v>
      </c>
      <c r="B22" s="11" t="s">
        <v>29</v>
      </c>
      <c r="C22" s="10" t="s">
        <v>30</v>
      </c>
      <c r="D22" s="10">
        <v>10</v>
      </c>
      <c r="E22" s="12">
        <v>15000</v>
      </c>
      <c r="F22" s="13">
        <f t="shared" si="0"/>
        <v>150000</v>
      </c>
    </row>
    <row r="23" spans="1:8">
      <c r="A23" s="10">
        <v>9</v>
      </c>
      <c r="B23" s="11" t="s">
        <v>31</v>
      </c>
      <c r="C23" s="10" t="s">
        <v>32</v>
      </c>
      <c r="D23" s="10">
        <v>3</v>
      </c>
      <c r="E23" s="12">
        <v>15000</v>
      </c>
      <c r="F23" s="19">
        <f t="shared" si="0"/>
        <v>45000</v>
      </c>
    </row>
    <row r="24" spans="1:8">
      <c r="A24" s="10">
        <v>10</v>
      </c>
      <c r="B24" s="11" t="s">
        <v>33</v>
      </c>
      <c r="C24" s="10" t="s">
        <v>13</v>
      </c>
      <c r="D24" s="10">
        <v>1</v>
      </c>
      <c r="E24" s="12">
        <v>4000</v>
      </c>
      <c r="F24" s="19">
        <f t="shared" si="0"/>
        <v>4000</v>
      </c>
      <c r="G24" s="17"/>
      <c r="H24" s="17"/>
    </row>
    <row r="25" spans="1:8">
      <c r="A25" s="10">
        <v>11</v>
      </c>
      <c r="B25" s="11" t="s">
        <v>34</v>
      </c>
      <c r="C25" s="10" t="s">
        <v>32</v>
      </c>
      <c r="D25" s="10">
        <v>10</v>
      </c>
      <c r="E25" s="12">
        <v>1500</v>
      </c>
      <c r="F25" s="19">
        <f t="shared" si="0"/>
        <v>15000</v>
      </c>
      <c r="G25" s="17">
        <f>F23+F24+F25</f>
        <v>64000</v>
      </c>
    </row>
    <row r="26" spans="1:8">
      <c r="A26" s="32" t="s">
        <v>14</v>
      </c>
      <c r="B26" s="33"/>
      <c r="C26" s="33"/>
      <c r="D26" s="33"/>
      <c r="E26" s="33"/>
      <c r="F26" s="6">
        <f>SUM(F15:F25)</f>
        <v>478000</v>
      </c>
      <c r="G26" s="20">
        <f>G25*1.1</f>
        <v>70400</v>
      </c>
    </row>
    <row r="27" spans="1:8">
      <c r="A27" s="27" t="s">
        <v>15</v>
      </c>
      <c r="B27" s="28"/>
      <c r="C27" s="28"/>
      <c r="D27" s="28"/>
      <c r="E27" s="28"/>
      <c r="F27" s="6">
        <f>F26*0.1</f>
        <v>47800</v>
      </c>
      <c r="G27" s="17">
        <f>F26-G25</f>
        <v>414000</v>
      </c>
    </row>
    <row r="28" spans="1:8">
      <c r="A28" s="27" t="s">
        <v>16</v>
      </c>
      <c r="B28" s="28"/>
      <c r="C28" s="28"/>
      <c r="D28" s="28"/>
      <c r="E28" s="29"/>
      <c r="F28" s="9">
        <f>F26+F27</f>
        <v>525800</v>
      </c>
      <c r="G28">
        <f>G27*0.1</f>
        <v>41400</v>
      </c>
    </row>
    <row r="29" spans="1:8">
      <c r="G29" s="20">
        <f>G28+G26</f>
        <v>111800</v>
      </c>
      <c r="H29" s="17"/>
    </row>
    <row r="30" spans="1:8">
      <c r="H30" s="17"/>
    </row>
    <row r="31" spans="1:8">
      <c r="A31" s="1"/>
      <c r="B31" s="1"/>
      <c r="C31" s="1"/>
      <c r="D31" s="1"/>
      <c r="E31" s="30" t="s">
        <v>17</v>
      </c>
      <c r="F31" s="31"/>
      <c r="H31" s="21">
        <f>+G29-40000</f>
        <v>71800</v>
      </c>
    </row>
    <row r="32" spans="1:8">
      <c r="A32" s="1"/>
      <c r="B32" s="1"/>
      <c r="C32" s="1"/>
      <c r="D32" s="1"/>
      <c r="E32" s="30" t="s">
        <v>18</v>
      </c>
      <c r="F32" s="31"/>
    </row>
    <row r="36" spans="5:6">
      <c r="E36" s="30" t="s">
        <v>19</v>
      </c>
      <c r="F36" s="31"/>
    </row>
  </sheetData>
  <mergeCells count="13">
    <mergeCell ref="A28:E28"/>
    <mergeCell ref="E31:F31"/>
    <mergeCell ref="E32:F32"/>
    <mergeCell ref="E36:F36"/>
    <mergeCell ref="A26:E26"/>
    <mergeCell ref="A27:E27"/>
    <mergeCell ref="A7:F7"/>
    <mergeCell ref="A8:F8"/>
    <mergeCell ref="A9:F9"/>
    <mergeCell ref="A2:F2"/>
    <mergeCell ref="A3:F3"/>
    <mergeCell ref="A4:F4"/>
    <mergeCell ref="A6:F6"/>
  </mergeCells>
  <pageMargins left="1.21" right="0.35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phuongnam-server</dc:creator>
  <cp:lastModifiedBy>admin</cp:lastModifiedBy>
  <cp:lastPrinted>2015-12-08T04:57:14Z</cp:lastPrinted>
  <dcterms:created xsi:type="dcterms:W3CDTF">2015-12-08T04:50:46Z</dcterms:created>
  <dcterms:modified xsi:type="dcterms:W3CDTF">2016-01-22T08:32:25Z</dcterms:modified>
</cp:coreProperties>
</file>