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8840" windowHeight="11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65" i="1"/>
  <c r="M64"/>
  <c r="M63"/>
  <c r="M62"/>
  <c r="J62"/>
  <c r="H62"/>
  <c r="M61"/>
  <c r="J61"/>
  <c r="H61"/>
  <c r="M60"/>
  <c r="J60"/>
  <c r="H60"/>
  <c r="M59"/>
  <c r="J59"/>
  <c r="H59"/>
  <c r="M58"/>
  <c r="J58"/>
  <c r="H58"/>
  <c r="M57"/>
  <c r="J57"/>
  <c r="H57"/>
  <c r="M56"/>
  <c r="J56"/>
  <c r="H56"/>
  <c r="M55"/>
  <c r="J55"/>
  <c r="H55"/>
  <c r="M54"/>
  <c r="J54"/>
  <c r="H54"/>
  <c r="M53"/>
  <c r="J53"/>
  <c r="H53"/>
  <c r="M52"/>
  <c r="J52"/>
  <c r="H52"/>
  <c r="M51"/>
  <c r="J51"/>
  <c r="H51"/>
  <c r="M50"/>
  <c r="J50"/>
  <c r="H50"/>
  <c r="M49"/>
  <c r="J49"/>
  <c r="H49"/>
  <c r="M48"/>
  <c r="J48"/>
  <c r="H48"/>
  <c r="M47"/>
  <c r="J47"/>
  <c r="H47"/>
  <c r="M46"/>
  <c r="J46"/>
  <c r="H46"/>
  <c r="M45"/>
  <c r="J45"/>
  <c r="H45"/>
  <c r="M44"/>
  <c r="J44"/>
  <c r="H44"/>
  <c r="M43"/>
  <c r="J43"/>
  <c r="H43"/>
  <c r="M42"/>
  <c r="J42"/>
  <c r="H42"/>
  <c r="M41"/>
  <c r="J41"/>
  <c r="H41"/>
  <c r="M40"/>
  <c r="J40"/>
  <c r="H40"/>
  <c r="J39"/>
  <c r="H39"/>
  <c r="M38"/>
  <c r="J38"/>
  <c r="H38"/>
  <c r="M37"/>
  <c r="J37"/>
  <c r="H37"/>
  <c r="M36"/>
  <c r="J36"/>
  <c r="H36"/>
  <c r="M35"/>
  <c r="J35"/>
  <c r="H35"/>
  <c r="M34"/>
  <c r="J34"/>
  <c r="H34"/>
  <c r="M33"/>
  <c r="J33"/>
  <c r="H33"/>
  <c r="M32"/>
  <c r="J32"/>
  <c r="H32"/>
  <c r="M31"/>
  <c r="J31"/>
  <c r="H31"/>
  <c r="J30"/>
  <c r="H30"/>
  <c r="M29"/>
  <c r="J29"/>
  <c r="H29"/>
  <c r="J28"/>
  <c r="H28"/>
  <c r="J27"/>
  <c r="H27"/>
  <c r="M26"/>
  <c r="J26"/>
  <c r="H26"/>
  <c r="M25"/>
  <c r="J25"/>
  <c r="H25"/>
  <c r="M24"/>
  <c r="J24"/>
  <c r="H24"/>
  <c r="J23"/>
  <c r="H23"/>
  <c r="J22"/>
  <c r="H22"/>
  <c r="J21"/>
  <c r="H21"/>
  <c r="J20"/>
  <c r="H20"/>
  <c r="J19"/>
  <c r="H19"/>
  <c r="M18"/>
  <c r="J18"/>
  <c r="H18"/>
  <c r="M17"/>
  <c r="J17"/>
  <c r="H17"/>
  <c r="J16"/>
  <c r="H16"/>
  <c r="J15"/>
  <c r="H15"/>
  <c r="J14"/>
  <c r="H14"/>
  <c r="J13"/>
  <c r="H13"/>
  <c r="M12"/>
  <c r="J12"/>
  <c r="H12"/>
  <c r="M11"/>
  <c r="J11"/>
  <c r="J10"/>
  <c r="M9"/>
  <c r="J9"/>
  <c r="H9"/>
  <c r="H66" s="1"/>
  <c r="J8"/>
  <c r="J7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M6"/>
  <c r="M66" s="1"/>
  <c r="J6"/>
  <c r="J5"/>
</calcChain>
</file>

<file path=xl/sharedStrings.xml><?xml version="1.0" encoding="utf-8"?>
<sst xmlns="http://schemas.openxmlformats.org/spreadsheetml/2006/main" count="226" uniqueCount="161">
  <si>
    <t xml:space="preserve"> BÁO CÁO VPP XIN MUA THÁNG 2+3/2015</t>
  </si>
  <si>
    <t>Stt</t>
  </si>
  <si>
    <t>Tên Văn phòng phẩm</t>
  </si>
  <si>
    <t>Quy cách</t>
  </si>
  <si>
    <t>Số lượng tồn đầu tháng</t>
  </si>
  <si>
    <t>Số lượng xin mua</t>
  </si>
  <si>
    <t>Đơn giá</t>
  </si>
  <si>
    <t>Thành tiền</t>
  </si>
  <si>
    <t xml:space="preserve">Số lượng xuất ra </t>
  </si>
  <si>
    <t xml:space="preserve">Số lượng tồn đầu tháng  </t>
  </si>
  <si>
    <t xml:space="preserve">Đơn giá </t>
  </si>
  <si>
    <t>Các  BP xin mua</t>
  </si>
  <si>
    <t>Chi tiết xuất ra</t>
  </si>
  <si>
    <t xml:space="preserve">Bông bảng </t>
  </si>
  <si>
    <t>cái</t>
  </si>
  <si>
    <t>Lưỡi dao lớn</t>
  </si>
  <si>
    <t>Đóng gói</t>
  </si>
  <si>
    <t>Kim bấm lớn</t>
  </si>
  <si>
    <t>Hộp</t>
  </si>
  <si>
    <t>Lưỡi dao nhỏ</t>
  </si>
  <si>
    <t>Kéo</t>
  </si>
  <si>
    <t>Đóng gói 2+ kế toán 1</t>
  </si>
  <si>
    <t>Kẹp bướm 32mm</t>
  </si>
  <si>
    <t xml:space="preserve">Bút lông bảng </t>
  </si>
  <si>
    <t>cây</t>
  </si>
  <si>
    <t>Mực sao đỏ(đen)</t>
  </si>
  <si>
    <t>hộp</t>
  </si>
  <si>
    <t>Tài vụ</t>
  </si>
  <si>
    <t>Đế cắt băng keo</t>
  </si>
  <si>
    <t>Kẹp bướm số 19mmm</t>
  </si>
  <si>
    <t>kẹp bướm 15</t>
  </si>
  <si>
    <t>Hồ dán</t>
  </si>
  <si>
    <t xml:space="preserve">hộp </t>
  </si>
  <si>
    <t>Bìa còng</t>
  </si>
  <si>
    <t>Tổng vụ : 02</t>
  </si>
  <si>
    <t>Viết bi xanh, đỏ, đen</t>
  </si>
  <si>
    <t xml:space="preserve"> Kho: 02, PTN:02, Đóng gói: 02, BV:04, TV: 01, HC-NS: 02, KD: 01, TK: 01</t>
  </si>
  <si>
    <t>Lò xo gáy đóng cuốn</t>
  </si>
  <si>
    <t xml:space="preserve">Vòng gia cố </t>
  </si>
  <si>
    <t xml:space="preserve">Phân trang </t>
  </si>
  <si>
    <t>xấp</t>
  </si>
  <si>
    <t>Bìa lá hở 3 mặt</t>
  </si>
  <si>
    <t xml:space="preserve">Trình ký </t>
  </si>
  <si>
    <t>Giấy A4 72</t>
  </si>
  <si>
    <t>ram</t>
  </si>
  <si>
    <t>Dùng chung</t>
  </si>
  <si>
    <t xml:space="preserve">Các bộ phận </t>
  </si>
  <si>
    <t>Kẹp giấy</t>
  </si>
  <si>
    <t>Tài vụ: 01, Bảo vệ: 01, Trợ lý:01</t>
  </si>
  <si>
    <t>HC-NS: 02, BV: 02. Kế toán: 01, Kinh doanh: 01, Trợ lý : 01, XNK: 2, Tổng vụ: 01</t>
  </si>
  <si>
    <t>Giấy A3</t>
  </si>
  <si>
    <t>Dự toán công trình</t>
  </si>
  <si>
    <t>Thiết kế công trình</t>
  </si>
  <si>
    <t xml:space="preserve">Sổ lò xò dày </t>
  </si>
  <si>
    <t>cuốn</t>
  </si>
  <si>
    <t>Giấy than</t>
  </si>
  <si>
    <t>Bìa 01 nút my clear khổ F</t>
  </si>
  <si>
    <t>Tổng vụ: 5+ tài vụ 13+ HCNS: 02</t>
  </si>
  <si>
    <t>TV: 05, Kế toán: 6, Kinh doanh: 01, HC-NS: 01</t>
  </si>
  <si>
    <t>Bao thư trắng</t>
  </si>
  <si>
    <t>Tẩy bồn cầu</t>
  </si>
  <si>
    <t>chai</t>
  </si>
  <si>
    <t>Tạp vụ</t>
  </si>
  <si>
    <t xml:space="preserve">Tạp vụ: </t>
  </si>
  <si>
    <t xml:space="preserve">Lau sàn </t>
  </si>
  <si>
    <t>Xịt muỗi</t>
  </si>
  <si>
    <t>Bảo vệ</t>
  </si>
  <si>
    <t>Hộp giấy Puply</t>
  </si>
  <si>
    <t>Tài xế</t>
  </si>
  <si>
    <t>Cuộn rác</t>
  </si>
  <si>
    <t>cuộn</t>
  </si>
  <si>
    <t>Tạp vụ: 04 + Phòng TN: 01</t>
  </si>
  <si>
    <t>Giấy vệ sinh cuộn AN An</t>
  </si>
  <si>
    <t>Dùng chung Công ty</t>
  </si>
  <si>
    <t>Nước lau kính</t>
  </si>
  <si>
    <t xml:space="preserve"> 2 Tài xế</t>
  </si>
  <si>
    <t>Tập 96T</t>
  </si>
  <si>
    <t>Phòng TN: 2, Kho: 2, BV: 02, TV: 01</t>
  </si>
  <si>
    <t>Kho 4+ BV: 4+ Tổng vụ: 01</t>
  </si>
  <si>
    <t>Giấy A4 màu xanh dương</t>
  </si>
  <si>
    <t>Pin 2A, 3A</t>
  </si>
  <si>
    <t>cục</t>
  </si>
  <si>
    <t>Các bộ phận</t>
  </si>
  <si>
    <t>Tăm bông shiny đỏ dấu tròn</t>
  </si>
  <si>
    <t>Giấy ghi chú vàng(3x3)</t>
  </si>
  <si>
    <t>Tài vụ: 02</t>
  </si>
  <si>
    <t>Kế toán: 02</t>
  </si>
  <si>
    <t xml:space="preserve">Bấm kim </t>
  </si>
  <si>
    <t>Kim bấm 10</t>
  </si>
  <si>
    <t>Kế toán:03,HC-NS:01, XNK: 01</t>
  </si>
  <si>
    <t>Kế toán:03,HC-NS:01, XNK: 01, Kinh doanh: 1</t>
  </si>
  <si>
    <t>Nhãn Tomy 107</t>
  </si>
  <si>
    <t>xâp</t>
  </si>
  <si>
    <t xml:space="preserve">Phòng thí nghiệm </t>
  </si>
  <si>
    <t>Phòng TN</t>
  </si>
  <si>
    <t>Bìa phân trang</t>
  </si>
  <si>
    <t>Tổng vụ</t>
  </si>
  <si>
    <t>Bìa 20 lá nhựa TL</t>
  </si>
  <si>
    <t>Bút lông dầu</t>
  </si>
  <si>
    <t>Cây</t>
  </si>
  <si>
    <t>Đóng gói +kho</t>
  </si>
  <si>
    <t>Băng cá nhân</t>
  </si>
  <si>
    <t>Băng keo si</t>
  </si>
  <si>
    <t xml:space="preserve">Băng keo trong </t>
  </si>
  <si>
    <t>Kế toán: 4+ PTN: 02</t>
  </si>
  <si>
    <t xml:space="preserve">Dao rọc giấy nhỏ </t>
  </si>
  <si>
    <t>Acco nhựa</t>
  </si>
  <si>
    <t>h</t>
  </si>
  <si>
    <t>Dao dọc giấy lớn</t>
  </si>
  <si>
    <t>Băng keo 2 mặt</t>
  </si>
  <si>
    <t>giấy note trình ký</t>
  </si>
  <si>
    <t>Rổ nhựa 02 ngăn</t>
  </si>
  <si>
    <t>Giấy giới thiệu</t>
  </si>
  <si>
    <t>Bìa 3 dây</t>
  </si>
  <si>
    <t>Tài vụ 3</t>
  </si>
  <si>
    <t>Giấy Double A</t>
  </si>
  <si>
    <t>Tài vụ 2</t>
  </si>
  <si>
    <t>Kế toán</t>
  </si>
  <si>
    <t>Giấy niêm phong A4</t>
  </si>
  <si>
    <t>xâấp</t>
  </si>
  <si>
    <t>Bìa láA4</t>
  </si>
  <si>
    <t>Thước mica dẻo</t>
  </si>
  <si>
    <t>Thiết kế: 01, Tài vụ: 01</t>
  </si>
  <si>
    <t>Kế toán: 01, Thiết kế: 01</t>
  </si>
  <si>
    <t>Bấm 2 lỗ</t>
  </si>
  <si>
    <t>Kinh doanh APPC</t>
  </si>
  <si>
    <t>Bìa lỗ</t>
  </si>
  <si>
    <t xml:space="preserve">Xài chung </t>
  </si>
  <si>
    <t>Cộng</t>
  </si>
  <si>
    <t>Ngày      tháng      năm 2015</t>
  </si>
  <si>
    <t>Chủ quản bộ phận</t>
  </si>
  <si>
    <t>Lập biểu</t>
  </si>
  <si>
    <t>Nguyễn Thị Kiều Hoa</t>
  </si>
  <si>
    <t>Nguyễn Thị Vượng</t>
  </si>
  <si>
    <t>Ghi chú ( ngày tháng mua)</t>
  </si>
  <si>
    <t>09/02 - 02/03</t>
  </si>
  <si>
    <t>03/03 - 05/01</t>
  </si>
  <si>
    <t>21/01</t>
  </si>
  <si>
    <t>01/12 ( 6 cây ) - 03/02 ( 10 cây ) - 09/02 ( 11 cây )</t>
  </si>
  <si>
    <t>tổng cộng là 27 cây nhưng báo báo cáo xin mua là 26 cây</t>
  </si>
  <si>
    <t>03/03 - 03/02 - 09/02</t>
  </si>
  <si>
    <t>09/02 - 03/03 - 08/12</t>
  </si>
  <si>
    <t>21/01 - 02/03</t>
  </si>
  <si>
    <t>02/03 - 28/01</t>
  </si>
  <si>
    <t>2/3 -</t>
  </si>
  <si>
    <t>còn 1 cuộn</t>
  </si>
  <si>
    <t>02/03 ( 2 cuộn )</t>
  </si>
  <si>
    <t>03/02 ( 20 cuộn ) - 02/03 ( 30 cuộn)</t>
  </si>
  <si>
    <t>còn 36 cuộn</t>
  </si>
  <si>
    <t xml:space="preserve">02/03 - </t>
  </si>
  <si>
    <t>02/03 ( 6 cuốn )</t>
  </si>
  <si>
    <t>còn 1 cuốn</t>
  </si>
  <si>
    <t xml:space="preserve">28/01 - </t>
  </si>
  <si>
    <t xml:space="preserve">09/02 - </t>
  </si>
  <si>
    <t>09/02 -</t>
  </si>
  <si>
    <t>05/01 -</t>
  </si>
  <si>
    <t xml:space="preserve">05/03 - </t>
  </si>
  <si>
    <t>03/03 -</t>
  </si>
  <si>
    <t>05/03 - 05/01</t>
  </si>
  <si>
    <t>10/01 - 09/12</t>
  </si>
  <si>
    <t xml:space="preserve">26/12 -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</si>
</sst>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1"/>
      <color rgb="FFC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9">
    <xf numFmtId="0" fontId="0" fillId="0" borderId="0" xfId="0"/>
    <xf numFmtId="0" fontId="4" fillId="0" borderId="0" xfId="0" applyFont="1"/>
    <xf numFmtId="0" fontId="5" fillId="2" borderId="2" xfId="0" applyFont="1" applyFill="1" applyBorder="1" applyAlignment="1">
      <alignment horizontal="center" vertical="center" wrapText="1"/>
    </xf>
    <xf numFmtId="164" fontId="6" fillId="2" borderId="2" xfId="1" applyNumberFormat="1" applyFont="1" applyFill="1" applyBorder="1" applyAlignment="1">
      <alignment horizontal="right" vertical="center" wrapText="1"/>
    </xf>
    <xf numFmtId="164" fontId="5" fillId="2" borderId="2" xfId="1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right"/>
    </xf>
    <xf numFmtId="164" fontId="4" fillId="0" borderId="3" xfId="1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64" fontId="4" fillId="0" borderId="5" xfId="1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164" fontId="4" fillId="0" borderId="6" xfId="1" applyNumberFormat="1" applyFont="1" applyFill="1" applyBorder="1" applyAlignment="1">
      <alignment horizontal="right"/>
    </xf>
    <xf numFmtId="164" fontId="4" fillId="0" borderId="6" xfId="1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6" xfId="0" applyFont="1" applyFill="1" applyBorder="1"/>
    <xf numFmtId="164" fontId="4" fillId="0" borderId="6" xfId="1" applyNumberFormat="1" applyFont="1" applyBorder="1" applyAlignment="1">
      <alignment horizontal="right"/>
    </xf>
    <xf numFmtId="164" fontId="7" fillId="0" borderId="6" xfId="1" applyNumberFormat="1" applyFont="1" applyBorder="1"/>
    <xf numFmtId="0" fontId="4" fillId="0" borderId="8" xfId="0" applyFont="1" applyBorder="1" applyAlignment="1">
      <alignment horizontal="center"/>
    </xf>
    <xf numFmtId="164" fontId="4" fillId="0" borderId="6" xfId="1" applyNumberFormat="1" applyFont="1" applyBorder="1"/>
    <xf numFmtId="0" fontId="4" fillId="0" borderId="6" xfId="0" applyFont="1" applyBorder="1"/>
    <xf numFmtId="43" fontId="4" fillId="0" borderId="0" xfId="0" applyNumberFormat="1" applyFont="1"/>
    <xf numFmtId="164" fontId="4" fillId="0" borderId="0" xfId="1" applyNumberFormat="1" applyFont="1"/>
    <xf numFmtId="43" fontId="4" fillId="0" borderId="0" xfId="1" applyFont="1"/>
    <xf numFmtId="0" fontId="7" fillId="0" borderId="0" xfId="0" applyFont="1"/>
    <xf numFmtId="164" fontId="7" fillId="0" borderId="6" xfId="1" applyNumberFormat="1" applyFont="1" applyBorder="1" applyAlignment="1">
      <alignment horizontal="right"/>
    </xf>
    <xf numFmtId="0" fontId="4" fillId="0" borderId="11" xfId="0" applyFont="1" applyBorder="1"/>
    <xf numFmtId="164" fontId="0" fillId="0" borderId="0" xfId="1" applyNumberFormat="1" applyFont="1"/>
    <xf numFmtId="0" fontId="4" fillId="0" borderId="9" xfId="0" applyFont="1" applyBorder="1"/>
    <xf numFmtId="0" fontId="4" fillId="0" borderId="9" xfId="0" applyFont="1" applyBorder="1" applyAlignment="1">
      <alignment horizontal="center"/>
    </xf>
    <xf numFmtId="164" fontId="7" fillId="0" borderId="9" xfId="1" applyNumberFormat="1" applyFont="1" applyBorder="1" applyAlignment="1">
      <alignment horizontal="right"/>
    </xf>
    <xf numFmtId="0" fontId="7" fillId="0" borderId="9" xfId="0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164" fontId="7" fillId="0" borderId="9" xfId="1" applyNumberFormat="1" applyFont="1" applyBorder="1"/>
    <xf numFmtId="0" fontId="4" fillId="0" borderId="10" xfId="0" applyFont="1" applyBorder="1" applyAlignment="1">
      <alignment horizontal="center"/>
    </xf>
    <xf numFmtId="0" fontId="4" fillId="0" borderId="8" xfId="0" applyFont="1" applyBorder="1"/>
    <xf numFmtId="0" fontId="7" fillId="0" borderId="8" xfId="0" applyFont="1" applyBorder="1" applyAlignment="1">
      <alignment horizontal="center"/>
    </xf>
    <xf numFmtId="164" fontId="4" fillId="0" borderId="8" xfId="1" applyNumberFormat="1" applyFont="1" applyBorder="1" applyAlignment="1">
      <alignment horizontal="right"/>
    </xf>
    <xf numFmtId="164" fontId="7" fillId="0" borderId="8" xfId="1" applyNumberFormat="1" applyFont="1" applyBorder="1"/>
    <xf numFmtId="0" fontId="7" fillId="0" borderId="8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applyFont="1" applyBorder="1"/>
    <xf numFmtId="0" fontId="4" fillId="0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164" fontId="4" fillId="0" borderId="14" xfId="1" applyNumberFormat="1" applyFont="1" applyBorder="1" applyAlignment="1">
      <alignment horizontal="right"/>
    </xf>
    <xf numFmtId="164" fontId="7" fillId="0" borderId="14" xfId="1" applyNumberFormat="1" applyFont="1" applyBorder="1"/>
    <xf numFmtId="0" fontId="4" fillId="0" borderId="2" xfId="0" applyFont="1" applyBorder="1"/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1" applyNumberFormat="1" applyFont="1" applyBorder="1" applyAlignment="1">
      <alignment horizontal="right"/>
    </xf>
    <xf numFmtId="164" fontId="9" fillId="0" borderId="2" xfId="1" applyNumberFormat="1" applyFont="1" applyBorder="1"/>
    <xf numFmtId="0" fontId="7" fillId="0" borderId="2" xfId="0" applyFont="1" applyBorder="1" applyAlignment="1">
      <alignment horizontal="center"/>
    </xf>
    <xf numFmtId="164" fontId="7" fillId="0" borderId="2" xfId="1" applyNumberFormat="1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164" fontId="10" fillId="0" borderId="0" xfId="1" applyNumberFormat="1" applyFont="1" applyAlignment="1">
      <alignment horizontal="right"/>
    </xf>
    <xf numFmtId="164" fontId="10" fillId="0" borderId="0" xfId="1" applyNumberFormat="1" applyFont="1"/>
    <xf numFmtId="0" fontId="11" fillId="0" borderId="0" xfId="0" applyFont="1" applyAlignment="1">
      <alignment horizontal="center"/>
    </xf>
    <xf numFmtId="164" fontId="11" fillId="0" borderId="0" xfId="1" applyNumberFormat="1" applyFont="1" applyAlignment="1">
      <alignment horizontal="center"/>
    </xf>
    <xf numFmtId="164" fontId="12" fillId="0" borderId="0" xfId="1" applyNumberFormat="1" applyFont="1" applyAlignment="1">
      <alignment horizontal="right"/>
    </xf>
    <xf numFmtId="0" fontId="10" fillId="0" borderId="0" xfId="0" applyFont="1" applyAlignment="1"/>
    <xf numFmtId="164" fontId="10" fillId="0" borderId="0" xfId="0" applyNumberFormat="1" applyFont="1" applyAlignment="1"/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horizontal="right"/>
    </xf>
    <xf numFmtId="0" fontId="7" fillId="0" borderId="0" xfId="0" applyFont="1" applyAlignment="1">
      <alignment horizontal="center"/>
    </xf>
    <xf numFmtId="164" fontId="7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3" borderId="6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center"/>
    </xf>
    <xf numFmtId="164" fontId="4" fillId="3" borderId="6" xfId="1" applyNumberFormat="1" applyFont="1" applyFill="1" applyBorder="1" applyAlignment="1">
      <alignment horizontal="right"/>
    </xf>
    <xf numFmtId="164" fontId="4" fillId="3" borderId="6" xfId="1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64" fontId="4" fillId="3" borderId="6" xfId="1" applyNumberFormat="1" applyFont="1" applyFill="1" applyBorder="1"/>
    <xf numFmtId="164" fontId="7" fillId="3" borderId="6" xfId="1" applyNumberFormat="1" applyFont="1" applyFill="1" applyBorder="1"/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/>
    <xf numFmtId="0" fontId="4" fillId="3" borderId="10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 wrapText="1"/>
    </xf>
    <xf numFmtId="164" fontId="7" fillId="3" borderId="6" xfId="1" applyNumberFormat="1" applyFont="1" applyFill="1" applyBorder="1" applyAlignment="1">
      <alignment horizontal="right"/>
    </xf>
    <xf numFmtId="165" fontId="4" fillId="3" borderId="6" xfId="1" applyNumberFormat="1" applyFont="1" applyFill="1" applyBorder="1" applyAlignment="1">
      <alignment horizontal="center"/>
    </xf>
    <xf numFmtId="0" fontId="4" fillId="3" borderId="11" xfId="0" applyFont="1" applyFill="1" applyBorder="1"/>
    <xf numFmtId="0" fontId="8" fillId="3" borderId="6" xfId="0" applyFont="1" applyFill="1" applyBorder="1" applyAlignment="1">
      <alignment horizontal="center" vertical="center" wrapText="1"/>
    </xf>
    <xf numFmtId="0" fontId="4" fillId="3" borderId="9" xfId="0" applyFont="1" applyFill="1" applyBorder="1"/>
    <xf numFmtId="0" fontId="4" fillId="3" borderId="9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164" fontId="4" fillId="3" borderId="9" xfId="1" applyNumberFormat="1" applyFont="1" applyFill="1" applyBorder="1" applyAlignment="1">
      <alignment horizontal="right"/>
    </xf>
    <xf numFmtId="164" fontId="7" fillId="3" borderId="9" xfId="1" applyNumberFormat="1" applyFont="1" applyFill="1" applyBorder="1"/>
    <xf numFmtId="0" fontId="4" fillId="3" borderId="8" xfId="0" applyFont="1" applyFill="1" applyBorder="1"/>
    <xf numFmtId="0" fontId="7" fillId="3" borderId="8" xfId="0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164" fontId="7" fillId="3" borderId="8" xfId="1" applyNumberFormat="1" applyFont="1" applyFill="1" applyBorder="1"/>
    <xf numFmtId="0" fontId="4" fillId="3" borderId="15" xfId="0" applyFont="1" applyFill="1" applyBorder="1" applyAlignment="1">
      <alignment horizontal="center"/>
    </xf>
    <xf numFmtId="0" fontId="4" fillId="3" borderId="15" xfId="0" applyFont="1" applyFill="1" applyBorder="1"/>
    <xf numFmtId="0" fontId="7" fillId="3" borderId="10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164" fontId="4" fillId="3" borderId="15" xfId="1" applyNumberFormat="1" applyFont="1" applyFill="1" applyBorder="1" applyAlignment="1">
      <alignment horizontal="right"/>
    </xf>
    <xf numFmtId="164" fontId="7" fillId="3" borderId="15" xfId="1" applyNumberFormat="1" applyFont="1" applyFill="1" applyBorder="1"/>
    <xf numFmtId="0" fontId="13" fillId="0" borderId="17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6" fontId="4" fillId="3" borderId="8" xfId="0" applyNumberFormat="1" applyFont="1" applyFill="1" applyBorder="1" applyAlignment="1">
      <alignment horizontal="center"/>
    </xf>
    <xf numFmtId="0" fontId="4" fillId="3" borderId="8" xfId="0" applyNumberFormat="1" applyFont="1" applyFill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4" fillId="3" borderId="12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0" fontId="4" fillId="0" borderId="9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3" borderId="15" xfId="0" applyNumberFormat="1" applyFont="1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4" fillId="3" borderId="8" xfId="0" applyNumberFormat="1" applyFont="1" applyFill="1" applyBorder="1" applyAlignment="1">
      <alignment horizontal="center"/>
    </xf>
    <xf numFmtId="14" fontId="4" fillId="3" borderId="9" xfId="0" applyNumberFormat="1" applyFont="1" applyFill="1" applyBorder="1" applyAlignment="1">
      <alignment horizontal="center"/>
    </xf>
    <xf numFmtId="164" fontId="7" fillId="0" borderId="6" xfId="1" applyNumberFormat="1" applyFont="1" applyFill="1" applyBorder="1" applyAlignment="1">
      <alignment horizontal="right"/>
    </xf>
    <xf numFmtId="164" fontId="7" fillId="0" borderId="6" xfId="1" applyNumberFormat="1" applyFont="1" applyFill="1" applyBorder="1"/>
    <xf numFmtId="0" fontId="4" fillId="0" borderId="0" xfId="0" applyFont="1" applyFill="1"/>
    <xf numFmtId="0" fontId="4" fillId="0" borderId="11" xfId="0" applyFont="1" applyFill="1" applyBorder="1"/>
    <xf numFmtId="0" fontId="4" fillId="0" borderId="13" xfId="0" applyNumberFormat="1" applyFont="1" applyFill="1" applyBorder="1" applyAlignment="1">
      <alignment horizontal="center"/>
    </xf>
    <xf numFmtId="0" fontId="0" fillId="0" borderId="0" xfId="0" applyFill="1"/>
    <xf numFmtId="0" fontId="13" fillId="0" borderId="0" xfId="0" applyFont="1"/>
    <xf numFmtId="164" fontId="14" fillId="0" borderId="0" xfId="1" applyNumberFormat="1" applyFont="1"/>
    <xf numFmtId="0" fontId="14" fillId="0" borderId="0" xfId="0" applyFont="1"/>
    <xf numFmtId="0" fontId="15" fillId="3" borderId="6" xfId="0" applyFont="1" applyFill="1" applyBorder="1" applyAlignment="1">
      <alignment horizontal="center"/>
    </xf>
    <xf numFmtId="164" fontId="15" fillId="3" borderId="6" xfId="1" applyNumberFormat="1" applyFont="1" applyFill="1" applyBorder="1" applyAlignment="1">
      <alignment horizontal="center"/>
    </xf>
    <xf numFmtId="164" fontId="15" fillId="3" borderId="5" xfId="1" applyNumberFormat="1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164" fontId="15" fillId="0" borderId="6" xfId="1" applyNumberFormat="1" applyFont="1" applyFill="1" applyBorder="1" applyAlignment="1">
      <alignment horizontal="center"/>
    </xf>
    <xf numFmtId="0" fontId="16" fillId="0" borderId="6" xfId="0" applyFont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/>
    </xf>
    <xf numFmtId="0" fontId="15" fillId="0" borderId="6" xfId="0" applyFont="1" applyFill="1" applyBorder="1"/>
    <xf numFmtId="164" fontId="15" fillId="0" borderId="5" xfId="1" applyNumberFormat="1" applyFont="1" applyFill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6" xfId="0" applyFont="1" applyBorder="1"/>
    <xf numFmtId="0" fontId="15" fillId="3" borderId="6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/>
    </xf>
    <xf numFmtId="164" fontId="15" fillId="3" borderId="10" xfId="1" applyNumberFormat="1" applyFont="1" applyFill="1" applyBorder="1" applyAlignment="1">
      <alignment horizontal="center"/>
    </xf>
    <xf numFmtId="164" fontId="15" fillId="3" borderId="5" xfId="1" applyNumberFormat="1" applyFont="1" applyFill="1" applyBorder="1" applyAlignment="1">
      <alignment horizontal="center" vertical="center" wrapText="1"/>
    </xf>
    <xf numFmtId="164" fontId="15" fillId="3" borderId="6" xfId="1" applyNumberFormat="1" applyFont="1" applyFill="1" applyBorder="1" applyAlignment="1">
      <alignment horizontal="center" vertical="center" wrapText="1"/>
    </xf>
    <xf numFmtId="164" fontId="15" fillId="0" borderId="9" xfId="1" applyNumberFormat="1" applyFont="1" applyFill="1" applyBorder="1" applyAlignment="1">
      <alignment horizontal="center"/>
    </xf>
    <xf numFmtId="0" fontId="15" fillId="3" borderId="9" xfId="0" applyFont="1" applyFill="1" applyBorder="1" applyAlignment="1">
      <alignment horizontal="center"/>
    </xf>
    <xf numFmtId="164" fontId="15" fillId="3" borderId="9" xfId="1" applyNumberFormat="1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164" fontId="15" fillId="0" borderId="8" xfId="1" applyNumberFormat="1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164" fontId="15" fillId="0" borderId="14" xfId="1" applyNumberFormat="1" applyFont="1" applyFill="1" applyBorder="1" applyAlignment="1">
      <alignment horizontal="center"/>
    </xf>
    <xf numFmtId="164" fontId="15" fillId="0" borderId="10" xfId="1" applyNumberFormat="1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164" fontId="15" fillId="3" borderId="8" xfId="1" applyNumberFormat="1" applyFont="1" applyFill="1" applyBorder="1" applyAlignment="1">
      <alignment horizontal="center"/>
    </xf>
    <xf numFmtId="164" fontId="17" fillId="0" borderId="2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6"/>
  <sheetViews>
    <sheetView tabSelected="1" topLeftCell="A29" workbookViewId="0">
      <selection activeCell="P71" sqref="P71:P72"/>
    </sheetView>
  </sheetViews>
  <sheetFormatPr defaultRowHeight="15"/>
  <cols>
    <col min="1" max="1" width="4.42578125" customWidth="1"/>
    <col min="2" max="2" width="23.5703125" customWidth="1"/>
    <col min="3" max="3" width="6.85546875" customWidth="1"/>
    <col min="4" max="4" width="7" style="77" hidden="1" customWidth="1"/>
    <col min="5" max="5" width="7.42578125" hidden="1" customWidth="1"/>
    <col min="6" max="6" width="6.28515625" hidden="1" customWidth="1"/>
    <col min="7" max="7" width="8.85546875" style="78" hidden="1" customWidth="1"/>
    <col min="8" max="8" width="10.28515625" style="37" hidden="1" customWidth="1"/>
    <col min="9" max="9" width="7.5703125" style="77" hidden="1" customWidth="1"/>
    <col min="10" max="10" width="8.140625" style="77" customWidth="1"/>
    <col min="11" max="11" width="6.7109375" style="79" customWidth="1"/>
    <col min="12" max="12" width="8.85546875" style="80" customWidth="1"/>
    <col min="13" max="13" width="12.7109375" style="80" customWidth="1"/>
    <col min="14" max="14" width="19.42578125" style="80" customWidth="1"/>
    <col min="15" max="15" width="2" hidden="1" customWidth="1"/>
    <col min="16" max="16" width="31.85546875" style="77" customWidth="1"/>
    <col min="18" max="18" width="13.28515625" bestFit="1" customWidth="1"/>
  </cols>
  <sheetData>
    <row r="1" spans="1:16" s="1" customFormat="1" ht="2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</row>
    <row r="2" spans="1:16" s="1" customFormat="1" ht="2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</row>
    <row r="3" spans="1:16" s="1" customFormat="1" ht="15.7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</row>
    <row r="4" spans="1:16" s="1" customFormat="1" ht="78.7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/>
      <c r="G4" s="3" t="s">
        <v>6</v>
      </c>
      <c r="H4" s="4" t="s">
        <v>7</v>
      </c>
      <c r="I4" s="2" t="s">
        <v>8</v>
      </c>
      <c r="J4" s="2" t="s">
        <v>9</v>
      </c>
      <c r="K4" s="2" t="s">
        <v>5</v>
      </c>
      <c r="L4" s="4" t="s">
        <v>10</v>
      </c>
      <c r="M4" s="4" t="s">
        <v>7</v>
      </c>
      <c r="N4" s="5" t="s">
        <v>11</v>
      </c>
      <c r="O4" s="6" t="s">
        <v>12</v>
      </c>
      <c r="P4" s="2" t="s">
        <v>134</v>
      </c>
    </row>
    <row r="5" spans="1:16" s="1" customFormat="1">
      <c r="A5" s="7">
        <v>1</v>
      </c>
      <c r="B5" s="8" t="s">
        <v>13</v>
      </c>
      <c r="C5" s="7" t="s">
        <v>14</v>
      </c>
      <c r="D5" s="9">
        <v>1</v>
      </c>
      <c r="E5" s="9"/>
      <c r="F5" s="9"/>
      <c r="G5" s="10"/>
      <c r="H5" s="11"/>
      <c r="I5" s="9"/>
      <c r="J5" s="12">
        <f>(D5+E5)-I5</f>
        <v>1</v>
      </c>
      <c r="K5" s="9"/>
      <c r="L5" s="13"/>
      <c r="M5" s="13"/>
      <c r="N5" s="14"/>
      <c r="O5" s="14"/>
      <c r="P5" s="15"/>
    </row>
    <row r="6" spans="1:16" s="1" customFormat="1">
      <c r="A6" s="16">
        <v>2</v>
      </c>
      <c r="B6" s="86" t="s">
        <v>15</v>
      </c>
      <c r="C6" s="87" t="s">
        <v>14</v>
      </c>
      <c r="D6" s="87">
        <v>2</v>
      </c>
      <c r="E6" s="87"/>
      <c r="F6" s="87"/>
      <c r="G6" s="88"/>
      <c r="H6" s="89"/>
      <c r="I6" s="87">
        <v>2</v>
      </c>
      <c r="J6" s="141">
        <f t="shared" ref="J6:J62" si="0">(D6+E6)-I6</f>
        <v>0</v>
      </c>
      <c r="K6" s="141">
        <v>2</v>
      </c>
      <c r="L6" s="142">
        <v>14500</v>
      </c>
      <c r="M6" s="143">
        <f>L6*K6</f>
        <v>29000</v>
      </c>
      <c r="N6" s="141" t="s">
        <v>16</v>
      </c>
      <c r="O6" s="87"/>
      <c r="P6" s="90" t="s">
        <v>135</v>
      </c>
    </row>
    <row r="7" spans="1:16" s="1" customFormat="1">
      <c r="A7" s="16">
        <f>A6+1</f>
        <v>3</v>
      </c>
      <c r="B7" s="17" t="s">
        <v>17</v>
      </c>
      <c r="C7" s="16" t="s">
        <v>18</v>
      </c>
      <c r="D7" s="14">
        <v>0</v>
      </c>
      <c r="E7" s="20"/>
      <c r="F7" s="20"/>
      <c r="G7" s="18"/>
      <c r="H7" s="19"/>
      <c r="I7" s="14"/>
      <c r="J7" s="144">
        <f t="shared" si="0"/>
        <v>0</v>
      </c>
      <c r="K7" s="144"/>
      <c r="L7" s="145"/>
      <c r="M7" s="145"/>
      <c r="N7" s="146"/>
      <c r="O7" s="21"/>
      <c r="P7" s="22"/>
    </row>
    <row r="8" spans="1:16" s="1" customFormat="1">
      <c r="A8" s="16">
        <f t="shared" ref="A8:A56" si="1">A7+1</f>
        <v>4</v>
      </c>
      <c r="B8" s="17" t="s">
        <v>19</v>
      </c>
      <c r="C8" s="16" t="s">
        <v>14</v>
      </c>
      <c r="D8" s="14">
        <v>0</v>
      </c>
      <c r="E8" s="14"/>
      <c r="F8" s="14"/>
      <c r="G8" s="18"/>
      <c r="H8" s="19"/>
      <c r="I8" s="14"/>
      <c r="J8" s="144">
        <f t="shared" si="0"/>
        <v>0</v>
      </c>
      <c r="K8" s="144"/>
      <c r="L8" s="145"/>
      <c r="M8" s="145"/>
      <c r="N8" s="144"/>
      <c r="O8" s="14"/>
      <c r="P8" s="22"/>
    </row>
    <row r="9" spans="1:16" s="1" customFormat="1">
      <c r="A9" s="87">
        <f>A8+1</f>
        <v>5</v>
      </c>
      <c r="B9" s="86" t="s">
        <v>20</v>
      </c>
      <c r="C9" s="87" t="s">
        <v>14</v>
      </c>
      <c r="D9" s="87">
        <v>0</v>
      </c>
      <c r="E9" s="91">
        <v>1</v>
      </c>
      <c r="F9" s="87"/>
      <c r="G9" s="88">
        <v>7300</v>
      </c>
      <c r="H9" s="89">
        <f>G9*E9</f>
        <v>7300</v>
      </c>
      <c r="I9" s="87">
        <v>1</v>
      </c>
      <c r="J9" s="141">
        <f t="shared" si="0"/>
        <v>0</v>
      </c>
      <c r="K9" s="141">
        <v>3</v>
      </c>
      <c r="L9" s="142">
        <v>7300</v>
      </c>
      <c r="M9" s="143">
        <f>L9*K9</f>
        <v>21900</v>
      </c>
      <c r="N9" s="141" t="s">
        <v>21</v>
      </c>
      <c r="O9" s="87"/>
      <c r="P9" s="92" t="s">
        <v>136</v>
      </c>
    </row>
    <row r="10" spans="1:16" s="1" customFormat="1">
      <c r="A10" s="16">
        <f t="shared" si="1"/>
        <v>6</v>
      </c>
      <c r="B10" s="17" t="s">
        <v>22</v>
      </c>
      <c r="C10" s="16" t="s">
        <v>14</v>
      </c>
      <c r="D10" s="14">
        <v>9</v>
      </c>
      <c r="E10" s="24"/>
      <c r="F10" s="14"/>
      <c r="G10" s="18"/>
      <c r="H10" s="19"/>
      <c r="I10" s="14"/>
      <c r="J10" s="144">
        <f t="shared" si="0"/>
        <v>9</v>
      </c>
      <c r="K10" s="147"/>
      <c r="L10" s="145"/>
      <c r="M10" s="145"/>
      <c r="N10" s="148"/>
      <c r="O10" s="25"/>
      <c r="P10" s="22"/>
    </row>
    <row r="11" spans="1:16" s="1" customFormat="1">
      <c r="A11" s="16">
        <f t="shared" si="1"/>
        <v>7</v>
      </c>
      <c r="B11" s="17" t="s">
        <v>23</v>
      </c>
      <c r="C11" s="16" t="s">
        <v>24</v>
      </c>
      <c r="D11" s="14">
        <v>9</v>
      </c>
      <c r="E11" s="23">
        <v>2</v>
      </c>
      <c r="F11" s="14"/>
      <c r="G11" s="18"/>
      <c r="H11" s="19"/>
      <c r="I11" s="14">
        <v>4</v>
      </c>
      <c r="J11" s="144">
        <f t="shared" si="0"/>
        <v>7</v>
      </c>
      <c r="K11" s="144"/>
      <c r="L11" s="149"/>
      <c r="M11" s="149">
        <f>L11*K11</f>
        <v>0</v>
      </c>
      <c r="N11" s="144" t="s">
        <v>16</v>
      </c>
      <c r="O11" s="14"/>
      <c r="P11" s="22"/>
    </row>
    <row r="12" spans="1:16" s="1" customFormat="1">
      <c r="A12" s="16">
        <f t="shared" si="1"/>
        <v>8</v>
      </c>
      <c r="B12" s="17" t="s">
        <v>25</v>
      </c>
      <c r="C12" s="16" t="s">
        <v>26</v>
      </c>
      <c r="D12" s="14">
        <v>0</v>
      </c>
      <c r="E12" s="23">
        <v>1</v>
      </c>
      <c r="F12" s="23"/>
      <c r="G12" s="26">
        <v>41000</v>
      </c>
      <c r="H12" s="27">
        <f>E12*G12</f>
        <v>41000</v>
      </c>
      <c r="I12" s="14">
        <v>1</v>
      </c>
      <c r="J12" s="144">
        <f t="shared" si="0"/>
        <v>0</v>
      </c>
      <c r="K12" s="144"/>
      <c r="L12" s="145"/>
      <c r="M12" s="149">
        <f>L12*K12</f>
        <v>0</v>
      </c>
      <c r="N12" s="150" t="s">
        <v>27</v>
      </c>
      <c r="O12" s="16"/>
      <c r="P12" s="28"/>
    </row>
    <row r="13" spans="1:16" s="1" customFormat="1">
      <c r="A13" s="16">
        <f t="shared" si="1"/>
        <v>9</v>
      </c>
      <c r="B13" s="17" t="s">
        <v>28</v>
      </c>
      <c r="C13" s="16" t="s">
        <v>14</v>
      </c>
      <c r="D13" s="14">
        <v>1</v>
      </c>
      <c r="E13" s="14"/>
      <c r="F13" s="14"/>
      <c r="G13" s="26"/>
      <c r="H13" s="29">
        <f t="shared" ref="H13:H62" si="2">E13*G13</f>
        <v>0</v>
      </c>
      <c r="I13" s="14"/>
      <c r="J13" s="144">
        <f t="shared" si="0"/>
        <v>1</v>
      </c>
      <c r="K13" s="144"/>
      <c r="L13" s="145"/>
      <c r="M13" s="145"/>
      <c r="N13" s="151"/>
      <c r="O13" s="30"/>
      <c r="P13" s="28"/>
    </row>
    <row r="14" spans="1:16" s="1" customFormat="1">
      <c r="A14" s="16">
        <f t="shared" si="1"/>
        <v>10</v>
      </c>
      <c r="B14" s="17" t="s">
        <v>29</v>
      </c>
      <c r="C14" s="16" t="s">
        <v>14</v>
      </c>
      <c r="D14" s="14">
        <v>6</v>
      </c>
      <c r="E14" s="14"/>
      <c r="F14" s="14"/>
      <c r="G14" s="26"/>
      <c r="H14" s="29">
        <f t="shared" si="2"/>
        <v>0</v>
      </c>
      <c r="I14" s="14"/>
      <c r="J14" s="144">
        <f t="shared" si="0"/>
        <v>6</v>
      </c>
      <c r="K14" s="144"/>
      <c r="L14" s="145"/>
      <c r="M14" s="145"/>
      <c r="N14" s="151"/>
      <c r="O14" s="30"/>
      <c r="P14" s="28"/>
    </row>
    <row r="15" spans="1:16" s="1" customFormat="1">
      <c r="A15" s="16">
        <f t="shared" si="1"/>
        <v>11</v>
      </c>
      <c r="B15" s="17" t="s">
        <v>30</v>
      </c>
      <c r="C15" s="16" t="s">
        <v>14</v>
      </c>
      <c r="D15" s="14">
        <v>8</v>
      </c>
      <c r="E15" s="14"/>
      <c r="F15" s="14"/>
      <c r="G15" s="26"/>
      <c r="H15" s="29">
        <f t="shared" si="2"/>
        <v>0</v>
      </c>
      <c r="I15" s="14"/>
      <c r="J15" s="144">
        <f t="shared" si="0"/>
        <v>8</v>
      </c>
      <c r="K15" s="144"/>
      <c r="L15" s="145"/>
      <c r="M15" s="145"/>
      <c r="N15" s="151"/>
      <c r="O15" s="30"/>
      <c r="P15" s="28"/>
    </row>
    <row r="16" spans="1:16" s="1" customFormat="1">
      <c r="A16" s="16">
        <f t="shared" si="1"/>
        <v>12</v>
      </c>
      <c r="B16" s="17" t="s">
        <v>31</v>
      </c>
      <c r="C16" s="16" t="s">
        <v>32</v>
      </c>
      <c r="D16" s="14">
        <v>6</v>
      </c>
      <c r="E16" s="14"/>
      <c r="F16" s="14"/>
      <c r="G16" s="26"/>
      <c r="H16" s="29">
        <f t="shared" si="2"/>
        <v>0</v>
      </c>
      <c r="I16" s="14"/>
      <c r="J16" s="144">
        <f t="shared" si="0"/>
        <v>6</v>
      </c>
      <c r="K16" s="144"/>
      <c r="L16" s="145"/>
      <c r="M16" s="145"/>
      <c r="N16" s="151"/>
      <c r="O16" s="30"/>
      <c r="P16" s="28"/>
    </row>
    <row r="17" spans="1:18" s="1" customFormat="1">
      <c r="A17" s="87">
        <f t="shared" si="1"/>
        <v>13</v>
      </c>
      <c r="B17" s="86" t="s">
        <v>33</v>
      </c>
      <c r="C17" s="87"/>
      <c r="D17" s="87">
        <v>0</v>
      </c>
      <c r="E17" s="87"/>
      <c r="F17" s="87"/>
      <c r="G17" s="88"/>
      <c r="H17" s="93">
        <f t="shared" si="2"/>
        <v>0</v>
      </c>
      <c r="I17" s="87"/>
      <c r="J17" s="141">
        <f t="shared" si="0"/>
        <v>0</v>
      </c>
      <c r="K17" s="141">
        <v>2</v>
      </c>
      <c r="L17" s="142">
        <v>25000</v>
      </c>
      <c r="M17" s="143">
        <f>L17*K17</f>
        <v>50000</v>
      </c>
      <c r="N17" s="141" t="s">
        <v>34</v>
      </c>
      <c r="O17" s="87"/>
      <c r="P17" s="92" t="s">
        <v>137</v>
      </c>
    </row>
    <row r="18" spans="1:18" s="1" customFormat="1" ht="62.25" customHeight="1">
      <c r="A18" s="87">
        <f t="shared" si="1"/>
        <v>14</v>
      </c>
      <c r="B18" s="86" t="s">
        <v>35</v>
      </c>
      <c r="C18" s="87" t="s">
        <v>24</v>
      </c>
      <c r="D18" s="87">
        <v>0</v>
      </c>
      <c r="E18" s="91">
        <v>15</v>
      </c>
      <c r="F18" s="91"/>
      <c r="G18" s="88">
        <v>2530</v>
      </c>
      <c r="H18" s="94">
        <f t="shared" si="2"/>
        <v>37950</v>
      </c>
      <c r="I18" s="87">
        <v>15</v>
      </c>
      <c r="J18" s="141">
        <f t="shared" si="0"/>
        <v>0</v>
      </c>
      <c r="K18" s="141">
        <v>26</v>
      </c>
      <c r="L18" s="142">
        <v>2530</v>
      </c>
      <c r="M18" s="143">
        <f>L18*K18</f>
        <v>65780</v>
      </c>
      <c r="N18" s="152" t="s">
        <v>36</v>
      </c>
      <c r="O18" s="95"/>
      <c r="P18" s="98" t="s">
        <v>138</v>
      </c>
      <c r="Q18" s="118" t="s">
        <v>139</v>
      </c>
      <c r="R18" s="119"/>
    </row>
    <row r="19" spans="1:18" s="1" customFormat="1" ht="20.100000000000001" customHeight="1">
      <c r="A19" s="16">
        <f t="shared" si="1"/>
        <v>15</v>
      </c>
      <c r="B19" s="17" t="s">
        <v>37</v>
      </c>
      <c r="C19" s="16" t="s">
        <v>14</v>
      </c>
      <c r="D19" s="14">
        <v>4</v>
      </c>
      <c r="E19" s="14"/>
      <c r="F19" s="14"/>
      <c r="G19" s="26"/>
      <c r="H19" s="29">
        <f t="shared" si="2"/>
        <v>0</v>
      </c>
      <c r="I19" s="14"/>
      <c r="J19" s="144">
        <f t="shared" si="0"/>
        <v>4</v>
      </c>
      <c r="K19" s="144"/>
      <c r="L19" s="145"/>
      <c r="M19" s="145"/>
      <c r="N19" s="145"/>
      <c r="O19" s="30"/>
      <c r="P19" s="28"/>
      <c r="R19" s="31"/>
    </row>
    <row r="20" spans="1:18" s="1" customFormat="1" ht="20.100000000000001" customHeight="1">
      <c r="A20" s="16">
        <f t="shared" si="1"/>
        <v>16</v>
      </c>
      <c r="B20" s="17" t="s">
        <v>38</v>
      </c>
      <c r="C20" s="16" t="s">
        <v>26</v>
      </c>
      <c r="D20" s="14">
        <v>4</v>
      </c>
      <c r="E20" s="14"/>
      <c r="F20" s="14"/>
      <c r="G20" s="26"/>
      <c r="H20" s="29">
        <f t="shared" si="2"/>
        <v>0</v>
      </c>
      <c r="I20" s="14"/>
      <c r="J20" s="144">
        <f t="shared" si="0"/>
        <v>4</v>
      </c>
      <c r="K20" s="144"/>
      <c r="L20" s="145"/>
      <c r="M20" s="145"/>
      <c r="N20" s="145"/>
      <c r="O20" s="30"/>
      <c r="P20" s="28"/>
      <c r="R20" s="32"/>
    </row>
    <row r="21" spans="1:18" s="1" customFormat="1" ht="20.100000000000001" customHeight="1">
      <c r="A21" s="16">
        <f t="shared" si="1"/>
        <v>17</v>
      </c>
      <c r="B21" s="17" t="s">
        <v>39</v>
      </c>
      <c r="C21" s="16" t="s">
        <v>40</v>
      </c>
      <c r="D21" s="14">
        <v>0</v>
      </c>
      <c r="E21" s="14"/>
      <c r="F21" s="14"/>
      <c r="G21" s="26"/>
      <c r="H21" s="29">
        <f t="shared" si="2"/>
        <v>0</v>
      </c>
      <c r="I21" s="14"/>
      <c r="J21" s="144">
        <f t="shared" si="0"/>
        <v>0</v>
      </c>
      <c r="K21" s="144"/>
      <c r="L21" s="145"/>
      <c r="M21" s="145"/>
      <c r="N21" s="145"/>
      <c r="O21" s="30"/>
      <c r="P21" s="28"/>
      <c r="R21" s="31"/>
    </row>
    <row r="22" spans="1:18" s="1" customFormat="1" ht="20.100000000000001" customHeight="1">
      <c r="A22" s="16">
        <f t="shared" si="1"/>
        <v>18</v>
      </c>
      <c r="B22" s="17" t="s">
        <v>41</v>
      </c>
      <c r="C22" s="16" t="s">
        <v>14</v>
      </c>
      <c r="D22" s="14">
        <v>3</v>
      </c>
      <c r="E22" s="14"/>
      <c r="F22" s="14"/>
      <c r="G22" s="26"/>
      <c r="H22" s="29">
        <f t="shared" si="2"/>
        <v>0</v>
      </c>
      <c r="I22" s="14"/>
      <c r="J22" s="144">
        <f t="shared" si="0"/>
        <v>3</v>
      </c>
      <c r="K22" s="144"/>
      <c r="L22" s="145"/>
      <c r="M22" s="145"/>
      <c r="N22" s="145"/>
      <c r="O22" s="30"/>
      <c r="P22" s="28"/>
      <c r="R22" s="33"/>
    </row>
    <row r="23" spans="1:18" s="1" customFormat="1" ht="20.100000000000001" customHeight="1">
      <c r="A23" s="16">
        <f t="shared" si="1"/>
        <v>19</v>
      </c>
      <c r="B23" s="17" t="s">
        <v>42</v>
      </c>
      <c r="C23" s="16" t="s">
        <v>14</v>
      </c>
      <c r="D23" s="14">
        <v>0</v>
      </c>
      <c r="E23" s="14"/>
      <c r="F23" s="14"/>
      <c r="G23" s="26"/>
      <c r="H23" s="29">
        <f t="shared" si="2"/>
        <v>0</v>
      </c>
      <c r="I23" s="14"/>
      <c r="J23" s="144">
        <f t="shared" si="0"/>
        <v>0</v>
      </c>
      <c r="K23" s="144"/>
      <c r="L23" s="145"/>
      <c r="M23" s="145"/>
      <c r="N23" s="145"/>
      <c r="O23" s="30"/>
      <c r="P23" s="28"/>
    </row>
    <row r="24" spans="1:18" s="1" customFormat="1" ht="39.75" customHeight="1">
      <c r="A24" s="87">
        <f t="shared" si="1"/>
        <v>20</v>
      </c>
      <c r="B24" s="96" t="s">
        <v>43</v>
      </c>
      <c r="C24" s="87" t="s">
        <v>44</v>
      </c>
      <c r="D24" s="87">
        <v>-2</v>
      </c>
      <c r="E24" s="97">
        <v>32</v>
      </c>
      <c r="F24" s="91"/>
      <c r="G24" s="88">
        <v>49000</v>
      </c>
      <c r="H24" s="94">
        <f t="shared" si="2"/>
        <v>1568000</v>
      </c>
      <c r="I24" s="87">
        <v>22</v>
      </c>
      <c r="J24" s="141">
        <f t="shared" si="0"/>
        <v>8</v>
      </c>
      <c r="K24" s="153">
        <v>21</v>
      </c>
      <c r="L24" s="154">
        <v>49000</v>
      </c>
      <c r="M24" s="143">
        <f>L24*K24</f>
        <v>1029000</v>
      </c>
      <c r="N24" s="142" t="s">
        <v>45</v>
      </c>
      <c r="O24" s="98" t="s">
        <v>46</v>
      </c>
      <c r="P24" s="92" t="s">
        <v>140</v>
      </c>
      <c r="Q24" s="34"/>
      <c r="R24" s="34"/>
    </row>
    <row r="25" spans="1:18" s="1" customFormat="1" ht="45.75" customHeight="1">
      <c r="A25" s="87">
        <f t="shared" si="1"/>
        <v>21</v>
      </c>
      <c r="B25" s="96" t="s">
        <v>47</v>
      </c>
      <c r="C25" s="87" t="s">
        <v>26</v>
      </c>
      <c r="D25" s="87">
        <v>3</v>
      </c>
      <c r="E25" s="87"/>
      <c r="F25" s="91"/>
      <c r="G25" s="88"/>
      <c r="H25" s="93">
        <f t="shared" si="2"/>
        <v>0</v>
      </c>
      <c r="I25" s="87">
        <v>3</v>
      </c>
      <c r="J25" s="141">
        <f t="shared" si="0"/>
        <v>0</v>
      </c>
      <c r="K25" s="141">
        <v>10</v>
      </c>
      <c r="L25" s="142">
        <v>2700</v>
      </c>
      <c r="M25" s="143">
        <f t="shared" ref="M25:M26" si="3">L25*K25</f>
        <v>27000</v>
      </c>
      <c r="N25" s="152" t="s">
        <v>48</v>
      </c>
      <c r="O25" s="95" t="s">
        <v>49</v>
      </c>
      <c r="P25" s="130" t="s">
        <v>155</v>
      </c>
    </row>
    <row r="26" spans="1:18" s="1" customFormat="1" ht="20.100000000000001" customHeight="1">
      <c r="A26" s="87">
        <f t="shared" si="1"/>
        <v>22</v>
      </c>
      <c r="B26" s="96" t="s">
        <v>50</v>
      </c>
      <c r="C26" s="87" t="s">
        <v>44</v>
      </c>
      <c r="D26" s="87">
        <v>1</v>
      </c>
      <c r="E26" s="87"/>
      <c r="F26" s="91"/>
      <c r="G26" s="88"/>
      <c r="H26" s="93">
        <f t="shared" si="2"/>
        <v>0</v>
      </c>
      <c r="I26" s="87">
        <v>1</v>
      </c>
      <c r="J26" s="141">
        <f t="shared" si="0"/>
        <v>0</v>
      </c>
      <c r="K26" s="141">
        <v>2</v>
      </c>
      <c r="L26" s="142">
        <v>98000</v>
      </c>
      <c r="M26" s="143">
        <f t="shared" si="3"/>
        <v>196000</v>
      </c>
      <c r="N26" s="143" t="s">
        <v>51</v>
      </c>
      <c r="O26" s="87" t="s">
        <v>52</v>
      </c>
      <c r="P26" s="130" t="s">
        <v>153</v>
      </c>
    </row>
    <row r="27" spans="1:18" s="1" customFormat="1" ht="20.100000000000001" customHeight="1">
      <c r="A27" s="16">
        <f t="shared" si="1"/>
        <v>23</v>
      </c>
      <c r="B27" s="30" t="s">
        <v>53</v>
      </c>
      <c r="C27" s="16" t="s">
        <v>54</v>
      </c>
      <c r="D27" s="14">
        <v>1</v>
      </c>
      <c r="E27" s="14"/>
      <c r="F27" s="23"/>
      <c r="G27" s="26"/>
      <c r="H27" s="29">
        <f t="shared" si="2"/>
        <v>0</v>
      </c>
      <c r="I27" s="16">
        <v>1</v>
      </c>
      <c r="J27" s="144">
        <f t="shared" si="0"/>
        <v>0</v>
      </c>
      <c r="K27" s="144"/>
      <c r="L27" s="145"/>
      <c r="M27" s="145"/>
      <c r="N27" s="145" t="s">
        <v>34</v>
      </c>
      <c r="O27" s="16"/>
      <c r="P27" s="122"/>
      <c r="R27" s="32"/>
    </row>
    <row r="28" spans="1:18" s="1" customFormat="1" ht="20.100000000000001" customHeight="1">
      <c r="A28" s="16">
        <f t="shared" si="1"/>
        <v>24</v>
      </c>
      <c r="B28" s="30" t="s">
        <v>55</v>
      </c>
      <c r="C28" s="16" t="s">
        <v>26</v>
      </c>
      <c r="D28" s="14">
        <v>0</v>
      </c>
      <c r="E28" s="14"/>
      <c r="F28" s="20"/>
      <c r="G28" s="35"/>
      <c r="H28" s="27">
        <f t="shared" si="2"/>
        <v>0</v>
      </c>
      <c r="I28" s="16"/>
      <c r="J28" s="144">
        <f t="shared" si="0"/>
        <v>0</v>
      </c>
      <c r="K28" s="144"/>
      <c r="L28" s="145"/>
      <c r="M28" s="145"/>
      <c r="N28" s="145"/>
      <c r="O28" s="16"/>
      <c r="P28" s="122"/>
      <c r="R28" s="32"/>
    </row>
    <row r="29" spans="1:18" s="1" customFormat="1" ht="36" customHeight="1">
      <c r="A29" s="87">
        <f t="shared" si="1"/>
        <v>25</v>
      </c>
      <c r="B29" s="96" t="s">
        <v>56</v>
      </c>
      <c r="C29" s="87" t="s">
        <v>26</v>
      </c>
      <c r="D29" s="87">
        <v>1</v>
      </c>
      <c r="E29" s="87">
        <v>3</v>
      </c>
      <c r="F29" s="91"/>
      <c r="G29" s="99">
        <v>3100</v>
      </c>
      <c r="H29" s="94">
        <f t="shared" si="2"/>
        <v>9300</v>
      </c>
      <c r="I29" s="87">
        <v>3</v>
      </c>
      <c r="J29" s="141">
        <f t="shared" si="0"/>
        <v>1</v>
      </c>
      <c r="K29" s="141">
        <v>20</v>
      </c>
      <c r="L29" s="142">
        <v>3100</v>
      </c>
      <c r="M29" s="143">
        <f>L29*K29</f>
        <v>62000</v>
      </c>
      <c r="N29" s="155" t="s">
        <v>57</v>
      </c>
      <c r="O29" s="95" t="s">
        <v>58</v>
      </c>
      <c r="P29" s="121" t="s">
        <v>141</v>
      </c>
      <c r="Q29" s="34"/>
    </row>
    <row r="30" spans="1:18" s="134" customFormat="1">
      <c r="A30" s="14">
        <f t="shared" si="1"/>
        <v>26</v>
      </c>
      <c r="B30" s="25" t="s">
        <v>59</v>
      </c>
      <c r="C30" s="14" t="s">
        <v>40</v>
      </c>
      <c r="D30" s="14">
        <v>0</v>
      </c>
      <c r="E30" s="14"/>
      <c r="F30" s="23"/>
      <c r="G30" s="132"/>
      <c r="H30" s="133">
        <f t="shared" si="2"/>
        <v>0</v>
      </c>
      <c r="I30" s="14"/>
      <c r="J30" s="144">
        <f t="shared" si="0"/>
        <v>0</v>
      </c>
      <c r="K30" s="144"/>
      <c r="L30" s="145"/>
      <c r="M30" s="145"/>
      <c r="N30" s="145"/>
      <c r="O30" s="14"/>
    </row>
    <row r="31" spans="1:18" s="1" customFormat="1">
      <c r="A31" s="87">
        <f t="shared" si="1"/>
        <v>27</v>
      </c>
      <c r="B31" s="96" t="s">
        <v>60</v>
      </c>
      <c r="C31" s="87" t="s">
        <v>61</v>
      </c>
      <c r="D31" s="87">
        <v>0</v>
      </c>
      <c r="E31" s="91">
        <v>2</v>
      </c>
      <c r="F31" s="91"/>
      <c r="G31" s="99">
        <v>31000</v>
      </c>
      <c r="H31" s="94">
        <f t="shared" si="2"/>
        <v>62000</v>
      </c>
      <c r="I31" s="87">
        <v>2</v>
      </c>
      <c r="J31" s="141">
        <f t="shared" si="0"/>
        <v>0</v>
      </c>
      <c r="K31" s="141">
        <v>4</v>
      </c>
      <c r="L31" s="142">
        <v>31000</v>
      </c>
      <c r="M31" s="143">
        <f t="shared" ref="M31:M38" si="4">L31*K31</f>
        <v>124000</v>
      </c>
      <c r="N31" s="143" t="s">
        <v>62</v>
      </c>
      <c r="O31" s="100" t="s">
        <v>63</v>
      </c>
      <c r="P31" s="121" t="s">
        <v>142</v>
      </c>
    </row>
    <row r="32" spans="1:18" s="1" customFormat="1">
      <c r="A32" s="87">
        <f t="shared" si="1"/>
        <v>28</v>
      </c>
      <c r="B32" s="96" t="s">
        <v>64</v>
      </c>
      <c r="C32" s="87" t="s">
        <v>61</v>
      </c>
      <c r="D32" s="87">
        <v>0</v>
      </c>
      <c r="E32" s="91">
        <v>1</v>
      </c>
      <c r="F32" s="91"/>
      <c r="G32" s="99">
        <v>27000</v>
      </c>
      <c r="H32" s="94">
        <f t="shared" si="2"/>
        <v>27000</v>
      </c>
      <c r="I32" s="87">
        <v>1</v>
      </c>
      <c r="J32" s="141">
        <f t="shared" si="0"/>
        <v>0</v>
      </c>
      <c r="K32" s="141">
        <v>2</v>
      </c>
      <c r="L32" s="142">
        <v>27000</v>
      </c>
      <c r="M32" s="143">
        <f t="shared" si="4"/>
        <v>54000</v>
      </c>
      <c r="N32" s="143" t="s">
        <v>62</v>
      </c>
      <c r="O32" s="100" t="s">
        <v>63</v>
      </c>
      <c r="P32" s="121" t="s">
        <v>142</v>
      </c>
    </row>
    <row r="33" spans="1:18" s="1" customFormat="1">
      <c r="A33" s="87">
        <f t="shared" si="1"/>
        <v>29</v>
      </c>
      <c r="B33" s="96" t="s">
        <v>65</v>
      </c>
      <c r="C33" s="87" t="s">
        <v>61</v>
      </c>
      <c r="D33" s="87">
        <v>0</v>
      </c>
      <c r="E33" s="91">
        <v>1</v>
      </c>
      <c r="F33" s="91"/>
      <c r="G33" s="99">
        <v>59000</v>
      </c>
      <c r="H33" s="94">
        <f t="shared" si="2"/>
        <v>59000</v>
      </c>
      <c r="I33" s="87">
        <v>1</v>
      </c>
      <c r="J33" s="141">
        <f t="shared" si="0"/>
        <v>0</v>
      </c>
      <c r="K33" s="141">
        <v>2</v>
      </c>
      <c r="L33" s="142">
        <v>63000</v>
      </c>
      <c r="M33" s="143">
        <f t="shared" si="4"/>
        <v>126000</v>
      </c>
      <c r="N33" s="143" t="s">
        <v>66</v>
      </c>
      <c r="O33" s="100" t="s">
        <v>63</v>
      </c>
      <c r="P33" s="121" t="s">
        <v>143</v>
      </c>
    </row>
    <row r="34" spans="1:18" s="1" customFormat="1">
      <c r="A34" s="87">
        <f t="shared" si="1"/>
        <v>30</v>
      </c>
      <c r="B34" s="96" t="s">
        <v>67</v>
      </c>
      <c r="C34" s="87" t="s">
        <v>32</v>
      </c>
      <c r="D34" s="87">
        <v>1</v>
      </c>
      <c r="E34" s="91">
        <v>3</v>
      </c>
      <c r="F34" s="91"/>
      <c r="G34" s="99">
        <v>21000</v>
      </c>
      <c r="H34" s="94">
        <f t="shared" si="2"/>
        <v>63000</v>
      </c>
      <c r="I34" s="87">
        <v>4</v>
      </c>
      <c r="J34" s="141">
        <f t="shared" si="0"/>
        <v>0</v>
      </c>
      <c r="K34" s="141">
        <v>2</v>
      </c>
      <c r="L34" s="142">
        <v>21000</v>
      </c>
      <c r="M34" s="142">
        <f t="shared" si="4"/>
        <v>42000</v>
      </c>
      <c r="N34" s="142" t="s">
        <v>68</v>
      </c>
      <c r="O34" s="87" t="s">
        <v>68</v>
      </c>
      <c r="P34" s="120" t="s">
        <v>144</v>
      </c>
    </row>
    <row r="35" spans="1:18" s="1" customFormat="1">
      <c r="A35" s="87">
        <f t="shared" si="1"/>
        <v>31</v>
      </c>
      <c r="B35" s="96" t="s">
        <v>69</v>
      </c>
      <c r="C35" s="87" t="s">
        <v>70</v>
      </c>
      <c r="D35" s="87">
        <v>0</v>
      </c>
      <c r="E35" s="87">
        <v>5</v>
      </c>
      <c r="F35" s="91"/>
      <c r="G35" s="99">
        <v>17500</v>
      </c>
      <c r="H35" s="94">
        <f t="shared" si="2"/>
        <v>87500</v>
      </c>
      <c r="I35" s="87">
        <v>5</v>
      </c>
      <c r="J35" s="141">
        <f t="shared" si="0"/>
        <v>0</v>
      </c>
      <c r="K35" s="141">
        <v>3</v>
      </c>
      <c r="L35" s="142">
        <v>17500</v>
      </c>
      <c r="M35" s="142">
        <f t="shared" si="4"/>
        <v>52500</v>
      </c>
      <c r="N35" s="142" t="s">
        <v>71</v>
      </c>
      <c r="O35" s="100" t="s">
        <v>63</v>
      </c>
      <c r="P35" s="121" t="s">
        <v>146</v>
      </c>
      <c r="Q35" s="138" t="s">
        <v>145</v>
      </c>
      <c r="R35" s="138"/>
    </row>
    <row r="36" spans="1:18" s="1" customFormat="1" ht="33" customHeight="1">
      <c r="A36" s="87">
        <f t="shared" si="1"/>
        <v>32</v>
      </c>
      <c r="B36" s="86" t="s">
        <v>72</v>
      </c>
      <c r="C36" s="87" t="s">
        <v>70</v>
      </c>
      <c r="D36" s="87">
        <v>0</v>
      </c>
      <c r="E36" s="87">
        <v>126</v>
      </c>
      <c r="F36" s="91"/>
      <c r="G36" s="99">
        <v>3700</v>
      </c>
      <c r="H36" s="94">
        <f t="shared" si="2"/>
        <v>466200</v>
      </c>
      <c r="I36" s="87">
        <v>126</v>
      </c>
      <c r="J36" s="141">
        <f t="shared" si="0"/>
        <v>0</v>
      </c>
      <c r="K36" s="141">
        <v>86</v>
      </c>
      <c r="L36" s="142">
        <v>3700</v>
      </c>
      <c r="M36" s="142">
        <f t="shared" si="4"/>
        <v>318200</v>
      </c>
      <c r="N36" s="142" t="s">
        <v>45</v>
      </c>
      <c r="O36" s="95" t="s">
        <v>73</v>
      </c>
      <c r="P36" s="121" t="s">
        <v>147</v>
      </c>
      <c r="Q36" s="138" t="s">
        <v>148</v>
      </c>
      <c r="R36" s="138"/>
    </row>
    <row r="37" spans="1:18">
      <c r="A37" s="87">
        <f t="shared" si="1"/>
        <v>33</v>
      </c>
      <c r="B37" s="101" t="s">
        <v>74</v>
      </c>
      <c r="C37" s="87" t="s">
        <v>61</v>
      </c>
      <c r="D37" s="87">
        <v>0</v>
      </c>
      <c r="E37" s="91">
        <v>2</v>
      </c>
      <c r="F37" s="91"/>
      <c r="G37" s="99"/>
      <c r="H37" s="94">
        <f t="shared" si="2"/>
        <v>0</v>
      </c>
      <c r="I37" s="87">
        <v>2</v>
      </c>
      <c r="J37" s="141">
        <f t="shared" si="0"/>
        <v>0</v>
      </c>
      <c r="K37" s="141">
        <v>1</v>
      </c>
      <c r="L37" s="142">
        <v>21000</v>
      </c>
      <c r="M37" s="142">
        <f t="shared" si="4"/>
        <v>21000</v>
      </c>
      <c r="N37" s="142" t="s">
        <v>75</v>
      </c>
      <c r="O37" s="87" t="s">
        <v>68</v>
      </c>
      <c r="P37" s="121" t="s">
        <v>149</v>
      </c>
      <c r="Q37" s="138"/>
      <c r="R37" s="139"/>
    </row>
    <row r="38" spans="1:18" ht="30" customHeight="1">
      <c r="A38" s="87">
        <f t="shared" si="1"/>
        <v>34</v>
      </c>
      <c r="B38" s="101" t="s">
        <v>76</v>
      </c>
      <c r="C38" s="87" t="s">
        <v>54</v>
      </c>
      <c r="D38" s="87">
        <v>1</v>
      </c>
      <c r="E38" s="91">
        <v>6</v>
      </c>
      <c r="F38" s="91"/>
      <c r="G38" s="99">
        <v>3600</v>
      </c>
      <c r="H38" s="94">
        <f t="shared" si="2"/>
        <v>21600</v>
      </c>
      <c r="I38" s="87">
        <v>6</v>
      </c>
      <c r="J38" s="141">
        <f t="shared" si="0"/>
        <v>1</v>
      </c>
      <c r="K38" s="141">
        <v>7</v>
      </c>
      <c r="L38" s="142">
        <v>3600</v>
      </c>
      <c r="M38" s="142">
        <f t="shared" si="4"/>
        <v>25200</v>
      </c>
      <c r="N38" s="156" t="s">
        <v>77</v>
      </c>
      <c r="O38" s="95" t="s">
        <v>78</v>
      </c>
      <c r="P38" s="123" t="s">
        <v>150</v>
      </c>
      <c r="Q38" s="140" t="s">
        <v>151</v>
      </c>
      <c r="R38" s="140"/>
    </row>
    <row r="39" spans="1:18" s="137" customFormat="1">
      <c r="A39" s="14">
        <f t="shared" si="1"/>
        <v>35</v>
      </c>
      <c r="B39" s="135" t="s">
        <v>79</v>
      </c>
      <c r="C39" s="14" t="s">
        <v>44</v>
      </c>
      <c r="D39" s="14">
        <v>0</v>
      </c>
      <c r="E39" s="14">
        <v>0</v>
      </c>
      <c r="F39" s="23"/>
      <c r="G39" s="132">
        <v>80000</v>
      </c>
      <c r="H39" s="133">
        <f t="shared" si="2"/>
        <v>0</v>
      </c>
      <c r="I39" s="14"/>
      <c r="J39" s="144">
        <f t="shared" si="0"/>
        <v>0</v>
      </c>
      <c r="K39" s="144"/>
      <c r="L39" s="145"/>
      <c r="M39" s="145"/>
      <c r="N39" s="145"/>
      <c r="O39" s="14"/>
      <c r="P39" s="136"/>
    </row>
    <row r="40" spans="1:18" ht="16.5" customHeight="1">
      <c r="A40" s="87">
        <f t="shared" si="1"/>
        <v>36</v>
      </c>
      <c r="B40" s="101" t="s">
        <v>80</v>
      </c>
      <c r="C40" s="87" t="s">
        <v>81</v>
      </c>
      <c r="D40" s="87">
        <v>2</v>
      </c>
      <c r="E40" s="91">
        <v>20</v>
      </c>
      <c r="F40" s="91"/>
      <c r="G40" s="99">
        <v>2900</v>
      </c>
      <c r="H40" s="94">
        <f t="shared" si="2"/>
        <v>58000</v>
      </c>
      <c r="I40" s="87">
        <v>10</v>
      </c>
      <c r="J40" s="141">
        <f t="shared" si="0"/>
        <v>12</v>
      </c>
      <c r="K40" s="141">
        <v>15</v>
      </c>
      <c r="L40" s="142">
        <v>2900</v>
      </c>
      <c r="M40" s="142">
        <f>L40*K40</f>
        <v>43500</v>
      </c>
      <c r="N40" s="142" t="s">
        <v>82</v>
      </c>
      <c r="O40" s="95" t="s">
        <v>73</v>
      </c>
      <c r="P40" s="124" t="s">
        <v>152</v>
      </c>
    </row>
    <row r="41" spans="1:18">
      <c r="A41" s="16">
        <f t="shared" si="1"/>
        <v>37</v>
      </c>
      <c r="B41" s="36" t="s">
        <v>83</v>
      </c>
      <c r="C41" s="16" t="s">
        <v>14</v>
      </c>
      <c r="D41" s="14">
        <v>0</v>
      </c>
      <c r="E41" s="14"/>
      <c r="F41" s="20"/>
      <c r="G41" s="35">
        <v>54000</v>
      </c>
      <c r="H41" s="27">
        <f t="shared" si="2"/>
        <v>0</v>
      </c>
      <c r="I41" s="16"/>
      <c r="J41" s="144">
        <f t="shared" si="0"/>
        <v>0</v>
      </c>
      <c r="K41" s="144"/>
      <c r="L41" s="145"/>
      <c r="M41" s="145">
        <f t="shared" ref="M41:M65" si="5">L41*K41</f>
        <v>0</v>
      </c>
      <c r="N41" s="145"/>
      <c r="O41" s="16"/>
      <c r="P41" s="125"/>
    </row>
    <row r="42" spans="1:18" s="1" customFormat="1" ht="20.100000000000001" customHeight="1">
      <c r="A42" s="87">
        <f t="shared" si="1"/>
        <v>38</v>
      </c>
      <c r="B42" s="96" t="s">
        <v>84</v>
      </c>
      <c r="C42" s="87" t="s">
        <v>40</v>
      </c>
      <c r="D42" s="87">
        <v>0</v>
      </c>
      <c r="E42" s="87"/>
      <c r="F42" s="91"/>
      <c r="G42" s="99">
        <v>5700</v>
      </c>
      <c r="H42" s="94">
        <f t="shared" si="2"/>
        <v>0</v>
      </c>
      <c r="I42" s="87"/>
      <c r="J42" s="141">
        <f t="shared" si="0"/>
        <v>0</v>
      </c>
      <c r="K42" s="141">
        <v>2</v>
      </c>
      <c r="L42" s="142">
        <v>6500</v>
      </c>
      <c r="M42" s="142">
        <f t="shared" si="5"/>
        <v>13000</v>
      </c>
      <c r="N42" s="142" t="s">
        <v>85</v>
      </c>
      <c r="O42" s="87" t="s">
        <v>86</v>
      </c>
      <c r="P42" s="124" t="s">
        <v>153</v>
      </c>
      <c r="R42" s="32"/>
    </row>
    <row r="43" spans="1:18" s="1" customFormat="1" ht="20.100000000000001" customHeight="1">
      <c r="A43" s="16">
        <f t="shared" si="1"/>
        <v>39</v>
      </c>
      <c r="B43" s="30" t="s">
        <v>87</v>
      </c>
      <c r="C43" s="16" t="s">
        <v>14</v>
      </c>
      <c r="D43" s="14">
        <v>0</v>
      </c>
      <c r="E43" s="14"/>
      <c r="F43" s="20"/>
      <c r="G43" s="35">
        <v>27000</v>
      </c>
      <c r="H43" s="27">
        <f t="shared" si="2"/>
        <v>0</v>
      </c>
      <c r="I43" s="16"/>
      <c r="J43" s="144">
        <f t="shared" si="0"/>
        <v>0</v>
      </c>
      <c r="K43" s="144"/>
      <c r="L43" s="145"/>
      <c r="M43" s="145">
        <f t="shared" si="5"/>
        <v>0</v>
      </c>
      <c r="N43" s="145"/>
      <c r="O43" s="16"/>
      <c r="P43" s="125"/>
      <c r="R43" s="32"/>
    </row>
    <row r="44" spans="1:18" s="1" customFormat="1" ht="30" customHeight="1">
      <c r="A44" s="87">
        <f t="shared" si="1"/>
        <v>40</v>
      </c>
      <c r="B44" s="96" t="s">
        <v>88</v>
      </c>
      <c r="C44" s="87" t="s">
        <v>26</v>
      </c>
      <c r="D44" s="87">
        <v>0</v>
      </c>
      <c r="E44" s="91">
        <v>5</v>
      </c>
      <c r="F44" s="91"/>
      <c r="G44" s="99"/>
      <c r="H44" s="94">
        <f t="shared" si="2"/>
        <v>0</v>
      </c>
      <c r="I44" s="87">
        <v>5</v>
      </c>
      <c r="J44" s="141">
        <f t="shared" si="0"/>
        <v>0</v>
      </c>
      <c r="K44" s="141">
        <v>3</v>
      </c>
      <c r="L44" s="142">
        <v>3200</v>
      </c>
      <c r="M44" s="142">
        <f t="shared" si="5"/>
        <v>9600</v>
      </c>
      <c r="N44" s="152" t="s">
        <v>89</v>
      </c>
      <c r="O44" s="95" t="s">
        <v>90</v>
      </c>
      <c r="P44" s="124" t="s">
        <v>154</v>
      </c>
    </row>
    <row r="45" spans="1:18" s="1" customFormat="1" ht="23.25" customHeight="1">
      <c r="A45" s="87">
        <f t="shared" si="1"/>
        <v>41</v>
      </c>
      <c r="B45" s="96" t="s">
        <v>91</v>
      </c>
      <c r="C45" s="87" t="s">
        <v>92</v>
      </c>
      <c r="D45" s="87">
        <v>0</v>
      </c>
      <c r="E45" s="91">
        <v>2</v>
      </c>
      <c r="F45" s="91"/>
      <c r="G45" s="99">
        <v>7900</v>
      </c>
      <c r="H45" s="94">
        <f t="shared" si="2"/>
        <v>15800</v>
      </c>
      <c r="I45" s="87">
        <v>2</v>
      </c>
      <c r="J45" s="141">
        <f t="shared" si="0"/>
        <v>0</v>
      </c>
      <c r="K45" s="141">
        <v>2</v>
      </c>
      <c r="L45" s="142">
        <v>7900</v>
      </c>
      <c r="M45" s="142">
        <f t="shared" si="5"/>
        <v>15800</v>
      </c>
      <c r="N45" s="142" t="s">
        <v>93</v>
      </c>
      <c r="O45" s="102" t="s">
        <v>94</v>
      </c>
      <c r="P45" s="124" t="s">
        <v>149</v>
      </c>
    </row>
    <row r="46" spans="1:18" s="1" customFormat="1" ht="18.75" customHeight="1">
      <c r="A46" s="87">
        <f t="shared" si="1"/>
        <v>42</v>
      </c>
      <c r="B46" s="96" t="s">
        <v>95</v>
      </c>
      <c r="C46" s="87" t="s">
        <v>40</v>
      </c>
      <c r="D46" s="87">
        <v>1</v>
      </c>
      <c r="E46" s="87"/>
      <c r="F46" s="91"/>
      <c r="G46" s="99"/>
      <c r="H46" s="94">
        <f t="shared" si="2"/>
        <v>0</v>
      </c>
      <c r="I46" s="87">
        <v>1</v>
      </c>
      <c r="J46" s="141">
        <f t="shared" si="0"/>
        <v>0</v>
      </c>
      <c r="K46" s="141">
        <v>1</v>
      </c>
      <c r="L46" s="142">
        <v>9000</v>
      </c>
      <c r="M46" s="142">
        <f t="shared" si="5"/>
        <v>9000</v>
      </c>
      <c r="N46" s="142" t="s">
        <v>96</v>
      </c>
      <c r="O46" s="87"/>
      <c r="P46" s="124" t="s">
        <v>156</v>
      </c>
    </row>
    <row r="47" spans="1:18" s="1" customFormat="1">
      <c r="A47" s="16">
        <f t="shared" si="1"/>
        <v>43</v>
      </c>
      <c r="B47" s="30" t="s">
        <v>97</v>
      </c>
      <c r="C47" s="16" t="s">
        <v>14</v>
      </c>
      <c r="D47" s="14">
        <v>0</v>
      </c>
      <c r="E47" s="14"/>
      <c r="F47" s="20"/>
      <c r="G47" s="35">
        <v>28000</v>
      </c>
      <c r="H47" s="27">
        <f t="shared" si="2"/>
        <v>0</v>
      </c>
      <c r="I47" s="16"/>
      <c r="J47" s="144">
        <f t="shared" si="0"/>
        <v>0</v>
      </c>
      <c r="K47" s="144"/>
      <c r="L47" s="145"/>
      <c r="M47" s="145">
        <f t="shared" si="5"/>
        <v>0</v>
      </c>
      <c r="N47" s="145"/>
      <c r="O47" s="16"/>
      <c r="P47" s="125"/>
    </row>
    <row r="48" spans="1:18" s="1" customFormat="1">
      <c r="A48" s="16">
        <f t="shared" si="1"/>
        <v>44</v>
      </c>
      <c r="B48" s="30" t="s">
        <v>98</v>
      </c>
      <c r="C48" s="16" t="s">
        <v>99</v>
      </c>
      <c r="D48" s="14">
        <v>0</v>
      </c>
      <c r="E48" s="14">
        <v>10</v>
      </c>
      <c r="F48" s="20"/>
      <c r="G48" s="35">
        <v>3200</v>
      </c>
      <c r="H48" s="27">
        <f t="shared" si="2"/>
        <v>32000</v>
      </c>
      <c r="I48" s="16">
        <v>10</v>
      </c>
      <c r="J48" s="144">
        <f t="shared" si="0"/>
        <v>0</v>
      </c>
      <c r="K48" s="144"/>
      <c r="L48" s="145"/>
      <c r="M48" s="145">
        <f t="shared" si="5"/>
        <v>0</v>
      </c>
      <c r="N48" s="145" t="s">
        <v>100</v>
      </c>
      <c r="O48" s="16"/>
      <c r="P48" s="125"/>
    </row>
    <row r="49" spans="1:18" s="1" customFormat="1">
      <c r="A49" s="16">
        <f t="shared" si="1"/>
        <v>45</v>
      </c>
      <c r="B49" s="30" t="s">
        <v>101</v>
      </c>
      <c r="C49" s="16" t="s">
        <v>26</v>
      </c>
      <c r="D49" s="14">
        <v>0</v>
      </c>
      <c r="E49" s="14">
        <v>1</v>
      </c>
      <c r="F49" s="20"/>
      <c r="G49" s="35"/>
      <c r="H49" s="27">
        <f t="shared" si="2"/>
        <v>0</v>
      </c>
      <c r="I49" s="16"/>
      <c r="J49" s="144">
        <f t="shared" si="0"/>
        <v>1</v>
      </c>
      <c r="K49" s="144"/>
      <c r="L49" s="145"/>
      <c r="M49" s="145">
        <f t="shared" si="5"/>
        <v>0</v>
      </c>
      <c r="N49" s="145"/>
      <c r="O49" s="16"/>
      <c r="P49" s="125"/>
      <c r="R49" s="32"/>
    </row>
    <row r="50" spans="1:18">
      <c r="A50" s="16">
        <f t="shared" si="1"/>
        <v>46</v>
      </c>
      <c r="B50" s="36" t="s">
        <v>102</v>
      </c>
      <c r="C50" s="16" t="s">
        <v>14</v>
      </c>
      <c r="D50" s="14">
        <v>0</v>
      </c>
      <c r="E50" s="14"/>
      <c r="F50" s="20"/>
      <c r="G50" s="35"/>
      <c r="H50" s="27">
        <f t="shared" si="2"/>
        <v>0</v>
      </c>
      <c r="I50" s="16"/>
      <c r="J50" s="144">
        <f t="shared" si="0"/>
        <v>0</v>
      </c>
      <c r="K50" s="144"/>
      <c r="L50" s="145"/>
      <c r="M50" s="145">
        <f t="shared" si="5"/>
        <v>0</v>
      </c>
      <c r="N50" s="145"/>
      <c r="O50" s="16"/>
      <c r="P50" s="125"/>
      <c r="R50" s="37"/>
    </row>
    <row r="51" spans="1:18">
      <c r="A51" s="87">
        <f t="shared" si="1"/>
        <v>47</v>
      </c>
      <c r="B51" s="101" t="s">
        <v>103</v>
      </c>
      <c r="C51" s="87" t="s">
        <v>70</v>
      </c>
      <c r="D51" s="87">
        <v>0</v>
      </c>
      <c r="E51" s="91">
        <v>2</v>
      </c>
      <c r="F51" s="91"/>
      <c r="G51" s="99"/>
      <c r="H51" s="94">
        <f t="shared" si="2"/>
        <v>0</v>
      </c>
      <c r="I51" s="87">
        <v>2</v>
      </c>
      <c r="J51" s="141">
        <f t="shared" si="0"/>
        <v>0</v>
      </c>
      <c r="K51" s="141">
        <v>6</v>
      </c>
      <c r="L51" s="142">
        <v>1500</v>
      </c>
      <c r="M51" s="142">
        <f t="shared" si="5"/>
        <v>9000</v>
      </c>
      <c r="N51" s="142" t="s">
        <v>94</v>
      </c>
      <c r="O51" s="87" t="s">
        <v>104</v>
      </c>
      <c r="P51" s="124" t="s">
        <v>135</v>
      </c>
      <c r="R51" s="37"/>
    </row>
    <row r="52" spans="1:18">
      <c r="A52" s="16">
        <f t="shared" si="1"/>
        <v>48</v>
      </c>
      <c r="B52" s="36" t="s">
        <v>105</v>
      </c>
      <c r="C52" s="16" t="s">
        <v>14</v>
      </c>
      <c r="D52" s="14">
        <v>0</v>
      </c>
      <c r="E52" s="14"/>
      <c r="F52" s="20"/>
      <c r="G52" s="35"/>
      <c r="H52" s="27">
        <f t="shared" si="2"/>
        <v>0</v>
      </c>
      <c r="I52" s="16"/>
      <c r="J52" s="144">
        <f t="shared" si="0"/>
        <v>0</v>
      </c>
      <c r="K52" s="144"/>
      <c r="L52" s="145"/>
      <c r="M52" s="145">
        <f t="shared" si="5"/>
        <v>0</v>
      </c>
      <c r="N52" s="145"/>
      <c r="O52" s="16"/>
      <c r="P52" s="125"/>
      <c r="R52" s="37"/>
    </row>
    <row r="53" spans="1:18">
      <c r="A53" s="16">
        <f t="shared" si="1"/>
        <v>49</v>
      </c>
      <c r="B53" s="30" t="s">
        <v>106</v>
      </c>
      <c r="C53" s="16" t="s">
        <v>107</v>
      </c>
      <c r="D53" s="14">
        <v>0</v>
      </c>
      <c r="E53" s="14"/>
      <c r="F53" s="20"/>
      <c r="G53" s="35">
        <v>16000</v>
      </c>
      <c r="H53" s="27">
        <f t="shared" si="2"/>
        <v>0</v>
      </c>
      <c r="I53" s="16"/>
      <c r="J53" s="144">
        <f t="shared" si="0"/>
        <v>0</v>
      </c>
      <c r="K53" s="144"/>
      <c r="L53" s="145"/>
      <c r="M53" s="145">
        <f t="shared" si="5"/>
        <v>0</v>
      </c>
      <c r="N53" s="145"/>
      <c r="O53" s="16"/>
      <c r="P53" s="125"/>
      <c r="R53" s="37"/>
    </row>
    <row r="54" spans="1:18">
      <c r="A54" s="16">
        <f t="shared" si="1"/>
        <v>50</v>
      </c>
      <c r="B54" s="38" t="s">
        <v>108</v>
      </c>
      <c r="C54" s="39" t="s">
        <v>24</v>
      </c>
      <c r="D54" s="24">
        <v>0</v>
      </c>
      <c r="E54" s="24"/>
      <c r="F54" s="20"/>
      <c r="G54" s="40"/>
      <c r="H54" s="27">
        <f t="shared" si="2"/>
        <v>0</v>
      </c>
      <c r="I54" s="39">
        <v>0</v>
      </c>
      <c r="J54" s="144">
        <f t="shared" si="0"/>
        <v>0</v>
      </c>
      <c r="K54" s="147"/>
      <c r="L54" s="157"/>
      <c r="M54" s="145">
        <f t="shared" si="5"/>
        <v>0</v>
      </c>
      <c r="N54" s="157"/>
      <c r="O54" s="39"/>
      <c r="P54" s="125"/>
      <c r="R54" s="37"/>
    </row>
    <row r="55" spans="1:18">
      <c r="A55" s="16">
        <f t="shared" si="1"/>
        <v>51</v>
      </c>
      <c r="B55" s="38" t="s">
        <v>109</v>
      </c>
      <c r="C55" s="39" t="s">
        <v>70</v>
      </c>
      <c r="D55" s="24">
        <v>0</v>
      </c>
      <c r="E55" s="24"/>
      <c r="F55" s="41"/>
      <c r="G55" s="40"/>
      <c r="H55" s="27">
        <f t="shared" si="2"/>
        <v>0</v>
      </c>
      <c r="I55" s="39"/>
      <c r="J55" s="144">
        <f t="shared" si="0"/>
        <v>0</v>
      </c>
      <c r="K55" s="147"/>
      <c r="L55" s="157"/>
      <c r="M55" s="145">
        <f t="shared" si="5"/>
        <v>0</v>
      </c>
      <c r="N55" s="157"/>
      <c r="O55" s="39"/>
      <c r="P55" s="125"/>
    </row>
    <row r="56" spans="1:18" s="1" customFormat="1" ht="20.100000000000001" customHeight="1">
      <c r="A56" s="16">
        <f t="shared" si="1"/>
        <v>52</v>
      </c>
      <c r="B56" s="38" t="s">
        <v>110</v>
      </c>
      <c r="C56" s="39" t="s">
        <v>40</v>
      </c>
      <c r="D56" s="24">
        <v>0</v>
      </c>
      <c r="E56" s="42"/>
      <c r="F56" s="41"/>
      <c r="G56" s="40"/>
      <c r="H56" s="43">
        <f t="shared" si="2"/>
        <v>0</v>
      </c>
      <c r="I56" s="39"/>
      <c r="J56" s="144">
        <f t="shared" si="0"/>
        <v>0</v>
      </c>
      <c r="K56" s="147"/>
      <c r="L56" s="157"/>
      <c r="M56" s="145">
        <f t="shared" si="5"/>
        <v>0</v>
      </c>
      <c r="N56" s="157"/>
      <c r="O56" s="39"/>
      <c r="P56" s="126"/>
    </row>
    <row r="57" spans="1:18" s="1" customFormat="1" ht="20.100000000000001" customHeight="1">
      <c r="A57" s="44">
        <v>54</v>
      </c>
      <c r="B57" s="30" t="s">
        <v>111</v>
      </c>
      <c r="C57" s="16" t="s">
        <v>14</v>
      </c>
      <c r="D57" s="14">
        <v>0</v>
      </c>
      <c r="E57" s="23"/>
      <c r="F57" s="20"/>
      <c r="G57" s="35">
        <v>12500</v>
      </c>
      <c r="H57" s="27">
        <f t="shared" si="2"/>
        <v>0</v>
      </c>
      <c r="I57" s="16"/>
      <c r="J57" s="144">
        <f t="shared" si="0"/>
        <v>0</v>
      </c>
      <c r="K57" s="144"/>
      <c r="L57" s="145"/>
      <c r="M57" s="145">
        <f t="shared" si="5"/>
        <v>0</v>
      </c>
      <c r="N57" s="145"/>
      <c r="O57" s="16"/>
      <c r="P57" s="125"/>
    </row>
    <row r="58" spans="1:18" s="1" customFormat="1" ht="20.100000000000001" customHeight="1">
      <c r="A58" s="44">
        <v>55</v>
      </c>
      <c r="B58" s="30" t="s">
        <v>112</v>
      </c>
      <c r="C58" s="16" t="s">
        <v>54</v>
      </c>
      <c r="D58" s="14">
        <v>3</v>
      </c>
      <c r="E58" s="23"/>
      <c r="F58" s="20"/>
      <c r="G58" s="35">
        <v>6500</v>
      </c>
      <c r="H58" s="27">
        <f t="shared" si="2"/>
        <v>0</v>
      </c>
      <c r="I58" s="16"/>
      <c r="J58" s="144">
        <f t="shared" si="0"/>
        <v>3</v>
      </c>
      <c r="K58" s="144"/>
      <c r="L58" s="145"/>
      <c r="M58" s="145">
        <f t="shared" si="5"/>
        <v>0</v>
      </c>
      <c r="N58" s="145"/>
      <c r="O58" s="16"/>
      <c r="P58" s="125"/>
    </row>
    <row r="59" spans="1:18" s="1" customFormat="1" ht="20.100000000000001" customHeight="1">
      <c r="A59" s="97">
        <v>56</v>
      </c>
      <c r="B59" s="103" t="s">
        <v>113</v>
      </c>
      <c r="C59" s="104" t="s">
        <v>14</v>
      </c>
      <c r="D59" s="104">
        <v>0</v>
      </c>
      <c r="E59" s="105"/>
      <c r="F59" s="105"/>
      <c r="G59" s="106">
        <v>10500</v>
      </c>
      <c r="H59" s="107">
        <f t="shared" si="2"/>
        <v>0</v>
      </c>
      <c r="I59" s="104"/>
      <c r="J59" s="141">
        <f t="shared" si="0"/>
        <v>0</v>
      </c>
      <c r="K59" s="158">
        <v>3</v>
      </c>
      <c r="L59" s="159">
        <v>10500</v>
      </c>
      <c r="M59" s="142">
        <f t="shared" si="5"/>
        <v>31500</v>
      </c>
      <c r="N59" s="159" t="s">
        <v>114</v>
      </c>
      <c r="O59" s="104"/>
      <c r="P59" s="131" t="s">
        <v>157</v>
      </c>
    </row>
    <row r="60" spans="1:18" s="1" customFormat="1" ht="20.100000000000001" customHeight="1">
      <c r="A60" s="92">
        <v>57</v>
      </c>
      <c r="B60" s="108" t="s">
        <v>115</v>
      </c>
      <c r="C60" s="92" t="s">
        <v>44</v>
      </c>
      <c r="D60" s="92">
        <v>0</v>
      </c>
      <c r="E60" s="105"/>
      <c r="F60" s="109"/>
      <c r="G60" s="110">
        <v>81000</v>
      </c>
      <c r="H60" s="111">
        <f t="shared" si="2"/>
        <v>0</v>
      </c>
      <c r="I60" s="92"/>
      <c r="J60" s="141">
        <f t="shared" si="0"/>
        <v>0</v>
      </c>
      <c r="K60" s="158">
        <v>2</v>
      </c>
      <c r="L60" s="159">
        <v>81000</v>
      </c>
      <c r="M60" s="142">
        <f t="shared" si="5"/>
        <v>162000</v>
      </c>
      <c r="N60" s="159" t="s">
        <v>116</v>
      </c>
      <c r="O60" s="104" t="s">
        <v>117</v>
      </c>
      <c r="P60" s="121" t="s">
        <v>158</v>
      </c>
    </row>
    <row r="61" spans="1:18" s="1" customFormat="1" ht="20.100000000000001" customHeight="1">
      <c r="A61" s="28">
        <v>58</v>
      </c>
      <c r="B61" s="45" t="s">
        <v>118</v>
      </c>
      <c r="C61" s="28" t="s">
        <v>119</v>
      </c>
      <c r="D61" s="22">
        <v>0</v>
      </c>
      <c r="E61" s="49"/>
      <c r="F61" s="46"/>
      <c r="G61" s="47">
        <v>14000</v>
      </c>
      <c r="H61" s="48">
        <f t="shared" si="2"/>
        <v>0</v>
      </c>
      <c r="I61" s="28"/>
      <c r="J61" s="144">
        <f t="shared" si="0"/>
        <v>0</v>
      </c>
      <c r="K61" s="160"/>
      <c r="L61" s="161"/>
      <c r="M61" s="145">
        <f t="shared" si="5"/>
        <v>0</v>
      </c>
      <c r="N61" s="145"/>
      <c r="O61" s="28"/>
      <c r="P61" s="122"/>
    </row>
    <row r="62" spans="1:18" s="1" customFormat="1" ht="20.100000000000001" customHeight="1">
      <c r="A62" s="50">
        <v>59</v>
      </c>
      <c r="B62" s="51" t="s">
        <v>120</v>
      </c>
      <c r="C62" s="50" t="s">
        <v>14</v>
      </c>
      <c r="D62" s="52">
        <v>0</v>
      </c>
      <c r="E62" s="53"/>
      <c r="F62" s="54"/>
      <c r="G62" s="55">
        <v>1700</v>
      </c>
      <c r="H62" s="56">
        <f t="shared" si="2"/>
        <v>0</v>
      </c>
      <c r="I62" s="50"/>
      <c r="J62" s="162">
        <f t="shared" si="0"/>
        <v>0</v>
      </c>
      <c r="K62" s="163"/>
      <c r="L62" s="164"/>
      <c r="M62" s="157">
        <f t="shared" si="5"/>
        <v>0</v>
      </c>
      <c r="N62" s="165"/>
      <c r="O62" s="50"/>
      <c r="P62" s="127"/>
    </row>
    <row r="63" spans="1:18" s="1" customFormat="1" ht="20.100000000000001" customHeight="1">
      <c r="A63" s="92">
        <v>60</v>
      </c>
      <c r="B63" s="108" t="s">
        <v>121</v>
      </c>
      <c r="C63" s="92" t="s">
        <v>24</v>
      </c>
      <c r="D63" s="92"/>
      <c r="E63" s="109"/>
      <c r="F63" s="109"/>
      <c r="G63" s="110"/>
      <c r="H63" s="111"/>
      <c r="I63" s="92"/>
      <c r="J63" s="166">
        <v>0</v>
      </c>
      <c r="K63" s="166">
        <v>2</v>
      </c>
      <c r="L63" s="167">
        <v>3700</v>
      </c>
      <c r="M63" s="167">
        <f t="shared" si="5"/>
        <v>7400</v>
      </c>
      <c r="N63" s="167" t="s">
        <v>122</v>
      </c>
      <c r="O63" s="92" t="s">
        <v>123</v>
      </c>
      <c r="P63" s="121" t="s">
        <v>159</v>
      </c>
    </row>
    <row r="64" spans="1:18" s="1" customFormat="1" ht="20.100000000000001" customHeight="1">
      <c r="A64" s="92">
        <v>61</v>
      </c>
      <c r="B64" s="108" t="s">
        <v>124</v>
      </c>
      <c r="C64" s="92" t="s">
        <v>14</v>
      </c>
      <c r="D64" s="92"/>
      <c r="E64" s="109"/>
      <c r="F64" s="109"/>
      <c r="G64" s="110"/>
      <c r="H64" s="111"/>
      <c r="I64" s="92"/>
      <c r="J64" s="166">
        <v>0</v>
      </c>
      <c r="K64" s="166">
        <v>1</v>
      </c>
      <c r="L64" s="167">
        <v>38000</v>
      </c>
      <c r="M64" s="167">
        <f t="shared" si="5"/>
        <v>38000</v>
      </c>
      <c r="N64" s="167" t="s">
        <v>125</v>
      </c>
      <c r="O64" s="92" t="s">
        <v>125</v>
      </c>
      <c r="P64" s="121" t="s">
        <v>152</v>
      </c>
    </row>
    <row r="65" spans="1:16" s="1" customFormat="1">
      <c r="A65" s="112">
        <v>62</v>
      </c>
      <c r="B65" s="113" t="s">
        <v>126</v>
      </c>
      <c r="C65" s="112" t="s">
        <v>40</v>
      </c>
      <c r="D65" s="112"/>
      <c r="E65" s="114"/>
      <c r="F65" s="115"/>
      <c r="G65" s="116"/>
      <c r="H65" s="117"/>
      <c r="I65" s="112"/>
      <c r="J65" s="153">
        <v>0</v>
      </c>
      <c r="K65" s="153">
        <v>1</v>
      </c>
      <c r="L65" s="154">
        <v>42000</v>
      </c>
      <c r="M65" s="143">
        <f t="shared" si="5"/>
        <v>42000</v>
      </c>
      <c r="N65" s="154" t="s">
        <v>127</v>
      </c>
      <c r="O65" s="112" t="s">
        <v>73</v>
      </c>
      <c r="P65" s="128" t="s">
        <v>160</v>
      </c>
    </row>
    <row r="66" spans="1:16">
      <c r="A66" s="57"/>
      <c r="B66" s="58" t="s">
        <v>128</v>
      </c>
      <c r="C66" s="57"/>
      <c r="D66" s="59"/>
      <c r="E66" s="57"/>
      <c r="F66" s="57"/>
      <c r="G66" s="60"/>
      <c r="H66" s="61">
        <f>SUM(H5:H62)</f>
        <v>2555650</v>
      </c>
      <c r="I66" s="59"/>
      <c r="J66" s="59"/>
      <c r="K66" s="62"/>
      <c r="L66" s="63"/>
      <c r="M66" s="168">
        <f>SUM(M5:M65)</f>
        <v>2624380</v>
      </c>
      <c r="N66" s="63"/>
      <c r="O66" s="57"/>
      <c r="P66" s="129"/>
    </row>
    <row r="67" spans="1:16" ht="15.75">
      <c r="A67" s="64"/>
      <c r="B67" s="64"/>
      <c r="C67" s="64"/>
      <c r="D67" s="64"/>
      <c r="E67" s="64"/>
      <c r="F67" s="64"/>
      <c r="G67" s="84" t="s">
        <v>129</v>
      </c>
      <c r="H67" s="84"/>
      <c r="I67" s="84"/>
      <c r="J67" s="84"/>
      <c r="K67" s="84"/>
      <c r="L67" s="84"/>
      <c r="M67" s="84"/>
      <c r="N67" s="84"/>
      <c r="O67" s="84"/>
      <c r="P67" s="84"/>
    </row>
    <row r="68" spans="1:16" ht="15.75">
      <c r="A68" s="64"/>
      <c r="B68" s="64"/>
      <c r="C68" s="64"/>
      <c r="D68" s="64"/>
      <c r="E68" s="64"/>
      <c r="F68" s="64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1:16" ht="15.75">
      <c r="A69" s="85" t="s">
        <v>130</v>
      </c>
      <c r="B69" s="85"/>
      <c r="C69" s="85"/>
      <c r="D69" s="64"/>
      <c r="E69" s="64"/>
      <c r="F69" s="64"/>
      <c r="G69" s="85" t="s">
        <v>131</v>
      </c>
      <c r="H69" s="85"/>
      <c r="I69" s="85"/>
      <c r="J69" s="85"/>
      <c r="K69" s="85"/>
      <c r="L69" s="85"/>
      <c r="M69" s="85"/>
      <c r="N69" s="85"/>
      <c r="O69" s="85"/>
      <c r="P69" s="85"/>
    </row>
    <row r="70" spans="1:16" ht="15.75">
      <c r="A70" s="64"/>
      <c r="B70" s="64"/>
      <c r="C70" s="64"/>
      <c r="D70" s="65"/>
      <c r="E70" s="64"/>
      <c r="F70" s="64"/>
      <c r="G70" s="66"/>
      <c r="H70" s="67"/>
      <c r="I70" s="65"/>
      <c r="J70" s="65"/>
      <c r="K70" s="68"/>
      <c r="L70" s="69"/>
      <c r="M70" s="69"/>
      <c r="N70" s="69"/>
      <c r="O70" s="64"/>
      <c r="P70" s="65"/>
    </row>
    <row r="71" spans="1:16" ht="15.75">
      <c r="A71" s="64"/>
      <c r="B71" s="64"/>
      <c r="C71" s="64"/>
      <c r="D71" s="65"/>
      <c r="E71" s="64"/>
      <c r="F71" s="64"/>
      <c r="G71" s="66"/>
      <c r="H71" s="67"/>
      <c r="I71" s="65"/>
      <c r="J71" s="65"/>
      <c r="K71" s="68"/>
      <c r="L71" s="69"/>
      <c r="M71" s="69"/>
      <c r="N71" s="69"/>
      <c r="O71" s="64"/>
      <c r="P71" s="65"/>
    </row>
    <row r="72" spans="1:16" ht="15.75">
      <c r="A72" s="64"/>
      <c r="B72" s="64"/>
      <c r="C72" s="64"/>
      <c r="D72" s="65"/>
      <c r="E72" s="64"/>
      <c r="F72" s="64"/>
      <c r="G72" s="66"/>
      <c r="H72" s="67"/>
      <c r="I72" s="65"/>
      <c r="J72" s="65"/>
      <c r="K72" s="68"/>
      <c r="L72" s="69"/>
      <c r="M72" s="69"/>
      <c r="N72" s="69"/>
      <c r="O72" s="64"/>
      <c r="P72" s="65"/>
    </row>
    <row r="73" spans="1:16" ht="15.75">
      <c r="A73" s="64"/>
      <c r="B73" s="64"/>
      <c r="C73" s="64"/>
      <c r="D73" s="65"/>
      <c r="E73" s="64"/>
      <c r="F73" s="64"/>
      <c r="G73" s="70"/>
      <c r="H73" s="71"/>
      <c r="I73" s="65"/>
      <c r="J73" s="65"/>
      <c r="K73" s="68"/>
      <c r="L73" s="69"/>
      <c r="M73" s="69"/>
      <c r="N73" s="69"/>
      <c r="O73" s="71"/>
      <c r="P73" s="65"/>
    </row>
    <row r="74" spans="1:16" ht="15.75">
      <c r="A74" s="64"/>
      <c r="B74" s="64"/>
      <c r="C74" s="64"/>
      <c r="D74" s="65"/>
      <c r="E74" s="64"/>
      <c r="F74" s="64"/>
      <c r="G74" s="66"/>
      <c r="H74" s="72"/>
      <c r="I74" s="65"/>
      <c r="J74" s="65"/>
      <c r="K74" s="68"/>
      <c r="L74" s="69"/>
      <c r="M74" s="69"/>
      <c r="N74" s="69"/>
      <c r="O74" s="71"/>
      <c r="P74" s="65"/>
    </row>
    <row r="75" spans="1:16" ht="15.75">
      <c r="A75" s="81" t="s">
        <v>132</v>
      </c>
      <c r="B75" s="81"/>
      <c r="C75" s="81"/>
      <c r="D75" s="64"/>
      <c r="E75" s="64"/>
      <c r="F75" s="64"/>
      <c r="G75" s="81" t="s">
        <v>133</v>
      </c>
      <c r="H75" s="81"/>
      <c r="I75" s="81"/>
      <c r="J75" s="81"/>
      <c r="K75" s="81"/>
      <c r="L75" s="81"/>
      <c r="M75" s="81"/>
      <c r="N75" s="81"/>
      <c r="O75" s="81"/>
      <c r="P75" s="81"/>
    </row>
    <row r="76" spans="1:16">
      <c r="A76" s="1"/>
      <c r="B76" s="1"/>
      <c r="C76" s="1"/>
      <c r="D76" s="73"/>
      <c r="E76" s="1"/>
      <c r="F76" s="1"/>
      <c r="G76" s="74"/>
      <c r="H76" s="32"/>
      <c r="I76" s="73"/>
      <c r="J76" s="73"/>
      <c r="K76" s="75"/>
      <c r="L76" s="76"/>
      <c r="M76" s="76"/>
      <c r="N76" s="76"/>
      <c r="O76" s="1"/>
      <c r="P76" s="73"/>
    </row>
  </sheetData>
  <mergeCells count="9">
    <mergeCell ref="Q18:R18"/>
    <mergeCell ref="A75:C75"/>
    <mergeCell ref="G75:P75"/>
    <mergeCell ref="A1:P1"/>
    <mergeCell ref="A2:P2"/>
    <mergeCell ref="A3:P3"/>
    <mergeCell ref="G67:P68"/>
    <mergeCell ref="A69:C69"/>
    <mergeCell ref="G69:P6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nang</dc:creator>
  <cp:lastModifiedBy>phuongnam</cp:lastModifiedBy>
  <dcterms:created xsi:type="dcterms:W3CDTF">2015-03-16T07:26:47Z</dcterms:created>
  <dcterms:modified xsi:type="dcterms:W3CDTF">2015-03-16T09:26:21Z</dcterms:modified>
</cp:coreProperties>
</file>