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vpp Guar. Pham Van Thuan" sheetId="3" r:id="rId1"/>
    <sheet name="Vpp kho" sheetId="2" r:id="rId2"/>
    <sheet name="vpp cho HO" sheetId="1" r:id="rId3"/>
  </sheets>
  <definedNames>
    <definedName name="_xlnm.Print_Area" localSheetId="2">'vpp cho HO'!$A:$W</definedName>
    <definedName name="_xlnm.Print_Area" localSheetId="0">'vpp Guar. Pham Van Thuan'!$A:$W</definedName>
    <definedName name="_xlnm.Print_Area" localSheetId="1">'Vpp kho'!$A:$W</definedName>
  </definedNames>
  <calcPr calcId="145621"/>
</workbook>
</file>

<file path=xl/calcChain.xml><?xml version="1.0" encoding="utf-8"?>
<calcChain xmlns="http://schemas.openxmlformats.org/spreadsheetml/2006/main">
  <c r="N62" i="3" l="1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44" i="3" s="1"/>
  <c r="N49" i="2"/>
  <c r="T30" i="2"/>
  <c r="W30" i="2" s="1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31" i="2" s="1"/>
  <c r="N90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72" i="1" s="1"/>
  <c r="W45" i="3" l="1"/>
  <c r="W46" i="3"/>
  <c r="W32" i="2"/>
  <c r="W33" i="2"/>
  <c r="W74" i="1"/>
  <c r="W73" i="1"/>
</calcChain>
</file>

<file path=xl/sharedStrings.xml><?xml version="1.0" encoding="utf-8"?>
<sst xmlns="http://schemas.openxmlformats.org/spreadsheetml/2006/main" count="329" uniqueCount="172">
  <si>
    <t>CÔNG TY TNHH MỘT THÀNH VIÊN THƯƠNG MẠI VÀ ĐẦU TƯ LIÊN Á CHÂU</t>
  </si>
  <si>
    <t>506 Nguyễn Đình Chiểu, P.4, Q.3, TP.HCM</t>
  </si>
  <si>
    <t>Tel:</t>
  </si>
  <si>
    <t>84-8 3847 8988</t>
  </si>
  <si>
    <t>Fax: 38478333</t>
  </si>
  <si>
    <t>Tax code: 0310618188</t>
  </si>
  <si>
    <r>
      <t>Issuing Store Address</t>
    </r>
    <r>
      <rPr>
        <i/>
        <sz val="10"/>
        <rFont val="Arial"/>
        <family val="2"/>
      </rPr>
      <t xml:space="preserve"> Tên Siêu thị và địa chỉ</t>
    </r>
  </si>
  <si>
    <r>
      <t xml:space="preserve"> PURCHASE ORDER</t>
    </r>
    <r>
      <rPr>
        <i/>
        <sz val="14"/>
        <rFont val="Arial"/>
        <family val="2"/>
      </rPr>
      <t xml:space="preserve">  ĐƠN ĐẶT HÀNG</t>
    </r>
  </si>
  <si>
    <r>
      <t xml:space="preserve">To </t>
    </r>
    <r>
      <rPr>
        <i/>
        <sz val="10"/>
        <rFont val="Arial"/>
        <family val="2"/>
      </rPr>
      <t>Đến</t>
    </r>
  </si>
  <si>
    <t xml:space="preserve">Phuong Nam Stationery </t>
  </si>
  <si>
    <r>
      <t xml:space="preserve">Delivery To
</t>
    </r>
    <r>
      <rPr>
        <i/>
        <sz val="10"/>
        <rFont val="Arial"/>
        <family val="2"/>
      </rPr>
      <t>Giao hàng tới</t>
    </r>
  </si>
  <si>
    <t>CTY TNHH MTV THƯƠNG MẠI VÀ ĐẦU TƯ LIÊN Á CHÂU</t>
  </si>
  <si>
    <r>
      <t xml:space="preserve">Add </t>
    </r>
    <r>
      <rPr>
        <i/>
        <sz val="10"/>
        <rFont val="Arial"/>
        <family val="2"/>
      </rPr>
      <t>Địa chỉ</t>
    </r>
  </si>
  <si>
    <t>B18/19K Nguyen Van Linh Q.7 TP.HCM</t>
  </si>
  <si>
    <r>
      <t xml:space="preserve">Tel
</t>
    </r>
    <r>
      <rPr>
        <i/>
        <sz val="10"/>
        <rFont val="Arial"/>
        <family val="2"/>
      </rPr>
      <t>Điện thoại</t>
    </r>
  </si>
  <si>
    <t>(08) 3758 4761</t>
  </si>
  <si>
    <r>
      <t xml:space="preserve">Tel </t>
    </r>
    <r>
      <rPr>
        <i/>
        <sz val="10"/>
        <rFont val="Arial"/>
        <family val="2"/>
      </rPr>
      <t>Điện thoại</t>
    </r>
  </si>
  <si>
    <t>Ms. Phụng - 0917.263.664</t>
  </si>
  <si>
    <r>
      <t xml:space="preserve">Attn
</t>
    </r>
    <r>
      <rPr>
        <i/>
        <sz val="10"/>
        <rFont val="Arial"/>
        <family val="2"/>
      </rPr>
      <t>Người nhận</t>
    </r>
  </si>
  <si>
    <t>Ms. Kim Anh - 0902.60.64.82</t>
  </si>
  <si>
    <r>
      <t xml:space="preserve">Date </t>
    </r>
    <r>
      <rPr>
        <i/>
        <sz val="10"/>
        <rFont val="Arial"/>
        <family val="2"/>
      </rPr>
      <t>Ngày</t>
    </r>
  </si>
  <si>
    <t>16/6/2015</t>
  </si>
  <si>
    <r>
      <t xml:space="preserve">No.
</t>
    </r>
    <r>
      <rPr>
        <i/>
        <sz val="10"/>
        <rFont val="Arial"/>
        <family val="2"/>
      </rPr>
      <t>Stt</t>
    </r>
  </si>
  <si>
    <r>
      <t xml:space="preserve">Details
</t>
    </r>
    <r>
      <rPr>
        <i/>
        <sz val="10"/>
        <rFont val="Arial"/>
        <family val="2"/>
      </rPr>
      <t>Chi tiết</t>
    </r>
  </si>
  <si>
    <r>
      <t xml:space="preserve">Quantity
</t>
    </r>
    <r>
      <rPr>
        <i/>
        <sz val="10"/>
        <rFont val="Arial"/>
        <family val="2"/>
      </rPr>
      <t>Số lượng</t>
    </r>
  </si>
  <si>
    <r>
      <t xml:space="preserve">Unit Price
</t>
    </r>
    <r>
      <rPr>
        <i/>
        <sz val="10"/>
        <rFont val="Arial"/>
        <family val="2"/>
      </rPr>
      <t>Đơn giá</t>
    </r>
  </si>
  <si>
    <r>
      <t xml:space="preserve">Amount (VND)
</t>
    </r>
    <r>
      <rPr>
        <i/>
        <sz val="10"/>
        <rFont val="Arial"/>
        <family val="2"/>
      </rPr>
      <t>Thành tiền (VND)</t>
    </r>
  </si>
  <si>
    <t>Bấm kim PS-10E Plus</t>
  </si>
  <si>
    <t>Băng keo 2 mặt 1.6cm HP</t>
  </si>
  <si>
    <t>Hộp cắm viết Xukiva 170</t>
  </si>
  <si>
    <t>Gỡ kim Eagle 1029</t>
  </si>
  <si>
    <t>Băng keo trong 1.8cm HP</t>
  </si>
  <si>
    <t>Bảng tên nhựa dẻo có nắp đậy đứng TL-107</t>
  </si>
  <si>
    <t>Băng xóa mini Plus WH-505T</t>
  </si>
  <si>
    <t>Bìa 1 nút F4 LĐ trắng</t>
  </si>
  <si>
    <t>Bìa Acco A4 Thiên Long xanh dương</t>
  </si>
  <si>
    <t>Bìa còng 7p 2 mặt si F4 - xanh dương</t>
  </si>
  <si>
    <t>Bìa lá A4 Plus trắng - 88-V11</t>
  </si>
  <si>
    <t>Bìa lỗ A4 TQ 303</t>
  </si>
  <si>
    <t>Dao rọc giấy nhỏ SDI 0404</t>
  </si>
  <si>
    <t>Giấy note 3x3 Pronoti 30300</t>
  </si>
  <si>
    <t>Note 5 màu nhựa Pronoti 45502</t>
  </si>
  <si>
    <t>Giấy Decal A4 đế xanh nhám</t>
  </si>
  <si>
    <t>Kim bấm 10 Plus</t>
  </si>
  <si>
    <t>Mực dấu Shiny S62 đỏ 28ml</t>
  </si>
  <si>
    <t>Mực dấu Shiny S62 xanh 28ml</t>
  </si>
  <si>
    <t>Sáp đếm tiền</t>
  </si>
  <si>
    <t>Viết bic Thiên Long 027 đỏ</t>
  </si>
  <si>
    <t>Viết bic Thiên Long 027 xanh</t>
  </si>
  <si>
    <t>Viết bic Thiên Long 027 đen</t>
  </si>
  <si>
    <t>Viết chì 2B Thiên long</t>
  </si>
  <si>
    <t>Viết dạ quang Thiên Long HL03 vàng</t>
  </si>
  <si>
    <t>Viết dạ quang Thiên Long HL03 cam</t>
  </si>
  <si>
    <t>Kẹp bướm Slecho 19mm</t>
  </si>
  <si>
    <t>Kẹp bướm Slecho 25mm</t>
  </si>
  <si>
    <t>Kẹp bướm Slecho 32mm</t>
  </si>
  <si>
    <t>Kẹp bướm Slecho 41mm</t>
  </si>
  <si>
    <t>Kẹp bướm Slecho 51mm</t>
  </si>
  <si>
    <t>Dây Nylon (0,5kg/cuộn) tốt</t>
  </si>
  <si>
    <t>Rổ xéo nhựa 1 ngăn - xanh dương Nesu</t>
  </si>
  <si>
    <t xml:space="preserve">Phân trang nhựa 10 màu </t>
  </si>
  <si>
    <t>Phân trang nhựa 12 tờ Thăng Long</t>
  </si>
  <si>
    <t>Viết lông dầu Hanson Apolo 777 đen</t>
  </si>
  <si>
    <t>Bấm 2 lỗ nhỏ Eagle 837</t>
  </si>
  <si>
    <t>Giấy Decal A4 đế xanh nhám 16 tem trong 1 tờ</t>
  </si>
  <si>
    <t>Kéo nhỏ No.S120</t>
  </si>
  <si>
    <t>Gôm tẩy Pentel tiểu ZEH03</t>
  </si>
  <si>
    <t>Chuốt chì nhỏ SDI 0137</t>
  </si>
  <si>
    <t>Sổ name card 120</t>
  </si>
  <si>
    <t>Note Please SIGN 45649</t>
  </si>
  <si>
    <t>Bìa kiếng DL 1.8 A4</t>
  </si>
  <si>
    <t>Lò xo đóng sách 8mm</t>
  </si>
  <si>
    <t>Bìa kiếng A4 1.5</t>
  </si>
  <si>
    <t>Thước 30cm Thiên Long</t>
  </si>
  <si>
    <t>Bìa trình ký si đơn A4 xanh dương Agless</t>
  </si>
  <si>
    <t>Tập tuổi thơ 96 trang</t>
  </si>
  <si>
    <t>Bản đồ Hà Nội</t>
  </si>
  <si>
    <t>Máy tính Casio</t>
  </si>
  <si>
    <t>Pin 2A Energizer</t>
  </si>
  <si>
    <t>Pin 3A Energizer</t>
  </si>
  <si>
    <t>Bút xóa nước thiên long</t>
  </si>
  <si>
    <t>Hồ khô Thiên Long</t>
  </si>
  <si>
    <t>Biểu thuế XNK 2015 đỏ</t>
  </si>
  <si>
    <t>Viết chì bấm Staedtler 777-0.5mm</t>
  </si>
  <si>
    <t>Ly nhựa nhỏ</t>
  </si>
  <si>
    <t>Tổng cộng</t>
  </si>
  <si>
    <t>10% VAT</t>
  </si>
  <si>
    <t>Thành tiền</t>
  </si>
  <si>
    <r>
      <t>Terms &amp; Conditions</t>
    </r>
    <r>
      <rPr>
        <i/>
        <u/>
        <sz val="10"/>
        <rFont val="Arial"/>
        <family val="2"/>
      </rPr>
      <t xml:space="preserve"> Các điều kiện &amp; điều khoản:</t>
    </r>
  </si>
  <si>
    <t>*</t>
  </si>
  <si>
    <r>
      <t xml:space="preserve">This PO number MUST be printed on your Delivery Order and Invoice.
</t>
    </r>
    <r>
      <rPr>
        <i/>
        <sz val="10"/>
        <rFont val="Arial"/>
        <family val="2"/>
      </rPr>
      <t>Đơn mua hàng này phải được in cùng với đơn giao nhận hàng và hóa đơn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</si>
  <si>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</si>
  <si>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</si>
  <si>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Quotation / Tender No.
</t>
    </r>
    <r>
      <rPr>
        <i/>
        <sz val="10"/>
        <rFont val="Arial"/>
        <family val="2"/>
      </rPr>
      <t>Bảng báo giá số</t>
    </r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</si>
  <si>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</si>
  <si>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t>Chuyển khoản</t>
  </si>
  <si>
    <r>
      <t xml:space="preserve">Quotation / Tender Date
</t>
    </r>
    <r>
      <rPr>
        <i/>
        <sz val="10"/>
        <rFont val="Arial"/>
        <family val="2"/>
      </rPr>
      <t>Ngày thể hiện trên bảng báo giá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</si>
  <si>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</si>
  <si>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r>
      <t>Issued by</t>
    </r>
    <r>
      <rPr>
        <i/>
        <sz val="10"/>
        <rFont val="Arial"/>
        <family val="2"/>
      </rPr>
      <t xml:space="preserve"> Yêu cầu bởi:</t>
    </r>
  </si>
  <si>
    <r>
      <t>Authorised by/</t>
    </r>
    <r>
      <rPr>
        <i/>
        <sz val="10"/>
        <rFont val="Arial"/>
        <family val="2"/>
      </rPr>
      <t xml:space="preserve"> Chấp thuận bởi</t>
    </r>
  </si>
  <si>
    <r>
      <t>Supplier Confirm/</t>
    </r>
    <r>
      <rPr>
        <i/>
        <sz val="10"/>
        <rFont val="Arial"/>
        <family val="2"/>
      </rPr>
      <t xml:space="preserve"> Supplier Xác nhận</t>
    </r>
  </si>
  <si>
    <r>
      <t xml:space="preserve">Name Tên: </t>
    </r>
    <r>
      <rPr>
        <sz val="10"/>
        <rFont val="Arial"/>
        <family val="2"/>
      </rPr>
      <t>Quách Tiểu Phụng</t>
    </r>
  </si>
  <si>
    <r>
      <t xml:space="preserve">Name Tên: </t>
    </r>
    <r>
      <rPr>
        <sz val="10"/>
        <rFont val="Arial"/>
        <family val="2"/>
      </rPr>
      <t>May Moon</t>
    </r>
  </si>
  <si>
    <t>Name Tên:</t>
  </si>
  <si>
    <r>
      <t xml:space="preserve">Position </t>
    </r>
    <r>
      <rPr>
        <i/>
        <sz val="10"/>
        <rFont val="Arial"/>
        <family val="2"/>
      </rPr>
      <t xml:space="preserve">Chức vụ: </t>
    </r>
    <r>
      <rPr>
        <sz val="10"/>
        <rFont val="Arial"/>
        <family val="2"/>
      </rPr>
      <t>Admin</t>
    </r>
  </si>
  <si>
    <r>
      <t xml:space="preserve">Position </t>
    </r>
    <r>
      <rPr>
        <i/>
        <sz val="10"/>
        <rFont val="Arial"/>
        <family val="2"/>
      </rPr>
      <t>Chức vụ: Training&amp; Developing Mgr</t>
    </r>
  </si>
  <si>
    <r>
      <t xml:space="preserve">Position </t>
    </r>
    <r>
      <rPr>
        <i/>
        <sz val="10"/>
        <rFont val="Arial"/>
        <family val="2"/>
      </rPr>
      <t>Chức vụ:</t>
    </r>
  </si>
  <si>
    <r>
      <t>Date N</t>
    </r>
    <r>
      <rPr>
        <i/>
        <sz val="10"/>
        <rFont val="Arial"/>
        <family val="2"/>
      </rPr>
      <t>gày:</t>
    </r>
  </si>
  <si>
    <r>
      <t xml:space="preserve">Date </t>
    </r>
    <r>
      <rPr>
        <i/>
        <sz val="10"/>
        <rFont val="Arial"/>
        <family val="2"/>
      </rPr>
      <t xml:space="preserve">Ngày: </t>
    </r>
  </si>
  <si>
    <t>Kho Tân Tạo số 1</t>
  </si>
  <si>
    <t>40-42 đường số 3 KCN Tân Tạo, Q. Bình Tân</t>
  </si>
  <si>
    <t xml:space="preserve">Ms.Tươi - 08.3754.7010 </t>
  </si>
  <si>
    <t>16/06/2015</t>
  </si>
  <si>
    <t>Viết bic thiên long  027 xanh</t>
  </si>
  <si>
    <t>cây</t>
  </si>
  <si>
    <t>Viết dạ quang Thiên Long cam</t>
  </si>
  <si>
    <t>Kẹp bướm 19cm</t>
  </si>
  <si>
    <t>Hộp</t>
  </si>
  <si>
    <t>Kẹp bướm 25cm</t>
  </si>
  <si>
    <t>Giấy note 3x3</t>
  </si>
  <si>
    <t>xấp</t>
  </si>
  <si>
    <t>Bìa một nút F4 trắng</t>
  </si>
  <si>
    <t>cái</t>
  </si>
  <si>
    <t>Bìa lá 10 plus trắng</t>
  </si>
  <si>
    <t>tờ</t>
  </si>
  <si>
    <t>Dao rọc giấy SDI nhỏ</t>
  </si>
  <si>
    <t>Viết chì kim 0.5 Pentel</t>
  </si>
  <si>
    <t>Tẩy pentel</t>
  </si>
  <si>
    <t>viên</t>
  </si>
  <si>
    <t>cuốn</t>
  </si>
  <si>
    <t>Bút lông dầu Apollo đỏ</t>
  </si>
  <si>
    <t>Bút lông dầu Apollo xanh</t>
  </si>
  <si>
    <t>Viết nước gel mini màu xanh</t>
  </si>
  <si>
    <t xml:space="preserve">Nhãn có lớp keo tự dán số 120 </t>
  </si>
  <si>
    <t>Xấp</t>
  </si>
  <si>
    <t>Lưỡi dao rọc giấy SDI nhỏ</t>
  </si>
  <si>
    <t>Dây thun</t>
  </si>
  <si>
    <t>bịch</t>
  </si>
  <si>
    <r>
      <rPr>
        <sz val="10"/>
        <color theme="1"/>
        <rFont val="Calibri"/>
        <family val="2"/>
        <scheme val="minor"/>
      </rPr>
      <t xml:space="preserve">Position </t>
    </r>
    <r>
      <rPr>
        <i/>
        <sz val="10"/>
        <rFont val="Arial"/>
        <family val="2"/>
      </rPr>
      <t xml:space="preserve">Chức vụ: </t>
    </r>
    <r>
      <rPr>
        <sz val="10"/>
        <rFont val="Arial"/>
        <family val="2"/>
      </rPr>
      <t>Trainining&amp; Developing Mgr</t>
    </r>
  </si>
  <si>
    <t>Guardian Phạm Văn Thuận - Đồng Nai</t>
  </si>
  <si>
    <t>Thước dẻo 30cm</t>
  </si>
  <si>
    <t>Viết bic Thiên Long xanh 027</t>
  </si>
  <si>
    <t>Viết bic Thiên Long đỏ 027</t>
  </si>
  <si>
    <t>Máy tính Casio JS-120L</t>
  </si>
  <si>
    <t>Băng xóa mini 5 series bag JPN</t>
  </si>
  <si>
    <t>Bìa còng 7p 2 mặt si A4 – xanh dương</t>
  </si>
  <si>
    <t>Viết chì 2B Thiên Long</t>
  </si>
  <si>
    <t>Bìa lá A4 Plus trắng – 88 – 110</t>
  </si>
  <si>
    <t>Bấm kim 10E TR – Plus</t>
  </si>
  <si>
    <t>hộp</t>
  </si>
  <si>
    <t>Bấm lỗ Eagle 837</t>
  </si>
  <si>
    <t>Cắt băng keo 5p cầm tay</t>
  </si>
  <si>
    <t>Băng keo trong 2cm</t>
  </si>
  <si>
    <t>cuộn</t>
  </si>
  <si>
    <t>Cắt băng keo mini</t>
  </si>
  <si>
    <t>Kẹp bướm 19mm</t>
  </si>
  <si>
    <t>Kẹp bướm 32mm</t>
  </si>
  <si>
    <t>Kim kẹp giấy sắt C62</t>
  </si>
  <si>
    <t>Viết lông dầu artline 90 đen</t>
  </si>
  <si>
    <t>Viết lông dầu Artline EK-100 đen</t>
  </si>
  <si>
    <t>Viết lông dầu Artline 725 đen</t>
  </si>
  <si>
    <t>Mực lông dầu artline đen</t>
  </si>
  <si>
    <t>lọ</t>
  </si>
  <si>
    <t>Dao rọc giấy nhỏ SDI</t>
  </si>
  <si>
    <t>Gỡ kim Eagle/Yoko/TH</t>
  </si>
  <si>
    <t>Hộp cắm viết 170</t>
  </si>
  <si>
    <t>Kéo Suremart 8815</t>
  </si>
  <si>
    <t>Tập tuổi  thơ 96 trang</t>
  </si>
  <si>
    <t>Giấy note post it 3M6549/6548</t>
  </si>
  <si>
    <t>Giấy note Pronoti 4 màu</t>
  </si>
  <si>
    <t>Bộ viết đôi để bàn Thiên Long</t>
  </si>
  <si>
    <t>bộ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</si>
</sst>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_);_(* \(#,##0\);_(* \-??_);_(@_)"/>
    <numFmt numFmtId="166" formatCode="_(* #,##0_);_(* \(#,##0\);_(* &quot;-&quot;?_);_(@_)"/>
    <numFmt numFmtId="167" formatCode="_(* #,##0.00_);_(* \(#,##0.00\);_(* \-??_);_(@_)"/>
    <numFmt numFmtId="168" formatCode="#,##0.00&quot; &quot;;&quot; (&quot;#,##0.00&quot;)&quot;;&quot; -&quot;#&quot; &quot;;@&quot; &quot;"/>
    <numFmt numFmtId="169" formatCode="#,##0\ ;&quot; (&quot;#,##0\);&quot; -&quot;#\ ;@\ 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i/>
      <sz val="14"/>
      <name val="Arial"/>
      <family val="2"/>
    </font>
    <font>
      <sz val="12"/>
      <color rgb="FF0000FF"/>
      <name val="Arial"/>
      <family val="2"/>
    </font>
    <font>
      <b/>
      <sz val="12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2"/>
      <color rgb="FF000000"/>
      <name val="Calibri"/>
      <family val="2"/>
      <scheme val="minor"/>
    </font>
    <font>
      <sz val="12"/>
      <name val="Arial"/>
      <family val="2"/>
    </font>
    <font>
      <sz val="10"/>
      <name val="Calibri"/>
      <family val="2"/>
      <scheme val="minor"/>
    </font>
    <font>
      <sz val="10"/>
      <color rgb="FF0000FF"/>
      <name val="Arial"/>
      <family val="2"/>
    </font>
    <font>
      <sz val="9"/>
      <color indexed="8"/>
      <name val="Arial"/>
      <family val="2"/>
    </font>
    <font>
      <sz val="11"/>
      <name val="Calibri"/>
      <family val="2"/>
      <scheme val="minor"/>
    </font>
    <font>
      <sz val="10"/>
      <color theme="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i/>
      <u/>
      <sz val="1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11"/>
    </font>
    <font>
      <sz val="9"/>
      <name val="Arial"/>
      <family val="2"/>
    </font>
    <font>
      <sz val="10"/>
      <name val="Arial"/>
      <family val="2"/>
      <charset val="1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7" fontId="20" fillId="0" borderId="0" applyFill="0" applyBorder="0" applyAlignment="0" applyProtection="0"/>
    <xf numFmtId="168" fontId="24" fillId="0" borderId="0" applyBorder="0" applyProtection="0"/>
  </cellStyleXfs>
  <cellXfs count="140">
    <xf numFmtId="0" fontId="0" fillId="0" borderId="0" xfId="0"/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top"/>
    </xf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 applyAlignment="1">
      <alignment vertical="center"/>
    </xf>
    <xf numFmtId="0" fontId="8" fillId="0" borderId="0" xfId="0" applyFont="1"/>
    <xf numFmtId="0" fontId="0" fillId="0" borderId="0" xfId="0" applyFont="1" applyAlignment="1">
      <alignment horizontal="left" wrapText="1"/>
    </xf>
    <xf numFmtId="0" fontId="9" fillId="0" borderId="1" xfId="0" applyFont="1" applyBorder="1"/>
    <xf numFmtId="0" fontId="0" fillId="0" borderId="2" xfId="0" applyFont="1" applyBorder="1"/>
    <xf numFmtId="0" fontId="0" fillId="0" borderId="0" xfId="0" applyFont="1" applyBorder="1" applyAlignment="1">
      <alignment horizontal="left" wrapText="1"/>
    </xf>
    <xf numFmtId="0" fontId="10" fillId="0" borderId="2" xfId="0" applyFont="1" applyBorder="1"/>
    <xf numFmtId="0" fontId="11" fillId="0" borderId="2" xfId="0" applyFont="1" applyBorder="1"/>
    <xf numFmtId="0" fontId="10" fillId="0" borderId="0" xfId="0" applyFont="1"/>
    <xf numFmtId="0" fontId="12" fillId="0" borderId="3" xfId="0" applyFont="1" applyBorder="1"/>
    <xf numFmtId="0" fontId="0" fillId="0" borderId="4" xfId="0" applyFont="1" applyBorder="1"/>
    <xf numFmtId="0" fontId="3" fillId="0" borderId="4" xfId="0" applyFont="1" applyBorder="1"/>
    <xf numFmtId="14" fontId="0" fillId="0" borderId="4" xfId="0" applyNumberFormat="1" applyFont="1" applyBorder="1"/>
    <xf numFmtId="0" fontId="2" fillId="0" borderId="0" xfId="0" applyFont="1" applyAlignment="1">
      <alignment horizontal="justify" vertical="center"/>
    </xf>
    <xf numFmtId="0" fontId="0" fillId="0" borderId="5" xfId="0" applyFont="1" applyBorder="1"/>
    <xf numFmtId="0" fontId="13" fillId="0" borderId="0" xfId="0" applyFont="1" applyAlignment="1">
      <alignment horizontal="justify" vertical="center"/>
    </xf>
    <xf numFmtId="0" fontId="0" fillId="0" borderId="0" xfId="0" applyFont="1" applyBorder="1" applyAlignment="1">
      <alignment horizontal="left" vertical="top" wrapText="1"/>
    </xf>
    <xf numFmtId="0" fontId="14" fillId="0" borderId="1" xfId="0" applyFont="1" applyBorder="1"/>
    <xf numFmtId="0" fontId="0" fillId="0" borderId="5" xfId="0" applyFont="1" applyBorder="1" applyAlignment="1"/>
    <xf numFmtId="14" fontId="0" fillId="0" borderId="4" xfId="0" applyNumberFormat="1" applyFont="1" applyBorder="1" applyAlignment="1">
      <alignment horizontal="left"/>
    </xf>
    <xf numFmtId="0" fontId="3" fillId="0" borderId="2" xfId="0" applyFont="1" applyBorder="1"/>
    <xf numFmtId="0" fontId="1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wrapText="1"/>
    </xf>
    <xf numFmtId="0" fontId="16" fillId="0" borderId="6" xfId="0" applyFont="1" applyBorder="1" applyAlignment="1">
      <alignment horizontal="left" vertical="top"/>
    </xf>
    <xf numFmtId="0" fontId="16" fillId="0" borderId="6" xfId="1" applyNumberFormat="1" applyFont="1" applyBorder="1" applyAlignment="1">
      <alignment horizontal="center" vertical="top"/>
    </xf>
    <xf numFmtId="164" fontId="17" fillId="0" borderId="6" xfId="1" applyNumberFormat="1" applyFont="1" applyFill="1" applyBorder="1" applyAlignment="1">
      <alignment horizontal="center"/>
    </xf>
    <xf numFmtId="3" fontId="0" fillId="0" borderId="6" xfId="0" applyNumberFormat="1" applyFont="1" applyBorder="1" applyAlignment="1">
      <alignment horizontal="right" wrapText="1"/>
    </xf>
    <xf numFmtId="0" fontId="18" fillId="0" borderId="0" xfId="0" applyFont="1" applyAlignment="1">
      <alignment horizontal="center"/>
    </xf>
    <xf numFmtId="0" fontId="0" fillId="0" borderId="7" xfId="0" applyFont="1" applyBorder="1" applyAlignment="1">
      <alignment horizontal="center" wrapText="1"/>
    </xf>
    <xf numFmtId="0" fontId="16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center" wrapText="1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0" fontId="19" fillId="0" borderId="11" xfId="1" applyNumberFormat="1" applyFont="1" applyBorder="1" applyAlignment="1">
      <alignment horizontal="right" vertical="top"/>
    </xf>
    <xf numFmtId="0" fontId="19" fillId="0" borderId="3" xfId="1" applyNumberFormat="1" applyFont="1" applyBorder="1" applyAlignment="1">
      <alignment horizontal="right" vertical="top"/>
    </xf>
    <xf numFmtId="0" fontId="19" fillId="0" borderId="12" xfId="1" applyNumberFormat="1" applyFont="1" applyBorder="1" applyAlignment="1">
      <alignment horizontal="right" vertical="top"/>
    </xf>
    <xf numFmtId="165" fontId="20" fillId="0" borderId="6" xfId="1" applyNumberFormat="1" applyFont="1" applyFill="1" applyBorder="1" applyAlignment="1" applyProtection="1">
      <alignment horizontal="left"/>
    </xf>
    <xf numFmtId="0" fontId="0" fillId="0" borderId="9" xfId="0" applyFont="1" applyBorder="1" applyAlignment="1">
      <alignment horizontal="left" indent="1"/>
    </xf>
    <xf numFmtId="0" fontId="0" fillId="0" borderId="9" xfId="0" applyFont="1" applyBorder="1" applyAlignment="1"/>
    <xf numFmtId="0" fontId="0" fillId="0" borderId="10" xfId="0" applyFont="1" applyBorder="1" applyAlignment="1"/>
    <xf numFmtId="165" fontId="3" fillId="0" borderId="12" xfId="1" applyNumberFormat="1" applyFont="1" applyFill="1" applyBorder="1" applyAlignment="1" applyProtection="1">
      <alignment horizontal="right"/>
    </xf>
    <xf numFmtId="165" fontId="3" fillId="0" borderId="6" xfId="1" applyNumberFormat="1" applyFont="1" applyFill="1" applyBorder="1" applyAlignment="1" applyProtection="1">
      <alignment horizontal="right"/>
    </xf>
    <xf numFmtId="166" fontId="0" fillId="0" borderId="0" xfId="0" applyNumberFormat="1" applyFont="1"/>
    <xf numFmtId="0" fontId="0" fillId="0" borderId="13" xfId="0" applyFont="1" applyBorder="1" applyAlignment="1">
      <alignment horizontal="center"/>
    </xf>
    <xf numFmtId="0" fontId="0" fillId="0" borderId="1" xfId="0" applyFont="1" applyBorder="1" applyAlignment="1">
      <alignment horizontal="left" indent="1"/>
    </xf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14" xfId="0" applyFont="1" applyBorder="1" applyAlignment="1"/>
    <xf numFmtId="165" fontId="3" fillId="0" borderId="6" xfId="1" applyNumberFormat="1" applyFont="1" applyFill="1" applyBorder="1" applyAlignment="1" applyProtection="1">
      <alignment horizontal="left"/>
    </xf>
    <xf numFmtId="43" fontId="3" fillId="0" borderId="0" xfId="1" applyFont="1" applyFill="1" applyBorder="1" applyAlignment="1" applyProtection="1">
      <alignment horizontal="center"/>
    </xf>
    <xf numFmtId="43" fontId="2" fillId="0" borderId="0" xfId="1" applyFont="1" applyFill="1" applyBorder="1" applyAlignment="1" applyProtection="1">
      <alignment wrapText="1"/>
    </xf>
    <xf numFmtId="0" fontId="21" fillId="0" borderId="0" xfId="0" applyFont="1"/>
    <xf numFmtId="0" fontId="0" fillId="0" borderId="0" xfId="0" applyFont="1" applyAlignment="1">
      <alignment horizontal="right" vertical="top"/>
    </xf>
    <xf numFmtId="14" fontId="0" fillId="0" borderId="2" xfId="0" applyNumberFormat="1" applyFont="1" applyBorder="1" applyAlignment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14" fontId="0" fillId="0" borderId="0" xfId="0" applyNumberFormat="1" applyFont="1" applyBorder="1" applyAlignment="1">
      <alignment horizontal="left" vertical="center" wrapText="1"/>
    </xf>
    <xf numFmtId="0" fontId="25" fillId="0" borderId="2" xfId="0" applyFont="1" applyBorder="1"/>
    <xf numFmtId="41" fontId="26" fillId="0" borderId="5" xfId="0" applyNumberFormat="1" applyFont="1" applyBorder="1" applyAlignment="1">
      <alignment horizontal="left" vertical="center"/>
    </xf>
    <xf numFmtId="41" fontId="26" fillId="0" borderId="0" xfId="0" applyNumberFormat="1" applyFont="1"/>
    <xf numFmtId="0" fontId="0" fillId="2" borderId="8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0" fillId="2" borderId="16" xfId="0" applyFont="1" applyFill="1" applyBorder="1" applyAlignment="1">
      <alignment horizontal="left"/>
    </xf>
    <xf numFmtId="169" fontId="0" fillId="3" borderId="17" xfId="1" applyNumberFormat="1" applyFont="1" applyFill="1" applyBorder="1" applyAlignment="1" applyProtection="1">
      <alignment horizontal="center"/>
    </xf>
    <xf numFmtId="0" fontId="27" fillId="4" borderId="18" xfId="0" applyFont="1" applyFill="1" applyBorder="1" applyAlignment="1">
      <alignment horizontal="center"/>
    </xf>
    <xf numFmtId="0" fontId="27" fillId="4" borderId="3" xfId="0" applyFont="1" applyFill="1" applyBorder="1" applyAlignment="1">
      <alignment horizontal="center"/>
    </xf>
    <xf numFmtId="0" fontId="27" fillId="4" borderId="12" xfId="0" applyFont="1" applyFill="1" applyBorder="1" applyAlignment="1">
      <alignment horizontal="center"/>
    </xf>
    <xf numFmtId="164" fontId="16" fillId="0" borderId="6" xfId="1" applyNumberFormat="1" applyFont="1" applyBorder="1" applyAlignment="1">
      <alignment horizontal="center" vertical="top"/>
    </xf>
    <xf numFmtId="164" fontId="0" fillId="0" borderId="6" xfId="0" applyNumberFormat="1" applyFont="1" applyBorder="1" applyAlignment="1">
      <alignment horizontal="left"/>
    </xf>
    <xf numFmtId="164" fontId="17" fillId="0" borderId="11" xfId="1" applyNumberFormat="1" applyFont="1" applyFill="1" applyBorder="1" applyAlignment="1">
      <alignment horizontal="center"/>
    </xf>
    <xf numFmtId="164" fontId="17" fillId="0" borderId="3" xfId="1" applyNumberFormat="1" applyFont="1" applyFill="1" applyBorder="1" applyAlignment="1">
      <alignment horizontal="center"/>
    </xf>
    <xf numFmtId="164" fontId="17" fillId="0" borderId="12" xfId="1" applyNumberFormat="1" applyFont="1" applyFill="1" applyBorder="1" applyAlignment="1">
      <alignment horizontal="center"/>
    </xf>
    <xf numFmtId="169" fontId="0" fillId="3" borderId="19" xfId="1" applyNumberFormat="1" applyFont="1" applyFill="1" applyBorder="1" applyAlignment="1" applyProtection="1">
      <alignment horizontal="center"/>
    </xf>
    <xf numFmtId="164" fontId="16" fillId="0" borderId="19" xfId="1" applyNumberFormat="1" applyFont="1" applyBorder="1" applyAlignment="1">
      <alignment horizontal="center" vertical="top"/>
    </xf>
    <xf numFmtId="164" fontId="0" fillId="0" borderId="19" xfId="0" applyNumberFormat="1" applyFont="1" applyBorder="1" applyAlignment="1">
      <alignment horizontal="left"/>
    </xf>
    <xf numFmtId="0" fontId="0" fillId="0" borderId="19" xfId="0" applyFont="1" applyBorder="1" applyAlignment="1">
      <alignment horizontal="center" wrapText="1"/>
    </xf>
    <xf numFmtId="169" fontId="0" fillId="3" borderId="12" xfId="1" applyNumberFormat="1" applyFont="1" applyFill="1" applyBorder="1" applyAlignment="1" applyProtection="1">
      <alignment horizontal="center"/>
    </xf>
    <xf numFmtId="169" fontId="0" fillId="3" borderId="3" xfId="1" applyNumberFormat="1" applyFont="1" applyFill="1" applyBorder="1" applyAlignment="1" applyProtection="1">
      <alignment horizontal="center"/>
    </xf>
    <xf numFmtId="0" fontId="19" fillId="0" borderId="20" xfId="1" applyNumberFormat="1" applyFont="1" applyBorder="1" applyAlignment="1">
      <alignment horizontal="right" vertical="top"/>
    </xf>
    <xf numFmtId="165" fontId="20" fillId="0" borderId="19" xfId="1" applyNumberFormat="1" applyFont="1" applyFill="1" applyBorder="1" applyAlignment="1" applyProtection="1">
      <alignment horizontal="left"/>
    </xf>
    <xf numFmtId="0" fontId="0" fillId="0" borderId="20" xfId="0" applyFont="1" applyBorder="1" applyAlignment="1">
      <alignment horizontal="center" wrapText="1"/>
    </xf>
    <xf numFmtId="0" fontId="0" fillId="0" borderId="3" xfId="0" applyFont="1" applyBorder="1" applyAlignment="1">
      <alignment horizontal="left" indent="1"/>
    </xf>
    <xf numFmtId="0" fontId="0" fillId="0" borderId="3" xfId="0" applyFont="1" applyBorder="1" applyAlignment="1"/>
    <xf numFmtId="0" fontId="0" fillId="0" borderId="12" xfId="0" applyFont="1" applyBorder="1" applyAlignment="1"/>
    <xf numFmtId="165" fontId="3" fillId="0" borderId="19" xfId="1" applyNumberFormat="1" applyFont="1" applyFill="1" applyBorder="1" applyAlignment="1" applyProtection="1">
      <alignment horizontal="right"/>
    </xf>
    <xf numFmtId="166" fontId="0" fillId="0" borderId="19" xfId="0" applyNumberFormat="1" applyFont="1" applyBorder="1"/>
    <xf numFmtId="165" fontId="3" fillId="0" borderId="19" xfId="1" applyNumberFormat="1" applyFont="1" applyFill="1" applyBorder="1" applyAlignment="1" applyProtection="1">
      <alignment horizontal="left"/>
    </xf>
    <xf numFmtId="0" fontId="0" fillId="0" borderId="21" xfId="0" applyFont="1" applyBorder="1"/>
    <xf numFmtId="0" fontId="5" fillId="0" borderId="22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3" borderId="23" xfId="0" applyFont="1" applyFill="1" applyBorder="1" applyAlignment="1"/>
    <xf numFmtId="0" fontId="16" fillId="0" borderId="24" xfId="0" applyFont="1" applyBorder="1" applyAlignment="1">
      <alignment vertical="top"/>
    </xf>
    <xf numFmtId="169" fontId="0" fillId="3" borderId="25" xfId="1" applyNumberFormat="1" applyFont="1" applyFill="1" applyBorder="1" applyAlignment="1" applyProtection="1">
      <alignment horizontal="center"/>
    </xf>
    <xf numFmtId="169" fontId="0" fillId="3" borderId="26" xfId="1" applyNumberFormat="1" applyFont="1" applyFill="1" applyBorder="1" applyAlignment="1" applyProtection="1">
      <alignment horizontal="center"/>
    </xf>
    <xf numFmtId="0" fontId="0" fillId="2" borderId="25" xfId="0" applyFont="1" applyFill="1" applyBorder="1" applyAlignment="1">
      <alignment horizontal="center"/>
    </xf>
    <xf numFmtId="0" fontId="0" fillId="2" borderId="27" xfId="0" applyFont="1" applyFill="1" applyBorder="1" applyAlignment="1">
      <alignment horizontal="center"/>
    </xf>
    <xf numFmtId="0" fontId="0" fillId="2" borderId="28" xfId="0" applyFont="1" applyFill="1" applyBorder="1" applyAlignment="1">
      <alignment horizontal="center"/>
    </xf>
    <xf numFmtId="0" fontId="0" fillId="0" borderId="23" xfId="0" applyFont="1" applyFill="1" applyBorder="1" applyAlignment="1"/>
    <xf numFmtId="164" fontId="16" fillId="0" borderId="6" xfId="1" applyNumberFormat="1" applyFont="1" applyFill="1" applyBorder="1" applyAlignment="1">
      <alignment horizontal="center" vertical="top"/>
    </xf>
    <xf numFmtId="0" fontId="0" fillId="0" borderId="29" xfId="0" applyFont="1" applyBorder="1" applyAlignment="1">
      <alignment horizontal="center" wrapText="1"/>
    </xf>
    <xf numFmtId="0" fontId="16" fillId="0" borderId="27" xfId="0" applyFont="1" applyBorder="1" applyAlignment="1">
      <alignment horizontal="left" vertical="top"/>
    </xf>
    <xf numFmtId="0" fontId="16" fillId="0" borderId="28" xfId="0" applyFont="1" applyBorder="1" applyAlignment="1">
      <alignment horizontal="left" vertical="top"/>
    </xf>
    <xf numFmtId="0" fontId="19" fillId="0" borderId="24" xfId="1" applyNumberFormat="1" applyFont="1" applyBorder="1" applyAlignment="1">
      <alignment horizontal="right" vertical="top"/>
    </xf>
    <xf numFmtId="0" fontId="19" fillId="0" borderId="30" xfId="1" applyNumberFormat="1" applyFont="1" applyBorder="1" applyAlignment="1">
      <alignment horizontal="right" vertical="top"/>
    </xf>
    <xf numFmtId="0" fontId="0" fillId="0" borderId="11" xfId="0" applyFont="1" applyBorder="1" applyAlignment="1">
      <alignment horizontal="center" wrapText="1"/>
    </xf>
    <xf numFmtId="0" fontId="0" fillId="0" borderId="24" xfId="0" applyFont="1" applyBorder="1" applyAlignment="1">
      <alignment horizontal="left" indent="1"/>
    </xf>
    <xf numFmtId="0" fontId="0" fillId="0" borderId="24" xfId="0" applyFont="1" applyBorder="1" applyAlignment="1"/>
    <xf numFmtId="0" fontId="0" fillId="0" borderId="30" xfId="0" applyFont="1" applyBorder="1" applyAlignment="1"/>
    <xf numFmtId="165" fontId="3" fillId="0" borderId="30" xfId="1" applyNumberFormat="1" applyFont="1" applyFill="1" applyBorder="1" applyAlignment="1" applyProtection="1">
      <alignment horizontal="right"/>
    </xf>
    <xf numFmtId="166" fontId="0" fillId="0" borderId="6" xfId="0" applyNumberFormat="1" applyFont="1" applyBorder="1"/>
  </cellXfs>
  <cellStyles count="4">
    <cellStyle name="Comma" xfId="1" builtinId="3"/>
    <cellStyle name="Comma 2" xfId="2"/>
    <cellStyle name="Excel_BuiltIn_Comma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28577</xdr:colOff>
      <xdr:row>0</xdr:row>
      <xdr:rowOff>28575</xdr:rowOff>
    </xdr:from>
    <xdr:to>
      <xdr:col>3</xdr:col>
      <xdr:colOff>285750</xdr:colOff>
      <xdr:row>2</xdr:row>
      <xdr:rowOff>38099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7" y="28575"/>
          <a:ext cx="1200148" cy="4000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28578</xdr:colOff>
      <xdr:row>0</xdr:row>
      <xdr:rowOff>28575</xdr:rowOff>
    </xdr:from>
    <xdr:to>
      <xdr:col>3</xdr:col>
      <xdr:colOff>285751</xdr:colOff>
      <xdr:row>2</xdr:row>
      <xdr:rowOff>28574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8" y="28575"/>
          <a:ext cx="1200148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28575</xdr:rowOff>
    </xdr:from>
    <xdr:to>
      <xdr:col>3</xdr:col>
      <xdr:colOff>295275</xdr:colOff>
      <xdr:row>2</xdr:row>
      <xdr:rowOff>38099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6" y="28575"/>
          <a:ext cx="1209674" cy="4000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28577</xdr:colOff>
      <xdr:row>0</xdr:row>
      <xdr:rowOff>28575</xdr:rowOff>
    </xdr:from>
    <xdr:to>
      <xdr:col>3</xdr:col>
      <xdr:colOff>285750</xdr:colOff>
      <xdr:row>2</xdr:row>
      <xdr:rowOff>38099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7" y="28575"/>
          <a:ext cx="1200148" cy="4000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2"/>
  <sheetViews>
    <sheetView tabSelected="1" workbookViewId="0">
      <selection sqref="A1:W1048576"/>
    </sheetView>
  </sheetViews>
  <sheetFormatPr defaultRowHeight="15"/>
  <cols>
    <col min="1" max="15" width="4.7109375" style="1" customWidth="1"/>
    <col min="16" max="16" width="15.85546875" style="1" customWidth="1"/>
    <col min="17" max="17" width="4.7109375" style="9" customWidth="1"/>
    <col min="18" max="18" width="4.7109375" style="10" customWidth="1"/>
    <col min="19" max="22" width="4.7109375" style="1" customWidth="1"/>
    <col min="23" max="23" width="15.7109375" style="8" bestFit="1" customWidth="1"/>
    <col min="24" max="255" width="9.140625" style="1"/>
    <col min="256" max="278" width="4.7109375" style="1" customWidth="1"/>
    <col min="279" max="279" width="15.7109375" style="1" bestFit="1" customWidth="1"/>
    <col min="280" max="511" width="9.140625" style="1"/>
    <col min="512" max="534" width="4.7109375" style="1" customWidth="1"/>
    <col min="535" max="535" width="15.7109375" style="1" bestFit="1" customWidth="1"/>
    <col min="536" max="767" width="9.140625" style="1"/>
    <col min="768" max="790" width="4.7109375" style="1" customWidth="1"/>
    <col min="791" max="791" width="15.7109375" style="1" bestFit="1" customWidth="1"/>
    <col min="792" max="1023" width="9.140625" style="1"/>
    <col min="1024" max="1046" width="4.7109375" style="1" customWidth="1"/>
    <col min="1047" max="1047" width="15.7109375" style="1" bestFit="1" customWidth="1"/>
    <col min="1048" max="1279" width="9.140625" style="1"/>
    <col min="1280" max="1302" width="4.7109375" style="1" customWidth="1"/>
    <col min="1303" max="1303" width="15.7109375" style="1" bestFit="1" customWidth="1"/>
    <col min="1304" max="1535" width="9.140625" style="1"/>
    <col min="1536" max="1558" width="4.7109375" style="1" customWidth="1"/>
    <col min="1559" max="1559" width="15.7109375" style="1" bestFit="1" customWidth="1"/>
    <col min="1560" max="1791" width="9.140625" style="1"/>
    <col min="1792" max="1814" width="4.7109375" style="1" customWidth="1"/>
    <col min="1815" max="1815" width="15.7109375" style="1" bestFit="1" customWidth="1"/>
    <col min="1816" max="2047" width="9.140625" style="1"/>
    <col min="2048" max="2070" width="4.7109375" style="1" customWidth="1"/>
    <col min="2071" max="2071" width="15.7109375" style="1" bestFit="1" customWidth="1"/>
    <col min="2072" max="2303" width="9.140625" style="1"/>
    <col min="2304" max="2326" width="4.7109375" style="1" customWidth="1"/>
    <col min="2327" max="2327" width="15.7109375" style="1" bestFit="1" customWidth="1"/>
    <col min="2328" max="2559" width="9.140625" style="1"/>
    <col min="2560" max="2582" width="4.7109375" style="1" customWidth="1"/>
    <col min="2583" max="2583" width="15.7109375" style="1" bestFit="1" customWidth="1"/>
    <col min="2584" max="2815" width="9.140625" style="1"/>
    <col min="2816" max="2838" width="4.7109375" style="1" customWidth="1"/>
    <col min="2839" max="2839" width="15.7109375" style="1" bestFit="1" customWidth="1"/>
    <col min="2840" max="3071" width="9.140625" style="1"/>
    <col min="3072" max="3094" width="4.7109375" style="1" customWidth="1"/>
    <col min="3095" max="3095" width="15.7109375" style="1" bestFit="1" customWidth="1"/>
    <col min="3096" max="3327" width="9.140625" style="1"/>
    <col min="3328" max="3350" width="4.7109375" style="1" customWidth="1"/>
    <col min="3351" max="3351" width="15.7109375" style="1" bestFit="1" customWidth="1"/>
    <col min="3352" max="3583" width="9.140625" style="1"/>
    <col min="3584" max="3606" width="4.7109375" style="1" customWidth="1"/>
    <col min="3607" max="3607" width="15.7109375" style="1" bestFit="1" customWidth="1"/>
    <col min="3608" max="3839" width="9.140625" style="1"/>
    <col min="3840" max="3862" width="4.7109375" style="1" customWidth="1"/>
    <col min="3863" max="3863" width="15.7109375" style="1" bestFit="1" customWidth="1"/>
    <col min="3864" max="4095" width="9.140625" style="1"/>
    <col min="4096" max="4118" width="4.7109375" style="1" customWidth="1"/>
    <col min="4119" max="4119" width="15.7109375" style="1" bestFit="1" customWidth="1"/>
    <col min="4120" max="4351" width="9.140625" style="1"/>
    <col min="4352" max="4374" width="4.7109375" style="1" customWidth="1"/>
    <col min="4375" max="4375" width="15.7109375" style="1" bestFit="1" customWidth="1"/>
    <col min="4376" max="4607" width="9.140625" style="1"/>
    <col min="4608" max="4630" width="4.7109375" style="1" customWidth="1"/>
    <col min="4631" max="4631" width="15.7109375" style="1" bestFit="1" customWidth="1"/>
    <col min="4632" max="4863" width="9.140625" style="1"/>
    <col min="4864" max="4886" width="4.7109375" style="1" customWidth="1"/>
    <col min="4887" max="4887" width="15.7109375" style="1" bestFit="1" customWidth="1"/>
    <col min="4888" max="5119" width="9.140625" style="1"/>
    <col min="5120" max="5142" width="4.7109375" style="1" customWidth="1"/>
    <col min="5143" max="5143" width="15.7109375" style="1" bestFit="1" customWidth="1"/>
    <col min="5144" max="5375" width="9.140625" style="1"/>
    <col min="5376" max="5398" width="4.7109375" style="1" customWidth="1"/>
    <col min="5399" max="5399" width="15.7109375" style="1" bestFit="1" customWidth="1"/>
    <col min="5400" max="5631" width="9.140625" style="1"/>
    <col min="5632" max="5654" width="4.7109375" style="1" customWidth="1"/>
    <col min="5655" max="5655" width="15.7109375" style="1" bestFit="1" customWidth="1"/>
    <col min="5656" max="5887" width="9.140625" style="1"/>
    <col min="5888" max="5910" width="4.7109375" style="1" customWidth="1"/>
    <col min="5911" max="5911" width="15.7109375" style="1" bestFit="1" customWidth="1"/>
    <col min="5912" max="6143" width="9.140625" style="1"/>
    <col min="6144" max="6166" width="4.7109375" style="1" customWidth="1"/>
    <col min="6167" max="6167" width="15.7109375" style="1" bestFit="1" customWidth="1"/>
    <col min="6168" max="6399" width="9.140625" style="1"/>
    <col min="6400" max="6422" width="4.7109375" style="1" customWidth="1"/>
    <col min="6423" max="6423" width="15.7109375" style="1" bestFit="1" customWidth="1"/>
    <col min="6424" max="6655" width="9.140625" style="1"/>
    <col min="6656" max="6678" width="4.7109375" style="1" customWidth="1"/>
    <col min="6679" max="6679" width="15.7109375" style="1" bestFit="1" customWidth="1"/>
    <col min="6680" max="6911" width="9.140625" style="1"/>
    <col min="6912" max="6934" width="4.7109375" style="1" customWidth="1"/>
    <col min="6935" max="6935" width="15.7109375" style="1" bestFit="1" customWidth="1"/>
    <col min="6936" max="7167" width="9.140625" style="1"/>
    <col min="7168" max="7190" width="4.7109375" style="1" customWidth="1"/>
    <col min="7191" max="7191" width="15.7109375" style="1" bestFit="1" customWidth="1"/>
    <col min="7192" max="7423" width="9.140625" style="1"/>
    <col min="7424" max="7446" width="4.7109375" style="1" customWidth="1"/>
    <col min="7447" max="7447" width="15.7109375" style="1" bestFit="1" customWidth="1"/>
    <col min="7448" max="7679" width="9.140625" style="1"/>
    <col min="7680" max="7702" width="4.7109375" style="1" customWidth="1"/>
    <col min="7703" max="7703" width="15.7109375" style="1" bestFit="1" customWidth="1"/>
    <col min="7704" max="7935" width="9.140625" style="1"/>
    <col min="7936" max="7958" width="4.7109375" style="1" customWidth="1"/>
    <col min="7959" max="7959" width="15.7109375" style="1" bestFit="1" customWidth="1"/>
    <col min="7960" max="8191" width="9.140625" style="1"/>
    <col min="8192" max="8214" width="4.7109375" style="1" customWidth="1"/>
    <col min="8215" max="8215" width="15.7109375" style="1" bestFit="1" customWidth="1"/>
    <col min="8216" max="8447" width="9.140625" style="1"/>
    <col min="8448" max="8470" width="4.7109375" style="1" customWidth="1"/>
    <col min="8471" max="8471" width="15.7109375" style="1" bestFit="1" customWidth="1"/>
    <col min="8472" max="8703" width="9.140625" style="1"/>
    <col min="8704" max="8726" width="4.7109375" style="1" customWidth="1"/>
    <col min="8727" max="8727" width="15.7109375" style="1" bestFit="1" customWidth="1"/>
    <col min="8728" max="8959" width="9.140625" style="1"/>
    <col min="8960" max="8982" width="4.7109375" style="1" customWidth="1"/>
    <col min="8983" max="8983" width="15.7109375" style="1" bestFit="1" customWidth="1"/>
    <col min="8984" max="9215" width="9.140625" style="1"/>
    <col min="9216" max="9238" width="4.7109375" style="1" customWidth="1"/>
    <col min="9239" max="9239" width="15.7109375" style="1" bestFit="1" customWidth="1"/>
    <col min="9240" max="9471" width="9.140625" style="1"/>
    <col min="9472" max="9494" width="4.7109375" style="1" customWidth="1"/>
    <col min="9495" max="9495" width="15.7109375" style="1" bestFit="1" customWidth="1"/>
    <col min="9496" max="9727" width="9.140625" style="1"/>
    <col min="9728" max="9750" width="4.7109375" style="1" customWidth="1"/>
    <col min="9751" max="9751" width="15.7109375" style="1" bestFit="1" customWidth="1"/>
    <col min="9752" max="9983" width="9.140625" style="1"/>
    <col min="9984" max="10006" width="4.7109375" style="1" customWidth="1"/>
    <col min="10007" max="10007" width="15.7109375" style="1" bestFit="1" customWidth="1"/>
    <col min="10008" max="10239" width="9.140625" style="1"/>
    <col min="10240" max="10262" width="4.7109375" style="1" customWidth="1"/>
    <col min="10263" max="10263" width="15.7109375" style="1" bestFit="1" customWidth="1"/>
    <col min="10264" max="10495" width="9.140625" style="1"/>
    <col min="10496" max="10518" width="4.7109375" style="1" customWidth="1"/>
    <col min="10519" max="10519" width="15.7109375" style="1" bestFit="1" customWidth="1"/>
    <col min="10520" max="10751" width="9.140625" style="1"/>
    <col min="10752" max="10774" width="4.7109375" style="1" customWidth="1"/>
    <col min="10775" max="10775" width="15.7109375" style="1" bestFit="1" customWidth="1"/>
    <col min="10776" max="11007" width="9.140625" style="1"/>
    <col min="11008" max="11030" width="4.7109375" style="1" customWidth="1"/>
    <col min="11031" max="11031" width="15.7109375" style="1" bestFit="1" customWidth="1"/>
    <col min="11032" max="11263" width="9.140625" style="1"/>
    <col min="11264" max="11286" width="4.7109375" style="1" customWidth="1"/>
    <col min="11287" max="11287" width="15.7109375" style="1" bestFit="1" customWidth="1"/>
    <col min="11288" max="11519" width="9.140625" style="1"/>
    <col min="11520" max="11542" width="4.7109375" style="1" customWidth="1"/>
    <col min="11543" max="11543" width="15.7109375" style="1" bestFit="1" customWidth="1"/>
    <col min="11544" max="11775" width="9.140625" style="1"/>
    <col min="11776" max="11798" width="4.7109375" style="1" customWidth="1"/>
    <col min="11799" max="11799" width="15.7109375" style="1" bestFit="1" customWidth="1"/>
    <col min="11800" max="12031" width="9.140625" style="1"/>
    <col min="12032" max="12054" width="4.7109375" style="1" customWidth="1"/>
    <col min="12055" max="12055" width="15.7109375" style="1" bestFit="1" customWidth="1"/>
    <col min="12056" max="12287" width="9.140625" style="1"/>
    <col min="12288" max="12310" width="4.7109375" style="1" customWidth="1"/>
    <col min="12311" max="12311" width="15.7109375" style="1" bestFit="1" customWidth="1"/>
    <col min="12312" max="12543" width="9.140625" style="1"/>
    <col min="12544" max="12566" width="4.7109375" style="1" customWidth="1"/>
    <col min="12567" max="12567" width="15.7109375" style="1" bestFit="1" customWidth="1"/>
    <col min="12568" max="12799" width="9.140625" style="1"/>
    <col min="12800" max="12822" width="4.7109375" style="1" customWidth="1"/>
    <col min="12823" max="12823" width="15.7109375" style="1" bestFit="1" customWidth="1"/>
    <col min="12824" max="13055" width="9.140625" style="1"/>
    <col min="13056" max="13078" width="4.7109375" style="1" customWidth="1"/>
    <col min="13079" max="13079" width="15.7109375" style="1" bestFit="1" customWidth="1"/>
    <col min="13080" max="13311" width="9.140625" style="1"/>
    <col min="13312" max="13334" width="4.7109375" style="1" customWidth="1"/>
    <col min="13335" max="13335" width="15.7109375" style="1" bestFit="1" customWidth="1"/>
    <col min="13336" max="13567" width="9.140625" style="1"/>
    <col min="13568" max="13590" width="4.7109375" style="1" customWidth="1"/>
    <col min="13591" max="13591" width="15.7109375" style="1" bestFit="1" customWidth="1"/>
    <col min="13592" max="13823" width="9.140625" style="1"/>
    <col min="13824" max="13846" width="4.7109375" style="1" customWidth="1"/>
    <col min="13847" max="13847" width="15.7109375" style="1" bestFit="1" customWidth="1"/>
    <col min="13848" max="14079" width="9.140625" style="1"/>
    <col min="14080" max="14102" width="4.7109375" style="1" customWidth="1"/>
    <col min="14103" max="14103" width="15.7109375" style="1" bestFit="1" customWidth="1"/>
    <col min="14104" max="14335" width="9.140625" style="1"/>
    <col min="14336" max="14358" width="4.7109375" style="1" customWidth="1"/>
    <col min="14359" max="14359" width="15.7109375" style="1" bestFit="1" customWidth="1"/>
    <col min="14360" max="14591" width="9.140625" style="1"/>
    <col min="14592" max="14614" width="4.7109375" style="1" customWidth="1"/>
    <col min="14615" max="14615" width="15.7109375" style="1" bestFit="1" customWidth="1"/>
    <col min="14616" max="14847" width="9.140625" style="1"/>
    <col min="14848" max="14870" width="4.7109375" style="1" customWidth="1"/>
    <col min="14871" max="14871" width="15.7109375" style="1" bestFit="1" customWidth="1"/>
    <col min="14872" max="15103" width="9.140625" style="1"/>
    <col min="15104" max="15126" width="4.7109375" style="1" customWidth="1"/>
    <col min="15127" max="15127" width="15.7109375" style="1" bestFit="1" customWidth="1"/>
    <col min="15128" max="15359" width="9.140625" style="1"/>
    <col min="15360" max="15382" width="4.7109375" style="1" customWidth="1"/>
    <col min="15383" max="15383" width="15.7109375" style="1" bestFit="1" customWidth="1"/>
    <col min="15384" max="15615" width="9.140625" style="1"/>
    <col min="15616" max="15638" width="4.7109375" style="1" customWidth="1"/>
    <col min="15639" max="15639" width="15.7109375" style="1" bestFit="1" customWidth="1"/>
    <col min="15640" max="15871" width="9.140625" style="1"/>
    <col min="15872" max="15894" width="4.7109375" style="1" customWidth="1"/>
    <col min="15895" max="15895" width="15.7109375" style="1" bestFit="1" customWidth="1"/>
    <col min="15896" max="16127" width="9.140625" style="1"/>
    <col min="16128" max="16150" width="4.7109375" style="1" customWidth="1"/>
    <col min="16151" max="16151" width="15.7109375" style="1" bestFit="1" customWidth="1"/>
    <col min="16152" max="16384" width="9.140625" style="1"/>
  </cols>
  <sheetData>
    <row r="1" spans="1:28" ht="15.75">
      <c r="E1" s="2" t="s">
        <v>0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</row>
    <row r="2" spans="1:28">
      <c r="E2" s="5" t="s">
        <v>1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</row>
    <row r="3" spans="1:28">
      <c r="E3" s="5" t="s">
        <v>2</v>
      </c>
      <c r="F3" s="1" t="s">
        <v>3</v>
      </c>
      <c r="K3" s="1" t="s">
        <v>4</v>
      </c>
    </row>
    <row r="4" spans="1:28">
      <c r="E4" s="1" t="s">
        <v>5</v>
      </c>
    </row>
    <row r="5" spans="1:28" ht="18.75">
      <c r="C5" s="11"/>
      <c r="D5" s="12" t="s">
        <v>6</v>
      </c>
      <c r="E5" s="13"/>
      <c r="F5" s="13"/>
      <c r="G5" s="13"/>
      <c r="H5" s="13"/>
      <c r="I5" s="13"/>
      <c r="J5" s="13"/>
      <c r="K5" s="13"/>
      <c r="L5" s="13"/>
      <c r="P5" s="14" t="s">
        <v>7</v>
      </c>
      <c r="Q5" s="15"/>
      <c r="R5" s="4"/>
      <c r="S5" s="16"/>
      <c r="T5" s="16"/>
      <c r="W5" s="1"/>
      <c r="Y5" s="17"/>
    </row>
    <row r="6" spans="1:28" ht="15.75">
      <c r="Y6" s="18"/>
    </row>
    <row r="8" spans="1:28" ht="15.75">
      <c r="A8" s="19" t="s">
        <v>8</v>
      </c>
      <c r="B8" s="19"/>
      <c r="C8" s="19"/>
      <c r="D8" s="20" t="s">
        <v>9</v>
      </c>
      <c r="E8" s="21"/>
      <c r="F8" s="21"/>
      <c r="G8" s="21"/>
      <c r="H8" s="21"/>
      <c r="I8" s="21"/>
      <c r="J8" s="21"/>
      <c r="K8" s="21"/>
      <c r="L8" s="21"/>
      <c r="M8" s="21"/>
      <c r="N8" s="11"/>
      <c r="O8" s="11"/>
      <c r="P8" s="22" t="s">
        <v>10</v>
      </c>
      <c r="Q8" s="22"/>
      <c r="R8" s="23" t="s">
        <v>139</v>
      </c>
      <c r="S8" s="23"/>
      <c r="T8" s="23"/>
      <c r="U8" s="23"/>
      <c r="V8" s="24"/>
      <c r="W8" s="23"/>
      <c r="X8" s="25"/>
    </row>
    <row r="9" spans="1:28" ht="15.75">
      <c r="A9" s="19" t="s">
        <v>12</v>
      </c>
      <c r="B9" s="19"/>
      <c r="C9" s="19"/>
      <c r="D9" s="26" t="s">
        <v>13</v>
      </c>
      <c r="E9" s="21"/>
      <c r="F9" s="21"/>
      <c r="G9" s="21"/>
      <c r="H9" s="21"/>
      <c r="I9" s="21"/>
      <c r="J9" s="21"/>
      <c r="K9" s="27"/>
      <c r="L9" s="27"/>
      <c r="M9" s="27"/>
      <c r="N9" s="11"/>
      <c r="O9" s="11"/>
      <c r="P9" s="19" t="s">
        <v>12</v>
      </c>
      <c r="Q9" s="19"/>
      <c r="R9" s="21" t="s">
        <v>1</v>
      </c>
      <c r="S9" s="27"/>
      <c r="T9" s="27"/>
      <c r="U9" s="27"/>
      <c r="V9" s="28"/>
      <c r="W9" s="29"/>
      <c r="Z9" s="30"/>
    </row>
    <row r="10" spans="1:28" ht="15.75">
      <c r="A10" s="22" t="s">
        <v>14</v>
      </c>
      <c r="B10" s="22"/>
      <c r="C10" s="22"/>
      <c r="D10" s="26" t="s">
        <v>15</v>
      </c>
      <c r="I10" s="31"/>
      <c r="J10" s="27"/>
      <c r="K10" s="27"/>
      <c r="L10" s="27"/>
      <c r="M10" s="27"/>
      <c r="N10" s="11"/>
      <c r="O10" s="11"/>
      <c r="P10" s="22" t="s">
        <v>16</v>
      </c>
      <c r="Q10" s="22"/>
      <c r="R10" s="21" t="s">
        <v>17</v>
      </c>
      <c r="S10" s="27"/>
      <c r="T10" s="27"/>
      <c r="U10" s="27"/>
      <c r="V10" s="28"/>
      <c r="W10" s="27"/>
      <c r="Z10" s="32"/>
      <c r="AA10" s="32"/>
      <c r="AB10" s="32"/>
    </row>
    <row r="11" spans="1:28">
      <c r="A11" s="33" t="s">
        <v>18</v>
      </c>
      <c r="B11" s="33"/>
      <c r="C11" s="33"/>
      <c r="D11" s="34" t="s">
        <v>19</v>
      </c>
      <c r="E11" s="35"/>
      <c r="F11" s="35"/>
      <c r="G11" s="35"/>
      <c r="H11" s="31"/>
      <c r="I11" s="21"/>
      <c r="J11" s="21"/>
      <c r="K11" s="21"/>
      <c r="L11" s="21"/>
      <c r="M11" s="21"/>
      <c r="N11" s="11"/>
      <c r="O11" s="11"/>
      <c r="P11" s="19" t="s">
        <v>20</v>
      </c>
      <c r="Q11" s="19"/>
      <c r="R11" s="36" t="s">
        <v>21</v>
      </c>
      <c r="S11" s="36"/>
      <c r="T11" s="36"/>
      <c r="U11" s="21"/>
      <c r="V11" s="37"/>
      <c r="W11" s="21"/>
      <c r="Y11" s="38"/>
      <c r="Z11" s="39"/>
      <c r="AA11" s="32"/>
      <c r="AB11" s="32"/>
    </row>
    <row r="12" spans="1:28">
      <c r="C12" s="13"/>
      <c r="V12" s="16"/>
      <c r="W12" s="1"/>
      <c r="Y12" s="38"/>
      <c r="Z12" s="39"/>
    </row>
    <row r="13" spans="1:28" ht="27.75">
      <c r="A13" s="118" t="s">
        <v>22</v>
      </c>
      <c r="B13" s="119" t="s">
        <v>23</v>
      </c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 t="s">
        <v>24</v>
      </c>
      <c r="R13" s="119"/>
      <c r="S13" s="119"/>
      <c r="T13" s="119" t="s">
        <v>25</v>
      </c>
      <c r="U13" s="119"/>
      <c r="V13" s="119"/>
      <c r="W13" s="118" t="s">
        <v>26</v>
      </c>
      <c r="X13" s="10"/>
      <c r="Y13" s="38"/>
    </row>
    <row r="14" spans="1:28">
      <c r="A14" s="104">
        <v>1</v>
      </c>
      <c r="B14" s="120" t="s">
        <v>140</v>
      </c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2" t="s">
        <v>114</v>
      </c>
      <c r="P14" s="123"/>
      <c r="Q14" s="124">
        <v>2</v>
      </c>
      <c r="R14" s="125"/>
      <c r="S14" s="126"/>
      <c r="T14" s="96">
        <v>2800</v>
      </c>
      <c r="U14" s="96"/>
      <c r="V14" s="96"/>
      <c r="W14" s="46">
        <f>Q14*T14</f>
        <v>5600</v>
      </c>
      <c r="X14" s="9"/>
      <c r="Y14" s="47"/>
    </row>
    <row r="15" spans="1:28">
      <c r="A15" s="42">
        <v>2</v>
      </c>
      <c r="B15" s="120" t="s">
        <v>141</v>
      </c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2" t="s">
        <v>114</v>
      </c>
      <c r="P15" s="123"/>
      <c r="Q15" s="124">
        <v>6</v>
      </c>
      <c r="R15" s="125"/>
      <c r="S15" s="126"/>
      <c r="T15" s="96">
        <v>2200</v>
      </c>
      <c r="U15" s="96"/>
      <c r="V15" s="96"/>
      <c r="W15" s="46">
        <f t="shared" ref="W15:W43" si="0">Q15*T15</f>
        <v>13200</v>
      </c>
      <c r="X15" s="9"/>
      <c r="Y15" s="47"/>
    </row>
    <row r="16" spans="1:28">
      <c r="A16" s="42">
        <v>3</v>
      </c>
      <c r="B16" s="120" t="s">
        <v>142</v>
      </c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2" t="s">
        <v>114</v>
      </c>
      <c r="P16" s="123"/>
      <c r="Q16" s="124">
        <v>2</v>
      </c>
      <c r="R16" s="125"/>
      <c r="S16" s="126"/>
      <c r="T16" s="96">
        <v>2200</v>
      </c>
      <c r="U16" s="96"/>
      <c r="V16" s="96"/>
      <c r="W16" s="46">
        <f t="shared" si="0"/>
        <v>4400</v>
      </c>
      <c r="X16" s="9"/>
      <c r="Y16" s="47"/>
    </row>
    <row r="17" spans="1:25">
      <c r="A17" s="42">
        <v>4</v>
      </c>
      <c r="B17" s="120" t="s">
        <v>143</v>
      </c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2" t="s">
        <v>122</v>
      </c>
      <c r="P17" s="123"/>
      <c r="Q17" s="124">
        <v>2</v>
      </c>
      <c r="R17" s="125"/>
      <c r="S17" s="126"/>
      <c r="T17" s="96">
        <v>75000</v>
      </c>
      <c r="U17" s="96"/>
      <c r="V17" s="96"/>
      <c r="W17" s="46">
        <f t="shared" si="0"/>
        <v>150000</v>
      </c>
      <c r="X17" s="9"/>
      <c r="Y17" s="47"/>
    </row>
    <row r="18" spans="1:25">
      <c r="A18" s="42">
        <v>5</v>
      </c>
      <c r="B18" s="120" t="s">
        <v>144</v>
      </c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2" t="s">
        <v>122</v>
      </c>
      <c r="P18" s="123"/>
      <c r="Q18" s="124">
        <v>2</v>
      </c>
      <c r="R18" s="125"/>
      <c r="S18" s="126"/>
      <c r="T18" s="96">
        <v>9200</v>
      </c>
      <c r="U18" s="96"/>
      <c r="V18" s="96"/>
      <c r="W18" s="46">
        <f t="shared" si="0"/>
        <v>18400</v>
      </c>
      <c r="X18" s="9"/>
      <c r="Y18" s="47"/>
    </row>
    <row r="19" spans="1:25">
      <c r="A19" s="42">
        <v>6</v>
      </c>
      <c r="B19" s="120" t="s">
        <v>145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2" t="s">
        <v>122</v>
      </c>
      <c r="P19" s="123"/>
      <c r="Q19" s="124">
        <v>2</v>
      </c>
      <c r="R19" s="125"/>
      <c r="S19" s="126"/>
      <c r="T19" s="96">
        <v>21000</v>
      </c>
      <c r="U19" s="96"/>
      <c r="V19" s="96"/>
      <c r="W19" s="46">
        <f t="shared" si="0"/>
        <v>42000</v>
      </c>
      <c r="X19" s="9"/>
      <c r="Y19" s="47"/>
    </row>
    <row r="20" spans="1:25">
      <c r="A20" s="42">
        <v>7</v>
      </c>
      <c r="B20" s="120" t="s">
        <v>146</v>
      </c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2" t="s">
        <v>114</v>
      </c>
      <c r="P20" s="123"/>
      <c r="Q20" s="124">
        <v>5</v>
      </c>
      <c r="R20" s="125"/>
      <c r="S20" s="126"/>
      <c r="T20" s="96">
        <v>3000</v>
      </c>
      <c r="U20" s="96"/>
      <c r="V20" s="96"/>
      <c r="W20" s="46">
        <f t="shared" si="0"/>
        <v>15000</v>
      </c>
      <c r="X20" s="9"/>
      <c r="Y20" s="47"/>
    </row>
    <row r="21" spans="1:25">
      <c r="A21" s="42">
        <v>8</v>
      </c>
      <c r="B21" s="120" t="s">
        <v>147</v>
      </c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2" t="s">
        <v>122</v>
      </c>
      <c r="P21" s="123"/>
      <c r="Q21" s="124">
        <v>20</v>
      </c>
      <c r="R21" s="125"/>
      <c r="S21" s="126"/>
      <c r="T21" s="96">
        <v>1600</v>
      </c>
      <c r="U21" s="96"/>
      <c r="V21" s="96"/>
      <c r="W21" s="46">
        <f t="shared" si="0"/>
        <v>32000</v>
      </c>
      <c r="X21" s="9"/>
      <c r="Y21" s="47"/>
    </row>
    <row r="22" spans="1:25">
      <c r="A22" s="42">
        <v>9</v>
      </c>
      <c r="B22" s="120" t="s">
        <v>148</v>
      </c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2" t="s">
        <v>122</v>
      </c>
      <c r="P22" s="123"/>
      <c r="Q22" s="124">
        <v>2</v>
      </c>
      <c r="R22" s="125"/>
      <c r="S22" s="126"/>
      <c r="T22" s="96">
        <v>23000</v>
      </c>
      <c r="U22" s="96"/>
      <c r="V22" s="96"/>
      <c r="W22" s="46">
        <f t="shared" si="0"/>
        <v>46000</v>
      </c>
      <c r="X22" s="9"/>
      <c r="Y22" s="47"/>
    </row>
    <row r="23" spans="1:25">
      <c r="A23" s="42">
        <v>10</v>
      </c>
      <c r="B23" s="120" t="s">
        <v>43</v>
      </c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2" t="s">
        <v>149</v>
      </c>
      <c r="P23" s="123"/>
      <c r="Q23" s="124">
        <v>5</v>
      </c>
      <c r="R23" s="125"/>
      <c r="S23" s="126"/>
      <c r="T23" s="96">
        <v>2600</v>
      </c>
      <c r="U23" s="96"/>
      <c r="V23" s="96"/>
      <c r="W23" s="46">
        <f t="shared" si="0"/>
        <v>13000</v>
      </c>
      <c r="X23" s="9"/>
      <c r="Y23" s="47"/>
    </row>
    <row r="24" spans="1:25">
      <c r="A24" s="42">
        <v>11</v>
      </c>
      <c r="B24" s="120" t="s">
        <v>150</v>
      </c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2" t="s">
        <v>122</v>
      </c>
      <c r="P24" s="123"/>
      <c r="Q24" s="124">
        <v>1</v>
      </c>
      <c r="R24" s="125"/>
      <c r="S24" s="126"/>
      <c r="T24" s="96">
        <v>31000</v>
      </c>
      <c r="U24" s="96"/>
      <c r="V24" s="96"/>
      <c r="W24" s="46">
        <f t="shared" si="0"/>
        <v>31000</v>
      </c>
      <c r="X24" s="9"/>
      <c r="Y24" s="47"/>
    </row>
    <row r="25" spans="1:25">
      <c r="A25" s="42">
        <v>12</v>
      </c>
      <c r="B25" s="120" t="s">
        <v>151</v>
      </c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2" t="s">
        <v>122</v>
      </c>
      <c r="P25" s="123"/>
      <c r="Q25" s="124">
        <v>1</v>
      </c>
      <c r="R25" s="125"/>
      <c r="S25" s="126"/>
      <c r="T25" s="96">
        <v>13000</v>
      </c>
      <c r="U25" s="96"/>
      <c r="V25" s="96"/>
      <c r="W25" s="46">
        <f t="shared" si="0"/>
        <v>13000</v>
      </c>
      <c r="X25" s="9"/>
      <c r="Y25" s="47"/>
    </row>
    <row r="26" spans="1:25">
      <c r="A26" s="42">
        <v>13</v>
      </c>
      <c r="B26" s="120" t="s">
        <v>152</v>
      </c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2" t="s">
        <v>153</v>
      </c>
      <c r="P26" s="123"/>
      <c r="Q26" s="124">
        <v>10</v>
      </c>
      <c r="R26" s="125"/>
      <c r="S26" s="126"/>
      <c r="T26" s="96">
        <v>1200</v>
      </c>
      <c r="U26" s="96"/>
      <c r="V26" s="96"/>
      <c r="W26" s="46">
        <f t="shared" si="0"/>
        <v>12000</v>
      </c>
      <c r="X26" s="9"/>
      <c r="Y26" s="47"/>
    </row>
    <row r="27" spans="1:25">
      <c r="A27" s="42">
        <v>14</v>
      </c>
      <c r="B27" s="127" t="s">
        <v>154</v>
      </c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2" t="s">
        <v>122</v>
      </c>
      <c r="P27" s="123"/>
      <c r="Q27" s="124">
        <v>2</v>
      </c>
      <c r="R27" s="125"/>
      <c r="S27" s="126"/>
      <c r="T27" s="96">
        <v>10500</v>
      </c>
      <c r="U27" s="96"/>
      <c r="V27" s="96"/>
      <c r="W27" s="46">
        <f t="shared" si="0"/>
        <v>21000</v>
      </c>
      <c r="X27" s="9"/>
      <c r="Y27" s="47"/>
    </row>
    <row r="28" spans="1:25">
      <c r="A28" s="42">
        <v>15</v>
      </c>
      <c r="B28" s="120" t="s">
        <v>155</v>
      </c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2" t="s">
        <v>149</v>
      </c>
      <c r="P28" s="123"/>
      <c r="Q28" s="124">
        <v>5</v>
      </c>
      <c r="R28" s="125"/>
      <c r="S28" s="126"/>
      <c r="T28" s="96">
        <v>3400</v>
      </c>
      <c r="U28" s="96"/>
      <c r="V28" s="96"/>
      <c r="W28" s="46">
        <f t="shared" si="0"/>
        <v>17000</v>
      </c>
      <c r="X28" s="9"/>
      <c r="Y28" s="47"/>
    </row>
    <row r="29" spans="1:25">
      <c r="A29" s="42">
        <v>16</v>
      </c>
      <c r="B29" s="120" t="s">
        <v>156</v>
      </c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2" t="s">
        <v>149</v>
      </c>
      <c r="P29" s="123"/>
      <c r="Q29" s="124">
        <v>2</v>
      </c>
      <c r="R29" s="125"/>
      <c r="S29" s="126"/>
      <c r="T29" s="96">
        <v>8000</v>
      </c>
      <c r="U29" s="96"/>
      <c r="V29" s="96"/>
      <c r="W29" s="46">
        <f t="shared" si="0"/>
        <v>16000</v>
      </c>
      <c r="X29" s="9"/>
      <c r="Y29" s="47"/>
    </row>
    <row r="30" spans="1:25">
      <c r="A30" s="42">
        <v>17</v>
      </c>
      <c r="B30" s="120" t="s">
        <v>67</v>
      </c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2" t="s">
        <v>122</v>
      </c>
      <c r="P30" s="123"/>
      <c r="Q30" s="124">
        <v>2</v>
      </c>
      <c r="R30" s="125"/>
      <c r="S30" s="126"/>
      <c r="T30" s="96">
        <v>4000</v>
      </c>
      <c r="U30" s="96"/>
      <c r="V30" s="96"/>
      <c r="W30" s="46">
        <f t="shared" si="0"/>
        <v>8000</v>
      </c>
      <c r="X30" s="9"/>
      <c r="Y30" s="47"/>
    </row>
    <row r="31" spans="1:25">
      <c r="A31" s="42">
        <v>18</v>
      </c>
      <c r="B31" s="120" t="s">
        <v>157</v>
      </c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2" t="s">
        <v>149</v>
      </c>
      <c r="P31" s="123"/>
      <c r="Q31" s="124">
        <v>5</v>
      </c>
      <c r="R31" s="125"/>
      <c r="S31" s="126"/>
      <c r="T31" s="96">
        <v>2500</v>
      </c>
      <c r="U31" s="96"/>
      <c r="V31" s="96"/>
      <c r="W31" s="46">
        <f t="shared" si="0"/>
        <v>12500</v>
      </c>
      <c r="X31" s="9"/>
      <c r="Y31" s="47"/>
    </row>
    <row r="32" spans="1:25">
      <c r="A32" s="42">
        <v>19</v>
      </c>
      <c r="B32" s="120" t="s">
        <v>158</v>
      </c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2" t="s">
        <v>114</v>
      </c>
      <c r="P32" s="123"/>
      <c r="Q32" s="124">
        <v>2</v>
      </c>
      <c r="R32" s="125"/>
      <c r="S32" s="126"/>
      <c r="T32" s="96">
        <v>18500</v>
      </c>
      <c r="U32" s="96"/>
      <c r="V32" s="96"/>
      <c r="W32" s="46">
        <f t="shared" si="0"/>
        <v>37000</v>
      </c>
      <c r="X32" s="9"/>
      <c r="Y32" s="47"/>
    </row>
    <row r="33" spans="1:25">
      <c r="A33" s="42">
        <v>20</v>
      </c>
      <c r="B33" s="120" t="s">
        <v>159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2" t="s">
        <v>114</v>
      </c>
      <c r="P33" s="123"/>
      <c r="Q33" s="124">
        <v>2</v>
      </c>
      <c r="R33" s="125"/>
      <c r="S33" s="126"/>
      <c r="T33" s="96">
        <v>41000</v>
      </c>
      <c r="U33" s="96"/>
      <c r="V33" s="96"/>
      <c r="W33" s="46">
        <f t="shared" si="0"/>
        <v>82000</v>
      </c>
      <c r="X33" s="9"/>
      <c r="Y33" s="47"/>
    </row>
    <row r="34" spans="1:25">
      <c r="A34" s="42">
        <v>21</v>
      </c>
      <c r="B34" s="127" t="s">
        <v>160</v>
      </c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2" t="s">
        <v>114</v>
      </c>
      <c r="P34" s="123"/>
      <c r="Q34" s="124">
        <v>2</v>
      </c>
      <c r="R34" s="125"/>
      <c r="S34" s="126"/>
      <c r="T34" s="96">
        <v>21000</v>
      </c>
      <c r="U34" s="96"/>
      <c r="V34" s="96"/>
      <c r="W34" s="46">
        <f t="shared" si="0"/>
        <v>42000</v>
      </c>
      <c r="X34" s="9"/>
      <c r="Y34" s="47"/>
    </row>
    <row r="35" spans="1:25">
      <c r="A35" s="42">
        <v>22</v>
      </c>
      <c r="B35" s="120" t="s">
        <v>161</v>
      </c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2" t="s">
        <v>162</v>
      </c>
      <c r="P35" s="123"/>
      <c r="Q35" s="124">
        <v>1</v>
      </c>
      <c r="R35" s="125"/>
      <c r="S35" s="126"/>
      <c r="T35" s="128">
        <v>32000</v>
      </c>
      <c r="U35" s="128"/>
      <c r="V35" s="128"/>
      <c r="W35" s="46">
        <f t="shared" si="0"/>
        <v>32000</v>
      </c>
      <c r="X35" s="9"/>
      <c r="Y35" s="47"/>
    </row>
    <row r="36" spans="1:25">
      <c r="A36" s="42">
        <v>23</v>
      </c>
      <c r="B36" s="127" t="s">
        <v>163</v>
      </c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2" t="s">
        <v>114</v>
      </c>
      <c r="P36" s="123"/>
      <c r="Q36" s="124">
        <v>2</v>
      </c>
      <c r="R36" s="125"/>
      <c r="S36" s="126"/>
      <c r="T36" s="96">
        <v>9500</v>
      </c>
      <c r="U36" s="96"/>
      <c r="V36" s="96"/>
      <c r="W36" s="46">
        <f t="shared" si="0"/>
        <v>19000</v>
      </c>
      <c r="X36" s="9"/>
      <c r="Y36" s="47"/>
    </row>
    <row r="37" spans="1:25">
      <c r="A37" s="42">
        <v>24</v>
      </c>
      <c r="B37" s="120" t="s">
        <v>164</v>
      </c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2" t="s">
        <v>122</v>
      </c>
      <c r="P37" s="123"/>
      <c r="Q37" s="124">
        <v>2</v>
      </c>
      <c r="R37" s="125"/>
      <c r="S37" s="126"/>
      <c r="T37" s="96">
        <v>5200</v>
      </c>
      <c r="U37" s="96"/>
      <c r="V37" s="96"/>
      <c r="W37" s="46">
        <f t="shared" si="0"/>
        <v>10400</v>
      </c>
      <c r="X37" s="9"/>
      <c r="Y37" s="47"/>
    </row>
    <row r="38" spans="1:25">
      <c r="A38" s="42">
        <v>25</v>
      </c>
      <c r="B38" s="120" t="s">
        <v>165</v>
      </c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2" t="s">
        <v>149</v>
      </c>
      <c r="P38" s="123"/>
      <c r="Q38" s="124">
        <v>1</v>
      </c>
      <c r="R38" s="125"/>
      <c r="S38" s="126"/>
      <c r="T38" s="96">
        <v>29000</v>
      </c>
      <c r="U38" s="96"/>
      <c r="V38" s="96"/>
      <c r="W38" s="46">
        <f t="shared" si="0"/>
        <v>29000</v>
      </c>
      <c r="X38" s="9"/>
      <c r="Y38" s="47"/>
    </row>
    <row r="39" spans="1:25">
      <c r="A39" s="42">
        <v>26</v>
      </c>
      <c r="B39" s="120" t="s">
        <v>166</v>
      </c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2" t="s">
        <v>114</v>
      </c>
      <c r="P39" s="123"/>
      <c r="Q39" s="124">
        <v>2</v>
      </c>
      <c r="R39" s="125"/>
      <c r="S39" s="126"/>
      <c r="T39" s="128">
        <v>12500</v>
      </c>
      <c r="U39" s="128"/>
      <c r="V39" s="128"/>
      <c r="W39" s="46">
        <f t="shared" si="0"/>
        <v>25000</v>
      </c>
      <c r="X39" s="9"/>
      <c r="Y39" s="47"/>
    </row>
    <row r="40" spans="1:25">
      <c r="A40" s="42">
        <v>27</v>
      </c>
      <c r="B40" s="120" t="s">
        <v>167</v>
      </c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2" t="s">
        <v>129</v>
      </c>
      <c r="P40" s="123"/>
      <c r="Q40" s="124">
        <v>3</v>
      </c>
      <c r="R40" s="125"/>
      <c r="S40" s="126"/>
      <c r="T40" s="96">
        <v>2500</v>
      </c>
      <c r="U40" s="96"/>
      <c r="V40" s="96"/>
      <c r="W40" s="46">
        <f t="shared" si="0"/>
        <v>7500</v>
      </c>
      <c r="X40" s="9"/>
      <c r="Y40" s="47"/>
    </row>
    <row r="41" spans="1:25">
      <c r="A41" s="42">
        <v>28</v>
      </c>
      <c r="B41" s="120" t="s">
        <v>168</v>
      </c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 t="s">
        <v>120</v>
      </c>
      <c r="P41" s="123"/>
      <c r="Q41" s="124">
        <v>2</v>
      </c>
      <c r="R41" s="125"/>
      <c r="S41" s="126"/>
      <c r="T41" s="96">
        <v>4800</v>
      </c>
      <c r="U41" s="96"/>
      <c r="V41" s="96"/>
      <c r="W41" s="46">
        <f t="shared" si="0"/>
        <v>9600</v>
      </c>
      <c r="X41" s="9"/>
      <c r="Y41" s="47"/>
    </row>
    <row r="42" spans="1:25">
      <c r="A42" s="42">
        <v>29</v>
      </c>
      <c r="B42" s="120" t="s">
        <v>169</v>
      </c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2" t="s">
        <v>120</v>
      </c>
      <c r="P42" s="123"/>
      <c r="Q42" s="124">
        <v>1</v>
      </c>
      <c r="R42" s="125"/>
      <c r="S42" s="126"/>
      <c r="T42" s="96">
        <v>10000</v>
      </c>
      <c r="U42" s="96"/>
      <c r="V42" s="96"/>
      <c r="W42" s="46">
        <f t="shared" si="0"/>
        <v>10000</v>
      </c>
      <c r="X42" s="9"/>
      <c r="Y42" s="47"/>
    </row>
    <row r="43" spans="1:25">
      <c r="A43" s="42">
        <v>30</v>
      </c>
      <c r="B43" s="120" t="s">
        <v>170</v>
      </c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2" t="s">
        <v>171</v>
      </c>
      <c r="P43" s="123"/>
      <c r="Q43" s="124">
        <v>2</v>
      </c>
      <c r="R43" s="125"/>
      <c r="S43" s="126"/>
      <c r="T43" s="96">
        <v>11300</v>
      </c>
      <c r="U43" s="96"/>
      <c r="V43" s="96"/>
      <c r="W43" s="46">
        <f t="shared" si="0"/>
        <v>22600</v>
      </c>
      <c r="X43" s="9"/>
      <c r="Y43" s="47"/>
    </row>
    <row r="44" spans="1:25">
      <c r="A44" s="129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1"/>
      <c r="Q44" s="53" t="s">
        <v>85</v>
      </c>
      <c r="R44" s="132"/>
      <c r="S44" s="132"/>
      <c r="T44" s="132"/>
      <c r="U44" s="132"/>
      <c r="V44" s="133"/>
      <c r="W44" s="56">
        <f>SUM(W14:W43)</f>
        <v>796200</v>
      </c>
      <c r="X44" s="9"/>
      <c r="Y44" s="47"/>
    </row>
    <row r="45" spans="1:25">
      <c r="A45" s="134"/>
      <c r="B45" s="135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7"/>
      <c r="Q45" s="138" t="s">
        <v>86</v>
      </c>
      <c r="R45" s="61"/>
      <c r="S45" s="61"/>
      <c r="T45" s="61"/>
      <c r="U45" s="61"/>
      <c r="V45" s="61"/>
      <c r="W45" s="139">
        <f>W44*0.1</f>
        <v>79620</v>
      </c>
    </row>
    <row r="46" spans="1:25">
      <c r="A46" s="63"/>
      <c r="B46" s="64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6"/>
      <c r="N46" s="65"/>
      <c r="O46" s="65"/>
      <c r="P46" s="67"/>
      <c r="Q46" s="138" t="s">
        <v>87</v>
      </c>
      <c r="R46" s="61"/>
      <c r="S46" s="61"/>
      <c r="T46" s="61"/>
      <c r="U46" s="61"/>
      <c r="V46" s="61"/>
      <c r="W46" s="68">
        <f>SUM(W44:W45)</f>
        <v>875820</v>
      </c>
    </row>
    <row r="47" spans="1:25" ht="15.75">
      <c r="Q47" s="69"/>
      <c r="R47" s="70"/>
      <c r="S47" s="70"/>
      <c r="T47" s="70"/>
      <c r="U47" s="70"/>
      <c r="V47" s="70"/>
      <c r="W47" s="70"/>
    </row>
    <row r="48" spans="1:25">
      <c r="A48" s="71" t="s">
        <v>88</v>
      </c>
      <c r="B48" s="9"/>
      <c r="U48" s="11"/>
    </row>
    <row r="50" spans="1:23" ht="15.75">
      <c r="A50" s="72" t="s">
        <v>89</v>
      </c>
      <c r="B50" s="22" t="s">
        <v>90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</row>
    <row r="51" spans="1:23" ht="15.75">
      <c r="B51" s="22" t="s">
        <v>91</v>
      </c>
      <c r="C51" s="22"/>
      <c r="D51" s="22"/>
      <c r="E51" s="22"/>
      <c r="F51" s="22"/>
      <c r="G51" s="10" t="s">
        <v>92</v>
      </c>
      <c r="H51" s="73"/>
      <c r="I51" s="73"/>
      <c r="J51" s="73"/>
      <c r="K51" s="21"/>
      <c r="L51" s="21"/>
      <c r="M51" s="21"/>
      <c r="N51" s="21"/>
      <c r="O51" s="22" t="s">
        <v>93</v>
      </c>
      <c r="P51" s="22"/>
      <c r="Q51" s="22"/>
      <c r="R51" s="22"/>
      <c r="T51" s="10" t="s">
        <v>92</v>
      </c>
      <c r="U51" s="21"/>
      <c r="V51" s="21"/>
      <c r="W51" s="21"/>
    </row>
    <row r="52" spans="1:23" ht="15.75">
      <c r="B52" s="22" t="s">
        <v>94</v>
      </c>
      <c r="C52" s="22"/>
      <c r="D52" s="22"/>
      <c r="E52" s="22"/>
      <c r="F52" s="22"/>
      <c r="G52" s="10" t="s">
        <v>92</v>
      </c>
      <c r="H52" s="116" t="s">
        <v>95</v>
      </c>
      <c r="I52" s="116"/>
      <c r="J52" s="116"/>
      <c r="K52" s="116"/>
      <c r="L52" s="116"/>
      <c r="M52" s="116"/>
      <c r="N52" s="21"/>
      <c r="O52" s="22" t="s">
        <v>96</v>
      </c>
      <c r="P52" s="22"/>
      <c r="Q52" s="22"/>
      <c r="R52" s="22"/>
      <c r="S52" s="22"/>
      <c r="T52" s="10" t="s">
        <v>92</v>
      </c>
      <c r="U52" s="116"/>
      <c r="V52" s="116"/>
      <c r="W52" s="116"/>
    </row>
    <row r="53" spans="1:23">
      <c r="B53" s="22" t="s">
        <v>97</v>
      </c>
      <c r="C53" s="22"/>
      <c r="D53" s="22"/>
      <c r="E53" s="22"/>
      <c r="F53" s="22"/>
      <c r="G53" s="10" t="s">
        <v>92</v>
      </c>
      <c r="H53" s="21"/>
      <c r="I53" s="21"/>
      <c r="J53" s="21"/>
      <c r="K53" s="21"/>
      <c r="L53" s="21"/>
      <c r="M53" s="21"/>
      <c r="N53" s="21"/>
      <c r="O53" s="21"/>
      <c r="P53" s="21"/>
      <c r="Q53" s="74"/>
      <c r="R53" s="75"/>
      <c r="S53" s="21"/>
      <c r="T53" s="21"/>
      <c r="U53" s="21"/>
      <c r="V53" s="21"/>
      <c r="W53" s="76"/>
    </row>
    <row r="55" spans="1:23">
      <c r="A55" s="12" t="s">
        <v>98</v>
      </c>
      <c r="K55" s="77" t="s">
        <v>99</v>
      </c>
      <c r="Q55" s="1"/>
      <c r="R55" s="13" t="s">
        <v>100</v>
      </c>
      <c r="S55" s="13"/>
      <c r="T55" s="13"/>
      <c r="U55" s="13"/>
      <c r="V55" s="13"/>
      <c r="W55" s="13"/>
    </row>
    <row r="56" spans="1:23">
      <c r="Q56" s="1"/>
      <c r="W56" s="1"/>
    </row>
    <row r="57" spans="1:23">
      <c r="Q57" s="1"/>
      <c r="W57" s="1"/>
    </row>
    <row r="58" spans="1:23">
      <c r="K58" s="9"/>
      <c r="Q58" s="1"/>
      <c r="W58" s="1"/>
    </row>
    <row r="59" spans="1:23">
      <c r="A59" s="21"/>
      <c r="B59" s="21"/>
      <c r="C59" s="21"/>
      <c r="D59" s="21"/>
      <c r="E59" s="21"/>
      <c r="F59" s="21"/>
      <c r="G59" s="21"/>
      <c r="H59" s="21"/>
      <c r="I59" s="21"/>
      <c r="K59" s="78"/>
      <c r="L59" s="79"/>
      <c r="M59" s="79"/>
      <c r="N59" s="79"/>
      <c r="O59" s="79"/>
      <c r="P59" s="79"/>
      <c r="Q59" s="1"/>
      <c r="R59" s="75"/>
      <c r="S59" s="21"/>
      <c r="T59" s="21"/>
      <c r="U59" s="21"/>
      <c r="V59" s="21"/>
      <c r="W59" s="21"/>
    </row>
    <row r="60" spans="1:23" s="13" customFormat="1">
      <c r="A60" s="117" t="s">
        <v>101</v>
      </c>
      <c r="B60" s="117"/>
      <c r="C60" s="117"/>
      <c r="D60" s="117"/>
      <c r="E60" s="117"/>
      <c r="F60" s="117"/>
      <c r="G60" s="117"/>
      <c r="H60" s="117"/>
      <c r="I60" s="117"/>
      <c r="J60" s="1"/>
      <c r="K60" s="81" t="s">
        <v>102</v>
      </c>
      <c r="L60" s="81"/>
      <c r="M60" s="81"/>
      <c r="N60" s="81"/>
      <c r="O60" s="81"/>
      <c r="P60" s="81"/>
      <c r="R60" s="81" t="s">
        <v>103</v>
      </c>
      <c r="S60" s="81"/>
      <c r="T60" s="81"/>
      <c r="U60" s="81"/>
      <c r="W60" s="82"/>
    </row>
    <row r="61" spans="1:23" s="13" customFormat="1">
      <c r="A61" s="83" t="s">
        <v>104</v>
      </c>
      <c r="B61" s="83"/>
      <c r="C61" s="83"/>
      <c r="D61" s="83"/>
      <c r="E61" s="83"/>
      <c r="F61" s="83"/>
      <c r="G61" s="83"/>
      <c r="H61" s="83"/>
      <c r="I61" s="83"/>
      <c r="K61" s="84" t="s">
        <v>138</v>
      </c>
      <c r="L61" s="83"/>
      <c r="M61" s="83"/>
      <c r="N61" s="83"/>
      <c r="O61" s="83"/>
      <c r="P61" s="83"/>
      <c r="R61" s="83" t="s">
        <v>106</v>
      </c>
      <c r="S61" s="83"/>
      <c r="T61" s="83"/>
      <c r="U61" s="83"/>
      <c r="W61" s="82"/>
    </row>
    <row r="62" spans="1:23" s="13" customFormat="1">
      <c r="A62" s="83" t="s">
        <v>107</v>
      </c>
      <c r="B62" s="83"/>
      <c r="C62" s="83"/>
      <c r="D62" s="85" t="s">
        <v>21</v>
      </c>
      <c r="E62" s="83"/>
      <c r="F62" s="83"/>
      <c r="G62" s="83"/>
      <c r="H62" s="83"/>
      <c r="I62" s="83"/>
      <c r="K62" s="83" t="s">
        <v>108</v>
      </c>
      <c r="L62" s="83"/>
      <c r="M62" s="83"/>
      <c r="N62" s="85" t="str">
        <f>D62</f>
        <v>16/6/2015</v>
      </c>
      <c r="O62" s="83"/>
      <c r="P62" s="83"/>
      <c r="R62" s="83" t="s">
        <v>107</v>
      </c>
      <c r="S62" s="83"/>
      <c r="T62" s="83"/>
      <c r="U62" s="83"/>
      <c r="W62" s="82"/>
    </row>
  </sheetData>
  <mergeCells count="122">
    <mergeCell ref="A61:I61"/>
    <mergeCell ref="K61:P61"/>
    <mergeCell ref="R61:U61"/>
    <mergeCell ref="A62:C62"/>
    <mergeCell ref="D62:I62"/>
    <mergeCell ref="K62:M62"/>
    <mergeCell ref="N62:P62"/>
    <mergeCell ref="R62:U62"/>
    <mergeCell ref="B52:F52"/>
    <mergeCell ref="O52:S52"/>
    <mergeCell ref="B53:F53"/>
    <mergeCell ref="A60:I60"/>
    <mergeCell ref="K60:P60"/>
    <mergeCell ref="R60:U60"/>
    <mergeCell ref="Q44:V44"/>
    <mergeCell ref="Q45:V45"/>
    <mergeCell ref="Q46:V46"/>
    <mergeCell ref="B50:P50"/>
    <mergeCell ref="B51:F51"/>
    <mergeCell ref="O51:R51"/>
    <mergeCell ref="O42:P42"/>
    <mergeCell ref="Q42:S42"/>
    <mergeCell ref="T42:V42"/>
    <mergeCell ref="O43:P43"/>
    <mergeCell ref="Q43:S43"/>
    <mergeCell ref="T43:V43"/>
    <mergeCell ref="O40:P40"/>
    <mergeCell ref="Q40:S40"/>
    <mergeCell ref="T40:V40"/>
    <mergeCell ref="O41:P41"/>
    <mergeCell ref="Q41:S41"/>
    <mergeCell ref="T41:V41"/>
    <mergeCell ref="O38:P38"/>
    <mergeCell ref="Q38:S38"/>
    <mergeCell ref="T38:V38"/>
    <mergeCell ref="O39:P39"/>
    <mergeCell ref="Q39:S39"/>
    <mergeCell ref="T39:V39"/>
    <mergeCell ref="O36:P36"/>
    <mergeCell ref="Q36:S36"/>
    <mergeCell ref="T36:V36"/>
    <mergeCell ref="O37:P37"/>
    <mergeCell ref="Q37:S37"/>
    <mergeCell ref="T37:V37"/>
    <mergeCell ref="O34:P34"/>
    <mergeCell ref="Q34:S34"/>
    <mergeCell ref="T34:V34"/>
    <mergeCell ref="O35:P35"/>
    <mergeCell ref="Q35:S35"/>
    <mergeCell ref="T35:V35"/>
    <mergeCell ref="O32:P32"/>
    <mergeCell ref="Q32:S32"/>
    <mergeCell ref="T32:V32"/>
    <mergeCell ref="O33:P33"/>
    <mergeCell ref="Q33:S33"/>
    <mergeCell ref="T33:V33"/>
    <mergeCell ref="O30:P30"/>
    <mergeCell ref="Q30:S30"/>
    <mergeCell ref="T30:V30"/>
    <mergeCell ref="O31:P31"/>
    <mergeCell ref="Q31:S31"/>
    <mergeCell ref="T31:V31"/>
    <mergeCell ref="O28:P28"/>
    <mergeCell ref="Q28:S28"/>
    <mergeCell ref="T28:V28"/>
    <mergeCell ref="O29:P29"/>
    <mergeCell ref="Q29:S29"/>
    <mergeCell ref="T29:V29"/>
    <mergeCell ref="O26:P26"/>
    <mergeCell ref="Q26:S26"/>
    <mergeCell ref="T26:V26"/>
    <mergeCell ref="O27:P27"/>
    <mergeCell ref="Q27:S27"/>
    <mergeCell ref="T27:V27"/>
    <mergeCell ref="O24:P24"/>
    <mergeCell ref="Q24:S24"/>
    <mergeCell ref="T24:V24"/>
    <mergeCell ref="O25:P25"/>
    <mergeCell ref="Q25:S25"/>
    <mergeCell ref="T25:V25"/>
    <mergeCell ref="O22:P22"/>
    <mergeCell ref="Q22:S22"/>
    <mergeCell ref="T22:V22"/>
    <mergeCell ref="O23:P23"/>
    <mergeCell ref="Q23:S23"/>
    <mergeCell ref="T23:V23"/>
    <mergeCell ref="O20:P20"/>
    <mergeCell ref="Q20:S20"/>
    <mergeCell ref="T20:V20"/>
    <mergeCell ref="O21:P21"/>
    <mergeCell ref="Q21:S21"/>
    <mergeCell ref="T21:V21"/>
    <mergeCell ref="O18:P18"/>
    <mergeCell ref="Q18:S18"/>
    <mergeCell ref="T18:V18"/>
    <mergeCell ref="O19:P19"/>
    <mergeCell ref="Q19:S19"/>
    <mergeCell ref="T19:V19"/>
    <mergeCell ref="O16:P16"/>
    <mergeCell ref="Q16:S16"/>
    <mergeCell ref="T16:V16"/>
    <mergeCell ref="O17:P17"/>
    <mergeCell ref="Q17:S17"/>
    <mergeCell ref="T17:V17"/>
    <mergeCell ref="O14:P14"/>
    <mergeCell ref="Q14:S14"/>
    <mergeCell ref="T14:V14"/>
    <mergeCell ref="O15:P15"/>
    <mergeCell ref="Q15:S15"/>
    <mergeCell ref="T15:V15"/>
    <mergeCell ref="A11:C11"/>
    <mergeCell ref="P11:Q11"/>
    <mergeCell ref="R11:T11"/>
    <mergeCell ref="B13:P13"/>
    <mergeCell ref="Q13:S13"/>
    <mergeCell ref="T13:V13"/>
    <mergeCell ref="A8:C8"/>
    <mergeCell ref="P8:Q8"/>
    <mergeCell ref="A9:C9"/>
    <mergeCell ref="P9:Q9"/>
    <mergeCell ref="A10:C10"/>
    <mergeCell ref="P10:Q10"/>
  </mergeCells>
  <pageMargins left="0.7" right="0.7" top="0.75" bottom="0.75" header="0.3" footer="0.3"/>
  <pageSetup paperSize="9" scale="6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9"/>
  <sheetViews>
    <sheetView topLeftCell="A10" workbookViewId="0">
      <selection activeCell="B29" sqref="B29:O29"/>
    </sheetView>
  </sheetViews>
  <sheetFormatPr defaultRowHeight="15"/>
  <cols>
    <col min="1" max="15" width="4.7109375" style="1" customWidth="1"/>
    <col min="16" max="16" width="15.85546875" style="1" customWidth="1"/>
    <col min="17" max="17" width="4.7109375" style="9" customWidth="1"/>
    <col min="18" max="18" width="4.7109375" style="10" customWidth="1"/>
    <col min="19" max="22" width="4.7109375" style="1" customWidth="1"/>
    <col min="23" max="23" width="15.7109375" style="8" bestFit="1" customWidth="1"/>
    <col min="24" max="255" width="9.140625" style="1"/>
    <col min="256" max="278" width="4.7109375" style="1" customWidth="1"/>
    <col min="279" max="279" width="15.7109375" style="1" bestFit="1" customWidth="1"/>
    <col min="280" max="511" width="9.140625" style="1"/>
    <col min="512" max="534" width="4.7109375" style="1" customWidth="1"/>
    <col min="535" max="535" width="15.7109375" style="1" bestFit="1" customWidth="1"/>
    <col min="536" max="767" width="9.140625" style="1"/>
    <col min="768" max="790" width="4.7109375" style="1" customWidth="1"/>
    <col min="791" max="791" width="15.7109375" style="1" bestFit="1" customWidth="1"/>
    <col min="792" max="1023" width="9.140625" style="1"/>
    <col min="1024" max="1046" width="4.7109375" style="1" customWidth="1"/>
    <col min="1047" max="1047" width="15.7109375" style="1" bestFit="1" customWidth="1"/>
    <col min="1048" max="1279" width="9.140625" style="1"/>
    <col min="1280" max="1302" width="4.7109375" style="1" customWidth="1"/>
    <col min="1303" max="1303" width="15.7109375" style="1" bestFit="1" customWidth="1"/>
    <col min="1304" max="1535" width="9.140625" style="1"/>
    <col min="1536" max="1558" width="4.7109375" style="1" customWidth="1"/>
    <col min="1559" max="1559" width="15.7109375" style="1" bestFit="1" customWidth="1"/>
    <col min="1560" max="1791" width="9.140625" style="1"/>
    <col min="1792" max="1814" width="4.7109375" style="1" customWidth="1"/>
    <col min="1815" max="1815" width="15.7109375" style="1" bestFit="1" customWidth="1"/>
    <col min="1816" max="2047" width="9.140625" style="1"/>
    <col min="2048" max="2070" width="4.7109375" style="1" customWidth="1"/>
    <col min="2071" max="2071" width="15.7109375" style="1" bestFit="1" customWidth="1"/>
    <col min="2072" max="2303" width="9.140625" style="1"/>
    <col min="2304" max="2326" width="4.7109375" style="1" customWidth="1"/>
    <col min="2327" max="2327" width="15.7109375" style="1" bestFit="1" customWidth="1"/>
    <col min="2328" max="2559" width="9.140625" style="1"/>
    <col min="2560" max="2582" width="4.7109375" style="1" customWidth="1"/>
    <col min="2583" max="2583" width="15.7109375" style="1" bestFit="1" customWidth="1"/>
    <col min="2584" max="2815" width="9.140625" style="1"/>
    <col min="2816" max="2838" width="4.7109375" style="1" customWidth="1"/>
    <col min="2839" max="2839" width="15.7109375" style="1" bestFit="1" customWidth="1"/>
    <col min="2840" max="3071" width="9.140625" style="1"/>
    <col min="3072" max="3094" width="4.7109375" style="1" customWidth="1"/>
    <col min="3095" max="3095" width="15.7109375" style="1" bestFit="1" customWidth="1"/>
    <col min="3096" max="3327" width="9.140625" style="1"/>
    <col min="3328" max="3350" width="4.7109375" style="1" customWidth="1"/>
    <col min="3351" max="3351" width="15.7109375" style="1" bestFit="1" customWidth="1"/>
    <col min="3352" max="3583" width="9.140625" style="1"/>
    <col min="3584" max="3606" width="4.7109375" style="1" customWidth="1"/>
    <col min="3607" max="3607" width="15.7109375" style="1" bestFit="1" customWidth="1"/>
    <col min="3608" max="3839" width="9.140625" style="1"/>
    <col min="3840" max="3862" width="4.7109375" style="1" customWidth="1"/>
    <col min="3863" max="3863" width="15.7109375" style="1" bestFit="1" customWidth="1"/>
    <col min="3864" max="4095" width="9.140625" style="1"/>
    <col min="4096" max="4118" width="4.7109375" style="1" customWidth="1"/>
    <col min="4119" max="4119" width="15.7109375" style="1" bestFit="1" customWidth="1"/>
    <col min="4120" max="4351" width="9.140625" style="1"/>
    <col min="4352" max="4374" width="4.7109375" style="1" customWidth="1"/>
    <col min="4375" max="4375" width="15.7109375" style="1" bestFit="1" customWidth="1"/>
    <col min="4376" max="4607" width="9.140625" style="1"/>
    <col min="4608" max="4630" width="4.7109375" style="1" customWidth="1"/>
    <col min="4631" max="4631" width="15.7109375" style="1" bestFit="1" customWidth="1"/>
    <col min="4632" max="4863" width="9.140625" style="1"/>
    <col min="4864" max="4886" width="4.7109375" style="1" customWidth="1"/>
    <col min="4887" max="4887" width="15.7109375" style="1" bestFit="1" customWidth="1"/>
    <col min="4888" max="5119" width="9.140625" style="1"/>
    <col min="5120" max="5142" width="4.7109375" style="1" customWidth="1"/>
    <col min="5143" max="5143" width="15.7109375" style="1" bestFit="1" customWidth="1"/>
    <col min="5144" max="5375" width="9.140625" style="1"/>
    <col min="5376" max="5398" width="4.7109375" style="1" customWidth="1"/>
    <col min="5399" max="5399" width="15.7109375" style="1" bestFit="1" customWidth="1"/>
    <col min="5400" max="5631" width="9.140625" style="1"/>
    <col min="5632" max="5654" width="4.7109375" style="1" customWidth="1"/>
    <col min="5655" max="5655" width="15.7109375" style="1" bestFit="1" customWidth="1"/>
    <col min="5656" max="5887" width="9.140625" style="1"/>
    <col min="5888" max="5910" width="4.7109375" style="1" customWidth="1"/>
    <col min="5911" max="5911" width="15.7109375" style="1" bestFit="1" customWidth="1"/>
    <col min="5912" max="6143" width="9.140625" style="1"/>
    <col min="6144" max="6166" width="4.7109375" style="1" customWidth="1"/>
    <col min="6167" max="6167" width="15.7109375" style="1" bestFit="1" customWidth="1"/>
    <col min="6168" max="6399" width="9.140625" style="1"/>
    <col min="6400" max="6422" width="4.7109375" style="1" customWidth="1"/>
    <col min="6423" max="6423" width="15.7109375" style="1" bestFit="1" customWidth="1"/>
    <col min="6424" max="6655" width="9.140625" style="1"/>
    <col min="6656" max="6678" width="4.7109375" style="1" customWidth="1"/>
    <col min="6679" max="6679" width="15.7109375" style="1" bestFit="1" customWidth="1"/>
    <col min="6680" max="6911" width="9.140625" style="1"/>
    <col min="6912" max="6934" width="4.7109375" style="1" customWidth="1"/>
    <col min="6935" max="6935" width="15.7109375" style="1" bestFit="1" customWidth="1"/>
    <col min="6936" max="7167" width="9.140625" style="1"/>
    <col min="7168" max="7190" width="4.7109375" style="1" customWidth="1"/>
    <col min="7191" max="7191" width="15.7109375" style="1" bestFit="1" customWidth="1"/>
    <col min="7192" max="7423" width="9.140625" style="1"/>
    <col min="7424" max="7446" width="4.7109375" style="1" customWidth="1"/>
    <col min="7447" max="7447" width="15.7109375" style="1" bestFit="1" customWidth="1"/>
    <col min="7448" max="7679" width="9.140625" style="1"/>
    <col min="7680" max="7702" width="4.7109375" style="1" customWidth="1"/>
    <col min="7703" max="7703" width="15.7109375" style="1" bestFit="1" customWidth="1"/>
    <col min="7704" max="7935" width="9.140625" style="1"/>
    <col min="7936" max="7958" width="4.7109375" style="1" customWidth="1"/>
    <col min="7959" max="7959" width="15.7109375" style="1" bestFit="1" customWidth="1"/>
    <col min="7960" max="8191" width="9.140625" style="1"/>
    <col min="8192" max="8214" width="4.7109375" style="1" customWidth="1"/>
    <col min="8215" max="8215" width="15.7109375" style="1" bestFit="1" customWidth="1"/>
    <col min="8216" max="8447" width="9.140625" style="1"/>
    <col min="8448" max="8470" width="4.7109375" style="1" customWidth="1"/>
    <col min="8471" max="8471" width="15.7109375" style="1" bestFit="1" customWidth="1"/>
    <col min="8472" max="8703" width="9.140625" style="1"/>
    <col min="8704" max="8726" width="4.7109375" style="1" customWidth="1"/>
    <col min="8727" max="8727" width="15.7109375" style="1" bestFit="1" customWidth="1"/>
    <col min="8728" max="8959" width="9.140625" style="1"/>
    <col min="8960" max="8982" width="4.7109375" style="1" customWidth="1"/>
    <col min="8983" max="8983" width="15.7109375" style="1" bestFit="1" customWidth="1"/>
    <col min="8984" max="9215" width="9.140625" style="1"/>
    <col min="9216" max="9238" width="4.7109375" style="1" customWidth="1"/>
    <col min="9239" max="9239" width="15.7109375" style="1" bestFit="1" customWidth="1"/>
    <col min="9240" max="9471" width="9.140625" style="1"/>
    <col min="9472" max="9494" width="4.7109375" style="1" customWidth="1"/>
    <col min="9495" max="9495" width="15.7109375" style="1" bestFit="1" customWidth="1"/>
    <col min="9496" max="9727" width="9.140625" style="1"/>
    <col min="9728" max="9750" width="4.7109375" style="1" customWidth="1"/>
    <col min="9751" max="9751" width="15.7109375" style="1" bestFit="1" customWidth="1"/>
    <col min="9752" max="9983" width="9.140625" style="1"/>
    <col min="9984" max="10006" width="4.7109375" style="1" customWidth="1"/>
    <col min="10007" max="10007" width="15.7109375" style="1" bestFit="1" customWidth="1"/>
    <col min="10008" max="10239" width="9.140625" style="1"/>
    <col min="10240" max="10262" width="4.7109375" style="1" customWidth="1"/>
    <col min="10263" max="10263" width="15.7109375" style="1" bestFit="1" customWidth="1"/>
    <col min="10264" max="10495" width="9.140625" style="1"/>
    <col min="10496" max="10518" width="4.7109375" style="1" customWidth="1"/>
    <col min="10519" max="10519" width="15.7109375" style="1" bestFit="1" customWidth="1"/>
    <col min="10520" max="10751" width="9.140625" style="1"/>
    <col min="10752" max="10774" width="4.7109375" style="1" customWidth="1"/>
    <col min="10775" max="10775" width="15.7109375" style="1" bestFit="1" customWidth="1"/>
    <col min="10776" max="11007" width="9.140625" style="1"/>
    <col min="11008" max="11030" width="4.7109375" style="1" customWidth="1"/>
    <col min="11031" max="11031" width="15.7109375" style="1" bestFit="1" customWidth="1"/>
    <col min="11032" max="11263" width="9.140625" style="1"/>
    <col min="11264" max="11286" width="4.7109375" style="1" customWidth="1"/>
    <col min="11287" max="11287" width="15.7109375" style="1" bestFit="1" customWidth="1"/>
    <col min="11288" max="11519" width="9.140625" style="1"/>
    <col min="11520" max="11542" width="4.7109375" style="1" customWidth="1"/>
    <col min="11543" max="11543" width="15.7109375" style="1" bestFit="1" customWidth="1"/>
    <col min="11544" max="11775" width="9.140625" style="1"/>
    <col min="11776" max="11798" width="4.7109375" style="1" customWidth="1"/>
    <col min="11799" max="11799" width="15.7109375" style="1" bestFit="1" customWidth="1"/>
    <col min="11800" max="12031" width="9.140625" style="1"/>
    <col min="12032" max="12054" width="4.7109375" style="1" customWidth="1"/>
    <col min="12055" max="12055" width="15.7109375" style="1" bestFit="1" customWidth="1"/>
    <col min="12056" max="12287" width="9.140625" style="1"/>
    <col min="12288" max="12310" width="4.7109375" style="1" customWidth="1"/>
    <col min="12311" max="12311" width="15.7109375" style="1" bestFit="1" customWidth="1"/>
    <col min="12312" max="12543" width="9.140625" style="1"/>
    <col min="12544" max="12566" width="4.7109375" style="1" customWidth="1"/>
    <col min="12567" max="12567" width="15.7109375" style="1" bestFit="1" customWidth="1"/>
    <col min="12568" max="12799" width="9.140625" style="1"/>
    <col min="12800" max="12822" width="4.7109375" style="1" customWidth="1"/>
    <col min="12823" max="12823" width="15.7109375" style="1" bestFit="1" customWidth="1"/>
    <col min="12824" max="13055" width="9.140625" style="1"/>
    <col min="13056" max="13078" width="4.7109375" style="1" customWidth="1"/>
    <col min="13079" max="13079" width="15.7109375" style="1" bestFit="1" customWidth="1"/>
    <col min="13080" max="13311" width="9.140625" style="1"/>
    <col min="13312" max="13334" width="4.7109375" style="1" customWidth="1"/>
    <col min="13335" max="13335" width="15.7109375" style="1" bestFit="1" customWidth="1"/>
    <col min="13336" max="13567" width="9.140625" style="1"/>
    <col min="13568" max="13590" width="4.7109375" style="1" customWidth="1"/>
    <col min="13591" max="13591" width="15.7109375" style="1" bestFit="1" customWidth="1"/>
    <col min="13592" max="13823" width="9.140625" style="1"/>
    <col min="13824" max="13846" width="4.7109375" style="1" customWidth="1"/>
    <col min="13847" max="13847" width="15.7109375" style="1" bestFit="1" customWidth="1"/>
    <col min="13848" max="14079" width="9.140625" style="1"/>
    <col min="14080" max="14102" width="4.7109375" style="1" customWidth="1"/>
    <col min="14103" max="14103" width="15.7109375" style="1" bestFit="1" customWidth="1"/>
    <col min="14104" max="14335" width="9.140625" style="1"/>
    <col min="14336" max="14358" width="4.7109375" style="1" customWidth="1"/>
    <col min="14359" max="14359" width="15.7109375" style="1" bestFit="1" customWidth="1"/>
    <col min="14360" max="14591" width="9.140625" style="1"/>
    <col min="14592" max="14614" width="4.7109375" style="1" customWidth="1"/>
    <col min="14615" max="14615" width="15.7109375" style="1" bestFit="1" customWidth="1"/>
    <col min="14616" max="14847" width="9.140625" style="1"/>
    <col min="14848" max="14870" width="4.7109375" style="1" customWidth="1"/>
    <col min="14871" max="14871" width="15.7109375" style="1" bestFit="1" customWidth="1"/>
    <col min="14872" max="15103" width="9.140625" style="1"/>
    <col min="15104" max="15126" width="4.7109375" style="1" customWidth="1"/>
    <col min="15127" max="15127" width="15.7109375" style="1" bestFit="1" customWidth="1"/>
    <col min="15128" max="15359" width="9.140625" style="1"/>
    <col min="15360" max="15382" width="4.7109375" style="1" customWidth="1"/>
    <col min="15383" max="15383" width="15.7109375" style="1" bestFit="1" customWidth="1"/>
    <col min="15384" max="15615" width="9.140625" style="1"/>
    <col min="15616" max="15638" width="4.7109375" style="1" customWidth="1"/>
    <col min="15639" max="15639" width="15.7109375" style="1" bestFit="1" customWidth="1"/>
    <col min="15640" max="15871" width="9.140625" style="1"/>
    <col min="15872" max="15894" width="4.7109375" style="1" customWidth="1"/>
    <col min="15895" max="15895" width="15.7109375" style="1" bestFit="1" customWidth="1"/>
    <col min="15896" max="16127" width="9.140625" style="1"/>
    <col min="16128" max="16150" width="4.7109375" style="1" customWidth="1"/>
    <col min="16151" max="16151" width="15.7109375" style="1" bestFit="1" customWidth="1"/>
    <col min="16152" max="16384" width="9.140625" style="1"/>
  </cols>
  <sheetData>
    <row r="1" spans="1:28" ht="15.75">
      <c r="E1" s="2" t="s">
        <v>0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</row>
    <row r="2" spans="1:28">
      <c r="E2" s="5" t="s">
        <v>1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</row>
    <row r="3" spans="1:28">
      <c r="E3" s="5" t="s">
        <v>2</v>
      </c>
      <c r="F3" s="1" t="s">
        <v>3</v>
      </c>
      <c r="K3" s="1" t="s">
        <v>4</v>
      </c>
    </row>
    <row r="4" spans="1:28">
      <c r="E4" s="1" t="s">
        <v>5</v>
      </c>
    </row>
    <row r="5" spans="1:28" ht="18.75">
      <c r="C5" s="11"/>
      <c r="D5" s="12" t="s">
        <v>6</v>
      </c>
      <c r="E5" s="13"/>
      <c r="F5" s="13"/>
      <c r="G5" s="13"/>
      <c r="H5" s="13"/>
      <c r="I5" s="13"/>
      <c r="J5" s="13"/>
      <c r="K5" s="13"/>
      <c r="L5" s="13"/>
      <c r="P5" s="14" t="s">
        <v>7</v>
      </c>
      <c r="Q5" s="15"/>
      <c r="R5" s="4"/>
      <c r="S5" s="16"/>
      <c r="T5" s="16"/>
      <c r="W5" s="1"/>
      <c r="Y5" s="17"/>
    </row>
    <row r="6" spans="1:28" ht="15.75">
      <c r="Y6" s="18"/>
    </row>
    <row r="8" spans="1:28" ht="15" customHeight="1">
      <c r="A8" s="19" t="s">
        <v>8</v>
      </c>
      <c r="B8" s="19"/>
      <c r="C8" s="19"/>
      <c r="D8" s="20" t="s">
        <v>9</v>
      </c>
      <c r="E8" s="21"/>
      <c r="F8" s="21"/>
      <c r="G8" s="21"/>
      <c r="H8" s="21"/>
      <c r="I8" s="21"/>
      <c r="J8" s="21"/>
      <c r="K8" s="21"/>
      <c r="L8" s="21"/>
      <c r="M8" s="21"/>
      <c r="N8" s="11"/>
      <c r="O8" s="11"/>
      <c r="P8" s="22" t="s">
        <v>10</v>
      </c>
      <c r="Q8" s="22"/>
      <c r="R8" s="86" t="s">
        <v>109</v>
      </c>
      <c r="S8" s="21"/>
      <c r="T8" s="21"/>
      <c r="U8" s="21"/>
      <c r="V8" s="37"/>
      <c r="W8" s="21"/>
      <c r="X8" s="25"/>
    </row>
    <row r="9" spans="1:28" ht="15" customHeight="1">
      <c r="A9" s="19" t="s">
        <v>12</v>
      </c>
      <c r="B9" s="19"/>
      <c r="C9" s="19"/>
      <c r="D9" s="26" t="s">
        <v>13</v>
      </c>
      <c r="E9" s="21"/>
      <c r="F9" s="21"/>
      <c r="G9" s="21"/>
      <c r="H9" s="21"/>
      <c r="I9" s="21"/>
      <c r="J9" s="21"/>
      <c r="K9" s="27"/>
      <c r="L9" s="27"/>
      <c r="M9" s="27"/>
      <c r="N9" s="11"/>
      <c r="O9" s="11"/>
      <c r="P9" s="19" t="s">
        <v>12</v>
      </c>
      <c r="Q9" s="19"/>
      <c r="R9" s="87" t="s">
        <v>110</v>
      </c>
      <c r="S9" s="27"/>
      <c r="T9" s="27"/>
      <c r="U9" s="27"/>
      <c r="V9" s="28"/>
      <c r="W9" s="29"/>
      <c r="Z9" s="30"/>
    </row>
    <row r="10" spans="1:28" ht="15" customHeight="1">
      <c r="A10" s="22" t="s">
        <v>14</v>
      </c>
      <c r="B10" s="22"/>
      <c r="C10" s="22"/>
      <c r="D10" s="26" t="s">
        <v>15</v>
      </c>
      <c r="I10" s="31"/>
      <c r="J10" s="27"/>
      <c r="K10" s="27"/>
      <c r="L10" s="27"/>
      <c r="M10" s="27"/>
      <c r="N10" s="11"/>
      <c r="O10" s="11"/>
      <c r="P10" s="22" t="s">
        <v>16</v>
      </c>
      <c r="Q10" s="22"/>
      <c r="R10" s="88" t="s">
        <v>111</v>
      </c>
      <c r="S10" s="27"/>
      <c r="T10" s="27"/>
      <c r="U10" s="27"/>
      <c r="V10" s="28"/>
      <c r="W10" s="27"/>
      <c r="Z10" s="32"/>
      <c r="AA10" s="32"/>
      <c r="AB10" s="32"/>
    </row>
    <row r="11" spans="1:28">
      <c r="A11" s="33" t="s">
        <v>18</v>
      </c>
      <c r="B11" s="33"/>
      <c r="C11" s="33"/>
      <c r="D11" s="34" t="s">
        <v>19</v>
      </c>
      <c r="E11" s="35"/>
      <c r="F11" s="35"/>
      <c r="G11" s="35"/>
      <c r="H11" s="31"/>
      <c r="I11" s="21"/>
      <c r="J11" s="21"/>
      <c r="K11" s="21"/>
      <c r="L11" s="21"/>
      <c r="M11" s="21"/>
      <c r="N11" s="11"/>
      <c r="O11" s="11"/>
      <c r="P11" s="19" t="s">
        <v>20</v>
      </c>
      <c r="Q11" s="19"/>
      <c r="R11" s="36" t="s">
        <v>112</v>
      </c>
      <c r="S11" s="36"/>
      <c r="T11" s="36"/>
      <c r="U11" s="21"/>
      <c r="V11" s="37"/>
      <c r="W11" s="21"/>
      <c r="Y11" s="38"/>
      <c r="Z11" s="39"/>
      <c r="AA11" s="32"/>
      <c r="AB11" s="32"/>
    </row>
    <row r="12" spans="1:28">
      <c r="C12" s="13"/>
      <c r="V12" s="16"/>
      <c r="W12" s="1"/>
      <c r="Y12" s="38"/>
      <c r="Z12" s="39"/>
    </row>
    <row r="13" spans="1:28" ht="27.75">
      <c r="A13" s="40" t="s">
        <v>22</v>
      </c>
      <c r="B13" s="41" t="s">
        <v>23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 t="s">
        <v>24</v>
      </c>
      <c r="R13" s="41"/>
      <c r="S13" s="41"/>
      <c r="T13" s="41" t="s">
        <v>25</v>
      </c>
      <c r="U13" s="41"/>
      <c r="V13" s="41"/>
      <c r="W13" s="40" t="s">
        <v>26</v>
      </c>
      <c r="X13" s="10"/>
      <c r="Y13" s="38"/>
    </row>
    <row r="14" spans="1:28" ht="15.75">
      <c r="A14" s="42">
        <v>1</v>
      </c>
      <c r="B14" s="89" t="s">
        <v>113</v>
      </c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1"/>
      <c r="P14" s="92" t="s">
        <v>114</v>
      </c>
      <c r="Q14" s="93">
        <v>10</v>
      </c>
      <c r="R14" s="94"/>
      <c r="S14" s="95"/>
      <c r="T14" s="96">
        <v>2200</v>
      </c>
      <c r="U14" s="96"/>
      <c r="V14" s="96"/>
      <c r="W14" s="97">
        <f>Q14*T14</f>
        <v>22000</v>
      </c>
      <c r="X14" s="9"/>
      <c r="Y14" s="47"/>
    </row>
    <row r="15" spans="1:28" ht="15.75">
      <c r="A15" s="42">
        <v>2</v>
      </c>
      <c r="B15" s="89" t="s">
        <v>115</v>
      </c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1"/>
      <c r="P15" s="92" t="s">
        <v>114</v>
      </c>
      <c r="Q15" s="93">
        <v>10</v>
      </c>
      <c r="R15" s="94"/>
      <c r="S15" s="95"/>
      <c r="T15" s="96">
        <v>5500</v>
      </c>
      <c r="U15" s="96"/>
      <c r="V15" s="96"/>
      <c r="W15" s="97">
        <f t="shared" ref="W15:W30" si="0">Q15*T15</f>
        <v>55000</v>
      </c>
      <c r="X15" s="9"/>
      <c r="Y15" s="47"/>
    </row>
    <row r="16" spans="1:28" ht="15.75">
      <c r="A16" s="42">
        <v>3</v>
      </c>
      <c r="B16" s="89" t="s">
        <v>116</v>
      </c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1"/>
      <c r="P16" s="92" t="s">
        <v>117</v>
      </c>
      <c r="Q16" s="93">
        <v>3</v>
      </c>
      <c r="R16" s="94"/>
      <c r="S16" s="95"/>
      <c r="T16" s="98">
        <v>3400</v>
      </c>
      <c r="U16" s="99"/>
      <c r="V16" s="100"/>
      <c r="W16" s="97">
        <f t="shared" si="0"/>
        <v>10200</v>
      </c>
      <c r="X16" s="9"/>
      <c r="Y16" s="47"/>
    </row>
    <row r="17" spans="1:25" ht="15.75">
      <c r="A17" s="42">
        <v>4</v>
      </c>
      <c r="B17" s="89" t="s">
        <v>118</v>
      </c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1"/>
      <c r="P17" s="92" t="s">
        <v>117</v>
      </c>
      <c r="Q17" s="93">
        <v>2</v>
      </c>
      <c r="R17" s="94"/>
      <c r="S17" s="95"/>
      <c r="T17" s="45">
        <v>5500</v>
      </c>
      <c r="U17" s="45"/>
      <c r="V17" s="45"/>
      <c r="W17" s="97">
        <f t="shared" si="0"/>
        <v>11000</v>
      </c>
      <c r="X17" s="9"/>
      <c r="Y17" s="47"/>
    </row>
    <row r="18" spans="1:25" ht="15.75">
      <c r="A18" s="42">
        <v>5</v>
      </c>
      <c r="B18" s="89" t="s">
        <v>119</v>
      </c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1"/>
      <c r="P18" s="92" t="s">
        <v>120</v>
      </c>
      <c r="Q18" s="93">
        <v>2</v>
      </c>
      <c r="R18" s="94"/>
      <c r="S18" s="95"/>
      <c r="T18" s="45">
        <v>4800</v>
      </c>
      <c r="U18" s="45"/>
      <c r="V18" s="45"/>
      <c r="W18" s="97">
        <f t="shared" si="0"/>
        <v>9600</v>
      </c>
      <c r="X18" s="9"/>
      <c r="Y18" s="47"/>
    </row>
    <row r="19" spans="1:25" ht="15.75">
      <c r="A19" s="42">
        <v>6</v>
      </c>
      <c r="B19" s="89" t="s">
        <v>121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1"/>
      <c r="P19" s="92" t="s">
        <v>122</v>
      </c>
      <c r="Q19" s="93">
        <v>10</v>
      </c>
      <c r="R19" s="94"/>
      <c r="S19" s="95"/>
      <c r="T19" s="45">
        <v>2600</v>
      </c>
      <c r="U19" s="45"/>
      <c r="V19" s="45"/>
      <c r="W19" s="97">
        <f t="shared" si="0"/>
        <v>26000</v>
      </c>
      <c r="X19" s="9"/>
      <c r="Y19" s="47"/>
    </row>
    <row r="20" spans="1:25" ht="15.75">
      <c r="A20" s="42">
        <v>7</v>
      </c>
      <c r="B20" s="89" t="s">
        <v>123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1"/>
      <c r="P20" s="92" t="s">
        <v>124</v>
      </c>
      <c r="Q20" s="93">
        <v>5</v>
      </c>
      <c r="R20" s="94"/>
      <c r="S20" s="95"/>
      <c r="T20" s="98">
        <v>1500</v>
      </c>
      <c r="U20" s="99"/>
      <c r="V20" s="100"/>
      <c r="W20" s="97">
        <f t="shared" si="0"/>
        <v>7500</v>
      </c>
      <c r="X20" s="9"/>
      <c r="Y20" s="47"/>
    </row>
    <row r="21" spans="1:25" ht="15.75">
      <c r="A21" s="42">
        <v>8</v>
      </c>
      <c r="B21" s="89" t="s">
        <v>125</v>
      </c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1"/>
      <c r="P21" s="92" t="s">
        <v>122</v>
      </c>
      <c r="Q21" s="93">
        <v>2</v>
      </c>
      <c r="R21" s="94"/>
      <c r="S21" s="95"/>
      <c r="T21" s="45">
        <v>9500</v>
      </c>
      <c r="U21" s="45"/>
      <c r="V21" s="45"/>
      <c r="W21" s="97">
        <f t="shared" si="0"/>
        <v>19000</v>
      </c>
      <c r="X21" s="9"/>
      <c r="Y21" s="47"/>
    </row>
    <row r="22" spans="1:25" ht="15.75">
      <c r="A22" s="42">
        <v>9</v>
      </c>
      <c r="B22" s="89" t="s">
        <v>126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1"/>
      <c r="P22" s="92" t="s">
        <v>114</v>
      </c>
      <c r="Q22" s="93">
        <v>1</v>
      </c>
      <c r="R22" s="94"/>
      <c r="S22" s="95"/>
      <c r="T22" s="96">
        <v>7000</v>
      </c>
      <c r="U22" s="96"/>
      <c r="V22" s="96"/>
      <c r="W22" s="97">
        <f t="shared" si="0"/>
        <v>7000</v>
      </c>
      <c r="X22" s="9"/>
      <c r="Y22" s="47"/>
    </row>
    <row r="23" spans="1:25" ht="15.75">
      <c r="A23" s="42">
        <v>10</v>
      </c>
      <c r="B23" s="89" t="s">
        <v>127</v>
      </c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1"/>
      <c r="P23" s="92" t="s">
        <v>128</v>
      </c>
      <c r="Q23" s="93">
        <v>2</v>
      </c>
      <c r="R23" s="94"/>
      <c r="S23" s="95"/>
      <c r="T23" s="96">
        <v>2500</v>
      </c>
      <c r="U23" s="96"/>
      <c r="V23" s="96"/>
      <c r="W23" s="97">
        <f t="shared" si="0"/>
        <v>5000</v>
      </c>
      <c r="X23" s="9"/>
      <c r="Y23" s="47"/>
    </row>
    <row r="24" spans="1:25" ht="15.75">
      <c r="A24" s="42">
        <v>11</v>
      </c>
      <c r="B24" s="89" t="s">
        <v>75</v>
      </c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1"/>
      <c r="P24" s="92" t="s">
        <v>129</v>
      </c>
      <c r="Q24" s="93">
        <v>2</v>
      </c>
      <c r="R24" s="94"/>
      <c r="S24" s="95"/>
      <c r="T24" s="96">
        <v>2500</v>
      </c>
      <c r="U24" s="96"/>
      <c r="V24" s="96"/>
      <c r="W24" s="97">
        <f t="shared" si="0"/>
        <v>5000</v>
      </c>
      <c r="X24" s="9"/>
      <c r="Y24" s="47"/>
    </row>
    <row r="25" spans="1:25" ht="15.75">
      <c r="A25" s="42">
        <v>12</v>
      </c>
      <c r="B25" s="89" t="s">
        <v>130</v>
      </c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1"/>
      <c r="P25" s="92" t="s">
        <v>114</v>
      </c>
      <c r="Q25" s="93">
        <v>30</v>
      </c>
      <c r="R25" s="94"/>
      <c r="S25" s="95"/>
      <c r="T25" s="96">
        <v>4200</v>
      </c>
      <c r="U25" s="96"/>
      <c r="V25" s="96"/>
      <c r="W25" s="97">
        <f t="shared" si="0"/>
        <v>126000</v>
      </c>
      <c r="X25" s="9"/>
      <c r="Y25" s="47"/>
    </row>
    <row r="26" spans="1:25" ht="15.75">
      <c r="A26" s="42">
        <v>13</v>
      </c>
      <c r="B26" s="89" t="s">
        <v>131</v>
      </c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1"/>
      <c r="P26" s="92" t="s">
        <v>114</v>
      </c>
      <c r="Q26" s="93">
        <v>30</v>
      </c>
      <c r="R26" s="94"/>
      <c r="S26" s="95"/>
      <c r="T26" s="96">
        <v>4200</v>
      </c>
      <c r="U26" s="96"/>
      <c r="V26" s="96"/>
      <c r="W26" s="97">
        <f t="shared" si="0"/>
        <v>126000</v>
      </c>
      <c r="X26" s="9"/>
      <c r="Y26" s="47"/>
    </row>
    <row r="27" spans="1:25" ht="15.75">
      <c r="A27" s="42">
        <v>14</v>
      </c>
      <c r="B27" s="89" t="s">
        <v>132</v>
      </c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1"/>
      <c r="P27" s="92" t="s">
        <v>114</v>
      </c>
      <c r="Q27" s="93">
        <v>3</v>
      </c>
      <c r="R27" s="94"/>
      <c r="S27" s="95"/>
      <c r="T27" s="96">
        <v>3000</v>
      </c>
      <c r="U27" s="96"/>
      <c r="V27" s="96"/>
      <c r="W27" s="97">
        <f t="shared" si="0"/>
        <v>9000</v>
      </c>
      <c r="X27" s="9"/>
      <c r="Y27" s="47"/>
    </row>
    <row r="28" spans="1:25" ht="15.75">
      <c r="A28" s="42">
        <v>15</v>
      </c>
      <c r="B28" s="89" t="s">
        <v>133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1"/>
      <c r="P28" s="101" t="s">
        <v>134</v>
      </c>
      <c r="Q28" s="93">
        <v>20</v>
      </c>
      <c r="R28" s="94"/>
      <c r="S28" s="95"/>
      <c r="T28" s="102">
        <v>7200</v>
      </c>
      <c r="U28" s="102"/>
      <c r="V28" s="102"/>
      <c r="W28" s="103">
        <f t="shared" si="0"/>
        <v>144000</v>
      </c>
      <c r="X28" s="9"/>
      <c r="Y28" s="47"/>
    </row>
    <row r="29" spans="1:25" ht="15.75">
      <c r="A29" s="104">
        <v>16</v>
      </c>
      <c r="B29" s="89" t="s">
        <v>135</v>
      </c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1"/>
      <c r="P29" s="105" t="s">
        <v>117</v>
      </c>
      <c r="Q29" s="93">
        <v>2</v>
      </c>
      <c r="R29" s="94"/>
      <c r="S29" s="95"/>
      <c r="T29" s="102">
        <v>7000</v>
      </c>
      <c r="U29" s="102"/>
      <c r="V29" s="102"/>
      <c r="W29" s="103">
        <f t="shared" si="0"/>
        <v>14000</v>
      </c>
      <c r="X29" s="9"/>
      <c r="Y29" s="47"/>
    </row>
    <row r="30" spans="1:25" ht="15.75">
      <c r="A30" s="104">
        <v>17</v>
      </c>
      <c r="B30" s="89" t="s">
        <v>136</v>
      </c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1"/>
      <c r="P30" s="106" t="s">
        <v>137</v>
      </c>
      <c r="Q30" s="93">
        <v>3</v>
      </c>
      <c r="R30" s="94"/>
      <c r="S30" s="95"/>
      <c r="T30" s="102">
        <f>57000/2</f>
        <v>28500</v>
      </c>
      <c r="U30" s="102"/>
      <c r="V30" s="102"/>
      <c r="W30" s="103">
        <f t="shared" si="0"/>
        <v>85500</v>
      </c>
      <c r="X30" s="9"/>
      <c r="Y30" s="47"/>
    </row>
    <row r="31" spans="1: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2"/>
      <c r="Q31" s="107" t="s">
        <v>85</v>
      </c>
      <c r="R31" s="54"/>
      <c r="S31" s="54"/>
      <c r="T31" s="54"/>
      <c r="U31" s="54"/>
      <c r="V31" s="55"/>
      <c r="W31" s="108">
        <f>SUM(W14:W30)</f>
        <v>681800</v>
      </c>
      <c r="X31" s="9"/>
      <c r="Y31" s="47"/>
    </row>
    <row r="32" spans="1:25">
      <c r="A32" s="109"/>
      <c r="B32" s="110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2"/>
      <c r="Q32" s="60" t="s">
        <v>86</v>
      </c>
      <c r="R32" s="113"/>
      <c r="S32" s="113"/>
      <c r="T32" s="113"/>
      <c r="U32" s="113"/>
      <c r="V32" s="113"/>
      <c r="W32" s="114">
        <f>W31*0.1</f>
        <v>68180</v>
      </c>
    </row>
    <row r="33" spans="1:23">
      <c r="A33" s="63"/>
      <c r="B33" s="64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6"/>
      <c r="N33" s="65"/>
      <c r="O33" s="65"/>
      <c r="P33" s="67"/>
      <c r="Q33" s="60" t="s">
        <v>87</v>
      </c>
      <c r="R33" s="113"/>
      <c r="S33" s="113"/>
      <c r="T33" s="113"/>
      <c r="U33" s="113"/>
      <c r="V33" s="113"/>
      <c r="W33" s="115">
        <f>SUM(W31:W32)</f>
        <v>749980</v>
      </c>
    </row>
    <row r="34" spans="1:23" ht="15.75">
      <c r="Q34" s="69"/>
      <c r="R34" s="70"/>
      <c r="S34" s="70"/>
      <c r="T34" s="70"/>
      <c r="U34" s="70"/>
      <c r="V34" s="70"/>
      <c r="W34" s="70"/>
    </row>
    <row r="35" spans="1:23">
      <c r="A35" s="71" t="s">
        <v>88</v>
      </c>
      <c r="B35" s="9"/>
      <c r="U35" s="11"/>
    </row>
    <row r="37" spans="1:23" ht="15.75">
      <c r="A37" s="72" t="s">
        <v>89</v>
      </c>
      <c r="B37" s="22" t="s">
        <v>90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</row>
    <row r="38" spans="1:23" ht="15.75">
      <c r="B38" s="22" t="s">
        <v>91</v>
      </c>
      <c r="C38" s="22"/>
      <c r="D38" s="22"/>
      <c r="E38" s="22"/>
      <c r="F38" s="22"/>
      <c r="G38" s="10" t="s">
        <v>92</v>
      </c>
      <c r="H38" s="73"/>
      <c r="I38" s="73"/>
      <c r="J38" s="73"/>
      <c r="K38" s="21"/>
      <c r="L38" s="21"/>
      <c r="M38" s="21"/>
      <c r="N38" s="21"/>
      <c r="O38" s="22" t="s">
        <v>93</v>
      </c>
      <c r="P38" s="22"/>
      <c r="Q38" s="22"/>
      <c r="R38" s="22"/>
      <c r="T38" s="10" t="s">
        <v>92</v>
      </c>
      <c r="U38" s="21"/>
      <c r="V38" s="21"/>
      <c r="W38" s="21"/>
    </row>
    <row r="39" spans="1:23" ht="15.75">
      <c r="B39" s="22" t="s">
        <v>94</v>
      </c>
      <c r="C39" s="22"/>
      <c r="D39" s="22"/>
      <c r="E39" s="22"/>
      <c r="F39" s="22"/>
      <c r="G39" s="10" t="s">
        <v>92</v>
      </c>
      <c r="H39" s="116" t="s">
        <v>95</v>
      </c>
      <c r="I39" s="116"/>
      <c r="J39" s="116"/>
      <c r="K39" s="116"/>
      <c r="L39" s="116"/>
      <c r="M39" s="116"/>
      <c r="N39" s="21"/>
      <c r="O39" s="22" t="s">
        <v>96</v>
      </c>
      <c r="P39" s="22"/>
      <c r="Q39" s="22"/>
      <c r="R39" s="22"/>
      <c r="S39" s="22"/>
      <c r="T39" s="10" t="s">
        <v>92</v>
      </c>
      <c r="U39" s="116"/>
      <c r="V39" s="116"/>
      <c r="W39" s="116"/>
    </row>
    <row r="40" spans="1:23">
      <c r="B40" s="22" t="s">
        <v>97</v>
      </c>
      <c r="C40" s="22"/>
      <c r="D40" s="22"/>
      <c r="E40" s="22"/>
      <c r="F40" s="22"/>
      <c r="G40" s="10" t="s">
        <v>92</v>
      </c>
      <c r="H40" s="21"/>
      <c r="I40" s="21"/>
      <c r="J40" s="21"/>
      <c r="K40" s="21"/>
      <c r="L40" s="21"/>
      <c r="M40" s="21"/>
      <c r="N40" s="21"/>
      <c r="O40" s="21"/>
      <c r="P40" s="21"/>
      <c r="Q40" s="74"/>
      <c r="R40" s="75"/>
      <c r="S40" s="21"/>
      <c r="T40" s="21"/>
      <c r="U40" s="21"/>
      <c r="V40" s="21"/>
      <c r="W40" s="76"/>
    </row>
    <row r="42" spans="1:23">
      <c r="A42" s="12" t="s">
        <v>98</v>
      </c>
      <c r="K42" s="77" t="s">
        <v>99</v>
      </c>
      <c r="Q42" s="1"/>
      <c r="R42" s="13" t="s">
        <v>100</v>
      </c>
      <c r="S42" s="13"/>
      <c r="T42" s="13"/>
      <c r="U42" s="13"/>
      <c r="V42" s="13"/>
      <c r="W42" s="13"/>
    </row>
    <row r="43" spans="1:23">
      <c r="Q43" s="1"/>
      <c r="W43" s="1"/>
    </row>
    <row r="44" spans="1:23">
      <c r="Q44" s="1"/>
      <c r="W44" s="1"/>
    </row>
    <row r="45" spans="1:23">
      <c r="K45" s="9"/>
      <c r="Q45" s="1"/>
      <c r="W45" s="1"/>
    </row>
    <row r="46" spans="1:23">
      <c r="A46" s="21"/>
      <c r="B46" s="21"/>
      <c r="C46" s="21"/>
      <c r="D46" s="21"/>
      <c r="E46" s="21"/>
      <c r="F46" s="21"/>
      <c r="G46" s="21"/>
      <c r="H46" s="21"/>
      <c r="I46" s="21"/>
      <c r="K46" s="78"/>
      <c r="L46" s="79"/>
      <c r="M46" s="79"/>
      <c r="N46" s="79"/>
      <c r="O46" s="79"/>
      <c r="P46" s="79"/>
      <c r="Q46" s="1"/>
      <c r="R46" s="75"/>
      <c r="S46" s="21"/>
      <c r="T46" s="21"/>
      <c r="U46" s="21"/>
      <c r="V46" s="21"/>
      <c r="W46" s="21"/>
    </row>
    <row r="47" spans="1:23" s="13" customFormat="1">
      <c r="A47" s="117" t="s">
        <v>101</v>
      </c>
      <c r="B47" s="117"/>
      <c r="C47" s="117"/>
      <c r="D47" s="117"/>
      <c r="E47" s="117"/>
      <c r="F47" s="117"/>
      <c r="G47" s="117"/>
      <c r="H47" s="117"/>
      <c r="I47" s="117"/>
      <c r="J47" s="1"/>
      <c r="K47" s="81" t="s">
        <v>102</v>
      </c>
      <c r="L47" s="81"/>
      <c r="M47" s="81"/>
      <c r="N47" s="81"/>
      <c r="O47" s="81"/>
      <c r="P47" s="81"/>
      <c r="R47" s="81" t="s">
        <v>103</v>
      </c>
      <c r="S47" s="81"/>
      <c r="T47" s="81"/>
      <c r="U47" s="81"/>
      <c r="W47" s="82"/>
    </row>
    <row r="48" spans="1:23" s="13" customFormat="1">
      <c r="A48" s="83" t="s">
        <v>104</v>
      </c>
      <c r="B48" s="83"/>
      <c r="C48" s="83"/>
      <c r="D48" s="83"/>
      <c r="E48" s="83"/>
      <c r="F48" s="83"/>
      <c r="G48" s="83"/>
      <c r="H48" s="83"/>
      <c r="I48" s="83"/>
      <c r="K48" s="84" t="s">
        <v>138</v>
      </c>
      <c r="L48" s="83"/>
      <c r="M48" s="83"/>
      <c r="N48" s="83"/>
      <c r="O48" s="83"/>
      <c r="P48" s="83"/>
      <c r="R48" s="83" t="s">
        <v>106</v>
      </c>
      <c r="S48" s="83"/>
      <c r="T48" s="83"/>
      <c r="U48" s="83"/>
      <c r="W48" s="82"/>
    </row>
    <row r="49" spans="1:23" s="13" customFormat="1">
      <c r="A49" s="83" t="s">
        <v>107</v>
      </c>
      <c r="B49" s="83"/>
      <c r="C49" s="83"/>
      <c r="D49" s="85" t="s">
        <v>21</v>
      </c>
      <c r="E49" s="83"/>
      <c r="F49" s="83"/>
      <c r="G49" s="83"/>
      <c r="H49" s="83"/>
      <c r="I49" s="83"/>
      <c r="K49" s="83" t="s">
        <v>108</v>
      </c>
      <c r="L49" s="83"/>
      <c r="M49" s="83"/>
      <c r="N49" s="85" t="str">
        <f>D49</f>
        <v>16/6/2015</v>
      </c>
      <c r="O49" s="83"/>
      <c r="P49" s="83"/>
      <c r="R49" s="83" t="s">
        <v>107</v>
      </c>
      <c r="S49" s="83"/>
      <c r="T49" s="83"/>
      <c r="U49" s="83"/>
      <c r="W49" s="82"/>
    </row>
  </sheetData>
  <mergeCells count="83">
    <mergeCell ref="A49:C49"/>
    <mergeCell ref="D49:I49"/>
    <mergeCell ref="K49:M49"/>
    <mergeCell ref="N49:P49"/>
    <mergeCell ref="R49:U49"/>
    <mergeCell ref="A47:I47"/>
    <mergeCell ref="K47:P47"/>
    <mergeCell ref="R47:U47"/>
    <mergeCell ref="A48:I48"/>
    <mergeCell ref="K48:P48"/>
    <mergeCell ref="R48:U48"/>
    <mergeCell ref="B37:P37"/>
    <mergeCell ref="B38:F38"/>
    <mergeCell ref="O38:R38"/>
    <mergeCell ref="B39:F39"/>
    <mergeCell ref="O39:S39"/>
    <mergeCell ref="B40:F40"/>
    <mergeCell ref="B30:O30"/>
    <mergeCell ref="Q30:S30"/>
    <mergeCell ref="T30:V30"/>
    <mergeCell ref="Q31:V31"/>
    <mergeCell ref="Q32:V32"/>
    <mergeCell ref="Q33:V33"/>
    <mergeCell ref="B28:O28"/>
    <mergeCell ref="Q28:S28"/>
    <mergeCell ref="T28:V28"/>
    <mergeCell ref="B29:O29"/>
    <mergeCell ref="Q29:S29"/>
    <mergeCell ref="T29:V29"/>
    <mergeCell ref="B26:O26"/>
    <mergeCell ref="Q26:S26"/>
    <mergeCell ref="T26:V26"/>
    <mergeCell ref="B27:O27"/>
    <mergeCell ref="Q27:S27"/>
    <mergeCell ref="T27:V27"/>
    <mergeCell ref="B24:O24"/>
    <mergeCell ref="Q24:S24"/>
    <mergeCell ref="T24:V24"/>
    <mergeCell ref="B25:O25"/>
    <mergeCell ref="Q25:S25"/>
    <mergeCell ref="T25:V25"/>
    <mergeCell ref="B22:O22"/>
    <mergeCell ref="Q22:S22"/>
    <mergeCell ref="T22:V22"/>
    <mergeCell ref="B23:O23"/>
    <mergeCell ref="Q23:S23"/>
    <mergeCell ref="T23:V23"/>
    <mergeCell ref="B20:O20"/>
    <mergeCell ref="Q20:S20"/>
    <mergeCell ref="T20:V20"/>
    <mergeCell ref="B21:O21"/>
    <mergeCell ref="Q21:S21"/>
    <mergeCell ref="T21:V21"/>
    <mergeCell ref="B18:O18"/>
    <mergeCell ref="Q18:S18"/>
    <mergeCell ref="T18:V18"/>
    <mergeCell ref="B19:O19"/>
    <mergeCell ref="Q19:S19"/>
    <mergeCell ref="T19:V19"/>
    <mergeCell ref="B16:O16"/>
    <mergeCell ref="Q16:S16"/>
    <mergeCell ref="T16:V16"/>
    <mergeCell ref="B17:O17"/>
    <mergeCell ref="Q17:S17"/>
    <mergeCell ref="T17:V17"/>
    <mergeCell ref="B14:O14"/>
    <mergeCell ref="Q14:S14"/>
    <mergeCell ref="T14:V14"/>
    <mergeCell ref="B15:O15"/>
    <mergeCell ref="Q15:S15"/>
    <mergeCell ref="T15:V15"/>
    <mergeCell ref="A11:C11"/>
    <mergeCell ref="P11:Q11"/>
    <mergeCell ref="R11:T11"/>
    <mergeCell ref="B13:P13"/>
    <mergeCell ref="Q13:S13"/>
    <mergeCell ref="T13:V13"/>
    <mergeCell ref="A8:C8"/>
    <mergeCell ref="P8:Q8"/>
    <mergeCell ref="A9:C9"/>
    <mergeCell ref="P9:Q9"/>
    <mergeCell ref="A10:C10"/>
    <mergeCell ref="P10:Q10"/>
  </mergeCells>
  <pageMargins left="0.7" right="0.7" top="0.75" bottom="0.75" header="0.3" footer="0.3"/>
  <pageSetup paperSize="9" scale="6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0"/>
  <sheetViews>
    <sheetView topLeftCell="A52" workbookViewId="0">
      <selection activeCell="Q77" sqref="Q77"/>
    </sheetView>
  </sheetViews>
  <sheetFormatPr defaultRowHeight="15"/>
  <cols>
    <col min="1" max="15" width="4.7109375" style="1" customWidth="1"/>
    <col min="16" max="16" width="13.7109375" style="1" customWidth="1"/>
    <col min="17" max="17" width="4.7109375" style="9" customWidth="1"/>
    <col min="18" max="18" width="4.7109375" style="10" customWidth="1"/>
    <col min="19" max="22" width="4.7109375" style="1" customWidth="1"/>
    <col min="23" max="23" width="15.7109375" style="8" bestFit="1" customWidth="1"/>
    <col min="24" max="255" width="9.140625" style="1"/>
    <col min="256" max="278" width="4.7109375" style="1" customWidth="1"/>
    <col min="279" max="279" width="15.7109375" style="1" bestFit="1" customWidth="1"/>
    <col min="280" max="511" width="9.140625" style="1"/>
    <col min="512" max="534" width="4.7109375" style="1" customWidth="1"/>
    <col min="535" max="535" width="15.7109375" style="1" bestFit="1" customWidth="1"/>
    <col min="536" max="767" width="9.140625" style="1"/>
    <col min="768" max="790" width="4.7109375" style="1" customWidth="1"/>
    <col min="791" max="791" width="15.7109375" style="1" bestFit="1" customWidth="1"/>
    <col min="792" max="1023" width="9.140625" style="1"/>
    <col min="1024" max="1046" width="4.7109375" style="1" customWidth="1"/>
    <col min="1047" max="1047" width="15.7109375" style="1" bestFit="1" customWidth="1"/>
    <col min="1048" max="1279" width="9.140625" style="1"/>
    <col min="1280" max="1302" width="4.7109375" style="1" customWidth="1"/>
    <col min="1303" max="1303" width="15.7109375" style="1" bestFit="1" customWidth="1"/>
    <col min="1304" max="1535" width="9.140625" style="1"/>
    <col min="1536" max="1558" width="4.7109375" style="1" customWidth="1"/>
    <col min="1559" max="1559" width="15.7109375" style="1" bestFit="1" customWidth="1"/>
    <col min="1560" max="1791" width="9.140625" style="1"/>
    <col min="1792" max="1814" width="4.7109375" style="1" customWidth="1"/>
    <col min="1815" max="1815" width="15.7109375" style="1" bestFit="1" customWidth="1"/>
    <col min="1816" max="2047" width="9.140625" style="1"/>
    <col min="2048" max="2070" width="4.7109375" style="1" customWidth="1"/>
    <col min="2071" max="2071" width="15.7109375" style="1" bestFit="1" customWidth="1"/>
    <col min="2072" max="2303" width="9.140625" style="1"/>
    <col min="2304" max="2326" width="4.7109375" style="1" customWidth="1"/>
    <col min="2327" max="2327" width="15.7109375" style="1" bestFit="1" customWidth="1"/>
    <col min="2328" max="2559" width="9.140625" style="1"/>
    <col min="2560" max="2582" width="4.7109375" style="1" customWidth="1"/>
    <col min="2583" max="2583" width="15.7109375" style="1" bestFit="1" customWidth="1"/>
    <col min="2584" max="2815" width="9.140625" style="1"/>
    <col min="2816" max="2838" width="4.7109375" style="1" customWidth="1"/>
    <col min="2839" max="2839" width="15.7109375" style="1" bestFit="1" customWidth="1"/>
    <col min="2840" max="3071" width="9.140625" style="1"/>
    <col min="3072" max="3094" width="4.7109375" style="1" customWidth="1"/>
    <col min="3095" max="3095" width="15.7109375" style="1" bestFit="1" customWidth="1"/>
    <col min="3096" max="3327" width="9.140625" style="1"/>
    <col min="3328" max="3350" width="4.7109375" style="1" customWidth="1"/>
    <col min="3351" max="3351" width="15.7109375" style="1" bestFit="1" customWidth="1"/>
    <col min="3352" max="3583" width="9.140625" style="1"/>
    <col min="3584" max="3606" width="4.7109375" style="1" customWidth="1"/>
    <col min="3607" max="3607" width="15.7109375" style="1" bestFit="1" customWidth="1"/>
    <col min="3608" max="3839" width="9.140625" style="1"/>
    <col min="3840" max="3862" width="4.7109375" style="1" customWidth="1"/>
    <col min="3863" max="3863" width="15.7109375" style="1" bestFit="1" customWidth="1"/>
    <col min="3864" max="4095" width="9.140625" style="1"/>
    <col min="4096" max="4118" width="4.7109375" style="1" customWidth="1"/>
    <col min="4119" max="4119" width="15.7109375" style="1" bestFit="1" customWidth="1"/>
    <col min="4120" max="4351" width="9.140625" style="1"/>
    <col min="4352" max="4374" width="4.7109375" style="1" customWidth="1"/>
    <col min="4375" max="4375" width="15.7109375" style="1" bestFit="1" customWidth="1"/>
    <col min="4376" max="4607" width="9.140625" style="1"/>
    <col min="4608" max="4630" width="4.7109375" style="1" customWidth="1"/>
    <col min="4631" max="4631" width="15.7109375" style="1" bestFit="1" customWidth="1"/>
    <col min="4632" max="4863" width="9.140625" style="1"/>
    <col min="4864" max="4886" width="4.7109375" style="1" customWidth="1"/>
    <col min="4887" max="4887" width="15.7109375" style="1" bestFit="1" customWidth="1"/>
    <col min="4888" max="5119" width="9.140625" style="1"/>
    <col min="5120" max="5142" width="4.7109375" style="1" customWidth="1"/>
    <col min="5143" max="5143" width="15.7109375" style="1" bestFit="1" customWidth="1"/>
    <col min="5144" max="5375" width="9.140625" style="1"/>
    <col min="5376" max="5398" width="4.7109375" style="1" customWidth="1"/>
    <col min="5399" max="5399" width="15.7109375" style="1" bestFit="1" customWidth="1"/>
    <col min="5400" max="5631" width="9.140625" style="1"/>
    <col min="5632" max="5654" width="4.7109375" style="1" customWidth="1"/>
    <col min="5655" max="5655" width="15.7109375" style="1" bestFit="1" customWidth="1"/>
    <col min="5656" max="5887" width="9.140625" style="1"/>
    <col min="5888" max="5910" width="4.7109375" style="1" customWidth="1"/>
    <col min="5911" max="5911" width="15.7109375" style="1" bestFit="1" customWidth="1"/>
    <col min="5912" max="6143" width="9.140625" style="1"/>
    <col min="6144" max="6166" width="4.7109375" style="1" customWidth="1"/>
    <col min="6167" max="6167" width="15.7109375" style="1" bestFit="1" customWidth="1"/>
    <col min="6168" max="6399" width="9.140625" style="1"/>
    <col min="6400" max="6422" width="4.7109375" style="1" customWidth="1"/>
    <col min="6423" max="6423" width="15.7109375" style="1" bestFit="1" customWidth="1"/>
    <col min="6424" max="6655" width="9.140625" style="1"/>
    <col min="6656" max="6678" width="4.7109375" style="1" customWidth="1"/>
    <col min="6679" max="6679" width="15.7109375" style="1" bestFit="1" customWidth="1"/>
    <col min="6680" max="6911" width="9.140625" style="1"/>
    <col min="6912" max="6934" width="4.7109375" style="1" customWidth="1"/>
    <col min="6935" max="6935" width="15.7109375" style="1" bestFit="1" customWidth="1"/>
    <col min="6936" max="7167" width="9.140625" style="1"/>
    <col min="7168" max="7190" width="4.7109375" style="1" customWidth="1"/>
    <col min="7191" max="7191" width="15.7109375" style="1" bestFit="1" customWidth="1"/>
    <col min="7192" max="7423" width="9.140625" style="1"/>
    <col min="7424" max="7446" width="4.7109375" style="1" customWidth="1"/>
    <col min="7447" max="7447" width="15.7109375" style="1" bestFit="1" customWidth="1"/>
    <col min="7448" max="7679" width="9.140625" style="1"/>
    <col min="7680" max="7702" width="4.7109375" style="1" customWidth="1"/>
    <col min="7703" max="7703" width="15.7109375" style="1" bestFit="1" customWidth="1"/>
    <col min="7704" max="7935" width="9.140625" style="1"/>
    <col min="7936" max="7958" width="4.7109375" style="1" customWidth="1"/>
    <col min="7959" max="7959" width="15.7109375" style="1" bestFit="1" customWidth="1"/>
    <col min="7960" max="8191" width="9.140625" style="1"/>
    <col min="8192" max="8214" width="4.7109375" style="1" customWidth="1"/>
    <col min="8215" max="8215" width="15.7109375" style="1" bestFit="1" customWidth="1"/>
    <col min="8216" max="8447" width="9.140625" style="1"/>
    <col min="8448" max="8470" width="4.7109375" style="1" customWidth="1"/>
    <col min="8471" max="8471" width="15.7109375" style="1" bestFit="1" customWidth="1"/>
    <col min="8472" max="8703" width="9.140625" style="1"/>
    <col min="8704" max="8726" width="4.7109375" style="1" customWidth="1"/>
    <col min="8727" max="8727" width="15.7109375" style="1" bestFit="1" customWidth="1"/>
    <col min="8728" max="8959" width="9.140625" style="1"/>
    <col min="8960" max="8982" width="4.7109375" style="1" customWidth="1"/>
    <col min="8983" max="8983" width="15.7109375" style="1" bestFit="1" customWidth="1"/>
    <col min="8984" max="9215" width="9.140625" style="1"/>
    <col min="9216" max="9238" width="4.7109375" style="1" customWidth="1"/>
    <col min="9239" max="9239" width="15.7109375" style="1" bestFit="1" customWidth="1"/>
    <col min="9240" max="9471" width="9.140625" style="1"/>
    <col min="9472" max="9494" width="4.7109375" style="1" customWidth="1"/>
    <col min="9495" max="9495" width="15.7109375" style="1" bestFit="1" customWidth="1"/>
    <col min="9496" max="9727" width="9.140625" style="1"/>
    <col min="9728" max="9750" width="4.7109375" style="1" customWidth="1"/>
    <col min="9751" max="9751" width="15.7109375" style="1" bestFit="1" customWidth="1"/>
    <col min="9752" max="9983" width="9.140625" style="1"/>
    <col min="9984" max="10006" width="4.7109375" style="1" customWidth="1"/>
    <col min="10007" max="10007" width="15.7109375" style="1" bestFit="1" customWidth="1"/>
    <col min="10008" max="10239" width="9.140625" style="1"/>
    <col min="10240" max="10262" width="4.7109375" style="1" customWidth="1"/>
    <col min="10263" max="10263" width="15.7109375" style="1" bestFit="1" customWidth="1"/>
    <col min="10264" max="10495" width="9.140625" style="1"/>
    <col min="10496" max="10518" width="4.7109375" style="1" customWidth="1"/>
    <col min="10519" max="10519" width="15.7109375" style="1" bestFit="1" customWidth="1"/>
    <col min="10520" max="10751" width="9.140625" style="1"/>
    <col min="10752" max="10774" width="4.7109375" style="1" customWidth="1"/>
    <col min="10775" max="10775" width="15.7109375" style="1" bestFit="1" customWidth="1"/>
    <col min="10776" max="11007" width="9.140625" style="1"/>
    <col min="11008" max="11030" width="4.7109375" style="1" customWidth="1"/>
    <col min="11031" max="11031" width="15.7109375" style="1" bestFit="1" customWidth="1"/>
    <col min="11032" max="11263" width="9.140625" style="1"/>
    <col min="11264" max="11286" width="4.7109375" style="1" customWidth="1"/>
    <col min="11287" max="11287" width="15.7109375" style="1" bestFit="1" customWidth="1"/>
    <col min="11288" max="11519" width="9.140625" style="1"/>
    <col min="11520" max="11542" width="4.7109375" style="1" customWidth="1"/>
    <col min="11543" max="11543" width="15.7109375" style="1" bestFit="1" customWidth="1"/>
    <col min="11544" max="11775" width="9.140625" style="1"/>
    <col min="11776" max="11798" width="4.7109375" style="1" customWidth="1"/>
    <col min="11799" max="11799" width="15.7109375" style="1" bestFit="1" customWidth="1"/>
    <col min="11800" max="12031" width="9.140625" style="1"/>
    <col min="12032" max="12054" width="4.7109375" style="1" customWidth="1"/>
    <col min="12055" max="12055" width="15.7109375" style="1" bestFit="1" customWidth="1"/>
    <col min="12056" max="12287" width="9.140625" style="1"/>
    <col min="12288" max="12310" width="4.7109375" style="1" customWidth="1"/>
    <col min="12311" max="12311" width="15.7109375" style="1" bestFit="1" customWidth="1"/>
    <col min="12312" max="12543" width="9.140625" style="1"/>
    <col min="12544" max="12566" width="4.7109375" style="1" customWidth="1"/>
    <col min="12567" max="12567" width="15.7109375" style="1" bestFit="1" customWidth="1"/>
    <col min="12568" max="12799" width="9.140625" style="1"/>
    <col min="12800" max="12822" width="4.7109375" style="1" customWidth="1"/>
    <col min="12823" max="12823" width="15.7109375" style="1" bestFit="1" customWidth="1"/>
    <col min="12824" max="13055" width="9.140625" style="1"/>
    <col min="13056" max="13078" width="4.7109375" style="1" customWidth="1"/>
    <col min="13079" max="13079" width="15.7109375" style="1" bestFit="1" customWidth="1"/>
    <col min="13080" max="13311" width="9.140625" style="1"/>
    <col min="13312" max="13334" width="4.7109375" style="1" customWidth="1"/>
    <col min="13335" max="13335" width="15.7109375" style="1" bestFit="1" customWidth="1"/>
    <col min="13336" max="13567" width="9.140625" style="1"/>
    <col min="13568" max="13590" width="4.7109375" style="1" customWidth="1"/>
    <col min="13591" max="13591" width="15.7109375" style="1" bestFit="1" customWidth="1"/>
    <col min="13592" max="13823" width="9.140625" style="1"/>
    <col min="13824" max="13846" width="4.7109375" style="1" customWidth="1"/>
    <col min="13847" max="13847" width="15.7109375" style="1" bestFit="1" customWidth="1"/>
    <col min="13848" max="14079" width="9.140625" style="1"/>
    <col min="14080" max="14102" width="4.7109375" style="1" customWidth="1"/>
    <col min="14103" max="14103" width="15.7109375" style="1" bestFit="1" customWidth="1"/>
    <col min="14104" max="14335" width="9.140625" style="1"/>
    <col min="14336" max="14358" width="4.7109375" style="1" customWidth="1"/>
    <col min="14359" max="14359" width="15.7109375" style="1" bestFit="1" customWidth="1"/>
    <col min="14360" max="14591" width="9.140625" style="1"/>
    <col min="14592" max="14614" width="4.7109375" style="1" customWidth="1"/>
    <col min="14615" max="14615" width="15.7109375" style="1" bestFit="1" customWidth="1"/>
    <col min="14616" max="14847" width="9.140625" style="1"/>
    <col min="14848" max="14870" width="4.7109375" style="1" customWidth="1"/>
    <col min="14871" max="14871" width="15.7109375" style="1" bestFit="1" customWidth="1"/>
    <col min="14872" max="15103" width="9.140625" style="1"/>
    <col min="15104" max="15126" width="4.7109375" style="1" customWidth="1"/>
    <col min="15127" max="15127" width="15.7109375" style="1" bestFit="1" customWidth="1"/>
    <col min="15128" max="15359" width="9.140625" style="1"/>
    <col min="15360" max="15382" width="4.7109375" style="1" customWidth="1"/>
    <col min="15383" max="15383" width="15.7109375" style="1" bestFit="1" customWidth="1"/>
    <col min="15384" max="15615" width="9.140625" style="1"/>
    <col min="15616" max="15638" width="4.7109375" style="1" customWidth="1"/>
    <col min="15639" max="15639" width="15.7109375" style="1" bestFit="1" customWidth="1"/>
    <col min="15640" max="15871" width="9.140625" style="1"/>
    <col min="15872" max="15894" width="4.7109375" style="1" customWidth="1"/>
    <col min="15895" max="15895" width="15.7109375" style="1" bestFit="1" customWidth="1"/>
    <col min="15896" max="16127" width="9.140625" style="1"/>
    <col min="16128" max="16150" width="4.7109375" style="1" customWidth="1"/>
    <col min="16151" max="16151" width="15.7109375" style="1" bestFit="1" customWidth="1"/>
    <col min="16152" max="16384" width="9.140625" style="1"/>
  </cols>
  <sheetData>
    <row r="1" spans="1:28" ht="15.75">
      <c r="E1" s="2" t="s">
        <v>0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</row>
    <row r="2" spans="1:28">
      <c r="E2" s="5" t="s">
        <v>1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</row>
    <row r="3" spans="1:28">
      <c r="E3" s="5" t="s">
        <v>2</v>
      </c>
      <c r="F3" s="1" t="s">
        <v>3</v>
      </c>
      <c r="K3" s="1" t="s">
        <v>4</v>
      </c>
    </row>
    <row r="4" spans="1:28">
      <c r="E4" s="1" t="s">
        <v>5</v>
      </c>
    </row>
    <row r="5" spans="1:28" ht="18.75">
      <c r="C5" s="11"/>
      <c r="D5" s="12" t="s">
        <v>6</v>
      </c>
      <c r="E5" s="13"/>
      <c r="F5" s="13"/>
      <c r="G5" s="13"/>
      <c r="H5" s="13"/>
      <c r="I5" s="13"/>
      <c r="J5" s="13"/>
      <c r="K5" s="13"/>
      <c r="L5" s="13"/>
      <c r="P5" s="14" t="s">
        <v>7</v>
      </c>
      <c r="Q5" s="15"/>
      <c r="R5" s="4"/>
      <c r="S5" s="16"/>
      <c r="T5" s="16"/>
      <c r="W5" s="1"/>
      <c r="Y5" s="17"/>
    </row>
    <row r="6" spans="1:28" ht="15.75">
      <c r="Y6" s="18"/>
    </row>
    <row r="8" spans="1:28" ht="15.75">
      <c r="A8" s="19" t="s">
        <v>8</v>
      </c>
      <c r="B8" s="19"/>
      <c r="C8" s="19"/>
      <c r="D8" s="20" t="s">
        <v>9</v>
      </c>
      <c r="E8" s="21"/>
      <c r="F8" s="21"/>
      <c r="G8" s="21"/>
      <c r="H8" s="21"/>
      <c r="I8" s="21"/>
      <c r="J8" s="21"/>
      <c r="K8" s="21"/>
      <c r="L8" s="21"/>
      <c r="M8" s="21"/>
      <c r="N8" s="11"/>
      <c r="O8" s="11"/>
      <c r="P8" s="22" t="s">
        <v>10</v>
      </c>
      <c r="Q8" s="22"/>
      <c r="R8" s="23" t="s">
        <v>11</v>
      </c>
      <c r="S8" s="23"/>
      <c r="T8" s="23"/>
      <c r="U8" s="23"/>
      <c r="V8" s="24"/>
      <c r="W8" s="23"/>
      <c r="X8" s="25"/>
    </row>
    <row r="9" spans="1:28" ht="15.75">
      <c r="A9" s="19" t="s">
        <v>12</v>
      </c>
      <c r="B9" s="19"/>
      <c r="C9" s="19"/>
      <c r="D9" s="26" t="s">
        <v>13</v>
      </c>
      <c r="E9" s="21"/>
      <c r="F9" s="21"/>
      <c r="G9" s="21"/>
      <c r="H9" s="21"/>
      <c r="I9" s="21"/>
      <c r="J9" s="21"/>
      <c r="K9" s="27"/>
      <c r="L9" s="27"/>
      <c r="M9" s="27"/>
      <c r="N9" s="11"/>
      <c r="O9" s="11"/>
      <c r="P9" s="19" t="s">
        <v>12</v>
      </c>
      <c r="Q9" s="19"/>
      <c r="R9" s="21" t="s">
        <v>1</v>
      </c>
      <c r="S9" s="27"/>
      <c r="T9" s="27"/>
      <c r="U9" s="27"/>
      <c r="V9" s="28"/>
      <c r="W9" s="29"/>
      <c r="Z9" s="30"/>
    </row>
    <row r="10" spans="1:28" ht="15.75">
      <c r="A10" s="22" t="s">
        <v>14</v>
      </c>
      <c r="B10" s="22"/>
      <c r="C10" s="22"/>
      <c r="D10" s="26" t="s">
        <v>15</v>
      </c>
      <c r="I10" s="31"/>
      <c r="J10" s="27"/>
      <c r="K10" s="27"/>
      <c r="L10" s="27"/>
      <c r="M10" s="27"/>
      <c r="N10" s="11"/>
      <c r="O10" s="11"/>
      <c r="P10" s="22" t="s">
        <v>16</v>
      </c>
      <c r="Q10" s="22"/>
      <c r="R10" s="21" t="s">
        <v>17</v>
      </c>
      <c r="S10" s="27"/>
      <c r="T10" s="27"/>
      <c r="U10" s="27"/>
      <c r="V10" s="28"/>
      <c r="W10" s="27"/>
      <c r="Z10" s="32"/>
      <c r="AA10" s="32"/>
      <c r="AB10" s="32"/>
    </row>
    <row r="11" spans="1:28">
      <c r="A11" s="33" t="s">
        <v>18</v>
      </c>
      <c r="B11" s="33"/>
      <c r="C11" s="33"/>
      <c r="D11" s="34" t="s">
        <v>19</v>
      </c>
      <c r="E11" s="35"/>
      <c r="F11" s="35"/>
      <c r="G11" s="35"/>
      <c r="H11" s="31"/>
      <c r="I11" s="21"/>
      <c r="J11" s="21"/>
      <c r="K11" s="21"/>
      <c r="L11" s="21"/>
      <c r="M11" s="21"/>
      <c r="N11" s="11"/>
      <c r="O11" s="11"/>
      <c r="P11" s="19" t="s">
        <v>20</v>
      </c>
      <c r="Q11" s="19"/>
      <c r="R11" s="36" t="s">
        <v>21</v>
      </c>
      <c r="S11" s="36"/>
      <c r="T11" s="36"/>
      <c r="U11" s="21"/>
      <c r="V11" s="37"/>
      <c r="W11" s="21"/>
      <c r="Y11" s="38"/>
      <c r="Z11" s="39"/>
      <c r="AA11" s="32"/>
      <c r="AB11" s="32"/>
    </row>
    <row r="12" spans="1:28">
      <c r="C12" s="13"/>
      <c r="V12" s="16"/>
      <c r="W12" s="1"/>
      <c r="Y12" s="38"/>
      <c r="Z12" s="39"/>
    </row>
    <row r="13" spans="1:28" ht="27.75" customHeight="1">
      <c r="A13" s="40" t="s">
        <v>22</v>
      </c>
      <c r="B13" s="41" t="s">
        <v>23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 t="s">
        <v>24</v>
      </c>
      <c r="R13" s="41"/>
      <c r="S13" s="41"/>
      <c r="T13" s="41" t="s">
        <v>25</v>
      </c>
      <c r="U13" s="41"/>
      <c r="V13" s="41"/>
      <c r="W13" s="40" t="s">
        <v>26</v>
      </c>
      <c r="X13" s="10"/>
      <c r="Y13" s="38"/>
    </row>
    <row r="14" spans="1:28">
      <c r="A14" s="42">
        <v>1</v>
      </c>
      <c r="B14" s="43" t="s">
        <v>27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4">
        <v>5</v>
      </c>
      <c r="R14" s="44"/>
      <c r="S14" s="44"/>
      <c r="T14" s="45">
        <v>23000</v>
      </c>
      <c r="U14" s="45"/>
      <c r="V14" s="45"/>
      <c r="W14" s="46">
        <f t="shared" ref="W14:W71" si="0">Q14*T14</f>
        <v>115000</v>
      </c>
      <c r="X14" s="9"/>
      <c r="Y14" s="47"/>
    </row>
    <row r="15" spans="1:28">
      <c r="A15" s="42">
        <v>2</v>
      </c>
      <c r="B15" s="43" t="s">
        <v>28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4">
        <v>8</v>
      </c>
      <c r="R15" s="44"/>
      <c r="S15" s="44"/>
      <c r="T15" s="45">
        <v>2000</v>
      </c>
      <c r="U15" s="45"/>
      <c r="V15" s="45"/>
      <c r="W15" s="46">
        <f t="shared" si="0"/>
        <v>16000</v>
      </c>
      <c r="X15" s="9"/>
      <c r="Y15" s="47"/>
    </row>
    <row r="16" spans="1:28">
      <c r="A16" s="42">
        <v>3</v>
      </c>
      <c r="B16" s="43" t="s">
        <v>29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4">
        <v>4</v>
      </c>
      <c r="R16" s="44"/>
      <c r="S16" s="44"/>
      <c r="T16" s="45">
        <v>29000</v>
      </c>
      <c r="U16" s="45"/>
      <c r="V16" s="45"/>
      <c r="W16" s="46">
        <f t="shared" si="0"/>
        <v>116000</v>
      </c>
      <c r="X16" s="9"/>
      <c r="Y16" s="47"/>
    </row>
    <row r="17" spans="1:25">
      <c r="A17" s="42">
        <v>4</v>
      </c>
      <c r="B17" s="43" t="s">
        <v>30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4">
        <v>5</v>
      </c>
      <c r="R17" s="44"/>
      <c r="S17" s="44"/>
      <c r="T17" s="45">
        <v>5200</v>
      </c>
      <c r="U17" s="45"/>
      <c r="V17" s="45"/>
      <c r="W17" s="46">
        <f t="shared" si="0"/>
        <v>26000</v>
      </c>
      <c r="X17" s="9"/>
      <c r="Y17" s="47"/>
    </row>
    <row r="18" spans="1:25">
      <c r="A18" s="42">
        <v>5</v>
      </c>
      <c r="B18" s="43" t="s">
        <v>31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4">
        <v>10</v>
      </c>
      <c r="R18" s="44"/>
      <c r="S18" s="44"/>
      <c r="T18" s="45">
        <v>1300</v>
      </c>
      <c r="U18" s="45"/>
      <c r="V18" s="45"/>
      <c r="W18" s="46">
        <f t="shared" si="0"/>
        <v>13000</v>
      </c>
      <c r="X18" s="9"/>
      <c r="Y18" s="47"/>
    </row>
    <row r="19" spans="1:25">
      <c r="A19" s="42">
        <v>6</v>
      </c>
      <c r="B19" s="43" t="s">
        <v>32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4">
        <v>50</v>
      </c>
      <c r="R19" s="44"/>
      <c r="S19" s="44"/>
      <c r="T19" s="45">
        <v>1170</v>
      </c>
      <c r="U19" s="45"/>
      <c r="V19" s="45"/>
      <c r="W19" s="46">
        <f t="shared" si="0"/>
        <v>58500</v>
      </c>
      <c r="X19" s="9"/>
      <c r="Y19" s="47"/>
    </row>
    <row r="20" spans="1:25">
      <c r="A20" s="42">
        <v>7</v>
      </c>
      <c r="B20" s="43" t="s">
        <v>33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4">
        <v>7</v>
      </c>
      <c r="R20" s="44"/>
      <c r="S20" s="44"/>
      <c r="T20" s="45">
        <v>9200</v>
      </c>
      <c r="U20" s="45"/>
      <c r="V20" s="45"/>
      <c r="W20" s="46">
        <f t="shared" si="0"/>
        <v>64400</v>
      </c>
      <c r="X20" s="9"/>
      <c r="Y20" s="47"/>
    </row>
    <row r="21" spans="1:25">
      <c r="A21" s="42">
        <v>8</v>
      </c>
      <c r="B21" s="43" t="s">
        <v>34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4">
        <v>24</v>
      </c>
      <c r="R21" s="44"/>
      <c r="S21" s="44"/>
      <c r="T21" s="45">
        <v>2600</v>
      </c>
      <c r="U21" s="45"/>
      <c r="V21" s="45"/>
      <c r="W21" s="46">
        <f t="shared" si="0"/>
        <v>62400</v>
      </c>
      <c r="X21" s="9"/>
      <c r="Y21" s="47"/>
    </row>
    <row r="22" spans="1:25">
      <c r="A22" s="42">
        <v>9</v>
      </c>
      <c r="B22" s="43" t="s">
        <v>35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4">
        <v>10</v>
      </c>
      <c r="R22" s="44"/>
      <c r="S22" s="44"/>
      <c r="T22" s="45">
        <v>3850</v>
      </c>
      <c r="U22" s="45"/>
      <c r="V22" s="45"/>
      <c r="W22" s="46">
        <f t="shared" si="0"/>
        <v>38500</v>
      </c>
      <c r="X22" s="9"/>
      <c r="Y22" s="47"/>
    </row>
    <row r="23" spans="1:25">
      <c r="A23" s="42">
        <v>10</v>
      </c>
      <c r="B23" s="43" t="s">
        <v>36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4">
        <v>5</v>
      </c>
      <c r="R23" s="44"/>
      <c r="S23" s="44"/>
      <c r="T23" s="45">
        <v>21000</v>
      </c>
      <c r="U23" s="45"/>
      <c r="V23" s="45"/>
      <c r="W23" s="46">
        <f t="shared" si="0"/>
        <v>105000</v>
      </c>
      <c r="X23" s="9"/>
      <c r="Y23" s="47"/>
    </row>
    <row r="24" spans="1:25">
      <c r="A24" s="42">
        <v>11</v>
      </c>
      <c r="B24" s="43" t="s">
        <v>37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>
        <v>50</v>
      </c>
      <c r="R24" s="44"/>
      <c r="S24" s="44"/>
      <c r="T24" s="45">
        <v>1500</v>
      </c>
      <c r="U24" s="45"/>
      <c r="V24" s="45"/>
      <c r="W24" s="46">
        <f t="shared" si="0"/>
        <v>75000</v>
      </c>
      <c r="X24" s="9"/>
      <c r="Y24" s="47"/>
    </row>
    <row r="25" spans="1:25">
      <c r="A25" s="42">
        <v>12</v>
      </c>
      <c r="B25" s="43" t="s">
        <v>38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>
        <v>100</v>
      </c>
      <c r="R25" s="44"/>
      <c r="S25" s="44"/>
      <c r="T25" s="45">
        <v>295</v>
      </c>
      <c r="U25" s="45"/>
      <c r="V25" s="45"/>
      <c r="W25" s="46">
        <f t="shared" si="0"/>
        <v>29500</v>
      </c>
      <c r="X25" s="9"/>
      <c r="Y25" s="47"/>
    </row>
    <row r="26" spans="1:25">
      <c r="A26" s="42">
        <v>13</v>
      </c>
      <c r="B26" s="43" t="s">
        <v>39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4">
        <v>10</v>
      </c>
      <c r="R26" s="44"/>
      <c r="S26" s="44"/>
      <c r="T26" s="45">
        <v>9500</v>
      </c>
      <c r="U26" s="45"/>
      <c r="V26" s="45"/>
      <c r="W26" s="46">
        <f t="shared" si="0"/>
        <v>95000</v>
      </c>
      <c r="X26" s="9"/>
      <c r="Y26" s="47"/>
    </row>
    <row r="27" spans="1:25">
      <c r="A27" s="42">
        <v>14</v>
      </c>
      <c r="B27" s="43" t="s">
        <v>40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4">
        <v>20</v>
      </c>
      <c r="R27" s="44"/>
      <c r="S27" s="44"/>
      <c r="T27" s="45">
        <v>4800</v>
      </c>
      <c r="U27" s="45"/>
      <c r="V27" s="45"/>
      <c r="W27" s="46">
        <f t="shared" si="0"/>
        <v>96000</v>
      </c>
      <c r="X27" s="9"/>
      <c r="Y27" s="47"/>
    </row>
    <row r="28" spans="1:25">
      <c r="A28" s="42">
        <v>15</v>
      </c>
      <c r="B28" s="43" t="s">
        <v>41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4">
        <v>20</v>
      </c>
      <c r="R28" s="44"/>
      <c r="S28" s="44"/>
      <c r="T28" s="45">
        <v>9000</v>
      </c>
      <c r="U28" s="45"/>
      <c r="V28" s="45"/>
      <c r="W28" s="46">
        <f t="shared" si="0"/>
        <v>180000</v>
      </c>
      <c r="X28" s="9"/>
      <c r="Y28" s="47"/>
    </row>
    <row r="29" spans="1:25">
      <c r="A29" s="42">
        <v>16</v>
      </c>
      <c r="B29" s="43" t="s">
        <v>42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4">
        <v>20</v>
      </c>
      <c r="R29" s="44"/>
      <c r="S29" s="44"/>
      <c r="T29" s="45">
        <v>600</v>
      </c>
      <c r="U29" s="45"/>
      <c r="V29" s="45"/>
      <c r="W29" s="46">
        <f t="shared" si="0"/>
        <v>12000</v>
      </c>
      <c r="X29" s="9"/>
      <c r="Y29" s="47"/>
    </row>
    <row r="30" spans="1:25">
      <c r="A30" s="42">
        <v>17</v>
      </c>
      <c r="B30" s="43" t="s">
        <v>43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4">
        <v>20</v>
      </c>
      <c r="R30" s="44"/>
      <c r="S30" s="44"/>
      <c r="T30" s="45">
        <v>2600</v>
      </c>
      <c r="U30" s="45"/>
      <c r="V30" s="45"/>
      <c r="W30" s="46">
        <f t="shared" si="0"/>
        <v>52000</v>
      </c>
      <c r="X30" s="9"/>
      <c r="Y30" s="47"/>
    </row>
    <row r="31" spans="1:25">
      <c r="A31" s="42">
        <v>18</v>
      </c>
      <c r="B31" s="43" t="s">
        <v>44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4">
        <v>2</v>
      </c>
      <c r="R31" s="44"/>
      <c r="S31" s="44"/>
      <c r="T31" s="45">
        <v>33000</v>
      </c>
      <c r="U31" s="45"/>
      <c r="V31" s="45"/>
      <c r="W31" s="46">
        <f t="shared" si="0"/>
        <v>66000</v>
      </c>
      <c r="X31" s="9"/>
      <c r="Y31" s="47"/>
    </row>
    <row r="32" spans="1:25">
      <c r="A32" s="42">
        <v>19</v>
      </c>
      <c r="B32" s="43" t="s">
        <v>45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4">
        <v>1</v>
      </c>
      <c r="R32" s="44"/>
      <c r="S32" s="44"/>
      <c r="T32" s="45">
        <v>33000</v>
      </c>
      <c r="U32" s="45"/>
      <c r="V32" s="45"/>
      <c r="W32" s="46">
        <f t="shared" si="0"/>
        <v>33000</v>
      </c>
      <c r="X32" s="9"/>
      <c r="Y32" s="47"/>
    </row>
    <row r="33" spans="1:25">
      <c r="A33" s="42">
        <v>20</v>
      </c>
      <c r="B33" s="43" t="s">
        <v>46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4">
        <v>3</v>
      </c>
      <c r="R33" s="44"/>
      <c r="S33" s="44"/>
      <c r="T33" s="45">
        <v>4000</v>
      </c>
      <c r="U33" s="45"/>
      <c r="V33" s="45"/>
      <c r="W33" s="46">
        <f t="shared" si="0"/>
        <v>12000</v>
      </c>
      <c r="X33" s="9"/>
      <c r="Y33" s="47"/>
    </row>
    <row r="34" spans="1:25">
      <c r="A34" s="42">
        <v>21</v>
      </c>
      <c r="B34" s="43" t="s">
        <v>47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4">
        <v>10</v>
      </c>
      <c r="R34" s="44"/>
      <c r="S34" s="44"/>
      <c r="T34" s="45">
        <v>2200</v>
      </c>
      <c r="U34" s="45"/>
      <c r="V34" s="45"/>
      <c r="W34" s="46">
        <f t="shared" si="0"/>
        <v>22000</v>
      </c>
      <c r="X34" s="9"/>
      <c r="Y34" s="47"/>
    </row>
    <row r="35" spans="1:25">
      <c r="A35" s="42">
        <v>22</v>
      </c>
      <c r="B35" s="43" t="s">
        <v>48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4">
        <v>20</v>
      </c>
      <c r="R35" s="44"/>
      <c r="S35" s="44"/>
      <c r="T35" s="45">
        <v>2200</v>
      </c>
      <c r="U35" s="45"/>
      <c r="V35" s="45"/>
      <c r="W35" s="46">
        <f t="shared" si="0"/>
        <v>44000</v>
      </c>
      <c r="X35" s="9"/>
      <c r="Y35" s="47"/>
    </row>
    <row r="36" spans="1:25">
      <c r="A36" s="42">
        <v>23</v>
      </c>
      <c r="B36" s="43" t="s">
        <v>49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4">
        <v>10</v>
      </c>
      <c r="R36" s="44"/>
      <c r="S36" s="44"/>
      <c r="T36" s="45">
        <v>2200</v>
      </c>
      <c r="U36" s="45"/>
      <c r="V36" s="45"/>
      <c r="W36" s="46">
        <f t="shared" si="0"/>
        <v>22000</v>
      </c>
      <c r="X36" s="9"/>
      <c r="Y36" s="47"/>
    </row>
    <row r="37" spans="1:25">
      <c r="A37" s="42">
        <v>24</v>
      </c>
      <c r="B37" s="43" t="s">
        <v>50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4">
        <v>10</v>
      </c>
      <c r="R37" s="44"/>
      <c r="S37" s="44"/>
      <c r="T37" s="45">
        <v>3000</v>
      </c>
      <c r="U37" s="45"/>
      <c r="V37" s="45"/>
      <c r="W37" s="46">
        <f t="shared" si="0"/>
        <v>30000</v>
      </c>
      <c r="X37" s="9"/>
      <c r="Y37" s="47"/>
    </row>
    <row r="38" spans="1:25">
      <c r="A38" s="42">
        <v>25</v>
      </c>
      <c r="B38" s="43" t="s">
        <v>51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4">
        <v>5</v>
      </c>
      <c r="R38" s="44"/>
      <c r="S38" s="44"/>
      <c r="T38" s="45">
        <v>5500</v>
      </c>
      <c r="U38" s="45"/>
      <c r="V38" s="45"/>
      <c r="W38" s="46">
        <f t="shared" si="0"/>
        <v>27500</v>
      </c>
      <c r="X38" s="9"/>
      <c r="Y38" s="47"/>
    </row>
    <row r="39" spans="1:25">
      <c r="A39" s="42">
        <v>26</v>
      </c>
      <c r="B39" s="43" t="s">
        <v>52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4">
        <v>5</v>
      </c>
      <c r="R39" s="44"/>
      <c r="S39" s="44"/>
      <c r="T39" s="45">
        <v>5500</v>
      </c>
      <c r="U39" s="45"/>
      <c r="V39" s="45"/>
      <c r="W39" s="46">
        <f t="shared" si="0"/>
        <v>27500</v>
      </c>
      <c r="X39" s="9"/>
      <c r="Y39" s="47"/>
    </row>
    <row r="40" spans="1:25">
      <c r="A40" s="42">
        <v>27</v>
      </c>
      <c r="B40" s="43" t="s">
        <v>53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4">
        <v>5</v>
      </c>
      <c r="R40" s="44"/>
      <c r="S40" s="44"/>
      <c r="T40" s="45">
        <v>3400</v>
      </c>
      <c r="U40" s="45"/>
      <c r="V40" s="45"/>
      <c r="W40" s="46">
        <f t="shared" si="0"/>
        <v>17000</v>
      </c>
      <c r="X40" s="9"/>
      <c r="Y40" s="47"/>
    </row>
    <row r="41" spans="1:25">
      <c r="A41" s="42">
        <v>28</v>
      </c>
      <c r="B41" s="43" t="s">
        <v>54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4">
        <v>5</v>
      </c>
      <c r="R41" s="44"/>
      <c r="S41" s="44"/>
      <c r="T41" s="45">
        <v>5500</v>
      </c>
      <c r="U41" s="45"/>
      <c r="V41" s="45"/>
      <c r="W41" s="46">
        <f t="shared" si="0"/>
        <v>27500</v>
      </c>
      <c r="X41" s="9"/>
      <c r="Y41" s="47"/>
    </row>
    <row r="42" spans="1:25">
      <c r="A42" s="42">
        <v>29</v>
      </c>
      <c r="B42" s="43" t="s">
        <v>55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4">
        <v>1</v>
      </c>
      <c r="R42" s="44"/>
      <c r="S42" s="44"/>
      <c r="T42" s="45">
        <v>8000</v>
      </c>
      <c r="U42" s="45"/>
      <c r="V42" s="45"/>
      <c r="W42" s="46">
        <f t="shared" si="0"/>
        <v>8000</v>
      </c>
      <c r="X42" s="9"/>
      <c r="Y42" s="47"/>
    </row>
    <row r="43" spans="1:25">
      <c r="A43" s="42">
        <v>30</v>
      </c>
      <c r="B43" s="43" t="s">
        <v>56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4">
        <v>1</v>
      </c>
      <c r="R43" s="44"/>
      <c r="S43" s="44"/>
      <c r="T43" s="45">
        <v>12000</v>
      </c>
      <c r="U43" s="45"/>
      <c r="V43" s="45"/>
      <c r="W43" s="46">
        <f t="shared" si="0"/>
        <v>12000</v>
      </c>
      <c r="X43" s="9"/>
      <c r="Y43" s="47"/>
    </row>
    <row r="44" spans="1:25">
      <c r="A44" s="42">
        <v>31</v>
      </c>
      <c r="B44" s="43" t="s">
        <v>57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4">
        <v>1</v>
      </c>
      <c r="R44" s="44"/>
      <c r="S44" s="44"/>
      <c r="T44" s="45">
        <v>17500</v>
      </c>
      <c r="U44" s="45"/>
      <c r="V44" s="45"/>
      <c r="W44" s="46">
        <f t="shared" si="0"/>
        <v>17500</v>
      </c>
      <c r="X44" s="9"/>
      <c r="Y44" s="47"/>
    </row>
    <row r="45" spans="1:25">
      <c r="A45" s="42">
        <v>32</v>
      </c>
      <c r="B45" s="43" t="s">
        <v>58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4">
        <v>1</v>
      </c>
      <c r="R45" s="44"/>
      <c r="S45" s="44"/>
      <c r="T45" s="45">
        <v>25300</v>
      </c>
      <c r="U45" s="45"/>
      <c r="V45" s="45"/>
      <c r="W45" s="46">
        <f t="shared" si="0"/>
        <v>25300</v>
      </c>
      <c r="X45" s="9"/>
      <c r="Y45" s="47"/>
    </row>
    <row r="46" spans="1:25">
      <c r="A46" s="42">
        <v>33</v>
      </c>
      <c r="B46" s="43" t="s">
        <v>59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4">
        <v>3</v>
      </c>
      <c r="R46" s="44"/>
      <c r="S46" s="44"/>
      <c r="T46" s="45">
        <v>11400</v>
      </c>
      <c r="U46" s="45"/>
      <c r="V46" s="45"/>
      <c r="W46" s="46">
        <f t="shared" si="0"/>
        <v>34200</v>
      </c>
      <c r="X46" s="9"/>
      <c r="Y46" s="47"/>
    </row>
    <row r="47" spans="1:25">
      <c r="A47" s="42">
        <v>34</v>
      </c>
      <c r="B47" s="43" t="s">
        <v>60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4">
        <v>37</v>
      </c>
      <c r="R47" s="44"/>
      <c r="S47" s="44"/>
      <c r="T47" s="45">
        <v>7000</v>
      </c>
      <c r="U47" s="45"/>
      <c r="V47" s="45"/>
      <c r="W47" s="46">
        <f t="shared" si="0"/>
        <v>259000</v>
      </c>
      <c r="X47" s="9"/>
      <c r="Y47" s="47"/>
    </row>
    <row r="48" spans="1:25">
      <c r="A48" s="42">
        <v>35</v>
      </c>
      <c r="B48" s="43" t="s">
        <v>61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4">
        <v>5</v>
      </c>
      <c r="R48" s="44"/>
      <c r="S48" s="44"/>
      <c r="T48" s="45">
        <v>8000</v>
      </c>
      <c r="U48" s="45"/>
      <c r="V48" s="45"/>
      <c r="W48" s="46">
        <f t="shared" si="0"/>
        <v>40000</v>
      </c>
      <c r="X48" s="9"/>
      <c r="Y48" s="47"/>
    </row>
    <row r="49" spans="1:25">
      <c r="A49" s="42">
        <v>36</v>
      </c>
      <c r="B49" s="43" t="s">
        <v>62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4">
        <v>5</v>
      </c>
      <c r="R49" s="44"/>
      <c r="S49" s="44"/>
      <c r="T49" s="45">
        <v>4200</v>
      </c>
      <c r="U49" s="45"/>
      <c r="V49" s="45"/>
      <c r="W49" s="46">
        <f t="shared" si="0"/>
        <v>21000</v>
      </c>
      <c r="X49" s="9"/>
      <c r="Y49" s="47"/>
    </row>
    <row r="50" spans="1:25">
      <c r="A50" s="42">
        <v>37</v>
      </c>
      <c r="B50" s="43" t="s">
        <v>63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4">
        <v>4</v>
      </c>
      <c r="R50" s="44"/>
      <c r="S50" s="44"/>
      <c r="T50" s="45">
        <v>31000</v>
      </c>
      <c r="U50" s="45"/>
      <c r="V50" s="45"/>
      <c r="W50" s="46">
        <f t="shared" si="0"/>
        <v>124000</v>
      </c>
      <c r="X50" s="9"/>
      <c r="Y50" s="47"/>
    </row>
    <row r="51" spans="1:25">
      <c r="A51" s="42">
        <v>38</v>
      </c>
      <c r="B51" s="43" t="s">
        <v>64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4">
        <v>100</v>
      </c>
      <c r="R51" s="44"/>
      <c r="S51" s="44"/>
      <c r="T51" s="45">
        <v>680</v>
      </c>
      <c r="U51" s="45"/>
      <c r="V51" s="45"/>
      <c r="W51" s="46">
        <f t="shared" si="0"/>
        <v>68000</v>
      </c>
      <c r="X51" s="9"/>
      <c r="Y51" s="47"/>
    </row>
    <row r="52" spans="1:25">
      <c r="A52" s="42">
        <v>39</v>
      </c>
      <c r="B52" s="43" t="s">
        <v>65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4">
        <v>5</v>
      </c>
      <c r="R52" s="44"/>
      <c r="S52" s="44"/>
      <c r="T52" s="45">
        <v>7000</v>
      </c>
      <c r="U52" s="45"/>
      <c r="V52" s="45"/>
      <c r="W52" s="46">
        <f t="shared" si="0"/>
        <v>35000</v>
      </c>
      <c r="X52" s="9"/>
      <c r="Y52" s="47"/>
    </row>
    <row r="53" spans="1:25">
      <c r="A53" s="42">
        <v>40</v>
      </c>
      <c r="B53" s="43" t="s">
        <v>66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4">
        <v>10</v>
      </c>
      <c r="R53" s="44"/>
      <c r="S53" s="44"/>
      <c r="T53" s="45">
        <v>2500</v>
      </c>
      <c r="U53" s="45"/>
      <c r="V53" s="45"/>
      <c r="W53" s="46">
        <f t="shared" si="0"/>
        <v>25000</v>
      </c>
      <c r="X53" s="9"/>
      <c r="Y53" s="47"/>
    </row>
    <row r="54" spans="1:25">
      <c r="A54" s="42">
        <v>41</v>
      </c>
      <c r="B54" s="43" t="s">
        <v>67</v>
      </c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4">
        <v>10</v>
      </c>
      <c r="R54" s="44"/>
      <c r="S54" s="44"/>
      <c r="T54" s="45">
        <v>4000</v>
      </c>
      <c r="U54" s="45"/>
      <c r="V54" s="45"/>
      <c r="W54" s="46">
        <f t="shared" si="0"/>
        <v>40000</v>
      </c>
      <c r="X54" s="9"/>
      <c r="Y54" s="47"/>
    </row>
    <row r="55" spans="1:25">
      <c r="A55" s="42">
        <v>42</v>
      </c>
      <c r="B55" s="43" t="s">
        <v>68</v>
      </c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4">
        <v>2</v>
      </c>
      <c r="R55" s="44"/>
      <c r="S55" s="44"/>
      <c r="T55" s="45">
        <v>18000</v>
      </c>
      <c r="U55" s="45"/>
      <c r="V55" s="45"/>
      <c r="W55" s="46">
        <f t="shared" si="0"/>
        <v>36000</v>
      </c>
      <c r="X55" s="9"/>
      <c r="Y55" s="47"/>
    </row>
    <row r="56" spans="1:25">
      <c r="A56" s="42">
        <v>43</v>
      </c>
      <c r="B56" s="43" t="s">
        <v>69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4">
        <v>1</v>
      </c>
      <c r="R56" s="44"/>
      <c r="S56" s="44"/>
      <c r="T56" s="45">
        <v>17800</v>
      </c>
      <c r="U56" s="45"/>
      <c r="V56" s="45"/>
      <c r="W56" s="46">
        <f t="shared" si="0"/>
        <v>17800</v>
      </c>
      <c r="X56" s="9"/>
      <c r="Y56" s="47"/>
    </row>
    <row r="57" spans="1:25">
      <c r="A57" s="42">
        <v>44</v>
      </c>
      <c r="B57" s="43" t="s">
        <v>70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4">
        <v>40</v>
      </c>
      <c r="R57" s="44"/>
      <c r="S57" s="44"/>
      <c r="T57" s="45">
        <v>8200</v>
      </c>
      <c r="U57" s="45"/>
      <c r="V57" s="45"/>
      <c r="W57" s="46">
        <f t="shared" si="0"/>
        <v>328000</v>
      </c>
      <c r="X57" s="9"/>
      <c r="Y57" s="47"/>
    </row>
    <row r="58" spans="1:25">
      <c r="A58" s="42">
        <v>45</v>
      </c>
      <c r="B58" s="43" t="s">
        <v>71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4">
        <v>50</v>
      </c>
      <c r="R58" s="44"/>
      <c r="S58" s="44"/>
      <c r="T58" s="45">
        <v>660</v>
      </c>
      <c r="U58" s="45"/>
      <c r="V58" s="45"/>
      <c r="W58" s="46">
        <f t="shared" si="0"/>
        <v>33000</v>
      </c>
      <c r="X58" s="9"/>
      <c r="Y58" s="47"/>
    </row>
    <row r="59" spans="1:25">
      <c r="A59" s="42">
        <v>46</v>
      </c>
      <c r="B59" s="43" t="s">
        <v>72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4">
        <v>100</v>
      </c>
      <c r="R59" s="44"/>
      <c r="S59" s="44"/>
      <c r="T59" s="45">
        <v>650</v>
      </c>
      <c r="U59" s="45"/>
      <c r="V59" s="45"/>
      <c r="W59" s="46">
        <f t="shared" si="0"/>
        <v>65000</v>
      </c>
      <c r="X59" s="9"/>
      <c r="Y59" s="47"/>
    </row>
    <row r="60" spans="1:25">
      <c r="A60" s="42">
        <v>47</v>
      </c>
      <c r="B60" s="43" t="s">
        <v>73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4">
        <v>5</v>
      </c>
      <c r="R60" s="44"/>
      <c r="S60" s="44"/>
      <c r="T60" s="45">
        <v>3200</v>
      </c>
      <c r="U60" s="45"/>
      <c r="V60" s="45"/>
      <c r="W60" s="46">
        <f t="shared" si="0"/>
        <v>16000</v>
      </c>
      <c r="X60" s="9"/>
      <c r="Y60" s="47"/>
    </row>
    <row r="61" spans="1:25">
      <c r="A61" s="42">
        <v>48</v>
      </c>
      <c r="B61" s="43" t="s">
        <v>74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4">
        <v>10</v>
      </c>
      <c r="R61" s="44"/>
      <c r="S61" s="44"/>
      <c r="T61" s="45">
        <v>7500</v>
      </c>
      <c r="U61" s="45"/>
      <c r="V61" s="45"/>
      <c r="W61" s="46">
        <f t="shared" si="0"/>
        <v>75000</v>
      </c>
      <c r="X61" s="9"/>
      <c r="Y61" s="47"/>
    </row>
    <row r="62" spans="1:25">
      <c r="A62" s="42">
        <v>49</v>
      </c>
      <c r="B62" s="43" t="s">
        <v>75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4">
        <v>10</v>
      </c>
      <c r="R62" s="44"/>
      <c r="S62" s="44"/>
      <c r="T62" s="45">
        <v>2500</v>
      </c>
      <c r="U62" s="45"/>
      <c r="V62" s="45"/>
      <c r="W62" s="46">
        <f t="shared" si="0"/>
        <v>25000</v>
      </c>
      <c r="X62" s="9"/>
      <c r="Y62" s="47"/>
    </row>
    <row r="63" spans="1:25">
      <c r="A63" s="42">
        <v>50</v>
      </c>
      <c r="B63" s="43" t="s">
        <v>76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4">
        <v>1</v>
      </c>
      <c r="R63" s="44"/>
      <c r="S63" s="44"/>
      <c r="T63" s="45">
        <v>12000</v>
      </c>
      <c r="U63" s="45"/>
      <c r="V63" s="45"/>
      <c r="W63" s="46">
        <f t="shared" si="0"/>
        <v>12000</v>
      </c>
      <c r="X63" s="9"/>
      <c r="Y63" s="47"/>
    </row>
    <row r="64" spans="1:25">
      <c r="A64" s="42">
        <v>51</v>
      </c>
      <c r="B64" s="43" t="s">
        <v>77</v>
      </c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4">
        <v>5</v>
      </c>
      <c r="R64" s="44"/>
      <c r="S64" s="44"/>
      <c r="T64" s="45">
        <v>75000</v>
      </c>
      <c r="U64" s="45"/>
      <c r="V64" s="45"/>
      <c r="W64" s="46">
        <f t="shared" si="0"/>
        <v>375000</v>
      </c>
      <c r="X64" s="9"/>
      <c r="Y64" s="47"/>
    </row>
    <row r="65" spans="1:25">
      <c r="A65" s="42">
        <v>52</v>
      </c>
      <c r="B65" s="43" t="s">
        <v>78</v>
      </c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4">
        <v>6</v>
      </c>
      <c r="R65" s="44"/>
      <c r="S65" s="44"/>
      <c r="T65" s="45">
        <v>7600</v>
      </c>
      <c r="U65" s="45"/>
      <c r="V65" s="45"/>
      <c r="W65" s="46">
        <f t="shared" si="0"/>
        <v>45600</v>
      </c>
      <c r="X65" s="9"/>
      <c r="Y65" s="47"/>
    </row>
    <row r="66" spans="1:25">
      <c r="A66" s="42">
        <v>53</v>
      </c>
      <c r="B66" s="43" t="s">
        <v>79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4">
        <v>10</v>
      </c>
      <c r="R66" s="44"/>
      <c r="S66" s="44"/>
      <c r="T66" s="45">
        <v>7600</v>
      </c>
      <c r="U66" s="45"/>
      <c r="V66" s="45"/>
      <c r="W66" s="46">
        <f t="shared" si="0"/>
        <v>76000</v>
      </c>
      <c r="X66" s="9"/>
      <c r="Y66" s="47"/>
    </row>
    <row r="67" spans="1:25">
      <c r="A67" s="42">
        <v>54</v>
      </c>
      <c r="B67" s="43" t="s">
        <v>80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4">
        <v>3</v>
      </c>
      <c r="R67" s="44"/>
      <c r="S67" s="44"/>
      <c r="T67" s="45">
        <v>10500</v>
      </c>
      <c r="U67" s="45"/>
      <c r="V67" s="45"/>
      <c r="W67" s="46">
        <f t="shared" si="0"/>
        <v>31500</v>
      </c>
      <c r="X67" s="9"/>
      <c r="Y67" s="47"/>
    </row>
    <row r="68" spans="1:25">
      <c r="A68" s="42">
        <v>55</v>
      </c>
      <c r="B68" s="43" t="s">
        <v>81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4">
        <v>5</v>
      </c>
      <c r="R68" s="44"/>
      <c r="S68" s="44"/>
      <c r="T68" s="45">
        <v>2500</v>
      </c>
      <c r="U68" s="45"/>
      <c r="V68" s="45"/>
      <c r="W68" s="46">
        <f t="shared" si="0"/>
        <v>12500</v>
      </c>
      <c r="X68" s="9"/>
      <c r="Y68" s="47"/>
    </row>
    <row r="69" spans="1:25">
      <c r="A69" s="42">
        <v>56</v>
      </c>
      <c r="B69" s="43" t="s">
        <v>82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4">
        <v>1</v>
      </c>
      <c r="R69" s="44"/>
      <c r="S69" s="44"/>
      <c r="T69" s="45">
        <v>550000</v>
      </c>
      <c r="U69" s="45"/>
      <c r="V69" s="45"/>
      <c r="W69" s="46">
        <f t="shared" si="0"/>
        <v>550000</v>
      </c>
      <c r="X69" s="9"/>
      <c r="Y69" s="47"/>
    </row>
    <row r="70" spans="1:25">
      <c r="A70" s="48">
        <v>57</v>
      </c>
      <c r="B70" s="49" t="s">
        <v>83</v>
      </c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4">
        <v>1</v>
      </c>
      <c r="R70" s="44"/>
      <c r="S70" s="44"/>
      <c r="T70" s="45">
        <v>18000</v>
      </c>
      <c r="U70" s="45"/>
      <c r="V70" s="45"/>
      <c r="W70" s="46">
        <f t="shared" si="0"/>
        <v>18000</v>
      </c>
      <c r="X70" s="9"/>
      <c r="Y70" s="47"/>
    </row>
    <row r="71" spans="1:25">
      <c r="A71" s="42">
        <v>58</v>
      </c>
      <c r="B71" s="49" t="s">
        <v>84</v>
      </c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4">
        <v>300</v>
      </c>
      <c r="R71" s="44"/>
      <c r="S71" s="44"/>
      <c r="T71" s="45">
        <v>170</v>
      </c>
      <c r="U71" s="45"/>
      <c r="V71" s="45"/>
      <c r="W71" s="46">
        <f t="shared" si="0"/>
        <v>51000</v>
      </c>
      <c r="X71" s="9"/>
      <c r="Y71" s="47"/>
    </row>
    <row r="72" spans="1:25">
      <c r="A72" s="50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2"/>
      <c r="Q72" s="53" t="s">
        <v>85</v>
      </c>
      <c r="R72" s="54"/>
      <c r="S72" s="54"/>
      <c r="T72" s="54"/>
      <c r="U72" s="54"/>
      <c r="V72" s="55"/>
      <c r="W72" s="56">
        <f>SUM(W14:W71)</f>
        <v>3959200</v>
      </c>
      <c r="X72" s="9"/>
      <c r="Y72" s="47"/>
    </row>
    <row r="73" spans="1:25">
      <c r="A73" s="50"/>
      <c r="B73" s="57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9"/>
      <c r="Q73" s="60" t="s">
        <v>86</v>
      </c>
      <c r="R73" s="61"/>
      <c r="S73" s="61"/>
      <c r="T73" s="61"/>
      <c r="U73" s="61"/>
      <c r="V73" s="61"/>
      <c r="W73" s="62">
        <f>W72*0.1</f>
        <v>395920</v>
      </c>
    </row>
    <row r="74" spans="1:25">
      <c r="A74" s="63"/>
      <c r="B74" s="64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6"/>
      <c r="N74" s="65"/>
      <c r="O74" s="65"/>
      <c r="P74" s="67"/>
      <c r="Q74" s="60" t="s">
        <v>87</v>
      </c>
      <c r="R74" s="61"/>
      <c r="S74" s="61"/>
      <c r="T74" s="61"/>
      <c r="U74" s="61"/>
      <c r="V74" s="61"/>
      <c r="W74" s="68">
        <f>SUM(W72:W73)</f>
        <v>4355120</v>
      </c>
    </row>
    <row r="75" spans="1:25" ht="15.75">
      <c r="Q75" s="69"/>
      <c r="R75" s="70"/>
      <c r="S75" s="70"/>
      <c r="T75" s="70"/>
      <c r="U75" s="70"/>
      <c r="V75" s="70"/>
      <c r="W75" s="70"/>
    </row>
    <row r="76" spans="1:25">
      <c r="A76" s="71" t="s">
        <v>88</v>
      </c>
      <c r="B76" s="9"/>
      <c r="U76" s="11"/>
    </row>
    <row r="78" spans="1:25" ht="15.75">
      <c r="A78" s="72" t="s">
        <v>89</v>
      </c>
      <c r="B78" s="22" t="s">
        <v>90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</row>
    <row r="79" spans="1:25" ht="15.75">
      <c r="B79" s="22" t="s">
        <v>91</v>
      </c>
      <c r="C79" s="22"/>
      <c r="D79" s="22"/>
      <c r="E79" s="22"/>
      <c r="F79" s="22"/>
      <c r="G79" s="10" t="s">
        <v>92</v>
      </c>
      <c r="H79" s="73"/>
      <c r="I79" s="73"/>
      <c r="J79" s="73"/>
      <c r="K79" s="21"/>
      <c r="L79" s="21"/>
      <c r="M79" s="21"/>
      <c r="N79" s="21"/>
      <c r="O79" s="22" t="s">
        <v>93</v>
      </c>
      <c r="P79" s="22"/>
      <c r="Q79" s="22"/>
      <c r="R79" s="22"/>
      <c r="T79" s="10" t="s">
        <v>92</v>
      </c>
      <c r="U79" s="21"/>
      <c r="V79" s="21"/>
      <c r="W79" s="21"/>
    </row>
    <row r="80" spans="1:25" ht="15.75">
      <c r="B80" s="22" t="s">
        <v>94</v>
      </c>
      <c r="C80" s="22"/>
      <c r="D80" s="22"/>
      <c r="E80" s="22"/>
      <c r="F80" s="22"/>
      <c r="G80" s="10" t="s">
        <v>92</v>
      </c>
      <c r="H80" s="27" t="s">
        <v>95</v>
      </c>
      <c r="I80" s="27"/>
      <c r="J80" s="27"/>
      <c r="K80" s="27"/>
      <c r="L80" s="27"/>
      <c r="M80" s="27"/>
      <c r="N80" s="21"/>
      <c r="O80" s="22" t="s">
        <v>96</v>
      </c>
      <c r="P80" s="22"/>
      <c r="Q80" s="22"/>
      <c r="R80" s="22"/>
      <c r="S80" s="22"/>
      <c r="T80" s="10" t="s">
        <v>92</v>
      </c>
      <c r="U80" s="27"/>
      <c r="V80" s="27"/>
      <c r="W80" s="27"/>
    </row>
    <row r="81" spans="1:23">
      <c r="B81" s="22" t="s">
        <v>97</v>
      </c>
      <c r="C81" s="22"/>
      <c r="D81" s="22"/>
      <c r="E81" s="22"/>
      <c r="F81" s="22"/>
      <c r="G81" s="10" t="s">
        <v>92</v>
      </c>
      <c r="H81" s="21"/>
      <c r="I81" s="21"/>
      <c r="J81" s="21"/>
      <c r="K81" s="21"/>
      <c r="L81" s="21"/>
      <c r="M81" s="21"/>
      <c r="N81" s="21"/>
      <c r="O81" s="21"/>
      <c r="P81" s="21"/>
      <c r="Q81" s="74"/>
      <c r="R81" s="75"/>
      <c r="S81" s="21"/>
      <c r="T81" s="21"/>
      <c r="U81" s="21"/>
      <c r="V81" s="21"/>
      <c r="W81" s="76"/>
    </row>
    <row r="83" spans="1:23">
      <c r="A83" s="12" t="s">
        <v>98</v>
      </c>
      <c r="K83" s="77" t="s">
        <v>99</v>
      </c>
      <c r="Q83" s="1"/>
      <c r="R83" s="13" t="s">
        <v>100</v>
      </c>
      <c r="S83" s="13"/>
      <c r="T83" s="13"/>
      <c r="U83" s="13"/>
      <c r="V83" s="13"/>
      <c r="W83" s="13"/>
    </row>
    <row r="84" spans="1:23">
      <c r="Q84" s="1"/>
      <c r="W84" s="1"/>
    </row>
    <row r="85" spans="1:23">
      <c r="Q85" s="1"/>
      <c r="W85" s="1"/>
    </row>
    <row r="86" spans="1:23">
      <c r="K86" s="9"/>
      <c r="Q86" s="1"/>
      <c r="W86" s="1"/>
    </row>
    <row r="87" spans="1:23">
      <c r="A87" s="21"/>
      <c r="B87" s="21"/>
      <c r="C87" s="21"/>
      <c r="D87" s="21"/>
      <c r="E87" s="21"/>
      <c r="F87" s="21"/>
      <c r="G87" s="21"/>
      <c r="H87" s="21"/>
      <c r="I87" s="21"/>
      <c r="K87" s="78"/>
      <c r="L87" s="79"/>
      <c r="M87" s="79"/>
      <c r="N87" s="79"/>
      <c r="O87" s="79"/>
      <c r="P87" s="79"/>
      <c r="Q87" s="1"/>
      <c r="R87" s="75"/>
      <c r="S87" s="21"/>
      <c r="T87" s="21"/>
      <c r="U87" s="21"/>
      <c r="V87" s="21"/>
      <c r="W87" s="21"/>
    </row>
    <row r="88" spans="1:23" s="13" customFormat="1">
      <c r="A88" s="80" t="s">
        <v>101</v>
      </c>
      <c r="B88" s="80"/>
      <c r="C88" s="80"/>
      <c r="D88" s="80"/>
      <c r="E88" s="80"/>
      <c r="F88" s="80"/>
      <c r="G88" s="80"/>
      <c r="H88" s="80"/>
      <c r="I88" s="80"/>
      <c r="J88" s="1"/>
      <c r="K88" s="81" t="s">
        <v>102</v>
      </c>
      <c r="L88" s="81"/>
      <c r="M88" s="81"/>
      <c r="N88" s="81"/>
      <c r="O88" s="81"/>
      <c r="P88" s="81"/>
      <c r="R88" s="81" t="s">
        <v>103</v>
      </c>
      <c r="S88" s="81"/>
      <c r="T88" s="81"/>
      <c r="U88" s="81"/>
      <c r="W88" s="82"/>
    </row>
    <row r="89" spans="1:23" s="13" customFormat="1">
      <c r="A89" s="83" t="s">
        <v>104</v>
      </c>
      <c r="B89" s="83"/>
      <c r="C89" s="83"/>
      <c r="D89" s="83"/>
      <c r="E89" s="83"/>
      <c r="F89" s="83"/>
      <c r="G89" s="83"/>
      <c r="H89" s="83"/>
      <c r="I89" s="83"/>
      <c r="K89" s="84" t="s">
        <v>105</v>
      </c>
      <c r="L89" s="84"/>
      <c r="M89" s="84"/>
      <c r="N89" s="84"/>
      <c r="O89" s="84"/>
      <c r="P89" s="84"/>
      <c r="R89" s="83" t="s">
        <v>106</v>
      </c>
      <c r="S89" s="83"/>
      <c r="T89" s="83"/>
      <c r="U89" s="83"/>
      <c r="W89" s="82"/>
    </row>
    <row r="90" spans="1:23" s="13" customFormat="1">
      <c r="A90" s="83" t="s">
        <v>107</v>
      </c>
      <c r="B90" s="83"/>
      <c r="C90" s="83"/>
      <c r="D90" s="85" t="s">
        <v>21</v>
      </c>
      <c r="E90" s="83"/>
      <c r="F90" s="83"/>
      <c r="G90" s="83"/>
      <c r="H90" s="83"/>
      <c r="I90" s="83"/>
      <c r="K90" s="83" t="s">
        <v>108</v>
      </c>
      <c r="L90" s="83"/>
      <c r="M90" s="83"/>
      <c r="N90" s="85" t="str">
        <f>D90</f>
        <v>16/6/2015</v>
      </c>
      <c r="O90" s="83"/>
      <c r="P90" s="83"/>
      <c r="R90" s="83" t="s">
        <v>107</v>
      </c>
      <c r="S90" s="83"/>
      <c r="T90" s="83"/>
      <c r="U90" s="83"/>
      <c r="W90" s="82"/>
    </row>
  </sheetData>
  <mergeCells count="206">
    <mergeCell ref="A89:I89"/>
    <mergeCell ref="K89:P89"/>
    <mergeCell ref="R89:U89"/>
    <mergeCell ref="A90:C90"/>
    <mergeCell ref="D90:I90"/>
    <mergeCell ref="K90:M90"/>
    <mergeCell ref="N90:P90"/>
    <mergeCell ref="R90:U90"/>
    <mergeCell ref="B80:F80"/>
    <mergeCell ref="O80:S80"/>
    <mergeCell ref="B81:F81"/>
    <mergeCell ref="A88:I88"/>
    <mergeCell ref="K88:P88"/>
    <mergeCell ref="R88:U88"/>
    <mergeCell ref="Q72:V72"/>
    <mergeCell ref="Q73:V73"/>
    <mergeCell ref="Q74:V74"/>
    <mergeCell ref="B78:P78"/>
    <mergeCell ref="B79:F79"/>
    <mergeCell ref="O79:R79"/>
    <mergeCell ref="B70:P70"/>
    <mergeCell ref="Q70:S70"/>
    <mergeCell ref="T70:V70"/>
    <mergeCell ref="B71:P71"/>
    <mergeCell ref="Q71:S71"/>
    <mergeCell ref="T71:V71"/>
    <mergeCell ref="B68:P68"/>
    <mergeCell ref="Q68:S68"/>
    <mergeCell ref="T68:V68"/>
    <mergeCell ref="B69:P69"/>
    <mergeCell ref="Q69:S69"/>
    <mergeCell ref="T69:V69"/>
    <mergeCell ref="B66:P66"/>
    <mergeCell ref="Q66:S66"/>
    <mergeCell ref="T66:V66"/>
    <mergeCell ref="B67:P67"/>
    <mergeCell ref="Q67:S67"/>
    <mergeCell ref="T67:V67"/>
    <mergeCell ref="B64:P64"/>
    <mergeCell ref="Q64:S64"/>
    <mergeCell ref="T64:V64"/>
    <mergeCell ref="B65:P65"/>
    <mergeCell ref="Q65:S65"/>
    <mergeCell ref="T65:V65"/>
    <mergeCell ref="B62:P62"/>
    <mergeCell ref="Q62:S62"/>
    <mergeCell ref="T62:V62"/>
    <mergeCell ref="B63:P63"/>
    <mergeCell ref="Q63:S63"/>
    <mergeCell ref="T63:V63"/>
    <mergeCell ref="B60:P60"/>
    <mergeCell ref="Q60:S60"/>
    <mergeCell ref="T60:V60"/>
    <mergeCell ref="B61:P61"/>
    <mergeCell ref="Q61:S61"/>
    <mergeCell ref="T61:V61"/>
    <mergeCell ref="B58:P58"/>
    <mergeCell ref="Q58:S58"/>
    <mergeCell ref="T58:V58"/>
    <mergeCell ref="B59:P59"/>
    <mergeCell ref="Q59:S59"/>
    <mergeCell ref="T59:V59"/>
    <mergeCell ref="B56:P56"/>
    <mergeCell ref="Q56:S56"/>
    <mergeCell ref="T56:V56"/>
    <mergeCell ref="B57:P57"/>
    <mergeCell ref="Q57:S57"/>
    <mergeCell ref="T57:V57"/>
    <mergeCell ref="B54:P54"/>
    <mergeCell ref="Q54:S54"/>
    <mergeCell ref="T54:V54"/>
    <mergeCell ref="B55:P55"/>
    <mergeCell ref="Q55:S55"/>
    <mergeCell ref="T55:V55"/>
    <mergeCell ref="B52:P52"/>
    <mergeCell ref="Q52:S52"/>
    <mergeCell ref="T52:V52"/>
    <mergeCell ref="B53:P53"/>
    <mergeCell ref="Q53:S53"/>
    <mergeCell ref="T53:V53"/>
    <mergeCell ref="B50:P50"/>
    <mergeCell ref="Q50:S50"/>
    <mergeCell ref="T50:V50"/>
    <mergeCell ref="B51:P51"/>
    <mergeCell ref="Q51:S51"/>
    <mergeCell ref="T51:V51"/>
    <mergeCell ref="B48:P48"/>
    <mergeCell ref="Q48:S48"/>
    <mergeCell ref="T48:V48"/>
    <mergeCell ref="B49:P49"/>
    <mergeCell ref="Q49:S49"/>
    <mergeCell ref="T49:V49"/>
    <mergeCell ref="B46:P46"/>
    <mergeCell ref="Q46:S46"/>
    <mergeCell ref="T46:V46"/>
    <mergeCell ref="B47:P47"/>
    <mergeCell ref="Q47:S47"/>
    <mergeCell ref="T47:V47"/>
    <mergeCell ref="B44:P44"/>
    <mergeCell ref="Q44:S44"/>
    <mergeCell ref="T44:V44"/>
    <mergeCell ref="B45:P45"/>
    <mergeCell ref="Q45:S45"/>
    <mergeCell ref="T45:V45"/>
    <mergeCell ref="B42:P42"/>
    <mergeCell ref="Q42:S42"/>
    <mergeCell ref="T42:V42"/>
    <mergeCell ref="B43:P43"/>
    <mergeCell ref="Q43:S43"/>
    <mergeCell ref="T43:V43"/>
    <mergeCell ref="B40:P40"/>
    <mergeCell ref="Q40:S40"/>
    <mergeCell ref="T40:V40"/>
    <mergeCell ref="B41:P41"/>
    <mergeCell ref="Q41:S41"/>
    <mergeCell ref="T41:V41"/>
    <mergeCell ref="B38:P38"/>
    <mergeCell ref="Q38:S38"/>
    <mergeCell ref="T38:V38"/>
    <mergeCell ref="B39:P39"/>
    <mergeCell ref="Q39:S39"/>
    <mergeCell ref="T39:V39"/>
    <mergeCell ref="B36:P36"/>
    <mergeCell ref="Q36:S36"/>
    <mergeCell ref="T36:V36"/>
    <mergeCell ref="B37:P37"/>
    <mergeCell ref="Q37:S37"/>
    <mergeCell ref="T37:V37"/>
    <mergeCell ref="B34:P34"/>
    <mergeCell ref="Q34:S34"/>
    <mergeCell ref="T34:V34"/>
    <mergeCell ref="B35:P35"/>
    <mergeCell ref="Q35:S35"/>
    <mergeCell ref="T35:V35"/>
    <mergeCell ref="B32:P32"/>
    <mergeCell ref="Q32:S32"/>
    <mergeCell ref="T32:V32"/>
    <mergeCell ref="B33:P33"/>
    <mergeCell ref="Q33:S33"/>
    <mergeCell ref="T33:V33"/>
    <mergeCell ref="B30:P30"/>
    <mergeCell ref="Q30:S30"/>
    <mergeCell ref="T30:V30"/>
    <mergeCell ref="B31:P31"/>
    <mergeCell ref="Q31:S31"/>
    <mergeCell ref="T31:V31"/>
    <mergeCell ref="B28:P28"/>
    <mergeCell ref="Q28:S28"/>
    <mergeCell ref="T28:V28"/>
    <mergeCell ref="B29:P29"/>
    <mergeCell ref="Q29:S29"/>
    <mergeCell ref="T29:V29"/>
    <mergeCell ref="B26:P26"/>
    <mergeCell ref="Q26:S26"/>
    <mergeCell ref="T26:V26"/>
    <mergeCell ref="B27:P27"/>
    <mergeCell ref="Q27:S27"/>
    <mergeCell ref="T27:V27"/>
    <mergeCell ref="B24:P24"/>
    <mergeCell ref="Q24:S24"/>
    <mergeCell ref="T24:V24"/>
    <mergeCell ref="B25:P25"/>
    <mergeCell ref="Q25:S25"/>
    <mergeCell ref="T25:V25"/>
    <mergeCell ref="B22:P22"/>
    <mergeCell ref="Q22:S22"/>
    <mergeCell ref="T22:V22"/>
    <mergeCell ref="B23:P23"/>
    <mergeCell ref="Q23:S23"/>
    <mergeCell ref="T23:V23"/>
    <mergeCell ref="B20:P20"/>
    <mergeCell ref="Q20:S20"/>
    <mergeCell ref="T20:V20"/>
    <mergeCell ref="B21:P21"/>
    <mergeCell ref="Q21:S21"/>
    <mergeCell ref="T21:V21"/>
    <mergeCell ref="B18:P18"/>
    <mergeCell ref="Q18:S18"/>
    <mergeCell ref="T18:V18"/>
    <mergeCell ref="B19:P19"/>
    <mergeCell ref="Q19:S19"/>
    <mergeCell ref="T19:V19"/>
    <mergeCell ref="B16:P16"/>
    <mergeCell ref="Q16:S16"/>
    <mergeCell ref="T16:V16"/>
    <mergeCell ref="B17:P17"/>
    <mergeCell ref="Q17:S17"/>
    <mergeCell ref="T17:V17"/>
    <mergeCell ref="B14:P14"/>
    <mergeCell ref="Q14:S14"/>
    <mergeCell ref="T14:V14"/>
    <mergeCell ref="B15:P15"/>
    <mergeCell ref="Q15:S15"/>
    <mergeCell ref="T15:V15"/>
    <mergeCell ref="A11:C11"/>
    <mergeCell ref="P11:Q11"/>
    <mergeCell ref="R11:T11"/>
    <mergeCell ref="B13:P13"/>
    <mergeCell ref="Q13:S13"/>
    <mergeCell ref="T13:V13"/>
    <mergeCell ref="A8:C8"/>
    <mergeCell ref="P8:Q8"/>
    <mergeCell ref="A9:C9"/>
    <mergeCell ref="P9:Q9"/>
    <mergeCell ref="A10:C10"/>
    <mergeCell ref="P10:Q10"/>
  </mergeCells>
  <pageMargins left="0.7" right="0.7" top="0.75" bottom="0.75" header="0.3" footer="0.3"/>
  <pageSetup paperSize="9" scale="67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vpp Guar. Pham Van Thuan</vt:lpstr>
      <vt:lpstr>Vpp kho</vt:lpstr>
      <vt:lpstr>vpp cho HO</vt:lpstr>
      <vt:lpstr>'vpp cho HO'!Print_Area</vt:lpstr>
      <vt:lpstr>'vpp Guar. Pham Van Thuan'!Print_Area</vt:lpstr>
      <vt:lpstr>'Vpp kho'!Print_Area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Quach Tieu Phung</cp:lastModifiedBy>
  <dcterms:created xsi:type="dcterms:W3CDTF">2015-06-16T06:13:36Z</dcterms:created>
  <dcterms:modified xsi:type="dcterms:W3CDTF">2015-06-16T06:14:59Z</dcterms:modified>
</cp:coreProperties>
</file>