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95" windowWidth="19875" windowHeight="7020" firstSheet="7" activeTab="8"/>
  </bookViews>
  <sheets>
    <sheet name="Sheet1" sheetId="1" state="hidden" r:id="rId1"/>
    <sheet name="Bình Phú" sheetId="2" state="hidden" r:id="rId2"/>
    <sheet name="Sheet3" sheetId="3" state="hidden" r:id="rId3"/>
    <sheet name="Sheet4" sheetId="4" state="hidden" r:id="rId4"/>
    <sheet name="Sheet5" sheetId="5" state="hidden" r:id="rId5"/>
    <sheet name="Lê Đức Thọ" sheetId="6" state="hidden" r:id="rId6"/>
    <sheet name="training" sheetId="7" state="hidden" r:id="rId7"/>
    <sheet name="VP" sheetId="8" r:id="rId8"/>
    <sheet name="Fin" sheetId="9" r:id="rId9"/>
  </sheets>
  <definedNames>
    <definedName name="_xlnm.Print_Area" localSheetId="8">Fin!$A:$W</definedName>
    <definedName name="_xlnm.Print_Area" localSheetId="6">training!$A:$X</definedName>
  </definedNames>
  <calcPr calcId="145621"/>
</workbook>
</file>

<file path=xl/calcChain.xml><?xml version="1.0" encoding="utf-8"?>
<calcChain xmlns="http://schemas.openxmlformats.org/spreadsheetml/2006/main">
  <c r="D35" i="9" l="1"/>
  <c r="N35" i="9" s="1"/>
  <c r="W16" i="9"/>
  <c r="W15" i="9"/>
  <c r="W14" i="9"/>
  <c r="W17" i="9" s="1"/>
  <c r="W18" i="9" l="1"/>
  <c r="W19" i="9" s="1"/>
  <c r="D73" i="8" l="1"/>
  <c r="N73" i="8" s="1"/>
  <c r="W54" i="8"/>
  <c r="W53" i="8"/>
  <c r="W52" i="8"/>
  <c r="W51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55" i="8" s="1"/>
  <c r="W57" i="8" l="1"/>
  <c r="W56" i="8"/>
  <c r="D31" i="7"/>
  <c r="N31" i="7" s="1"/>
  <c r="X14" i="7"/>
  <c r="X13" i="7"/>
  <c r="X15" i="7" l="1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28" i="6" s="1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28" i="2" s="1"/>
  <c r="N62" i="5" l="1"/>
  <c r="D62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44" i="5" s="1"/>
  <c r="D62" i="4"/>
  <c r="N62" i="4" s="1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44" i="4" s="1"/>
  <c r="W45" i="5" l="1"/>
  <c r="W46" i="5" s="1"/>
  <c r="W45" i="4"/>
  <c r="W46" i="4" s="1"/>
  <c r="D44" i="3"/>
  <c r="N44" i="3" s="1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28" i="3" s="1"/>
  <c r="D44" i="2"/>
  <c r="N44" i="2" s="1"/>
  <c r="X28" i="1" l="1"/>
  <c r="U24" i="1"/>
  <c r="X18" i="1" l="1"/>
  <c r="D44" i="1" l="1"/>
  <c r="N44" i="1" s="1"/>
  <c r="X27" i="1"/>
  <c r="X26" i="1"/>
  <c r="X25" i="1"/>
  <c r="X24" i="1"/>
  <c r="X23" i="1"/>
  <c r="X22" i="1"/>
  <c r="X21" i="1"/>
  <c r="X20" i="1"/>
  <c r="X19" i="1"/>
  <c r="X17" i="1"/>
  <c r="X16" i="1"/>
  <c r="X15" i="1"/>
  <c r="X14" i="1"/>
  <c r="X13" i="1"/>
</calcChain>
</file>

<file path=xl/sharedStrings.xml><?xml version="1.0" encoding="utf-8"?>
<sst xmlns="http://schemas.openxmlformats.org/spreadsheetml/2006/main" count="822" uniqueCount="223">
  <si>
    <t>CÔNG TY TNHH ĐẦU TƯ VÀ KINH DOANH SIÊU THỊ Á CHÂU</t>
  </si>
  <si>
    <t>Lầu 2, 506 Nguyễn Đình Chiểu, P.4, Q.3, TP.HCM</t>
  </si>
  <si>
    <t>Tel:</t>
  </si>
  <si>
    <t>84-8 3847 8988</t>
  </si>
  <si>
    <t>Fax: 38478333</t>
  </si>
  <si>
    <t>Tax code: 0310939840</t>
  </si>
  <si>
    <t>Issuing Store Address Tên Siêu thị và địa chỉ</t>
  </si>
  <si>
    <r>
      <t xml:space="preserve"> PURCHASE ORDER</t>
    </r>
    <r>
      <rPr>
        <i/>
        <sz val="14"/>
        <rFont val="Arial"/>
        <family val="2"/>
      </rPr>
      <t xml:space="preserve">  ĐƠN ĐẶT HÀNG</t>
    </r>
  </si>
  <si>
    <r>
      <t xml:space="preserve">To </t>
    </r>
    <r>
      <rPr>
        <i/>
        <sz val="10"/>
        <rFont val="Arial"/>
        <family val="2"/>
      </rPr>
      <t>Đến</t>
    </r>
  </si>
  <si>
    <t>Siêu thị Giant</t>
  </si>
  <si>
    <r>
      <t xml:space="preserve">Delivery To
</t>
    </r>
    <r>
      <rPr>
        <i/>
        <sz val="10"/>
        <rFont val="Arial"/>
        <family val="2"/>
      </rPr>
      <t>Giao hàng tới</t>
    </r>
  </si>
  <si>
    <r>
      <t xml:space="preserve">Add </t>
    </r>
    <r>
      <rPr>
        <i/>
        <sz val="10"/>
        <rFont val="Arial"/>
        <family val="2"/>
      </rPr>
      <t>Địa chỉ</t>
    </r>
  </si>
  <si>
    <t>101 Tôn Dật Tiên, Q.7</t>
  </si>
  <si>
    <t>506 Nguyễn Đình Chiểu, P.4, Q.3, TP.HCM</t>
  </si>
  <si>
    <r>
      <t xml:space="preserve">Tel
</t>
    </r>
    <r>
      <rPr>
        <i/>
        <sz val="10"/>
        <rFont val="Arial"/>
        <family val="2"/>
      </rPr>
      <t>Điện thoại</t>
    </r>
  </si>
  <si>
    <t>5413 7366</t>
  </si>
  <si>
    <r>
      <t xml:space="preserve">Tel </t>
    </r>
    <r>
      <rPr>
        <i/>
        <sz val="10"/>
        <rFont val="Arial"/>
        <family val="2"/>
      </rPr>
      <t>Điện thoại</t>
    </r>
  </si>
  <si>
    <t>Ms. Phụng - 0917.263.664</t>
  </si>
  <si>
    <r>
      <t xml:space="preserve">Attn
</t>
    </r>
    <r>
      <rPr>
        <i/>
        <sz val="10"/>
        <rFont val="Arial"/>
        <family val="2"/>
      </rPr>
      <t>Người nhận</t>
    </r>
  </si>
  <si>
    <t>Customer Service</t>
  </si>
  <si>
    <r>
      <t xml:space="preserve">Date </t>
    </r>
    <r>
      <rPr>
        <i/>
        <sz val="10"/>
        <rFont val="Arial"/>
        <family val="2"/>
      </rPr>
      <t>Ngày</t>
    </r>
  </si>
  <si>
    <r>
      <t xml:space="preserve">No.
</t>
    </r>
    <r>
      <rPr>
        <i/>
        <sz val="10"/>
        <rFont val="Arial"/>
        <family val="2"/>
      </rPr>
      <t>Stt</t>
    </r>
  </si>
  <si>
    <r>
      <t xml:space="preserve">Details
</t>
    </r>
    <r>
      <rPr>
        <i/>
        <sz val="10"/>
        <rFont val="Arial"/>
        <family val="2"/>
      </rPr>
      <t>Chi tiết</t>
    </r>
  </si>
  <si>
    <r>
      <t xml:space="preserve">Quantity
</t>
    </r>
    <r>
      <rPr>
        <i/>
        <sz val="10"/>
        <rFont val="Arial"/>
        <family val="2"/>
      </rPr>
      <t>Số lượng</t>
    </r>
  </si>
  <si>
    <r>
      <t xml:space="preserve">Unit Price
</t>
    </r>
    <r>
      <rPr>
        <i/>
        <sz val="10"/>
        <rFont val="Arial"/>
        <family val="2"/>
      </rPr>
      <t>Đơn giá</t>
    </r>
  </si>
  <si>
    <r>
      <t xml:space="preserve">Amount (VND)
</t>
    </r>
    <r>
      <rPr>
        <i/>
        <sz val="10"/>
        <rFont val="Arial"/>
        <family val="2"/>
      </rPr>
      <t>Thành tiền (VND)</t>
    </r>
  </si>
  <si>
    <t>Đường Biên Hòa 1kg</t>
  </si>
  <si>
    <t>Last order</t>
  </si>
  <si>
    <t>Sữa tươi không đường Vinamilk 1L</t>
  </si>
  <si>
    <t>Bột sữa Coffe mate</t>
  </si>
  <si>
    <t>Coffee Purio Medium hạt</t>
  </si>
  <si>
    <t>Trà Lipton hộp (100 gói nhỏ)</t>
  </si>
  <si>
    <t>Khăn an An An</t>
  </si>
  <si>
    <t>Tương ớt 850G Cholimex</t>
  </si>
  <si>
    <t>Nước tương Tam Thái Tử lớn</t>
  </si>
  <si>
    <t>Muỗng pha coffee dài</t>
  </si>
  <si>
    <t>Muỗng ăn cơm dài</t>
  </si>
  <si>
    <t>Dao thái lan</t>
  </si>
  <si>
    <t>Thành Tiền</t>
  </si>
  <si>
    <r>
      <t>Terms &amp; Conditions</t>
    </r>
    <r>
      <rPr>
        <i/>
        <u/>
        <sz val="10"/>
        <rFont val="Arial"/>
        <family val="2"/>
      </rPr>
      <t xml:space="preserve"> Các điều kiện &amp; điều khoản:</t>
    </r>
  </si>
  <si>
    <t>*</t>
  </si>
  <si>
    <r>
      <t xml:space="preserve">This PO number MUST be printed on your Delivery Order and Invoice.
</t>
    </r>
    <r>
      <rPr>
        <i/>
        <sz val="10"/>
        <rFont val="Arial"/>
        <family val="2"/>
      </rPr>
      <t>Đơn mua hàng này phải được in cùng với đơn giao nhận hàng và hóa đơn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</si>
  <si>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</si>
  <si>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</si>
  <si>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Quotation / Tender No.
</t>
    </r>
    <r>
      <rPr>
        <i/>
        <sz val="10"/>
        <rFont val="Arial"/>
        <family val="2"/>
      </rPr>
      <t>Bảng báo giá số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</si>
  <si>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</si>
  <si>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t>Chuyển khoản</t>
  </si>
  <si>
    <r>
      <t xml:space="preserve">Quotation / Tender Date
</t>
    </r>
    <r>
      <rPr>
        <i/>
        <sz val="10"/>
        <rFont val="Arial"/>
        <family val="2"/>
      </rPr>
      <t>Ngày thể hiện trên bảng báo giá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</si>
  <si>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</si>
  <si>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r>
      <t>Issued by</t>
    </r>
    <r>
      <rPr>
        <i/>
        <sz val="10"/>
        <rFont val="Arial"/>
        <family val="2"/>
      </rPr>
      <t xml:space="preserve"> Yêu cầu bởi:</t>
    </r>
  </si>
  <si>
    <r>
      <t>Authorised by/</t>
    </r>
    <r>
      <rPr>
        <i/>
        <sz val="10"/>
        <rFont val="Arial"/>
        <family val="2"/>
      </rPr>
      <t xml:space="preserve"> Chấp thuận bởi</t>
    </r>
  </si>
  <si>
    <r>
      <t>Supplier Confirm/</t>
    </r>
    <r>
      <rPr>
        <i/>
        <sz val="10"/>
        <rFont val="Arial"/>
        <family val="2"/>
      </rPr>
      <t xml:space="preserve"> Supplier Xác nhận</t>
    </r>
  </si>
  <si>
    <r>
      <t xml:space="preserve">Name Tên: </t>
    </r>
    <r>
      <rPr>
        <sz val="10"/>
        <rFont val="Arial"/>
        <family val="2"/>
      </rPr>
      <t>Quách Tiểu Phụng</t>
    </r>
  </si>
  <si>
    <r>
      <t xml:space="preserve">Name Tên: </t>
    </r>
    <r>
      <rPr>
        <sz val="10"/>
        <rFont val="Arial"/>
        <family val="2"/>
      </rPr>
      <t>Dương Thị Thu Hương</t>
    </r>
  </si>
  <si>
    <t>Name Tên:</t>
  </si>
  <si>
    <r>
      <t xml:space="preserve">Position </t>
    </r>
    <r>
      <rPr>
        <i/>
        <sz val="10"/>
        <rFont val="Arial"/>
        <family val="2"/>
      </rPr>
      <t xml:space="preserve">Chức vụ: </t>
    </r>
    <r>
      <rPr>
        <sz val="10"/>
        <rFont val="Arial"/>
        <family val="2"/>
      </rPr>
      <t xml:space="preserve">HR&amp; Admin Manager </t>
    </r>
  </si>
  <si>
    <r>
      <t xml:space="preserve">Position </t>
    </r>
    <r>
      <rPr>
        <i/>
        <sz val="10"/>
        <rFont val="Arial"/>
        <family val="2"/>
      </rPr>
      <t>Chức vụ:</t>
    </r>
  </si>
  <si>
    <r>
      <t>Date N</t>
    </r>
    <r>
      <rPr>
        <i/>
        <sz val="10"/>
        <rFont val="Arial"/>
        <family val="2"/>
      </rPr>
      <t>gày:</t>
    </r>
  </si>
  <si>
    <r>
      <t xml:space="preserve">Date </t>
    </r>
    <r>
      <rPr>
        <i/>
        <sz val="10"/>
        <rFont val="Arial"/>
        <family val="2"/>
      </rPr>
      <t xml:space="preserve">Ngày: </t>
    </r>
  </si>
  <si>
    <t>Kẹo Oishi trái cây (nhiều mùi)</t>
  </si>
  <si>
    <t>Giấy hộp Puppy trà xanh</t>
  </si>
  <si>
    <t>Nước mắm Chinsu cá hồi 3 ngon 500ml</t>
  </si>
  <si>
    <t>Tăm tre Như Ngọc</t>
  </si>
  <si>
    <t>Cty TNHH Đầu Tư và Kinh Doanh Siêu Thị Á Châu</t>
  </si>
  <si>
    <r>
      <t xml:space="preserve">Position </t>
    </r>
    <r>
      <rPr>
        <i/>
        <sz val="10"/>
        <rFont val="Arial"/>
        <family val="2"/>
      </rPr>
      <t xml:space="preserve">Chức vụ: </t>
    </r>
    <r>
      <rPr>
        <sz val="10"/>
        <rFont val="Arial"/>
        <family val="2"/>
      </rPr>
      <t>Admin</t>
    </r>
  </si>
  <si>
    <t>CÔNG TY TNHH MỘT THÀNH VIÊN THƯƠNG MẠI VÀ ĐẦU TƯ LIÊN Á CHÂU</t>
  </si>
  <si>
    <t>Tax code: 0310618188</t>
  </si>
  <si>
    <r>
      <t>Issuing Store Address</t>
    </r>
    <r>
      <rPr>
        <i/>
        <sz val="10"/>
        <rFont val="Arial"/>
        <family val="2"/>
      </rPr>
      <t xml:space="preserve"> Tên Siêu thị và địa chỉ</t>
    </r>
  </si>
  <si>
    <t>Guardian Bình Phú</t>
  </si>
  <si>
    <t>129 -131  Bình Phú, Quận 6</t>
  </si>
  <si>
    <t>Ms. Hiền - 0903 779 107</t>
  </si>
  <si>
    <r>
      <t xml:space="preserve">Unit Price
</t>
    </r>
    <r>
      <rPr>
        <i/>
        <sz val="10"/>
        <rFont val="Arial"/>
        <family val="2"/>
      </rPr>
      <t>Đơn giá (VAT)</t>
    </r>
  </si>
  <si>
    <t>Xô đựng nước 20 lit không nắp</t>
  </si>
  <si>
    <t>cái</t>
  </si>
  <si>
    <t>Chổi cỏ Phước Lộc Thọ</t>
  </si>
  <si>
    <t>cây</t>
  </si>
  <si>
    <t xml:space="preserve">Khăn nén </t>
  </si>
  <si>
    <t>Ky hốt rác</t>
  </si>
  <si>
    <t>Thùng rác trung Duy Tân (chân đạp)</t>
  </si>
  <si>
    <t>Nước lau sàn 4kg hương chanh</t>
  </si>
  <si>
    <t>chai</t>
  </si>
  <si>
    <t>Nước lau kiếng lớn</t>
  </si>
  <si>
    <t>Chổi nylong nhỏ</t>
  </si>
  <si>
    <t>Túi đựng rác trung</t>
  </si>
  <si>
    <t>lốc</t>
  </si>
  <si>
    <t>Thảm chùi chân Welcom</t>
  </si>
  <si>
    <t>Tẩy sumo nhỏ</t>
  </si>
  <si>
    <t>Giấy Anan</t>
  </si>
  <si>
    <t>Cây lau nhà 3M</t>
  </si>
  <si>
    <t>Miếng rửa chén mỏng xanh</t>
  </si>
  <si>
    <t>miếng</t>
  </si>
  <si>
    <t>Thành tiền (VAT)</t>
  </si>
  <si>
    <t xml:space="preserve">  </t>
  </si>
  <si>
    <r>
      <t xml:space="preserve">Position </t>
    </r>
    <r>
      <rPr>
        <i/>
        <sz val="10"/>
        <rFont val="Arial"/>
        <family val="2"/>
      </rPr>
      <t>Chức vụ: HR &amp; Admin Manager</t>
    </r>
  </si>
  <si>
    <t>Guardian Lê Đức Thọ 2</t>
  </si>
  <si>
    <t>100-102 Lê Đức Thọ, Quận Gò Vấp</t>
  </si>
  <si>
    <t>Mr. Cường - 0937 993 786</t>
  </si>
  <si>
    <t xml:space="preserve">Phuong Nam Stationery </t>
  </si>
  <si>
    <t>B18/19K Nguyen Van Linh Q.7 TP.HCM</t>
  </si>
  <si>
    <t>(08) 3758 4761</t>
  </si>
  <si>
    <t>Ms. Kim Anh - 0902.60.64.82</t>
  </si>
  <si>
    <t>Thước dẻo 30cm</t>
  </si>
  <si>
    <t>Viết bic Thiên Long xanh 027</t>
  </si>
  <si>
    <t>Viết bic Thiên Long đỏ 027</t>
  </si>
  <si>
    <t>Máy tính Casio JS-120L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</si>
  <si>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</si>
  <si>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</si>
  <si>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</si>
  <si>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</si>
  <si>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</si>
  <si>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Kim bấm 10 Plus</t>
  </si>
  <si>
    <t>hộp</t>
  </si>
  <si>
    <t>Bấm lỗ Eagle 837</t>
  </si>
  <si>
    <t>Cắt băng keo 5p cầm tay</t>
  </si>
  <si>
    <t>Băng keo trong 2cm</t>
  </si>
  <si>
    <t>cuộn</t>
  </si>
  <si>
    <t>Cắt băng keo mini</t>
  </si>
  <si>
    <t>Kẹp bướm 19mm</t>
  </si>
  <si>
    <t>Kẹp bướm 32mm</t>
  </si>
  <si>
    <t>Chuốt chì nhỏ SDI 0137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</si>
  <si>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</si>
  <si>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</si>
  <si>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</si>
  <si>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</si>
  <si>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</si>
  <si>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</si>
  <si>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</si>
  <si>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</si>
  <si>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</si>
  <si>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</si>
  <si>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</si>
  <si>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cuốn</t>
  </si>
  <si>
    <t>Giấy note post it 3M6549/6548</t>
  </si>
  <si>
    <t>xấp</t>
  </si>
  <si>
    <t>Giấy note Pronoti 4 màu</t>
  </si>
  <si>
    <t>Bộ viết đôi để bàn Thiên Long</t>
  </si>
  <si>
    <t>bộ</t>
  </si>
  <si>
    <t>Tổng cộng</t>
  </si>
  <si>
    <t>10% VAT</t>
  </si>
  <si>
    <t>Thành tiền</t>
  </si>
  <si>
    <r>
      <t xml:space="preserve">No.
</t>
    </r>
    <r>
      <rPr>
        <i/>
        <sz val="10"/>
        <color theme="1"/>
        <rFont val="Arial"/>
        <family val="2"/>
      </rPr>
      <t>Stt</t>
    </r>
  </si>
  <si>
    <r>
      <t xml:space="preserve">Details
</t>
    </r>
    <r>
      <rPr>
        <i/>
        <sz val="10"/>
        <color theme="1"/>
        <rFont val="Arial"/>
        <family val="2"/>
      </rPr>
      <t xml:space="preserve">Chi </t>
    </r>
    <r>
      <rPr>
        <i/>
        <sz val="10"/>
        <color theme="1"/>
        <rFont val="Arial"/>
        <family val="2"/>
      </rPr>
      <t>tiết</t>
    </r>
  </si>
  <si>
    <r>
      <t xml:space="preserve">Quantity
</t>
    </r>
    <r>
      <rPr>
        <i/>
        <sz val="10"/>
        <color theme="1"/>
        <rFont val="Arial"/>
        <family val="2"/>
      </rPr>
      <t xml:space="preserve">Số </t>
    </r>
    <r>
      <rPr>
        <i/>
        <sz val="10"/>
        <color theme="1"/>
        <rFont val="Arial"/>
        <family val="2"/>
      </rPr>
      <t>lượn</t>
    </r>
    <r>
      <rPr>
        <i/>
        <sz val="10"/>
        <color theme="1"/>
        <rFont val="Arial"/>
        <family val="2"/>
      </rPr>
      <t>g</t>
    </r>
  </si>
  <si>
    <r>
      <t xml:space="preserve">Unit Price
</t>
    </r>
    <r>
      <rPr>
        <i/>
        <sz val="10"/>
        <color theme="1"/>
        <rFont val="Arial"/>
        <family val="2"/>
      </rPr>
      <t xml:space="preserve">Đơn </t>
    </r>
    <r>
      <rPr>
        <i/>
        <sz val="10"/>
        <color theme="1"/>
        <rFont val="Arial"/>
        <family val="2"/>
      </rPr>
      <t xml:space="preserve">giá </t>
    </r>
    <r>
      <rPr>
        <i/>
        <sz val="10"/>
        <color theme="1"/>
        <rFont val="Arial"/>
        <family val="2"/>
      </rPr>
      <t>(VAT</t>
    </r>
    <r>
      <rPr>
        <i/>
        <sz val="10"/>
        <color theme="1"/>
        <rFont val="Arial"/>
        <family val="2"/>
      </rPr>
      <t>)</t>
    </r>
  </si>
  <si>
    <r>
      <t xml:space="preserve">Amount (VND)
</t>
    </r>
    <r>
      <rPr>
        <i/>
        <sz val="10"/>
        <color theme="1"/>
        <rFont val="Arial"/>
        <family val="2"/>
      </rPr>
      <t>Thàn</t>
    </r>
    <r>
      <rPr>
        <i/>
        <sz val="10"/>
        <color theme="1"/>
        <rFont val="Arial"/>
        <family val="2"/>
      </rPr>
      <t xml:space="preserve">h tiền </t>
    </r>
    <r>
      <rPr>
        <i/>
        <sz val="10"/>
        <color theme="1"/>
        <rFont val="Arial"/>
        <family val="2"/>
      </rPr>
      <t>(VND</t>
    </r>
    <r>
      <rPr>
        <i/>
        <sz val="10"/>
        <color theme="1"/>
        <rFont val="Arial"/>
        <family val="2"/>
      </rPr>
      <t>)</t>
    </r>
  </si>
  <si>
    <t>Khăn nén</t>
  </si>
  <si>
    <t>Ky rác cán xếp</t>
  </si>
  <si>
    <t>Thùng rác trung Duy Tân (chân đạp) – size trung</t>
  </si>
  <si>
    <r>
      <t>Nước lau sàn 4kg</t>
    </r>
    <r>
      <rPr>
        <sz val="10"/>
        <rFont val="Arial11"/>
      </rPr>
      <t xml:space="preserve"> </t>
    </r>
    <r>
      <rPr>
        <sz val="11"/>
        <rFont val="Arial"/>
        <family val="2"/>
      </rPr>
      <t>hoa hạ</t>
    </r>
  </si>
  <si>
    <t>Nước lau kiếng lớn (Sumo 800ml)</t>
  </si>
  <si>
    <t xml:space="preserve">Túi đựng rác trung – DP đen/nhiều màu </t>
  </si>
  <si>
    <t>Thảm chùi chân Welcome (50x70cm)</t>
  </si>
  <si>
    <t>Tẩy sumo nhỏ (250g)</t>
  </si>
  <si>
    <t>Miếng rửa chén mỏng xanh (3M)</t>
  </si>
  <si>
    <r>
      <t>Issuing Store Address</t>
    </r>
    <r>
      <rPr>
        <i/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 xml:space="preserve">Tên </t>
    </r>
    <r>
      <rPr>
        <i/>
        <sz val="10"/>
        <color theme="1"/>
        <rFont val="Arial"/>
        <family val="2"/>
      </rPr>
      <t xml:space="preserve">Siêu </t>
    </r>
    <r>
      <rPr>
        <i/>
        <sz val="10"/>
        <color theme="1"/>
        <rFont val="Arial"/>
        <family val="2"/>
      </rPr>
      <t xml:space="preserve">thị và </t>
    </r>
    <r>
      <rPr>
        <i/>
        <sz val="10"/>
        <color theme="1"/>
        <rFont val="Arial"/>
        <family val="2"/>
      </rPr>
      <t xml:space="preserve">địa </t>
    </r>
    <r>
      <rPr>
        <i/>
        <sz val="10"/>
        <color theme="1"/>
        <rFont val="Arial"/>
        <family val="2"/>
      </rPr>
      <t>chỉ</t>
    </r>
  </si>
  <si>
    <r>
      <t xml:space="preserve"> PURCHASE ORDER</t>
    </r>
    <r>
      <rPr>
        <i/>
        <sz val="14"/>
        <color theme="1"/>
        <rFont val="Arial"/>
        <family val="2"/>
      </rPr>
      <t xml:space="preserve">  </t>
    </r>
    <r>
      <rPr>
        <i/>
        <sz val="14"/>
        <color theme="1"/>
        <rFont val="Arial"/>
        <family val="2"/>
      </rPr>
      <t>ĐƠ</t>
    </r>
    <r>
      <rPr>
        <i/>
        <sz val="14"/>
        <color theme="1"/>
        <rFont val="Arial"/>
        <family val="2"/>
      </rPr>
      <t xml:space="preserve">N </t>
    </r>
    <r>
      <rPr>
        <i/>
        <sz val="14"/>
        <color theme="1"/>
        <rFont val="Arial"/>
        <family val="2"/>
      </rPr>
      <t>ĐẶ</t>
    </r>
    <r>
      <rPr>
        <i/>
        <sz val="14"/>
        <color theme="1"/>
        <rFont val="Arial"/>
        <family val="2"/>
      </rPr>
      <t xml:space="preserve">T </t>
    </r>
    <r>
      <rPr>
        <i/>
        <sz val="14"/>
        <color theme="1"/>
        <rFont val="Arial"/>
        <family val="2"/>
      </rPr>
      <t>HÀ</t>
    </r>
    <r>
      <rPr>
        <i/>
        <sz val="14"/>
        <color theme="1"/>
        <rFont val="Arial"/>
        <family val="2"/>
      </rPr>
      <t>NG</t>
    </r>
  </si>
  <si>
    <r>
      <t xml:space="preserve">To </t>
    </r>
    <r>
      <rPr>
        <i/>
        <sz val="10"/>
        <color theme="1"/>
        <rFont val="Arial"/>
        <family val="2"/>
      </rPr>
      <t>Đến</t>
    </r>
  </si>
  <si>
    <r>
      <t xml:space="preserve">Delivery To
</t>
    </r>
    <r>
      <rPr>
        <i/>
        <sz val="10"/>
        <color theme="1"/>
        <rFont val="Arial"/>
        <family val="2"/>
      </rPr>
      <t xml:space="preserve">Giao </t>
    </r>
    <r>
      <rPr>
        <i/>
        <sz val="10"/>
        <color theme="1"/>
        <rFont val="Arial"/>
        <family val="2"/>
      </rPr>
      <t xml:space="preserve">hàng </t>
    </r>
    <r>
      <rPr>
        <i/>
        <sz val="10"/>
        <color theme="1"/>
        <rFont val="Arial"/>
        <family val="2"/>
      </rPr>
      <t>tới</t>
    </r>
  </si>
  <si>
    <r>
      <t xml:space="preserve">Add </t>
    </r>
    <r>
      <rPr>
        <i/>
        <sz val="10"/>
        <color theme="1"/>
        <rFont val="Arial"/>
        <family val="2"/>
      </rPr>
      <t xml:space="preserve">Địa </t>
    </r>
    <r>
      <rPr>
        <i/>
        <sz val="10"/>
        <color theme="1"/>
        <rFont val="Arial"/>
        <family val="2"/>
      </rPr>
      <t>chỉ</t>
    </r>
  </si>
  <si>
    <r>
      <t xml:space="preserve">Tel
</t>
    </r>
    <r>
      <rPr>
        <i/>
        <sz val="10"/>
        <color theme="1"/>
        <rFont val="Arial"/>
        <family val="2"/>
      </rPr>
      <t xml:space="preserve">Điện </t>
    </r>
    <r>
      <rPr>
        <i/>
        <sz val="10"/>
        <color theme="1"/>
        <rFont val="Arial"/>
        <family val="2"/>
      </rPr>
      <t>thoại</t>
    </r>
  </si>
  <si>
    <r>
      <t xml:space="preserve">Tel </t>
    </r>
    <r>
      <rPr>
        <i/>
        <sz val="10"/>
        <color theme="1"/>
        <rFont val="Arial"/>
        <family val="2"/>
      </rPr>
      <t xml:space="preserve">Điện </t>
    </r>
    <r>
      <rPr>
        <i/>
        <sz val="10"/>
        <color theme="1"/>
        <rFont val="Arial"/>
        <family val="2"/>
      </rPr>
      <t>thoại</t>
    </r>
  </si>
  <si>
    <r>
      <t xml:space="preserve">Attn
</t>
    </r>
    <r>
      <rPr>
        <i/>
        <sz val="10"/>
        <color theme="1"/>
        <rFont val="Arial"/>
        <family val="2"/>
      </rPr>
      <t>Ngư</t>
    </r>
    <r>
      <rPr>
        <i/>
        <sz val="10"/>
        <color theme="1"/>
        <rFont val="Arial"/>
        <family val="2"/>
      </rPr>
      <t xml:space="preserve">ời </t>
    </r>
    <r>
      <rPr>
        <i/>
        <sz val="10"/>
        <color theme="1"/>
        <rFont val="Arial"/>
        <family val="2"/>
      </rPr>
      <t>nhận</t>
    </r>
  </si>
  <si>
    <r>
      <t xml:space="preserve">Date </t>
    </r>
    <r>
      <rPr>
        <i/>
        <sz val="10"/>
        <color theme="1"/>
        <rFont val="Arial"/>
        <family val="2"/>
      </rPr>
      <t>Ngày</t>
    </r>
  </si>
  <si>
    <r>
      <t>Terms &amp; Conditions</t>
    </r>
    <r>
      <rPr>
        <i/>
        <u/>
        <sz val="10"/>
        <color theme="1"/>
        <rFont val="Arial"/>
        <family val="2"/>
      </rPr>
      <t xml:space="preserve"> </t>
    </r>
    <r>
      <rPr>
        <i/>
        <u/>
        <sz val="10"/>
        <color theme="1"/>
        <rFont val="Arial"/>
        <family val="2"/>
      </rPr>
      <t xml:space="preserve">Các </t>
    </r>
    <r>
      <rPr>
        <i/>
        <u/>
        <sz val="10"/>
        <color theme="1"/>
        <rFont val="Arial"/>
        <family val="2"/>
      </rPr>
      <t xml:space="preserve">điều </t>
    </r>
    <r>
      <rPr>
        <i/>
        <u/>
        <sz val="10"/>
        <color theme="1"/>
        <rFont val="Arial"/>
        <family val="2"/>
      </rPr>
      <t xml:space="preserve">kiện </t>
    </r>
    <r>
      <rPr>
        <i/>
        <u/>
        <sz val="10"/>
        <color theme="1"/>
        <rFont val="Arial"/>
        <family val="2"/>
      </rPr>
      <t xml:space="preserve">&amp; </t>
    </r>
    <r>
      <rPr>
        <i/>
        <u/>
        <sz val="10"/>
        <color theme="1"/>
        <rFont val="Arial"/>
        <family val="2"/>
      </rPr>
      <t xml:space="preserve">điều </t>
    </r>
    <r>
      <rPr>
        <i/>
        <u/>
        <sz val="10"/>
        <color theme="1"/>
        <rFont val="Arial"/>
        <family val="2"/>
      </rPr>
      <t>khoả</t>
    </r>
    <r>
      <rPr>
        <i/>
        <u/>
        <sz val="10"/>
        <color theme="1"/>
        <rFont val="Arial"/>
        <family val="2"/>
      </rPr>
      <t>n:</t>
    </r>
  </si>
  <si>
    <r>
      <t xml:space="preserve">This PO number MUST be printed on your Delivery Order and Invoice.
</t>
    </r>
    <r>
      <rPr>
        <i/>
        <sz val="10"/>
        <color theme="1"/>
        <rFont val="Arial"/>
        <family val="2"/>
      </rPr>
      <t xml:space="preserve">Đơn </t>
    </r>
    <r>
      <rPr>
        <i/>
        <sz val="10"/>
        <color theme="1"/>
        <rFont val="Arial"/>
        <family val="2"/>
      </rPr>
      <t xml:space="preserve">mua </t>
    </r>
    <r>
      <rPr>
        <i/>
        <sz val="10"/>
        <color theme="1"/>
        <rFont val="Arial"/>
        <family val="2"/>
      </rPr>
      <t xml:space="preserve">hàng </t>
    </r>
    <r>
      <rPr>
        <i/>
        <sz val="10"/>
        <color theme="1"/>
        <rFont val="Arial"/>
        <family val="2"/>
      </rPr>
      <t xml:space="preserve">này </t>
    </r>
    <r>
      <rPr>
        <i/>
        <sz val="10"/>
        <color theme="1"/>
        <rFont val="Arial"/>
        <family val="2"/>
      </rPr>
      <t xml:space="preserve">phải </t>
    </r>
    <r>
      <rPr>
        <i/>
        <sz val="10"/>
        <color theme="1"/>
        <rFont val="Arial"/>
        <family val="2"/>
      </rPr>
      <t xml:space="preserve">được </t>
    </r>
    <r>
      <rPr>
        <i/>
        <sz val="10"/>
        <color theme="1"/>
        <rFont val="Arial"/>
        <family val="2"/>
      </rPr>
      <t xml:space="preserve">in </t>
    </r>
    <r>
      <rPr>
        <i/>
        <sz val="10"/>
        <color theme="1"/>
        <rFont val="Arial"/>
        <family val="2"/>
      </rPr>
      <t xml:space="preserve">cùng </t>
    </r>
    <r>
      <rPr>
        <i/>
        <sz val="10"/>
        <color theme="1"/>
        <rFont val="Arial"/>
        <family val="2"/>
      </rPr>
      <t xml:space="preserve">với </t>
    </r>
    <r>
      <rPr>
        <i/>
        <sz val="10"/>
        <color theme="1"/>
        <rFont val="Arial"/>
        <family val="2"/>
      </rPr>
      <t xml:space="preserve">đơn </t>
    </r>
    <r>
      <rPr>
        <i/>
        <sz val="10"/>
        <color theme="1"/>
        <rFont val="Arial"/>
        <family val="2"/>
      </rPr>
      <t xml:space="preserve">giao </t>
    </r>
    <r>
      <rPr>
        <i/>
        <sz val="10"/>
        <color theme="1"/>
        <rFont val="Arial"/>
        <family val="2"/>
      </rPr>
      <t xml:space="preserve">nhận </t>
    </r>
    <r>
      <rPr>
        <i/>
        <sz val="10"/>
        <color theme="1"/>
        <rFont val="Arial"/>
        <family val="2"/>
      </rPr>
      <t xml:space="preserve">hàng </t>
    </r>
    <r>
      <rPr>
        <i/>
        <sz val="10"/>
        <color theme="1"/>
        <rFont val="Arial"/>
        <family val="2"/>
      </rPr>
      <t xml:space="preserve">và </t>
    </r>
    <r>
      <rPr>
        <i/>
        <sz val="10"/>
        <color theme="1"/>
        <rFont val="Arial"/>
        <family val="2"/>
      </rPr>
      <t xml:space="preserve">hóa </t>
    </r>
    <r>
      <rPr>
        <i/>
        <sz val="10"/>
        <color theme="1"/>
        <rFont val="Arial"/>
        <family val="2"/>
      </rPr>
      <t>đơn</t>
    </r>
  </si>
  <si>
    <r>
      <t xml:space="preserve">Deadline for Delivery
</t>
    </r>
    <r>
      <rPr>
        <i/>
        <sz val="10"/>
        <color theme="1"/>
        <rFont val="Arial"/>
        <family val="2"/>
      </rPr>
      <t xml:space="preserve">Thời </t>
    </r>
    <r>
      <rPr>
        <i/>
        <sz val="10"/>
        <color theme="1"/>
        <rFont val="Arial"/>
        <family val="2"/>
      </rPr>
      <t xml:space="preserve">hạn </t>
    </r>
    <r>
      <rPr>
        <i/>
        <sz val="10"/>
        <color theme="1"/>
        <rFont val="Arial"/>
        <family val="2"/>
      </rPr>
      <t xml:space="preserve">giao </t>
    </r>
    <r>
      <rPr>
        <i/>
        <sz val="10"/>
        <color theme="1"/>
        <rFont val="Arial"/>
        <family val="2"/>
      </rPr>
      <t>hàng</t>
    </r>
  </si>
  <si>
    <r>
      <t xml:space="preserve">Quotation / Tender No.
</t>
    </r>
    <r>
      <rPr>
        <i/>
        <sz val="10"/>
        <color theme="1"/>
        <rFont val="Arial"/>
        <family val="2"/>
      </rPr>
      <t xml:space="preserve">Bảng </t>
    </r>
    <r>
      <rPr>
        <i/>
        <sz val="10"/>
        <color theme="1"/>
        <rFont val="Arial"/>
        <family val="2"/>
      </rPr>
      <t xml:space="preserve">báo </t>
    </r>
    <r>
      <rPr>
        <i/>
        <sz val="10"/>
        <color theme="1"/>
        <rFont val="Arial"/>
        <family val="2"/>
      </rPr>
      <t xml:space="preserve">giá </t>
    </r>
    <r>
      <rPr>
        <i/>
        <sz val="10"/>
        <color theme="1"/>
        <rFont val="Arial"/>
        <family val="2"/>
      </rPr>
      <t>số</t>
    </r>
  </si>
  <si>
    <r>
      <t xml:space="preserve">Terms of Payment
</t>
    </r>
    <r>
      <rPr>
        <i/>
        <sz val="10"/>
        <color theme="1"/>
        <rFont val="Arial"/>
        <family val="2"/>
      </rPr>
      <t>Phươ</t>
    </r>
    <r>
      <rPr>
        <i/>
        <sz val="10"/>
        <color theme="1"/>
        <rFont val="Arial"/>
        <family val="2"/>
      </rPr>
      <t xml:space="preserve">ng </t>
    </r>
    <r>
      <rPr>
        <i/>
        <sz val="10"/>
        <color theme="1"/>
        <rFont val="Arial"/>
        <family val="2"/>
      </rPr>
      <t xml:space="preserve">thức </t>
    </r>
    <r>
      <rPr>
        <i/>
        <sz val="10"/>
        <color theme="1"/>
        <rFont val="Arial"/>
        <family val="2"/>
      </rPr>
      <t>than</t>
    </r>
    <r>
      <rPr>
        <i/>
        <sz val="10"/>
        <color theme="1"/>
        <rFont val="Arial"/>
        <family val="2"/>
      </rPr>
      <t xml:space="preserve">h </t>
    </r>
    <r>
      <rPr>
        <i/>
        <sz val="10"/>
        <color theme="1"/>
        <rFont val="Arial"/>
        <family val="2"/>
      </rPr>
      <t>toán</t>
    </r>
  </si>
  <si>
    <r>
      <t xml:space="preserve">Quotation / Tender Date
</t>
    </r>
    <r>
      <rPr>
        <i/>
        <sz val="10"/>
        <color theme="1"/>
        <rFont val="Arial"/>
        <family val="2"/>
      </rPr>
      <t xml:space="preserve">Ngày </t>
    </r>
    <r>
      <rPr>
        <i/>
        <sz val="10"/>
        <color theme="1"/>
        <rFont val="Arial"/>
        <family val="2"/>
      </rPr>
      <t xml:space="preserve">thể </t>
    </r>
    <r>
      <rPr>
        <i/>
        <sz val="10"/>
        <color theme="1"/>
        <rFont val="Arial"/>
        <family val="2"/>
      </rPr>
      <t xml:space="preserve">hiện </t>
    </r>
    <r>
      <rPr>
        <i/>
        <sz val="10"/>
        <color theme="1"/>
        <rFont val="Arial"/>
        <family val="2"/>
      </rPr>
      <t xml:space="preserve">trên </t>
    </r>
    <r>
      <rPr>
        <i/>
        <sz val="10"/>
        <color theme="1"/>
        <rFont val="Arial"/>
        <family val="2"/>
      </rPr>
      <t xml:space="preserve">bảng </t>
    </r>
    <r>
      <rPr>
        <i/>
        <sz val="10"/>
        <color theme="1"/>
        <rFont val="Arial"/>
        <family val="2"/>
      </rPr>
      <t xml:space="preserve">báo </t>
    </r>
    <r>
      <rPr>
        <i/>
        <sz val="10"/>
        <color theme="1"/>
        <rFont val="Arial"/>
        <family val="2"/>
      </rPr>
      <t>giá</t>
    </r>
  </si>
  <si>
    <r>
      <t xml:space="preserve">Other Terms
</t>
    </r>
    <r>
      <rPr>
        <i/>
        <sz val="10"/>
        <color theme="1"/>
        <rFont val="Arial"/>
        <family val="2"/>
      </rPr>
      <t xml:space="preserve">Các </t>
    </r>
    <r>
      <rPr>
        <i/>
        <sz val="10"/>
        <color theme="1"/>
        <rFont val="Arial"/>
        <family val="2"/>
      </rPr>
      <t xml:space="preserve">điều </t>
    </r>
    <r>
      <rPr>
        <i/>
        <sz val="10"/>
        <color theme="1"/>
        <rFont val="Arial"/>
        <family val="2"/>
      </rPr>
      <t>khoả</t>
    </r>
    <r>
      <rPr>
        <i/>
        <sz val="10"/>
        <color theme="1"/>
        <rFont val="Arial"/>
        <family val="2"/>
      </rPr>
      <t xml:space="preserve">n </t>
    </r>
    <r>
      <rPr>
        <i/>
        <sz val="10"/>
        <color theme="1"/>
        <rFont val="Arial"/>
        <family val="2"/>
      </rPr>
      <t>khác</t>
    </r>
  </si>
  <si>
    <r>
      <t>Issued by</t>
    </r>
    <r>
      <rPr>
        <i/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 xml:space="preserve">Yêu </t>
    </r>
    <r>
      <rPr>
        <i/>
        <sz val="10"/>
        <color theme="1"/>
        <rFont val="Arial"/>
        <family val="2"/>
      </rPr>
      <t xml:space="preserve">cầu </t>
    </r>
    <r>
      <rPr>
        <i/>
        <sz val="10"/>
        <color theme="1"/>
        <rFont val="Arial"/>
        <family val="2"/>
      </rPr>
      <t>bởi:</t>
    </r>
  </si>
  <si>
    <r>
      <t>Authorised by/</t>
    </r>
    <r>
      <rPr>
        <i/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 xml:space="preserve">Chấp </t>
    </r>
    <r>
      <rPr>
        <i/>
        <sz val="10"/>
        <color theme="1"/>
        <rFont val="Arial"/>
        <family val="2"/>
      </rPr>
      <t>thuậ</t>
    </r>
    <r>
      <rPr>
        <i/>
        <sz val="10"/>
        <color theme="1"/>
        <rFont val="Arial"/>
        <family val="2"/>
      </rPr>
      <t>n bởi</t>
    </r>
  </si>
  <si>
    <r>
      <t>Supplier Confirm/</t>
    </r>
    <r>
      <rPr>
        <i/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Supp</t>
    </r>
    <r>
      <rPr>
        <i/>
        <sz val="10"/>
        <color theme="1"/>
        <rFont val="Arial"/>
        <family val="2"/>
      </rPr>
      <t xml:space="preserve">lier </t>
    </r>
    <r>
      <rPr>
        <i/>
        <sz val="10"/>
        <color theme="1"/>
        <rFont val="Arial"/>
        <family val="2"/>
      </rPr>
      <t xml:space="preserve">Xác </t>
    </r>
    <r>
      <rPr>
        <i/>
        <sz val="10"/>
        <color theme="1"/>
        <rFont val="Arial"/>
        <family val="2"/>
      </rPr>
      <t>nhận</t>
    </r>
  </si>
  <si>
    <r>
      <t xml:space="preserve">Name Tên: </t>
    </r>
    <r>
      <rPr>
        <sz val="10"/>
        <color theme="1"/>
        <rFont val="Arial"/>
        <family val="2"/>
      </rPr>
      <t>Quác</t>
    </r>
    <r>
      <rPr>
        <sz val="10"/>
        <color theme="1"/>
        <rFont val="Arial"/>
        <family val="2"/>
      </rPr>
      <t xml:space="preserve">h </t>
    </r>
    <r>
      <rPr>
        <sz val="10"/>
        <color theme="1"/>
        <rFont val="Arial"/>
        <family val="2"/>
      </rPr>
      <t xml:space="preserve">Tiểu </t>
    </r>
    <r>
      <rPr>
        <sz val="10"/>
        <color theme="1"/>
        <rFont val="Arial"/>
        <family val="2"/>
      </rPr>
      <t>Phụn</t>
    </r>
    <r>
      <rPr>
        <sz val="10"/>
        <color theme="1"/>
        <rFont val="Arial"/>
        <family val="2"/>
      </rPr>
      <t>g</t>
    </r>
  </si>
  <si>
    <r>
      <t xml:space="preserve">Name Tên: </t>
    </r>
    <r>
      <rPr>
        <sz val="10"/>
        <color theme="1"/>
        <rFont val="Arial"/>
        <family val="2"/>
      </rPr>
      <t>Dươ</t>
    </r>
    <r>
      <rPr>
        <sz val="10"/>
        <color theme="1"/>
        <rFont val="Arial"/>
        <family val="2"/>
      </rPr>
      <t xml:space="preserve">ng </t>
    </r>
    <r>
      <rPr>
        <sz val="10"/>
        <color theme="1"/>
        <rFont val="Arial"/>
        <family val="2"/>
      </rPr>
      <t xml:space="preserve">Thị </t>
    </r>
    <r>
      <rPr>
        <sz val="10"/>
        <color theme="1"/>
        <rFont val="Arial"/>
        <family val="2"/>
      </rPr>
      <t xml:space="preserve">Thu </t>
    </r>
    <r>
      <rPr>
        <sz val="10"/>
        <color theme="1"/>
        <rFont val="Arial"/>
        <family val="2"/>
      </rPr>
      <t>Hươ</t>
    </r>
    <r>
      <rPr>
        <sz val="10"/>
        <color theme="1"/>
        <rFont val="Arial"/>
        <family val="2"/>
      </rPr>
      <t>ng</t>
    </r>
  </si>
  <si>
    <r>
      <t xml:space="preserve">Position </t>
    </r>
    <r>
      <rPr>
        <i/>
        <sz val="10"/>
        <color theme="1"/>
        <rFont val="Arial"/>
        <family val="2"/>
      </rPr>
      <t xml:space="preserve">Chức </t>
    </r>
    <r>
      <rPr>
        <i/>
        <sz val="10"/>
        <color theme="1"/>
        <rFont val="Arial"/>
        <family val="2"/>
      </rPr>
      <t xml:space="preserve">vụ: </t>
    </r>
    <r>
      <rPr>
        <sz val="10"/>
        <color theme="1"/>
        <rFont val="Arial"/>
        <family val="2"/>
      </rPr>
      <t>Admi</t>
    </r>
    <r>
      <rPr>
        <sz val="10"/>
        <color theme="1"/>
        <rFont val="Arial"/>
        <family val="2"/>
      </rPr>
      <t>n</t>
    </r>
  </si>
  <si>
    <r>
      <t xml:space="preserve">Position </t>
    </r>
    <r>
      <rPr>
        <i/>
        <sz val="10"/>
        <color theme="1"/>
        <rFont val="Arial"/>
        <family val="2"/>
      </rPr>
      <t xml:space="preserve">Chức </t>
    </r>
    <r>
      <rPr>
        <i/>
        <sz val="10"/>
        <color theme="1"/>
        <rFont val="Arial"/>
        <family val="2"/>
      </rPr>
      <t xml:space="preserve">vụ: </t>
    </r>
    <r>
      <rPr>
        <i/>
        <sz val="10"/>
        <color theme="1"/>
        <rFont val="Arial"/>
        <family val="2"/>
      </rPr>
      <t xml:space="preserve">HR &amp; </t>
    </r>
    <r>
      <rPr>
        <i/>
        <sz val="10"/>
        <color theme="1"/>
        <rFont val="Arial"/>
        <family val="2"/>
      </rPr>
      <t>Admi</t>
    </r>
    <r>
      <rPr>
        <i/>
        <sz val="10"/>
        <color theme="1"/>
        <rFont val="Arial"/>
        <family val="2"/>
      </rPr>
      <t xml:space="preserve">n </t>
    </r>
    <r>
      <rPr>
        <i/>
        <sz val="10"/>
        <color theme="1"/>
        <rFont val="Arial"/>
        <family val="2"/>
      </rPr>
      <t>Man</t>
    </r>
    <r>
      <rPr>
        <i/>
        <sz val="10"/>
        <color theme="1"/>
        <rFont val="Arial"/>
        <family val="2"/>
      </rPr>
      <t>ager</t>
    </r>
  </si>
  <si>
    <r>
      <t xml:space="preserve">Position </t>
    </r>
    <r>
      <rPr>
        <i/>
        <sz val="10"/>
        <color theme="1"/>
        <rFont val="Arial"/>
        <family val="2"/>
      </rPr>
      <t xml:space="preserve">Chức </t>
    </r>
    <r>
      <rPr>
        <i/>
        <sz val="10"/>
        <color theme="1"/>
        <rFont val="Arial"/>
        <family val="2"/>
      </rPr>
      <t>vụ:</t>
    </r>
  </si>
  <si>
    <r>
      <t>Date N</t>
    </r>
    <r>
      <rPr>
        <i/>
        <sz val="10"/>
        <color theme="1"/>
        <rFont val="Arial"/>
        <family val="2"/>
      </rPr>
      <t>gày</t>
    </r>
    <r>
      <rPr>
        <i/>
        <sz val="10"/>
        <color theme="1"/>
        <rFont val="Arial"/>
        <family val="2"/>
      </rPr>
      <t>:</t>
    </r>
  </si>
  <si>
    <r>
      <t xml:space="preserve">Date </t>
    </r>
    <r>
      <rPr>
        <i/>
        <sz val="10"/>
        <color theme="1"/>
        <rFont val="Arial"/>
        <family val="2"/>
      </rPr>
      <t>Ngày</t>
    </r>
    <r>
      <rPr>
        <i/>
        <sz val="10"/>
        <color theme="1"/>
        <rFont val="Arial"/>
        <family val="2"/>
      </rPr>
      <t>:</t>
    </r>
  </si>
  <si>
    <t>Nước Dasani 500ml</t>
  </si>
  <si>
    <t>Nước Dasani 350ml</t>
  </si>
  <si>
    <t>Siêu Thị Á Châu</t>
  </si>
  <si>
    <t>18/9/2015</t>
  </si>
  <si>
    <t>Công  ty TNHH MTV TM &amp; DT Liên Á Châu</t>
  </si>
  <si>
    <t>506 Nguyễn Đình Chiểu, Q3</t>
  </si>
  <si>
    <t>Ms. Phụng - 0917 263 664</t>
  </si>
  <si>
    <t>Viết bic Thiên Long xanh 08mm</t>
  </si>
  <si>
    <t>Viết bic Thiên Long đen 0.8mm</t>
  </si>
  <si>
    <t>Dao rọc giấy nhỏ SDI 0404</t>
  </si>
  <si>
    <t>Kẹp bướm Slecho 25mm</t>
  </si>
  <si>
    <t>Kéo đồi mồi S120</t>
  </si>
  <si>
    <t>Note đánh dấu 5 màu mũi tên pronoti</t>
  </si>
  <si>
    <t>Pin 2A Energizer</t>
  </si>
  <si>
    <t>viên</t>
  </si>
  <si>
    <t>Pin 3A Energizer</t>
  </si>
  <si>
    <t>Phân trang nhựa 12 tờ Thăng Long</t>
  </si>
  <si>
    <t>Băng keo 2 mặt</t>
  </si>
  <si>
    <t>Sáp đếm tiền</t>
  </si>
  <si>
    <t>Bảng tên nhựa dẻo có nắp đậy đứng TL-107</t>
  </si>
  <si>
    <t>Viết dạ quang Thiên Long HL03 vàng</t>
  </si>
  <si>
    <t>Viết dạ quang Thiên Long HL03 cam</t>
  </si>
  <si>
    <t>Viết dạ quang Thiên Long HL03 xanh</t>
  </si>
  <si>
    <t>Phiếu thu 1 liên</t>
  </si>
  <si>
    <t>Phiếu chi 1 liên</t>
  </si>
  <si>
    <t>Hóa đơn bán lẻ 1 liên</t>
  </si>
  <si>
    <t>Phòng Finance - Siêu Thị Á Châu</t>
  </si>
  <si>
    <t>506 Nguyễn Đình Chiểu, P4, Q.3</t>
  </si>
  <si>
    <t>Ms. Phung - 0917 263 664</t>
  </si>
  <si>
    <t>18/09/2015</t>
  </si>
  <si>
    <r>
      <t xml:space="preserve">No.
</t>
    </r>
    <r>
      <rPr>
        <b/>
        <i/>
        <sz val="10"/>
        <rFont val="Arial"/>
        <family val="2"/>
      </rPr>
      <t>Stt</t>
    </r>
  </si>
  <si>
    <r>
      <t xml:space="preserve">Details
</t>
    </r>
    <r>
      <rPr>
        <b/>
        <i/>
        <sz val="10"/>
        <rFont val="Arial"/>
        <family val="2"/>
      </rPr>
      <t>Chi tiết</t>
    </r>
  </si>
  <si>
    <r>
      <t xml:space="preserve">Quantity
</t>
    </r>
    <r>
      <rPr>
        <b/>
        <i/>
        <sz val="10"/>
        <rFont val="Arial"/>
        <family val="2"/>
      </rPr>
      <t>Số lượng</t>
    </r>
  </si>
  <si>
    <r>
      <t xml:space="preserve">Unit Price
</t>
    </r>
    <r>
      <rPr>
        <b/>
        <i/>
        <sz val="10"/>
        <rFont val="Arial"/>
        <family val="2"/>
      </rPr>
      <t>Đơn giá</t>
    </r>
  </si>
  <si>
    <r>
      <t xml:space="preserve">Amount (VND)
</t>
    </r>
    <r>
      <rPr>
        <b/>
        <i/>
        <sz val="10"/>
        <rFont val="Arial"/>
        <family val="2"/>
      </rPr>
      <t>Thành tiền (VND)</t>
    </r>
  </si>
  <si>
    <t xml:space="preserve">Bấm lỗ K Wtrio 978 ( 30  - 35 tờ ) </t>
  </si>
  <si>
    <t xml:space="preserve">Bấm kim K Wtrio 50 LA ( tối đa 200 tờ ) </t>
  </si>
  <si>
    <t xml:space="preserve">Kim bấm K W Trio 23/10 </t>
  </si>
  <si>
    <t>VAT 10%</t>
  </si>
  <si>
    <t>Total/ Tổng Cộng</t>
  </si>
  <si>
    <t>Name Tên: Dương Thị Thu Hương</t>
  </si>
  <si>
    <r>
      <t xml:space="preserve">Position </t>
    </r>
    <r>
      <rPr>
        <i/>
        <sz val="10"/>
        <rFont val="Arial"/>
        <family val="2"/>
      </rPr>
      <t>Chức vụ: HR &amp; Amin Manager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</si>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</sst>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_(* #,##0.00_);_(* \(#,##0.00\);_(* \-??_);_(@_)"/>
    <numFmt numFmtId="165" formatCode="_(* #,##0_);_(* \(#,##0\);_(* &quot;-&quot;??_);_(@_)"/>
    <numFmt numFmtId="166" formatCode="[$-409]#,##0"/>
    <numFmt numFmtId="167" formatCode="_(* #,##0_);_(* \(#,##0\);_(* \-??_);_(@_)"/>
    <numFmt numFmtId="168" formatCode="#,##0.00&quot; &quot;;&quot; (&quot;#,##0.00&quot;)&quot;;&quot; -&quot;#&quot; &quot;;@&quot; &quot;"/>
    <numFmt numFmtId="169" formatCode="0&quot; &quot;;&quot; (&quot;0&quot;)&quot;;&quot; -&quot;#&quot; &quot;;@&quot; &quot;"/>
    <numFmt numFmtId="170" formatCode="#,##0\ ;&quot; (&quot;#,##0\);&quot; -&quot;#\ ;@\ "/>
    <numFmt numFmtId="171" formatCode="_(* #,##0_);_(* \(#,##0\);_(* &quot;-&quot;?_);_(@_)"/>
    <numFmt numFmtId="172" formatCode="#,##0&quot; &quot;;&quot; (&quot;#,##0&quot;)&quot;;&quot; -&quot;#&quot; &quot;;@&quot; &quot;"/>
    <numFmt numFmtId="173" formatCode="[$-409]m/d/yyyy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i/>
      <sz val="14"/>
      <name val="Arial"/>
      <family val="2"/>
    </font>
    <font>
      <sz val="12"/>
      <color rgb="FF0000FF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0"/>
      <name val="Arial11"/>
    </font>
    <font>
      <sz val="11"/>
      <color rgb="FF000000"/>
      <name val="Calibri"/>
      <family val="2"/>
    </font>
    <font>
      <sz val="10"/>
      <color theme="0"/>
      <name val="Arial"/>
      <family val="2"/>
    </font>
    <font>
      <u/>
      <sz val="10"/>
      <name val="Arial"/>
      <family val="2"/>
    </font>
    <font>
      <i/>
      <u/>
      <sz val="10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color rgb="FF000000"/>
      <name val="Arial11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indexed="8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i/>
      <sz val="14"/>
      <color theme="1"/>
      <name val="Arial"/>
      <family val="2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sz val="10"/>
      <color rgb="FFFFFFFF"/>
      <name val="Arial"/>
      <family val="2"/>
    </font>
    <font>
      <u/>
      <sz val="10"/>
      <color theme="1"/>
      <name val="Arial"/>
      <family val="2"/>
    </font>
    <font>
      <i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DE9D9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rgb="FF000000"/>
      </bottom>
      <diagonal/>
    </border>
    <border>
      <left/>
      <right/>
      <top style="thin">
        <color indexed="8"/>
      </top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 style="thin">
        <color rgb="FF000000"/>
      </bottom>
      <diagonal/>
    </border>
    <border>
      <left style="thin">
        <color rgb="FF000000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164" fontId="13" fillId="0" borderId="0" applyFill="0" applyBorder="0" applyAlignment="0" applyProtection="0"/>
    <xf numFmtId="43" fontId="1" fillId="0" borderId="0" applyFont="0" applyFill="0" applyBorder="0" applyAlignment="0" applyProtection="0"/>
    <xf numFmtId="168" fontId="26" fillId="0" borderId="0" applyBorder="0" applyProtection="0"/>
    <xf numFmtId="168" fontId="32" fillId="0" borderId="0"/>
  </cellStyleXfs>
  <cellXfs count="245">
    <xf numFmtId="0" fontId="0" fillId="0" borderId="0" xfId="0"/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10" fillId="0" borderId="1" xfId="0" applyFont="1" applyBorder="1"/>
    <xf numFmtId="0" fontId="0" fillId="0" borderId="2" xfId="0" applyFont="1" applyBorder="1"/>
    <xf numFmtId="0" fontId="11" fillId="0" borderId="0" xfId="0" applyFont="1"/>
    <xf numFmtId="0" fontId="0" fillId="0" borderId="3" xfId="0" applyFont="1" applyBorder="1"/>
    <xf numFmtId="0" fontId="3" fillId="0" borderId="3" xfId="0" applyFont="1" applyBorder="1"/>
    <xf numFmtId="14" fontId="0" fillId="0" borderId="3" xfId="0" applyNumberFormat="1" applyFont="1" applyBorder="1"/>
    <xf numFmtId="0" fontId="2" fillId="0" borderId="0" xfId="0" applyFont="1" applyAlignment="1">
      <alignment horizontal="justify" vertical="center"/>
    </xf>
    <xf numFmtId="0" fontId="0" fillId="0" borderId="4" xfId="0" applyFont="1" applyBorder="1" applyAlignment="1"/>
    <xf numFmtId="0" fontId="0" fillId="0" borderId="4" xfId="0" applyFont="1" applyBorder="1"/>
    <xf numFmtId="0" fontId="12" fillId="0" borderId="0" xfId="0" applyFont="1" applyAlignment="1">
      <alignment horizontal="justify" vertical="center"/>
    </xf>
    <xf numFmtId="165" fontId="1" fillId="0" borderId="0" xfId="1" applyNumberFormat="1" applyFont="1"/>
    <xf numFmtId="0" fontId="3" fillId="0" borderId="2" xfId="0" applyFont="1" applyBorder="1"/>
    <xf numFmtId="0" fontId="14" fillId="0" borderId="0" xfId="0" applyFont="1" applyAlignment="1">
      <alignment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/>
    <xf numFmtId="0" fontId="15" fillId="3" borderId="0" xfId="0" applyFont="1" applyFill="1" applyBorder="1"/>
    <xf numFmtId="3" fontId="0" fillId="3" borderId="0" xfId="0" applyNumberFormat="1" applyFill="1" applyBorder="1"/>
    <xf numFmtId="0" fontId="0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2" borderId="0" xfId="0" applyFont="1" applyFill="1" applyBorder="1"/>
    <xf numFmtId="0" fontId="16" fillId="3" borderId="0" xfId="0" applyFont="1" applyFill="1" applyBorder="1"/>
    <xf numFmtId="0" fontId="0" fillId="0" borderId="5" xfId="0" applyFont="1" applyBorder="1" applyAlignment="1">
      <alignment horizontal="center" wrapText="1"/>
    </xf>
    <xf numFmtId="3" fontId="0" fillId="0" borderId="8" xfId="0" applyNumberFormat="1" applyFont="1" applyBorder="1" applyAlignment="1">
      <alignment horizontal="right" wrapText="1"/>
    </xf>
    <xf numFmtId="0" fontId="19" fillId="0" borderId="0" xfId="0" applyFont="1" applyAlignment="1">
      <alignment horizontal="center"/>
    </xf>
    <xf numFmtId="0" fontId="0" fillId="0" borderId="5" xfId="0" applyFont="1" applyBorder="1" applyAlignment="1"/>
    <xf numFmtId="0" fontId="0" fillId="0" borderId="3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164" fontId="3" fillId="0" borderId="0" xfId="1" applyFont="1" applyFill="1" applyBorder="1" applyAlignment="1" applyProtection="1">
      <alignment horizontal="center"/>
    </xf>
    <xf numFmtId="164" fontId="2" fillId="0" borderId="13" xfId="1" applyFont="1" applyFill="1" applyBorder="1" applyAlignment="1" applyProtection="1">
      <alignment wrapText="1"/>
    </xf>
    <xf numFmtId="164" fontId="2" fillId="0" borderId="0" xfId="1" applyFont="1" applyFill="1" applyBorder="1" applyAlignment="1" applyProtection="1">
      <alignment wrapText="1"/>
    </xf>
    <xf numFmtId="0" fontId="20" fillId="0" borderId="0" xfId="0" applyFont="1"/>
    <xf numFmtId="0" fontId="0" fillId="0" borderId="0" xfId="0" applyFont="1" applyAlignment="1">
      <alignment horizontal="right" vertical="top"/>
    </xf>
    <xf numFmtId="14" fontId="0" fillId="0" borderId="2" xfId="0" applyNumberFormat="1" applyFont="1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22" fillId="0" borderId="1" xfId="0" applyFont="1" applyBorder="1"/>
    <xf numFmtId="0" fontId="23" fillId="0" borderId="2" xfId="0" applyFont="1" applyBorder="1"/>
    <xf numFmtId="0" fontId="24" fillId="0" borderId="2" xfId="0" applyFont="1" applyBorder="1"/>
    <xf numFmtId="0" fontId="11" fillId="0" borderId="2" xfId="0" applyFont="1" applyBorder="1"/>
    <xf numFmtId="0" fontId="25" fillId="0" borderId="2" xfId="0" applyFont="1" applyBorder="1"/>
    <xf numFmtId="165" fontId="1" fillId="0" borderId="0" xfId="2" applyNumberFormat="1" applyFont="1"/>
    <xf numFmtId="165" fontId="0" fillId="0" borderId="8" xfId="2" applyNumberFormat="1" applyFont="1" applyBorder="1" applyAlignment="1">
      <alignment horizontal="center"/>
    </xf>
    <xf numFmtId="0" fontId="16" fillId="4" borderId="0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left" indent="1"/>
    </xf>
    <xf numFmtId="0" fontId="0" fillId="0" borderId="3" xfId="0" applyFont="1" applyBorder="1" applyAlignment="1"/>
    <xf numFmtId="0" fontId="3" fillId="0" borderId="3" xfId="0" applyFont="1" applyBorder="1" applyAlignment="1"/>
    <xf numFmtId="0" fontId="0" fillId="0" borderId="12" xfId="0" applyFont="1" applyBorder="1" applyAlignment="1"/>
    <xf numFmtId="43" fontId="3" fillId="0" borderId="0" xfId="2" applyFont="1" applyFill="1" applyBorder="1" applyAlignment="1" applyProtection="1">
      <alignment horizontal="center"/>
    </xf>
    <xf numFmtId="43" fontId="2" fillId="0" borderId="13" xfId="2" applyFont="1" applyFill="1" applyBorder="1" applyAlignment="1" applyProtection="1">
      <alignment wrapText="1"/>
    </xf>
    <xf numFmtId="43" fontId="2" fillId="0" borderId="0" xfId="2" applyFont="1" applyFill="1" applyBorder="1" applyAlignment="1" applyProtection="1">
      <alignment wrapText="1"/>
    </xf>
    <xf numFmtId="14" fontId="0" fillId="0" borderId="3" xfId="0" applyNumberFormat="1" applyFont="1" applyBorder="1" applyAlignment="1"/>
    <xf numFmtId="0" fontId="27" fillId="0" borderId="1" xfId="0" applyFont="1" applyBorder="1"/>
    <xf numFmtId="0" fontId="28" fillId="0" borderId="17" xfId="0" applyFont="1" applyBorder="1"/>
    <xf numFmtId="0" fontId="29" fillId="0" borderId="1" xfId="0" applyFont="1" applyBorder="1"/>
    <xf numFmtId="0" fontId="12" fillId="0" borderId="0" xfId="0" applyFont="1" applyAlignment="1">
      <alignment vertical="center"/>
    </xf>
    <xf numFmtId="0" fontId="0" fillId="0" borderId="8" xfId="0" applyFont="1" applyBorder="1" applyAlignment="1">
      <alignment horizontal="center" wrapText="1"/>
    </xf>
    <xf numFmtId="0" fontId="0" fillId="5" borderId="5" xfId="0" applyFont="1" applyFill="1" applyBorder="1" applyAlignment="1"/>
    <xf numFmtId="0" fontId="30" fillId="0" borderId="17" xfId="0" applyFont="1" applyBorder="1" applyAlignment="1">
      <alignment vertical="top"/>
    </xf>
    <xf numFmtId="0" fontId="0" fillId="0" borderId="5" xfId="0" applyFont="1" applyFill="1" applyBorder="1" applyAlignment="1"/>
    <xf numFmtId="0" fontId="0" fillId="0" borderId="27" xfId="0" applyFont="1" applyBorder="1" applyAlignment="1">
      <alignment horizontal="center" wrapText="1"/>
    </xf>
    <xf numFmtId="0" fontId="30" fillId="0" borderId="25" xfId="0" applyFont="1" applyBorder="1" applyAlignment="1">
      <alignment horizontal="left" vertical="top"/>
    </xf>
    <xf numFmtId="0" fontId="30" fillId="0" borderId="26" xfId="0" applyFont="1" applyBorder="1" applyAlignment="1">
      <alignment horizontal="left" vertical="top"/>
    </xf>
    <xf numFmtId="167" fontId="13" fillId="0" borderId="8" xfId="2" applyNumberFormat="1" applyFont="1" applyFill="1" applyBorder="1" applyAlignment="1" applyProtection="1">
      <alignment horizontal="left"/>
    </xf>
    <xf numFmtId="0" fontId="0" fillId="0" borderId="28" xfId="0" applyFont="1" applyBorder="1" applyAlignment="1">
      <alignment horizontal="center" wrapText="1"/>
    </xf>
    <xf numFmtId="0" fontId="0" fillId="0" borderId="17" xfId="0" applyFont="1" applyBorder="1" applyAlignment="1">
      <alignment horizontal="left" indent="1"/>
    </xf>
    <xf numFmtId="0" fontId="0" fillId="0" borderId="17" xfId="0" applyFont="1" applyBorder="1" applyAlignment="1"/>
    <xf numFmtId="0" fontId="0" fillId="0" borderId="29" xfId="0" applyFont="1" applyBorder="1" applyAlignment="1"/>
    <xf numFmtId="171" fontId="0" fillId="0" borderId="8" xfId="0" applyNumberFormat="1" applyFont="1" applyBorder="1"/>
    <xf numFmtId="0" fontId="0" fillId="0" borderId="30" xfId="0" applyFon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31" xfId="0" applyFont="1" applyBorder="1" applyAlignment="1"/>
    <xf numFmtId="167" fontId="3" fillId="0" borderId="8" xfId="2" applyNumberFormat="1" applyFont="1" applyFill="1" applyBorder="1" applyAlignment="1" applyProtection="1">
      <alignment horizontal="left"/>
    </xf>
    <xf numFmtId="0" fontId="0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wrapText="1"/>
    </xf>
    <xf numFmtId="172" fontId="18" fillId="0" borderId="10" xfId="4" applyNumberFormat="1" applyFont="1" applyFill="1" applyBorder="1" applyAlignment="1" applyProtection="1">
      <alignment horizontal="center"/>
    </xf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left" indent="1"/>
    </xf>
    <xf numFmtId="0" fontId="18" fillId="0" borderId="32" xfId="0" applyFont="1" applyBorder="1" applyAlignment="1"/>
    <xf numFmtId="0" fontId="33" fillId="0" borderId="32" xfId="0" applyFont="1" applyBorder="1" applyAlignment="1"/>
    <xf numFmtId="0" fontId="18" fillId="0" borderId="9" xfId="0" applyFont="1" applyBorder="1" applyAlignment="1"/>
    <xf numFmtId="0" fontId="18" fillId="0" borderId="0" xfId="0" applyFont="1"/>
    <xf numFmtId="0" fontId="34" fillId="0" borderId="0" xfId="0" applyFont="1" applyAlignment="1"/>
    <xf numFmtId="0" fontId="33" fillId="0" borderId="0" xfId="0" applyFont="1" applyAlignment="1"/>
    <xf numFmtId="0" fontId="33" fillId="0" borderId="0" xfId="0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/>
    <xf numFmtId="0" fontId="18" fillId="0" borderId="0" xfId="0" applyFont="1" applyAlignment="1">
      <alignment vertical="top"/>
    </xf>
    <xf numFmtId="0" fontId="18" fillId="0" borderId="0" xfId="0" applyFont="1" applyAlignment="1">
      <alignment vertical="center"/>
    </xf>
    <xf numFmtId="0" fontId="35" fillId="0" borderId="0" xfId="0" applyFont="1" applyAlignment="1">
      <alignment vertical="top"/>
    </xf>
    <xf numFmtId="0" fontId="33" fillId="0" borderId="0" xfId="0" applyFont="1" applyAlignment="1">
      <alignment horizontal="center"/>
    </xf>
    <xf numFmtId="0" fontId="33" fillId="0" borderId="0" xfId="0" applyFont="1"/>
    <xf numFmtId="0" fontId="37" fillId="0" borderId="34" xfId="0" applyFont="1" applyBorder="1"/>
    <xf numFmtId="0" fontId="18" fillId="0" borderId="34" xfId="0" applyFont="1" applyBorder="1"/>
    <xf numFmtId="0" fontId="38" fillId="0" borderId="34" xfId="0" applyFont="1" applyBorder="1" applyAlignment="1">
      <alignment horizontal="center" vertical="center" wrapText="1"/>
    </xf>
    <xf numFmtId="0" fontId="38" fillId="0" borderId="34" xfId="0" applyFont="1" applyBorder="1"/>
    <xf numFmtId="0" fontId="39" fillId="0" borderId="34" xfId="0" applyFont="1" applyBorder="1"/>
    <xf numFmtId="0" fontId="38" fillId="0" borderId="34" xfId="0" applyFont="1" applyBorder="1" applyAlignment="1">
      <alignment horizontal="left"/>
    </xf>
    <xf numFmtId="0" fontId="38" fillId="0" borderId="0" xfId="0" applyFont="1"/>
    <xf numFmtId="0" fontId="18" fillId="0" borderId="32" xfId="0" applyFont="1" applyBorder="1"/>
    <xf numFmtId="0" fontId="18" fillId="0" borderId="34" xfId="0" applyFont="1" applyBorder="1" applyAlignment="1">
      <alignment horizontal="center" vertical="center" wrapText="1"/>
    </xf>
    <xf numFmtId="0" fontId="33" fillId="0" borderId="32" xfId="0" applyFont="1" applyBorder="1"/>
    <xf numFmtId="173" fontId="18" fillId="0" borderId="32" xfId="0" applyNumberFormat="1" applyFont="1" applyBorder="1" applyAlignment="1">
      <alignment horizontal="left"/>
    </xf>
    <xf numFmtId="0" fontId="34" fillId="0" borderId="0" xfId="0" applyFont="1" applyAlignment="1">
      <alignment horizontal="justify" vertical="center"/>
    </xf>
    <xf numFmtId="173" fontId="18" fillId="0" borderId="32" xfId="0" applyNumberFormat="1" applyFont="1" applyBorder="1" applyAlignment="1">
      <alignment wrapText="1"/>
    </xf>
    <xf numFmtId="0" fontId="18" fillId="0" borderId="32" xfId="0" applyFont="1" applyBorder="1" applyAlignment="1">
      <alignment horizontal="left"/>
    </xf>
    <xf numFmtId="0" fontId="40" fillId="0" borderId="0" xfId="0" applyFont="1" applyAlignment="1">
      <alignment horizontal="justify" vertical="center"/>
    </xf>
    <xf numFmtId="172" fontId="18" fillId="0" borderId="0" xfId="4" applyNumberFormat="1" applyFont="1" applyFill="1" applyBorder="1" applyAlignment="1" applyProtection="1"/>
    <xf numFmtId="0" fontId="40" fillId="7" borderId="0" xfId="0" applyFont="1" applyFill="1" applyBorder="1" applyAlignment="1">
      <alignment vertical="center"/>
    </xf>
    <xf numFmtId="0" fontId="18" fillId="7" borderId="0" xfId="0" applyFont="1" applyFill="1" applyBorder="1"/>
    <xf numFmtId="0" fontId="15" fillId="7" borderId="0" xfId="0" applyFont="1" applyFill="1" applyBorder="1"/>
    <xf numFmtId="166" fontId="18" fillId="7" borderId="0" xfId="0" applyNumberFormat="1" applyFont="1" applyFill="1" applyBorder="1"/>
    <xf numFmtId="0" fontId="16" fillId="7" borderId="0" xfId="0" applyFont="1" applyFill="1" applyBorder="1"/>
    <xf numFmtId="0" fontId="41" fillId="0" borderId="0" xfId="0" applyFont="1" applyAlignment="1">
      <alignment horizontal="center"/>
    </xf>
    <xf numFmtId="168" fontId="33" fillId="0" borderId="0" xfId="4" applyFont="1" applyFill="1" applyBorder="1" applyAlignment="1" applyProtection="1">
      <alignment horizontal="center"/>
    </xf>
    <xf numFmtId="168" fontId="34" fillId="0" borderId="35" xfId="4" applyFont="1" applyFill="1" applyBorder="1" applyAlignment="1" applyProtection="1">
      <alignment wrapText="1"/>
    </xf>
    <xf numFmtId="168" fontId="34" fillId="0" borderId="0" xfId="4" applyFont="1" applyFill="1" applyBorder="1" applyAlignment="1" applyProtection="1">
      <alignment wrapText="1"/>
    </xf>
    <xf numFmtId="0" fontId="42" fillId="0" borderId="0" xfId="0" applyFont="1"/>
    <xf numFmtId="0" fontId="18" fillId="0" borderId="0" xfId="0" applyFont="1" applyAlignment="1">
      <alignment horizontal="right" vertical="top"/>
    </xf>
    <xf numFmtId="173" fontId="18" fillId="0" borderId="34" xfId="0" applyNumberFormat="1" applyFont="1" applyBorder="1" applyAlignment="1"/>
    <xf numFmtId="0" fontId="18" fillId="0" borderId="34" xfId="0" applyFont="1" applyBorder="1" applyAlignment="1">
      <alignment horizontal="left"/>
    </xf>
    <xf numFmtId="0" fontId="18" fillId="0" borderId="34" xfId="0" applyFont="1" applyBorder="1" applyAlignment="1">
      <alignment horizontal="center"/>
    </xf>
    <xf numFmtId="0" fontId="18" fillId="0" borderId="34" xfId="0" applyFont="1" applyBorder="1" applyAlignment="1">
      <alignment horizontal="center"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29" xfId="0" applyFont="1" applyBorder="1" applyAlignment="1">
      <alignment horizontal="left" vertical="top"/>
    </xf>
    <xf numFmtId="0" fontId="13" fillId="2" borderId="7" xfId="0" applyNumberFormat="1" applyFont="1" applyFill="1" applyBorder="1" applyAlignment="1">
      <alignment horizontal="left"/>
    </xf>
    <xf numFmtId="3" fontId="3" fillId="0" borderId="8" xfId="0" applyNumberFormat="1" applyFont="1" applyBorder="1" applyAlignment="1">
      <alignment horizontal="right" wrapText="1"/>
    </xf>
    <xf numFmtId="167" fontId="3" fillId="0" borderId="37" xfId="2" applyNumberFormat="1" applyFont="1" applyFill="1" applyBorder="1" applyAlignment="1" applyProtection="1">
      <alignment horizontal="left"/>
    </xf>
    <xf numFmtId="0" fontId="0" fillId="0" borderId="2" xfId="0" applyFont="1" applyBorder="1" applyAlignment="1"/>
    <xf numFmtId="0" fontId="0" fillId="0" borderId="0" xfId="0" applyFont="1" applyAlignme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14" fontId="0" fillId="0" borderId="0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wrapText="1"/>
    </xf>
    <xf numFmtId="0" fontId="9" fillId="0" borderId="13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167" fontId="3" fillId="0" borderId="5" xfId="1" applyNumberFormat="1" applyFont="1" applyFill="1" applyBorder="1" applyAlignment="1" applyProtection="1">
      <alignment horizontal="right"/>
    </xf>
    <xf numFmtId="167" fontId="3" fillId="0" borderId="3" xfId="1" applyNumberFormat="1" applyFont="1" applyFill="1" applyBorder="1" applyAlignment="1" applyProtection="1">
      <alignment horizontal="right"/>
    </xf>
    <xf numFmtId="0" fontId="17" fillId="0" borderId="8" xfId="0" applyFont="1" applyBorder="1" applyAlignment="1">
      <alignment horizontal="left"/>
    </xf>
    <xf numFmtId="0" fontId="17" fillId="0" borderId="10" xfId="0" applyFont="1" applyFill="1" applyBorder="1" applyAlignment="1">
      <alignment horizontal="center"/>
    </xf>
    <xf numFmtId="166" fontId="18" fillId="0" borderId="11" xfId="0" applyNumberFormat="1" applyFont="1" applyFill="1" applyBorder="1" applyAlignment="1">
      <alignment horizontal="center" wrapText="1"/>
    </xf>
    <xf numFmtId="0" fontId="17" fillId="0" borderId="9" xfId="0" applyFont="1" applyFill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Alignment="1">
      <alignment horizontal="left" wrapText="1"/>
    </xf>
    <xf numFmtId="14" fontId="0" fillId="0" borderId="3" xfId="0" applyNumberFormat="1" applyFont="1" applyBorder="1" applyAlignment="1">
      <alignment horizontal="left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left"/>
    </xf>
    <xf numFmtId="169" fontId="26" fillId="0" borderId="11" xfId="3" applyNumberFormat="1" applyFont="1" applyFill="1" applyBorder="1" applyAlignment="1" applyProtection="1">
      <alignment horizontal="center"/>
    </xf>
    <xf numFmtId="169" fontId="26" fillId="0" borderId="9" xfId="3" applyNumberFormat="1" applyFont="1" applyFill="1" applyBorder="1" applyAlignment="1" applyProtection="1">
      <alignment horizontal="center"/>
    </xf>
    <xf numFmtId="0" fontId="26" fillId="0" borderId="11" xfId="0" applyFont="1" applyFill="1" applyBorder="1" applyAlignment="1">
      <alignment horizontal="center"/>
    </xf>
    <xf numFmtId="0" fontId="26" fillId="0" borderId="32" xfId="0" applyFont="1" applyFill="1" applyBorder="1" applyAlignment="1">
      <alignment horizontal="center"/>
    </xf>
    <xf numFmtId="0" fontId="26" fillId="0" borderId="9" xfId="0" applyFont="1" applyFill="1" applyBorder="1" applyAlignment="1">
      <alignment horizontal="center"/>
    </xf>
    <xf numFmtId="166" fontId="18" fillId="0" borderId="33" xfId="0" applyNumberFormat="1" applyFont="1" applyFill="1" applyBorder="1" applyAlignment="1">
      <alignment horizontal="center" wrapText="1"/>
    </xf>
    <xf numFmtId="172" fontId="33" fillId="0" borderId="11" xfId="4" applyNumberFormat="1" applyFont="1" applyFill="1" applyBorder="1" applyAlignment="1" applyProtection="1">
      <alignment horizontal="right"/>
    </xf>
    <xf numFmtId="0" fontId="0" fillId="0" borderId="1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left"/>
    </xf>
    <xf numFmtId="0" fontId="26" fillId="0" borderId="17" xfId="0" applyFont="1" applyBorder="1" applyAlignment="1">
      <alignment horizontal="left"/>
    </xf>
    <xf numFmtId="169" fontId="26" fillId="0" borderId="8" xfId="3" applyNumberFormat="1" applyFont="1" applyFill="1" applyBorder="1" applyAlignment="1">
      <alignment horizontal="center"/>
    </xf>
    <xf numFmtId="0" fontId="26" fillId="0" borderId="18" xfId="0" applyFont="1" applyFill="1" applyBorder="1" applyAlignment="1">
      <alignment horizontal="center"/>
    </xf>
    <xf numFmtId="0" fontId="26" fillId="0" borderId="19" xfId="0" applyFont="1" applyFill="1" applyBorder="1" applyAlignment="1">
      <alignment horizontal="center"/>
    </xf>
    <xf numFmtId="0" fontId="26" fillId="0" borderId="20" xfId="0" applyFont="1" applyFill="1" applyBorder="1" applyAlignment="1">
      <alignment horizontal="center"/>
    </xf>
    <xf numFmtId="3" fontId="0" fillId="0" borderId="21" xfId="0" applyNumberFormat="1" applyFont="1" applyBorder="1" applyAlignment="1">
      <alignment horizontal="center" wrapText="1"/>
    </xf>
    <xf numFmtId="3" fontId="0" fillId="0" borderId="13" xfId="0" applyNumberFormat="1" applyFont="1" applyBorder="1" applyAlignment="1">
      <alignment horizontal="center" wrapText="1"/>
    </xf>
    <xf numFmtId="3" fontId="0" fillId="0" borderId="22" xfId="0" applyNumberFormat="1" applyFont="1" applyBorder="1" applyAlignment="1">
      <alignment horizontal="center" wrapText="1"/>
    </xf>
    <xf numFmtId="167" fontId="3" fillId="0" borderId="5" xfId="2" applyNumberFormat="1" applyFont="1" applyFill="1" applyBorder="1" applyAlignment="1" applyProtection="1">
      <alignment horizontal="right"/>
    </xf>
    <xf numFmtId="167" fontId="3" fillId="0" borderId="3" xfId="2" applyNumberFormat="1" applyFont="1" applyFill="1" applyBorder="1" applyAlignment="1" applyProtection="1">
      <alignment horizontal="right"/>
    </xf>
    <xf numFmtId="0" fontId="10" fillId="0" borderId="28" xfId="2" applyNumberFormat="1" applyFont="1" applyBorder="1" applyAlignment="1">
      <alignment horizontal="right" vertical="top"/>
    </xf>
    <xf numFmtId="0" fontId="10" fillId="0" borderId="17" xfId="2" applyNumberFormat="1" applyFont="1" applyBorder="1" applyAlignment="1">
      <alignment horizontal="right" vertical="top"/>
    </xf>
    <xf numFmtId="0" fontId="10" fillId="0" borderId="29" xfId="2" applyNumberFormat="1" applyFont="1" applyBorder="1" applyAlignment="1">
      <alignment horizontal="right" vertical="top"/>
    </xf>
    <xf numFmtId="167" fontId="3" fillId="0" borderId="29" xfId="2" applyNumberFormat="1" applyFont="1" applyFill="1" applyBorder="1" applyAlignment="1" applyProtection="1">
      <alignment horizontal="right"/>
    </xf>
    <xf numFmtId="167" fontId="3" fillId="0" borderId="8" xfId="2" applyNumberFormat="1" applyFont="1" applyFill="1" applyBorder="1" applyAlignment="1" applyProtection="1">
      <alignment horizontal="right"/>
    </xf>
    <xf numFmtId="170" fontId="0" fillId="5" borderId="23" xfId="2" applyNumberFormat="1" applyFont="1" applyFill="1" applyBorder="1" applyAlignment="1" applyProtection="1">
      <alignment horizontal="center"/>
    </xf>
    <xf numFmtId="170" fontId="0" fillId="5" borderId="24" xfId="2" applyNumberFormat="1" applyFont="1" applyFill="1" applyBorder="1" applyAlignment="1" applyProtection="1">
      <alignment horizontal="center"/>
    </xf>
    <xf numFmtId="0" fontId="0" fillId="6" borderId="23" xfId="0" applyFont="1" applyFill="1" applyBorder="1" applyAlignment="1">
      <alignment horizontal="center"/>
    </xf>
    <xf numFmtId="0" fontId="0" fillId="6" borderId="25" xfId="0" applyFont="1" applyFill="1" applyBorder="1" applyAlignment="1">
      <alignment horizontal="center"/>
    </xf>
    <xf numFmtId="0" fontId="0" fillId="6" borderId="26" xfId="0" applyFont="1" applyFill="1" applyBorder="1" applyAlignment="1">
      <alignment horizontal="center"/>
    </xf>
    <xf numFmtId="165" fontId="30" fillId="0" borderId="8" xfId="2" applyNumberFormat="1" applyFont="1" applyBorder="1" applyAlignment="1">
      <alignment horizontal="center" vertical="top"/>
    </xf>
    <xf numFmtId="165" fontId="30" fillId="0" borderId="8" xfId="2" applyNumberFormat="1" applyFont="1" applyFill="1" applyBorder="1" applyAlignment="1">
      <alignment horizontal="center" vertical="top"/>
    </xf>
    <xf numFmtId="0" fontId="0" fillId="0" borderId="8" xfId="0" applyFont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wrapText="1"/>
    </xf>
    <xf numFmtId="0" fontId="18" fillId="0" borderId="0" xfId="0" applyFont="1" applyFill="1" applyBorder="1" applyAlignment="1">
      <alignment horizontal="left" vertical="top" wrapText="1"/>
    </xf>
    <xf numFmtId="173" fontId="18" fillId="0" borderId="32" xfId="0" applyNumberFormat="1" applyFont="1" applyFill="1" applyBorder="1" applyAlignment="1">
      <alignment horizontal="left"/>
    </xf>
    <xf numFmtId="0" fontId="31" fillId="0" borderId="35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173" fontId="18" fillId="0" borderId="0" xfId="0" applyNumberFormat="1" applyFont="1" applyFill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44" fillId="0" borderId="5" xfId="0" applyFont="1" applyBorder="1" applyAlignment="1">
      <alignment horizontal="right" vertical="center" wrapText="1"/>
    </xf>
    <xf numFmtId="0" fontId="44" fillId="0" borderId="3" xfId="0" applyFont="1" applyBorder="1" applyAlignment="1">
      <alignment horizontal="right" vertical="center" wrapText="1"/>
    </xf>
    <xf numFmtId="0" fontId="44" fillId="0" borderId="36" xfId="0" applyFont="1" applyBorder="1" applyAlignment="1">
      <alignment horizontal="right" vertical="center" wrapText="1"/>
    </xf>
    <xf numFmtId="14" fontId="0" fillId="0" borderId="2" xfId="0" applyNumberFormat="1" applyFont="1" applyBorder="1" applyAlignment="1">
      <alignment horizontal="left"/>
    </xf>
    <xf numFmtId="0" fontId="0" fillId="0" borderId="3" xfId="0" applyFont="1" applyBorder="1" applyAlignment="1">
      <alignment horizontal="center" wrapText="1"/>
    </xf>
    <xf numFmtId="0" fontId="0" fillId="0" borderId="12" xfId="0" applyFont="1" applyBorder="1" applyAlignment="1">
      <alignment horizontal="center" wrapText="1"/>
    </xf>
    <xf numFmtId="165" fontId="46" fillId="0" borderId="8" xfId="2" applyNumberFormat="1" applyFont="1" applyFill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</cellXfs>
  <cellStyles count="5">
    <cellStyle name="Comma" xfId="2" builtinId="3"/>
    <cellStyle name="Comma 2" xfId="1"/>
    <cellStyle name="Excel Built-in Comma" xfId="4"/>
    <cellStyle name="Excel_BuiltIn_Comma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38101</xdr:rowOff>
    </xdr:from>
    <xdr:ext cx="1216153" cy="457200"/>
    <xdr:pic>
      <xdr:nvPicPr>
        <xdr:cNvPr id="2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1"/>
          <a:ext cx="121615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1238249" cy="3619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1238249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1238249" cy="3619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1238249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28577</xdr:colOff>
      <xdr:row>0</xdr:row>
      <xdr:rowOff>38099</xdr:rowOff>
    </xdr:from>
    <xdr:to>
      <xdr:col>4</xdr:col>
      <xdr:colOff>0</xdr:colOff>
      <xdr:row>2</xdr:row>
      <xdr:rowOff>89842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7" y="38099"/>
          <a:ext cx="1228723" cy="442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38103</xdr:colOff>
      <xdr:row>0</xdr:row>
      <xdr:rowOff>47624</xdr:rowOff>
    </xdr:from>
    <xdr:to>
      <xdr:col>3</xdr:col>
      <xdr:colOff>276225</xdr:colOff>
      <xdr:row>2</xdr:row>
      <xdr:rowOff>99367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3" y="47624"/>
          <a:ext cx="1181097" cy="442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55412</xdr:colOff>
      <xdr:row>0</xdr:row>
      <xdr:rowOff>10058</xdr:rowOff>
    </xdr:from>
    <xdr:ext cx="1034277" cy="4068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5412" y="10058"/>
          <a:ext cx="1034277" cy="40681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38101</xdr:rowOff>
    </xdr:from>
    <xdr:ext cx="1216153" cy="457200"/>
    <xdr:pic>
      <xdr:nvPicPr>
        <xdr:cNvPr id="2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1"/>
          <a:ext cx="121615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19050</xdr:colOff>
      <xdr:row>0</xdr:row>
      <xdr:rowOff>38101</xdr:rowOff>
    </xdr:from>
    <xdr:ext cx="1216153" cy="457200"/>
    <xdr:pic>
      <xdr:nvPicPr>
        <xdr:cNvPr id="3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1"/>
          <a:ext cx="121615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38103</xdr:colOff>
      <xdr:row>0</xdr:row>
      <xdr:rowOff>47624</xdr:rowOff>
    </xdr:from>
    <xdr:to>
      <xdr:col>3</xdr:col>
      <xdr:colOff>276226</xdr:colOff>
      <xdr:row>2</xdr:row>
      <xdr:rowOff>99367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3" y="47624"/>
          <a:ext cx="1181098" cy="442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38101</xdr:rowOff>
    </xdr:from>
    <xdr:ext cx="1216153" cy="457200"/>
    <xdr:pic>
      <xdr:nvPicPr>
        <xdr:cNvPr id="2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1"/>
          <a:ext cx="121615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>
      <selection activeCell="A12" sqref="A12"/>
    </sheetView>
  </sheetViews>
  <sheetFormatPr defaultRowHeight="15"/>
  <cols>
    <col min="1" max="3" width="4.7109375" style="1" customWidth="1"/>
    <col min="4" max="4" width="6.42578125" style="1" customWidth="1"/>
    <col min="5" max="16" width="4.7109375" style="1" customWidth="1"/>
    <col min="17" max="17" width="6.28515625" style="1" customWidth="1"/>
    <col min="18" max="18" width="4.140625" style="10" customWidth="1"/>
    <col min="19" max="19" width="4.7109375" style="11" customWidth="1"/>
    <col min="20" max="23" width="4.7109375" style="1" customWidth="1"/>
    <col min="24" max="24" width="15.7109375" style="8" bestFit="1" customWidth="1"/>
    <col min="25" max="256" width="9.140625" style="1"/>
    <col min="257" max="279" width="4.7109375" style="1" customWidth="1"/>
    <col min="280" max="280" width="15.7109375" style="1" bestFit="1" customWidth="1"/>
    <col min="281" max="512" width="9.140625" style="1"/>
    <col min="513" max="535" width="4.7109375" style="1" customWidth="1"/>
    <col min="536" max="536" width="15.7109375" style="1" bestFit="1" customWidth="1"/>
    <col min="537" max="768" width="9.140625" style="1"/>
    <col min="769" max="791" width="4.7109375" style="1" customWidth="1"/>
    <col min="792" max="792" width="15.7109375" style="1" bestFit="1" customWidth="1"/>
    <col min="793" max="1024" width="9.140625" style="1"/>
    <col min="1025" max="1047" width="4.7109375" style="1" customWidth="1"/>
    <col min="1048" max="1048" width="15.7109375" style="1" bestFit="1" customWidth="1"/>
    <col min="1049" max="1280" width="9.140625" style="1"/>
    <col min="1281" max="1303" width="4.7109375" style="1" customWidth="1"/>
    <col min="1304" max="1304" width="15.7109375" style="1" bestFit="1" customWidth="1"/>
    <col min="1305" max="1536" width="9.140625" style="1"/>
    <col min="1537" max="1559" width="4.7109375" style="1" customWidth="1"/>
    <col min="1560" max="1560" width="15.7109375" style="1" bestFit="1" customWidth="1"/>
    <col min="1561" max="1792" width="9.140625" style="1"/>
    <col min="1793" max="1815" width="4.7109375" style="1" customWidth="1"/>
    <col min="1816" max="1816" width="15.7109375" style="1" bestFit="1" customWidth="1"/>
    <col min="1817" max="2048" width="9.140625" style="1"/>
    <col min="2049" max="2071" width="4.7109375" style="1" customWidth="1"/>
    <col min="2072" max="2072" width="15.7109375" style="1" bestFit="1" customWidth="1"/>
    <col min="2073" max="2304" width="9.140625" style="1"/>
    <col min="2305" max="2327" width="4.7109375" style="1" customWidth="1"/>
    <col min="2328" max="2328" width="15.7109375" style="1" bestFit="1" customWidth="1"/>
    <col min="2329" max="2560" width="9.140625" style="1"/>
    <col min="2561" max="2583" width="4.7109375" style="1" customWidth="1"/>
    <col min="2584" max="2584" width="15.7109375" style="1" bestFit="1" customWidth="1"/>
    <col min="2585" max="2816" width="9.140625" style="1"/>
    <col min="2817" max="2839" width="4.7109375" style="1" customWidth="1"/>
    <col min="2840" max="2840" width="15.7109375" style="1" bestFit="1" customWidth="1"/>
    <col min="2841" max="3072" width="9.140625" style="1"/>
    <col min="3073" max="3095" width="4.7109375" style="1" customWidth="1"/>
    <col min="3096" max="3096" width="15.7109375" style="1" bestFit="1" customWidth="1"/>
    <col min="3097" max="3328" width="9.140625" style="1"/>
    <col min="3329" max="3351" width="4.7109375" style="1" customWidth="1"/>
    <col min="3352" max="3352" width="15.7109375" style="1" bestFit="1" customWidth="1"/>
    <col min="3353" max="3584" width="9.140625" style="1"/>
    <col min="3585" max="3607" width="4.7109375" style="1" customWidth="1"/>
    <col min="3608" max="3608" width="15.7109375" style="1" bestFit="1" customWidth="1"/>
    <col min="3609" max="3840" width="9.140625" style="1"/>
    <col min="3841" max="3863" width="4.7109375" style="1" customWidth="1"/>
    <col min="3864" max="3864" width="15.7109375" style="1" bestFit="1" customWidth="1"/>
    <col min="3865" max="4096" width="9.140625" style="1"/>
    <col min="4097" max="4119" width="4.7109375" style="1" customWidth="1"/>
    <col min="4120" max="4120" width="15.7109375" style="1" bestFit="1" customWidth="1"/>
    <col min="4121" max="4352" width="9.140625" style="1"/>
    <col min="4353" max="4375" width="4.7109375" style="1" customWidth="1"/>
    <col min="4376" max="4376" width="15.7109375" style="1" bestFit="1" customWidth="1"/>
    <col min="4377" max="4608" width="9.140625" style="1"/>
    <col min="4609" max="4631" width="4.7109375" style="1" customWidth="1"/>
    <col min="4632" max="4632" width="15.7109375" style="1" bestFit="1" customWidth="1"/>
    <col min="4633" max="4864" width="9.140625" style="1"/>
    <col min="4865" max="4887" width="4.7109375" style="1" customWidth="1"/>
    <col min="4888" max="4888" width="15.7109375" style="1" bestFit="1" customWidth="1"/>
    <col min="4889" max="5120" width="9.140625" style="1"/>
    <col min="5121" max="5143" width="4.7109375" style="1" customWidth="1"/>
    <col min="5144" max="5144" width="15.7109375" style="1" bestFit="1" customWidth="1"/>
    <col min="5145" max="5376" width="9.140625" style="1"/>
    <col min="5377" max="5399" width="4.7109375" style="1" customWidth="1"/>
    <col min="5400" max="5400" width="15.7109375" style="1" bestFit="1" customWidth="1"/>
    <col min="5401" max="5632" width="9.140625" style="1"/>
    <col min="5633" max="5655" width="4.7109375" style="1" customWidth="1"/>
    <col min="5656" max="5656" width="15.7109375" style="1" bestFit="1" customWidth="1"/>
    <col min="5657" max="5888" width="9.140625" style="1"/>
    <col min="5889" max="5911" width="4.7109375" style="1" customWidth="1"/>
    <col min="5912" max="5912" width="15.7109375" style="1" bestFit="1" customWidth="1"/>
    <col min="5913" max="6144" width="9.140625" style="1"/>
    <col min="6145" max="6167" width="4.7109375" style="1" customWidth="1"/>
    <col min="6168" max="6168" width="15.7109375" style="1" bestFit="1" customWidth="1"/>
    <col min="6169" max="6400" width="9.140625" style="1"/>
    <col min="6401" max="6423" width="4.7109375" style="1" customWidth="1"/>
    <col min="6424" max="6424" width="15.7109375" style="1" bestFit="1" customWidth="1"/>
    <col min="6425" max="6656" width="9.140625" style="1"/>
    <col min="6657" max="6679" width="4.7109375" style="1" customWidth="1"/>
    <col min="6680" max="6680" width="15.7109375" style="1" bestFit="1" customWidth="1"/>
    <col min="6681" max="6912" width="9.140625" style="1"/>
    <col min="6913" max="6935" width="4.7109375" style="1" customWidth="1"/>
    <col min="6936" max="6936" width="15.7109375" style="1" bestFit="1" customWidth="1"/>
    <col min="6937" max="7168" width="9.140625" style="1"/>
    <col min="7169" max="7191" width="4.7109375" style="1" customWidth="1"/>
    <col min="7192" max="7192" width="15.7109375" style="1" bestFit="1" customWidth="1"/>
    <col min="7193" max="7424" width="9.140625" style="1"/>
    <col min="7425" max="7447" width="4.7109375" style="1" customWidth="1"/>
    <col min="7448" max="7448" width="15.7109375" style="1" bestFit="1" customWidth="1"/>
    <col min="7449" max="7680" width="9.140625" style="1"/>
    <col min="7681" max="7703" width="4.7109375" style="1" customWidth="1"/>
    <col min="7704" max="7704" width="15.7109375" style="1" bestFit="1" customWidth="1"/>
    <col min="7705" max="7936" width="9.140625" style="1"/>
    <col min="7937" max="7959" width="4.7109375" style="1" customWidth="1"/>
    <col min="7960" max="7960" width="15.7109375" style="1" bestFit="1" customWidth="1"/>
    <col min="7961" max="8192" width="9.140625" style="1"/>
    <col min="8193" max="8215" width="4.7109375" style="1" customWidth="1"/>
    <col min="8216" max="8216" width="15.7109375" style="1" bestFit="1" customWidth="1"/>
    <col min="8217" max="8448" width="9.140625" style="1"/>
    <col min="8449" max="8471" width="4.7109375" style="1" customWidth="1"/>
    <col min="8472" max="8472" width="15.7109375" style="1" bestFit="1" customWidth="1"/>
    <col min="8473" max="8704" width="9.140625" style="1"/>
    <col min="8705" max="8727" width="4.7109375" style="1" customWidth="1"/>
    <col min="8728" max="8728" width="15.7109375" style="1" bestFit="1" customWidth="1"/>
    <col min="8729" max="8960" width="9.140625" style="1"/>
    <col min="8961" max="8983" width="4.7109375" style="1" customWidth="1"/>
    <col min="8984" max="8984" width="15.7109375" style="1" bestFit="1" customWidth="1"/>
    <col min="8985" max="9216" width="9.140625" style="1"/>
    <col min="9217" max="9239" width="4.7109375" style="1" customWidth="1"/>
    <col min="9240" max="9240" width="15.7109375" style="1" bestFit="1" customWidth="1"/>
    <col min="9241" max="9472" width="9.140625" style="1"/>
    <col min="9473" max="9495" width="4.7109375" style="1" customWidth="1"/>
    <col min="9496" max="9496" width="15.7109375" style="1" bestFit="1" customWidth="1"/>
    <col min="9497" max="9728" width="9.140625" style="1"/>
    <col min="9729" max="9751" width="4.7109375" style="1" customWidth="1"/>
    <col min="9752" max="9752" width="15.7109375" style="1" bestFit="1" customWidth="1"/>
    <col min="9753" max="9984" width="9.140625" style="1"/>
    <col min="9985" max="10007" width="4.7109375" style="1" customWidth="1"/>
    <col min="10008" max="10008" width="15.7109375" style="1" bestFit="1" customWidth="1"/>
    <col min="10009" max="10240" width="9.140625" style="1"/>
    <col min="10241" max="10263" width="4.7109375" style="1" customWidth="1"/>
    <col min="10264" max="10264" width="15.7109375" style="1" bestFit="1" customWidth="1"/>
    <col min="10265" max="10496" width="9.140625" style="1"/>
    <col min="10497" max="10519" width="4.7109375" style="1" customWidth="1"/>
    <col min="10520" max="10520" width="15.7109375" style="1" bestFit="1" customWidth="1"/>
    <col min="10521" max="10752" width="9.140625" style="1"/>
    <col min="10753" max="10775" width="4.7109375" style="1" customWidth="1"/>
    <col min="10776" max="10776" width="15.7109375" style="1" bestFit="1" customWidth="1"/>
    <col min="10777" max="11008" width="9.140625" style="1"/>
    <col min="11009" max="11031" width="4.7109375" style="1" customWidth="1"/>
    <col min="11032" max="11032" width="15.7109375" style="1" bestFit="1" customWidth="1"/>
    <col min="11033" max="11264" width="9.140625" style="1"/>
    <col min="11265" max="11287" width="4.7109375" style="1" customWidth="1"/>
    <col min="11288" max="11288" width="15.7109375" style="1" bestFit="1" customWidth="1"/>
    <col min="11289" max="11520" width="9.140625" style="1"/>
    <col min="11521" max="11543" width="4.7109375" style="1" customWidth="1"/>
    <col min="11544" max="11544" width="15.7109375" style="1" bestFit="1" customWidth="1"/>
    <col min="11545" max="11776" width="9.140625" style="1"/>
    <col min="11777" max="11799" width="4.7109375" style="1" customWidth="1"/>
    <col min="11800" max="11800" width="15.7109375" style="1" bestFit="1" customWidth="1"/>
    <col min="11801" max="12032" width="9.140625" style="1"/>
    <col min="12033" max="12055" width="4.7109375" style="1" customWidth="1"/>
    <col min="12056" max="12056" width="15.7109375" style="1" bestFit="1" customWidth="1"/>
    <col min="12057" max="12288" width="9.140625" style="1"/>
    <col min="12289" max="12311" width="4.7109375" style="1" customWidth="1"/>
    <col min="12312" max="12312" width="15.7109375" style="1" bestFit="1" customWidth="1"/>
    <col min="12313" max="12544" width="9.140625" style="1"/>
    <col min="12545" max="12567" width="4.7109375" style="1" customWidth="1"/>
    <col min="12568" max="12568" width="15.7109375" style="1" bestFit="1" customWidth="1"/>
    <col min="12569" max="12800" width="9.140625" style="1"/>
    <col min="12801" max="12823" width="4.7109375" style="1" customWidth="1"/>
    <col min="12824" max="12824" width="15.7109375" style="1" bestFit="1" customWidth="1"/>
    <col min="12825" max="13056" width="9.140625" style="1"/>
    <col min="13057" max="13079" width="4.7109375" style="1" customWidth="1"/>
    <col min="13080" max="13080" width="15.7109375" style="1" bestFit="1" customWidth="1"/>
    <col min="13081" max="13312" width="9.140625" style="1"/>
    <col min="13313" max="13335" width="4.7109375" style="1" customWidth="1"/>
    <col min="13336" max="13336" width="15.7109375" style="1" bestFit="1" customWidth="1"/>
    <col min="13337" max="13568" width="9.140625" style="1"/>
    <col min="13569" max="13591" width="4.7109375" style="1" customWidth="1"/>
    <col min="13592" max="13592" width="15.7109375" style="1" bestFit="1" customWidth="1"/>
    <col min="13593" max="13824" width="9.140625" style="1"/>
    <col min="13825" max="13847" width="4.7109375" style="1" customWidth="1"/>
    <col min="13848" max="13848" width="15.7109375" style="1" bestFit="1" customWidth="1"/>
    <col min="13849" max="14080" width="9.140625" style="1"/>
    <col min="14081" max="14103" width="4.7109375" style="1" customWidth="1"/>
    <col min="14104" max="14104" width="15.7109375" style="1" bestFit="1" customWidth="1"/>
    <col min="14105" max="14336" width="9.140625" style="1"/>
    <col min="14337" max="14359" width="4.7109375" style="1" customWidth="1"/>
    <col min="14360" max="14360" width="15.7109375" style="1" bestFit="1" customWidth="1"/>
    <col min="14361" max="14592" width="9.140625" style="1"/>
    <col min="14593" max="14615" width="4.7109375" style="1" customWidth="1"/>
    <col min="14616" max="14616" width="15.7109375" style="1" bestFit="1" customWidth="1"/>
    <col min="14617" max="14848" width="9.140625" style="1"/>
    <col min="14849" max="14871" width="4.7109375" style="1" customWidth="1"/>
    <col min="14872" max="14872" width="15.7109375" style="1" bestFit="1" customWidth="1"/>
    <col min="14873" max="15104" width="9.140625" style="1"/>
    <col min="15105" max="15127" width="4.7109375" style="1" customWidth="1"/>
    <col min="15128" max="15128" width="15.7109375" style="1" bestFit="1" customWidth="1"/>
    <col min="15129" max="15360" width="9.140625" style="1"/>
    <col min="15361" max="15383" width="4.7109375" style="1" customWidth="1"/>
    <col min="15384" max="15384" width="15.7109375" style="1" bestFit="1" customWidth="1"/>
    <col min="15385" max="15616" width="9.140625" style="1"/>
    <col min="15617" max="15639" width="4.7109375" style="1" customWidth="1"/>
    <col min="15640" max="15640" width="15.7109375" style="1" bestFit="1" customWidth="1"/>
    <col min="15641" max="15872" width="9.140625" style="1"/>
    <col min="15873" max="15895" width="4.7109375" style="1" customWidth="1"/>
    <col min="15896" max="15896" width="15.7109375" style="1" bestFit="1" customWidth="1"/>
    <col min="15897" max="16128" width="9.140625" style="1"/>
    <col min="16129" max="16151" width="4.7109375" style="1" customWidth="1"/>
    <col min="16152" max="16152" width="15.7109375" style="1" bestFit="1" customWidth="1"/>
    <col min="16153" max="16384" width="9.140625" style="1"/>
  </cols>
  <sheetData>
    <row r="1" spans="1:32" ht="15.75">
      <c r="E1" s="2" t="s">
        <v>0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  <c r="X1" s="1"/>
    </row>
    <row r="2" spans="1:32">
      <c r="E2" s="5" t="s">
        <v>1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  <c r="S2" s="1"/>
      <c r="W2" s="8"/>
      <c r="X2" s="1"/>
    </row>
    <row r="3" spans="1:32">
      <c r="E3" s="9" t="s">
        <v>2</v>
      </c>
      <c r="F3" s="9" t="s">
        <v>3</v>
      </c>
      <c r="G3" s="9"/>
      <c r="H3" s="9"/>
      <c r="I3" s="9"/>
      <c r="J3" s="9"/>
      <c r="K3" s="9" t="s">
        <v>4</v>
      </c>
      <c r="L3" s="9"/>
      <c r="M3" s="9"/>
      <c r="Q3" s="10"/>
      <c r="R3" s="11"/>
      <c r="S3" s="1"/>
      <c r="W3" s="8"/>
      <c r="X3" s="1"/>
    </row>
    <row r="4" spans="1:32">
      <c r="E4" s="1" t="s">
        <v>5</v>
      </c>
      <c r="Q4" s="10"/>
      <c r="R4" s="11"/>
      <c r="S4" s="1"/>
      <c r="W4" s="8"/>
      <c r="X4" s="1"/>
    </row>
    <row r="5" spans="1:32" ht="18.75">
      <c r="C5" s="12"/>
      <c r="D5" s="13"/>
      <c r="E5" s="14" t="s">
        <v>6</v>
      </c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X5" s="1"/>
      <c r="Y5" s="18"/>
    </row>
    <row r="6" spans="1:32" ht="15.75">
      <c r="Q6" s="10"/>
      <c r="R6" s="11"/>
      <c r="S6" s="1"/>
      <c r="W6" s="8"/>
      <c r="X6" s="1"/>
      <c r="Y6" s="19"/>
    </row>
    <row r="7" spans="1:32">
      <c r="A7" s="183" t="s">
        <v>8</v>
      </c>
      <c r="B7" s="183"/>
      <c r="C7" s="183"/>
      <c r="D7" s="20" t="s">
        <v>9</v>
      </c>
      <c r="E7" s="21"/>
      <c r="F7" s="21"/>
      <c r="G7" s="21"/>
      <c r="H7" s="21"/>
      <c r="I7" s="21"/>
      <c r="J7" s="21"/>
      <c r="K7" s="21"/>
      <c r="L7" s="21"/>
      <c r="M7" s="21"/>
      <c r="N7" s="12"/>
      <c r="O7" s="12"/>
      <c r="P7" s="173" t="s">
        <v>10</v>
      </c>
      <c r="Q7" s="173"/>
      <c r="R7" s="173"/>
      <c r="S7" s="61" t="s">
        <v>63</v>
      </c>
      <c r="T7" s="62"/>
      <c r="U7" s="62"/>
      <c r="V7" s="62"/>
      <c r="W7" s="63"/>
      <c r="X7" s="62"/>
      <c r="Y7" s="22"/>
    </row>
    <row r="8" spans="1:32" ht="15.75">
      <c r="A8" s="183" t="s">
        <v>11</v>
      </c>
      <c r="B8" s="183"/>
      <c r="C8" s="183"/>
      <c r="D8" s="21" t="s">
        <v>12</v>
      </c>
      <c r="E8" s="21"/>
      <c r="F8" s="21"/>
      <c r="G8" s="21"/>
      <c r="H8" s="21"/>
      <c r="I8" s="21"/>
      <c r="J8" s="21"/>
      <c r="K8" s="23"/>
      <c r="L8" s="23"/>
      <c r="M8" s="23"/>
      <c r="N8" s="12"/>
      <c r="O8" s="12"/>
      <c r="P8" s="183" t="s">
        <v>11</v>
      </c>
      <c r="Q8" s="183"/>
      <c r="R8" s="183"/>
      <c r="S8" s="21" t="s">
        <v>13</v>
      </c>
      <c r="T8" s="23"/>
      <c r="U8" s="23"/>
      <c r="V8" s="23"/>
      <c r="W8" s="24"/>
      <c r="X8" s="25"/>
      <c r="AA8" s="26"/>
    </row>
    <row r="9" spans="1:32">
      <c r="A9" s="173" t="s">
        <v>14</v>
      </c>
      <c r="B9" s="173"/>
      <c r="C9" s="173"/>
      <c r="D9" s="27" t="s">
        <v>15</v>
      </c>
      <c r="E9" s="27"/>
      <c r="F9" s="27"/>
      <c r="G9" s="27"/>
      <c r="H9" s="28"/>
      <c r="I9" s="28"/>
      <c r="J9" s="23"/>
      <c r="K9" s="23"/>
      <c r="L9" s="23"/>
      <c r="M9" s="23"/>
      <c r="N9" s="12"/>
      <c r="O9" s="12"/>
      <c r="P9" s="173" t="s">
        <v>16</v>
      </c>
      <c r="Q9" s="173"/>
      <c r="R9" s="173"/>
      <c r="S9" s="21" t="s">
        <v>17</v>
      </c>
      <c r="T9" s="23"/>
      <c r="U9" s="23"/>
      <c r="V9" s="23"/>
      <c r="W9" s="24"/>
      <c r="X9" s="23"/>
      <c r="AA9" s="29"/>
      <c r="AB9"/>
      <c r="AC9" s="30"/>
      <c r="AD9" s="30"/>
      <c r="AE9"/>
      <c r="AF9"/>
    </row>
    <row r="10" spans="1:32" ht="15.75">
      <c r="A10" s="182" t="s">
        <v>18</v>
      </c>
      <c r="B10" s="182"/>
      <c r="C10" s="182"/>
      <c r="D10" s="21" t="s">
        <v>19</v>
      </c>
      <c r="E10" s="21"/>
      <c r="F10" s="21"/>
      <c r="G10" s="21"/>
      <c r="H10" s="21"/>
      <c r="I10" s="21"/>
      <c r="J10" s="21"/>
      <c r="K10" s="21"/>
      <c r="L10" s="21"/>
      <c r="M10" s="21"/>
      <c r="N10" s="12"/>
      <c r="O10" s="12"/>
      <c r="P10" s="183" t="s">
        <v>20</v>
      </c>
      <c r="Q10" s="183"/>
      <c r="R10" s="183"/>
      <c r="S10" s="184">
        <v>42194</v>
      </c>
      <c r="T10" s="184"/>
      <c r="U10" s="184"/>
      <c r="V10" s="21"/>
      <c r="W10" s="31"/>
      <c r="X10" s="21"/>
      <c r="Z10" s="32"/>
      <c r="AA10" s="33"/>
      <c r="AB10" s="34"/>
      <c r="AC10" s="34"/>
      <c r="AD10" s="34"/>
      <c r="AE10" s="34"/>
      <c r="AF10" s="34"/>
    </row>
    <row r="11" spans="1:32">
      <c r="C11" s="14"/>
      <c r="W11" s="17"/>
      <c r="X11" s="1"/>
      <c r="Z11" s="32"/>
      <c r="AA11" s="33"/>
      <c r="AB11" s="35"/>
      <c r="AC11" s="34"/>
      <c r="AD11" s="34"/>
      <c r="AE11" s="34"/>
      <c r="AF11" s="36"/>
    </row>
    <row r="12" spans="1:32" ht="27.75">
      <c r="A12" s="37" t="s">
        <v>21</v>
      </c>
      <c r="B12" s="185" t="s">
        <v>22</v>
      </c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6" t="s">
        <v>23</v>
      </c>
      <c r="S12" s="186"/>
      <c r="T12" s="186"/>
      <c r="U12" s="186" t="s">
        <v>24</v>
      </c>
      <c r="V12" s="186"/>
      <c r="W12" s="187"/>
      <c r="X12" s="38" t="s">
        <v>25</v>
      </c>
      <c r="Y12" s="11"/>
      <c r="Z12" s="32"/>
      <c r="AA12" s="39"/>
      <c r="AB12" s="40"/>
      <c r="AC12" s="34"/>
      <c r="AD12" s="34"/>
      <c r="AE12" s="34"/>
      <c r="AF12" s="36"/>
    </row>
    <row r="13" spans="1:32">
      <c r="A13" s="41">
        <v>1</v>
      </c>
      <c r="B13" s="178" t="s">
        <v>26</v>
      </c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81">
        <v>7</v>
      </c>
      <c r="S13" s="179"/>
      <c r="T13" s="179"/>
      <c r="U13" s="180">
        <v>18500</v>
      </c>
      <c r="V13" s="180"/>
      <c r="W13" s="180"/>
      <c r="X13" s="42">
        <f>R13*U13</f>
        <v>129500</v>
      </c>
      <c r="Y13" s="10"/>
      <c r="Z13" s="43" t="s">
        <v>27</v>
      </c>
      <c r="AA13" s="39"/>
      <c r="AB13" s="40"/>
      <c r="AC13" s="34"/>
      <c r="AD13" s="34"/>
      <c r="AE13" s="34"/>
      <c r="AF13" s="36"/>
    </row>
    <row r="14" spans="1:32">
      <c r="A14" s="41">
        <v>2</v>
      </c>
      <c r="B14" s="178" t="s">
        <v>28</v>
      </c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9">
        <v>30</v>
      </c>
      <c r="S14" s="179"/>
      <c r="T14" s="179"/>
      <c r="U14" s="180">
        <v>29700</v>
      </c>
      <c r="V14" s="180"/>
      <c r="W14" s="180"/>
      <c r="X14" s="42">
        <f t="shared" ref="X14:X27" si="0">R14*U14</f>
        <v>891000</v>
      </c>
      <c r="Y14" s="10"/>
      <c r="Z14" s="43"/>
      <c r="AA14" s="39"/>
      <c r="AB14" s="40"/>
      <c r="AC14" s="34"/>
      <c r="AD14" s="34"/>
      <c r="AE14" s="34"/>
      <c r="AF14" s="36"/>
    </row>
    <row r="15" spans="1:32">
      <c r="A15" s="41">
        <v>3</v>
      </c>
      <c r="B15" s="178" t="s">
        <v>29</v>
      </c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9">
        <v>2</v>
      </c>
      <c r="S15" s="179"/>
      <c r="T15" s="179"/>
      <c r="U15" s="180">
        <v>64000</v>
      </c>
      <c r="V15" s="180"/>
      <c r="W15" s="180"/>
      <c r="X15" s="42">
        <f t="shared" si="0"/>
        <v>128000</v>
      </c>
      <c r="Y15" s="10"/>
      <c r="Z15" s="43"/>
      <c r="AA15" s="39"/>
      <c r="AB15" s="40"/>
      <c r="AC15" s="34"/>
      <c r="AD15" s="34"/>
      <c r="AE15" s="34"/>
      <c r="AF15" s="36"/>
    </row>
    <row r="16" spans="1:32">
      <c r="A16" s="41">
        <v>4</v>
      </c>
      <c r="B16" s="178" t="s">
        <v>30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9">
        <v>15</v>
      </c>
      <c r="S16" s="179"/>
      <c r="T16" s="179"/>
      <c r="U16" s="180">
        <v>68000</v>
      </c>
      <c r="V16" s="180"/>
      <c r="W16" s="180"/>
      <c r="X16" s="42">
        <f t="shared" si="0"/>
        <v>1020000</v>
      </c>
      <c r="Y16" s="10"/>
      <c r="Z16" s="43"/>
      <c r="AA16" s="39"/>
      <c r="AB16" s="40"/>
      <c r="AC16" s="34"/>
      <c r="AD16" s="34"/>
      <c r="AE16" s="34"/>
      <c r="AF16" s="36"/>
    </row>
    <row r="17" spans="1:32">
      <c r="A17" s="41">
        <v>5</v>
      </c>
      <c r="B17" s="178" t="s">
        <v>31</v>
      </c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9">
        <v>1</v>
      </c>
      <c r="S17" s="179"/>
      <c r="T17" s="179"/>
      <c r="U17" s="180">
        <v>144000</v>
      </c>
      <c r="V17" s="180"/>
      <c r="W17" s="180"/>
      <c r="X17" s="42">
        <f t="shared" si="0"/>
        <v>144000</v>
      </c>
      <c r="Y17" s="10"/>
      <c r="Z17" s="43"/>
      <c r="AA17" s="39"/>
      <c r="AB17" s="40"/>
      <c r="AC17" s="34"/>
      <c r="AD17" s="34"/>
      <c r="AE17" s="34"/>
      <c r="AF17" s="36"/>
    </row>
    <row r="18" spans="1:32">
      <c r="A18" s="41">
        <v>6</v>
      </c>
      <c r="B18" s="178" t="s">
        <v>59</v>
      </c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9">
        <v>10</v>
      </c>
      <c r="S18" s="179"/>
      <c r="T18" s="179"/>
      <c r="U18" s="180">
        <v>9000</v>
      </c>
      <c r="V18" s="180"/>
      <c r="W18" s="180"/>
      <c r="X18" s="42">
        <f t="shared" si="0"/>
        <v>90000</v>
      </c>
      <c r="Y18" s="10"/>
      <c r="Z18" s="43"/>
      <c r="AA18" s="39"/>
      <c r="AB18" s="40"/>
      <c r="AC18" s="34"/>
      <c r="AD18" s="34"/>
      <c r="AE18" s="34"/>
      <c r="AF18" s="36"/>
    </row>
    <row r="19" spans="1:32">
      <c r="A19" s="41">
        <v>7</v>
      </c>
      <c r="B19" s="178" t="s">
        <v>32</v>
      </c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9">
        <v>35</v>
      </c>
      <c r="S19" s="179"/>
      <c r="T19" s="179"/>
      <c r="U19" s="180">
        <v>10500</v>
      </c>
      <c r="V19" s="180"/>
      <c r="W19" s="180"/>
      <c r="X19" s="42">
        <f t="shared" si="0"/>
        <v>367500</v>
      </c>
      <c r="Y19" s="10"/>
      <c r="Z19" s="43"/>
      <c r="AA19" s="39"/>
      <c r="AB19" s="40"/>
      <c r="AC19" s="34"/>
      <c r="AD19" s="34"/>
      <c r="AE19" s="34"/>
      <c r="AF19" s="36"/>
    </row>
    <row r="20" spans="1:32">
      <c r="A20" s="41">
        <v>8</v>
      </c>
      <c r="B20" s="178" t="s">
        <v>60</v>
      </c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9">
        <v>40</v>
      </c>
      <c r="S20" s="179"/>
      <c r="T20" s="179"/>
      <c r="U20" s="180">
        <v>12200</v>
      </c>
      <c r="V20" s="180"/>
      <c r="W20" s="180"/>
      <c r="X20" s="42">
        <f t="shared" si="0"/>
        <v>488000</v>
      </c>
      <c r="Y20" s="10"/>
      <c r="Z20" s="43"/>
      <c r="AA20" s="39"/>
      <c r="AB20" s="40"/>
      <c r="AC20" s="34"/>
      <c r="AD20" s="34"/>
      <c r="AE20" s="34"/>
      <c r="AF20" s="36"/>
    </row>
    <row r="21" spans="1:32">
      <c r="A21" s="41">
        <v>9</v>
      </c>
      <c r="B21" s="178" t="s">
        <v>33</v>
      </c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9">
        <v>1</v>
      </c>
      <c r="S21" s="179"/>
      <c r="T21" s="179"/>
      <c r="U21" s="180">
        <v>25400</v>
      </c>
      <c r="V21" s="180"/>
      <c r="W21" s="180"/>
      <c r="X21" s="42">
        <f t="shared" si="0"/>
        <v>25400</v>
      </c>
      <c r="Y21" s="10"/>
      <c r="Z21" s="43"/>
      <c r="AA21" s="39"/>
      <c r="AB21" s="40"/>
      <c r="AC21" s="34"/>
      <c r="AD21" s="34"/>
      <c r="AE21" s="34"/>
      <c r="AF21" s="36"/>
    </row>
    <row r="22" spans="1:32">
      <c r="A22" s="41">
        <v>10</v>
      </c>
      <c r="B22" s="178" t="s">
        <v>61</v>
      </c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9">
        <v>1</v>
      </c>
      <c r="S22" s="179"/>
      <c r="T22" s="179"/>
      <c r="U22" s="180">
        <v>24000</v>
      </c>
      <c r="V22" s="180"/>
      <c r="W22" s="180"/>
      <c r="X22" s="42">
        <f t="shared" si="0"/>
        <v>24000</v>
      </c>
      <c r="Y22" s="10"/>
      <c r="Z22" s="43"/>
      <c r="AA22" s="39"/>
      <c r="AB22" s="40"/>
      <c r="AC22" s="34"/>
      <c r="AD22" s="34"/>
      <c r="AE22" s="34"/>
      <c r="AF22" s="36"/>
    </row>
    <row r="23" spans="1:32">
      <c r="A23" s="41">
        <v>11</v>
      </c>
      <c r="B23" s="178" t="s">
        <v>34</v>
      </c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9">
        <v>1</v>
      </c>
      <c r="S23" s="179"/>
      <c r="T23" s="179"/>
      <c r="U23" s="180">
        <v>19000</v>
      </c>
      <c r="V23" s="180"/>
      <c r="W23" s="180"/>
      <c r="X23" s="42">
        <f t="shared" si="0"/>
        <v>19000</v>
      </c>
      <c r="Y23" s="10"/>
      <c r="Z23" s="43"/>
      <c r="AA23" s="39"/>
      <c r="AB23" s="40"/>
      <c r="AC23" s="34"/>
      <c r="AD23" s="34"/>
      <c r="AE23" s="34"/>
      <c r="AF23" s="36"/>
    </row>
    <row r="24" spans="1:32">
      <c r="A24" s="41">
        <v>12</v>
      </c>
      <c r="B24" s="178" t="s">
        <v>35</v>
      </c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9">
        <v>10</v>
      </c>
      <c r="S24" s="179"/>
      <c r="T24" s="179"/>
      <c r="U24" s="180">
        <f>38000/2</f>
        <v>19000</v>
      </c>
      <c r="V24" s="180"/>
      <c r="W24" s="180"/>
      <c r="X24" s="42">
        <f t="shared" si="0"/>
        <v>190000</v>
      </c>
      <c r="Y24" s="10"/>
      <c r="Z24" s="43"/>
      <c r="AA24" s="39"/>
      <c r="AB24" s="40"/>
      <c r="AC24" s="34"/>
      <c r="AD24" s="34"/>
      <c r="AE24" s="34"/>
      <c r="AF24" s="36"/>
    </row>
    <row r="25" spans="1:32">
      <c r="A25" s="41">
        <v>13</v>
      </c>
      <c r="B25" s="178" t="s">
        <v>36</v>
      </c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9">
        <v>10</v>
      </c>
      <c r="S25" s="179"/>
      <c r="T25" s="179"/>
      <c r="U25" s="180">
        <v>15900</v>
      </c>
      <c r="V25" s="180"/>
      <c r="W25" s="180"/>
      <c r="X25" s="42">
        <f t="shared" si="0"/>
        <v>159000</v>
      </c>
      <c r="Y25" s="10"/>
      <c r="Z25" s="43"/>
      <c r="AA25" s="39"/>
      <c r="AB25" s="40"/>
      <c r="AC25" s="34"/>
      <c r="AD25" s="34"/>
      <c r="AE25" s="34"/>
      <c r="AF25" s="36"/>
    </row>
    <row r="26" spans="1:32">
      <c r="A26" s="41">
        <v>14</v>
      </c>
      <c r="B26" s="178" t="s">
        <v>37</v>
      </c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9">
        <v>2</v>
      </c>
      <c r="S26" s="179"/>
      <c r="T26" s="179"/>
      <c r="U26" s="180">
        <v>34900</v>
      </c>
      <c r="V26" s="180"/>
      <c r="W26" s="180"/>
      <c r="X26" s="42">
        <f t="shared" si="0"/>
        <v>69800</v>
      </c>
      <c r="Y26" s="10"/>
      <c r="Z26" s="43"/>
      <c r="AA26" s="39"/>
      <c r="AB26" s="40"/>
      <c r="AC26" s="34"/>
      <c r="AD26" s="34"/>
      <c r="AE26" s="34"/>
      <c r="AF26" s="36"/>
    </row>
    <row r="27" spans="1:32">
      <c r="A27" s="41">
        <v>15</v>
      </c>
      <c r="B27" s="178" t="s">
        <v>62</v>
      </c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9">
        <v>2</v>
      </c>
      <c r="S27" s="179"/>
      <c r="T27" s="179"/>
      <c r="U27" s="180">
        <v>7400</v>
      </c>
      <c r="V27" s="180"/>
      <c r="W27" s="180"/>
      <c r="X27" s="42">
        <f t="shared" si="0"/>
        <v>14800</v>
      </c>
      <c r="Y27" s="10"/>
      <c r="Z27" s="43"/>
      <c r="AA27" s="39"/>
      <c r="AB27" s="40"/>
      <c r="AC27" s="34"/>
      <c r="AD27" s="34"/>
      <c r="AE27" s="34"/>
      <c r="AF27" s="36"/>
    </row>
    <row r="28" spans="1:32">
      <c r="A28" s="41"/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6"/>
      <c r="R28" s="176" t="s">
        <v>38</v>
      </c>
      <c r="S28" s="177"/>
      <c r="T28" s="177"/>
      <c r="U28" s="177"/>
      <c r="V28" s="177"/>
      <c r="W28" s="177"/>
      <c r="X28" s="42">
        <f>SUM(X13:X27)</f>
        <v>3760000</v>
      </c>
      <c r="Z28" s="32"/>
    </row>
    <row r="29" spans="1:32" ht="15.75">
      <c r="R29" s="47"/>
      <c r="S29" s="48"/>
      <c r="T29" s="48"/>
      <c r="U29" s="48"/>
      <c r="V29" s="48"/>
      <c r="W29" s="48"/>
      <c r="X29" s="49"/>
    </row>
    <row r="30" spans="1:32">
      <c r="A30" s="50" t="s">
        <v>39</v>
      </c>
      <c r="B30" s="10"/>
      <c r="V30" s="12"/>
    </row>
    <row r="32" spans="1:32" ht="15.75">
      <c r="A32" s="51" t="s">
        <v>40</v>
      </c>
      <c r="B32" s="173" t="s">
        <v>41</v>
      </c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</row>
    <row r="33" spans="1:24" ht="15.75">
      <c r="B33" s="173" t="s">
        <v>42</v>
      </c>
      <c r="C33" s="173"/>
      <c r="D33" s="173"/>
      <c r="E33" s="173"/>
      <c r="F33" s="173"/>
      <c r="G33" s="11" t="s">
        <v>43</v>
      </c>
      <c r="H33" s="52"/>
      <c r="I33" s="52"/>
      <c r="J33" s="52"/>
      <c r="K33" s="21"/>
      <c r="L33" s="21"/>
      <c r="M33" s="21"/>
      <c r="N33" s="21"/>
      <c r="O33" s="173" t="s">
        <v>44</v>
      </c>
      <c r="P33" s="173"/>
      <c r="Q33" s="173"/>
      <c r="R33" s="173"/>
      <c r="S33" s="173"/>
      <c r="U33" s="11" t="s">
        <v>43</v>
      </c>
      <c r="V33" s="21"/>
      <c r="W33" s="21"/>
      <c r="X33" s="21"/>
    </row>
    <row r="34" spans="1:24" ht="15.75">
      <c r="B34" s="173" t="s">
        <v>45</v>
      </c>
      <c r="C34" s="173"/>
      <c r="D34" s="173"/>
      <c r="E34" s="173"/>
      <c r="F34" s="173"/>
      <c r="G34" s="11" t="s">
        <v>43</v>
      </c>
      <c r="H34" s="23" t="s">
        <v>46</v>
      </c>
      <c r="I34" s="23"/>
      <c r="J34" s="23"/>
      <c r="K34" s="23"/>
      <c r="L34" s="23"/>
      <c r="M34" s="23"/>
      <c r="N34" s="21"/>
      <c r="O34" s="173" t="s">
        <v>47</v>
      </c>
      <c r="P34" s="173"/>
      <c r="Q34" s="173"/>
      <c r="R34" s="173"/>
      <c r="S34" s="173"/>
      <c r="T34" s="173"/>
      <c r="U34" s="11" t="s">
        <v>43</v>
      </c>
      <c r="V34" s="23"/>
      <c r="W34" s="23"/>
      <c r="X34" s="23"/>
    </row>
    <row r="35" spans="1:24">
      <c r="B35" s="173" t="s">
        <v>48</v>
      </c>
      <c r="C35" s="173"/>
      <c r="D35" s="173"/>
      <c r="E35" s="173"/>
      <c r="F35" s="173"/>
      <c r="G35" s="11" t="s">
        <v>43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53"/>
      <c r="S35" s="54"/>
      <c r="T35" s="21"/>
      <c r="U35" s="21"/>
      <c r="V35" s="21"/>
      <c r="W35" s="21"/>
      <c r="X35" s="55"/>
    </row>
    <row r="37" spans="1:24">
      <c r="A37" s="13" t="s">
        <v>49</v>
      </c>
      <c r="K37" s="56" t="s">
        <v>50</v>
      </c>
      <c r="R37" s="1"/>
      <c r="S37" s="14" t="s">
        <v>51</v>
      </c>
      <c r="T37" s="14"/>
      <c r="U37" s="14"/>
      <c r="V37" s="14"/>
      <c r="W37" s="14"/>
      <c r="X37" s="14"/>
    </row>
    <row r="38" spans="1:24">
      <c r="R38" s="1"/>
      <c r="X38" s="1"/>
    </row>
    <row r="39" spans="1:24">
      <c r="R39" s="1"/>
      <c r="X39" s="1"/>
    </row>
    <row r="40" spans="1:24">
      <c r="K40" s="10"/>
      <c r="R40" s="1"/>
      <c r="X40" s="1"/>
    </row>
    <row r="41" spans="1:24">
      <c r="A41" s="21"/>
      <c r="B41" s="21"/>
      <c r="C41" s="21"/>
      <c r="D41" s="21"/>
      <c r="E41" s="21"/>
      <c r="F41" s="21"/>
      <c r="G41" s="21"/>
      <c r="H41" s="21"/>
      <c r="I41" s="21"/>
      <c r="K41" s="57"/>
      <c r="L41" s="58"/>
      <c r="M41" s="58"/>
      <c r="N41" s="58"/>
      <c r="O41" s="58"/>
      <c r="P41" s="58"/>
      <c r="Q41" s="58"/>
      <c r="R41" s="1"/>
      <c r="S41" s="54"/>
      <c r="T41" s="21"/>
      <c r="U41" s="21"/>
      <c r="V41" s="21"/>
      <c r="W41" s="21"/>
      <c r="X41" s="21"/>
    </row>
    <row r="42" spans="1:24" s="14" customFormat="1">
      <c r="A42" s="174" t="s">
        <v>52</v>
      </c>
      <c r="B42" s="174"/>
      <c r="C42" s="174"/>
      <c r="D42" s="174"/>
      <c r="E42" s="174"/>
      <c r="F42" s="174"/>
      <c r="G42" s="174"/>
      <c r="H42" s="174"/>
      <c r="I42" s="174"/>
      <c r="J42" s="1"/>
      <c r="K42" s="175" t="s">
        <v>53</v>
      </c>
      <c r="L42" s="175"/>
      <c r="M42" s="175"/>
      <c r="N42" s="175"/>
      <c r="O42" s="175"/>
      <c r="P42" s="175"/>
      <c r="Q42" s="175"/>
      <c r="S42" s="175" t="s">
        <v>54</v>
      </c>
      <c r="T42" s="175"/>
      <c r="U42" s="175"/>
      <c r="V42" s="175"/>
      <c r="X42" s="59"/>
    </row>
    <row r="43" spans="1:24" s="14" customFormat="1">
      <c r="A43" s="171" t="s">
        <v>64</v>
      </c>
      <c r="B43" s="171"/>
      <c r="C43" s="171"/>
      <c r="D43" s="171"/>
      <c r="E43" s="171"/>
      <c r="F43" s="171"/>
      <c r="G43" s="171"/>
      <c r="H43" s="171"/>
      <c r="I43" s="171"/>
      <c r="K43" s="171" t="s">
        <v>55</v>
      </c>
      <c r="L43" s="171"/>
      <c r="M43" s="171"/>
      <c r="N43" s="171"/>
      <c r="O43" s="171"/>
      <c r="P43" s="171"/>
      <c r="Q43" s="171"/>
      <c r="S43" s="171" t="s">
        <v>56</v>
      </c>
      <c r="T43" s="171"/>
      <c r="U43" s="171"/>
      <c r="V43" s="171"/>
      <c r="X43" s="59"/>
    </row>
    <row r="44" spans="1:24" s="14" customFormat="1">
      <c r="A44" s="171" t="s">
        <v>57</v>
      </c>
      <c r="B44" s="171"/>
      <c r="C44" s="171"/>
      <c r="D44" s="172">
        <f>S10</f>
        <v>42194</v>
      </c>
      <c r="E44" s="171"/>
      <c r="F44" s="171"/>
      <c r="G44" s="171"/>
      <c r="H44" s="171"/>
      <c r="I44" s="171"/>
      <c r="K44" s="171" t="s">
        <v>58</v>
      </c>
      <c r="L44" s="171"/>
      <c r="M44" s="171"/>
      <c r="N44" s="172">
        <f>D44</f>
        <v>42194</v>
      </c>
      <c r="O44" s="171"/>
      <c r="P44" s="171"/>
      <c r="Q44" s="171"/>
      <c r="S44" s="171" t="s">
        <v>57</v>
      </c>
      <c r="T44" s="171"/>
      <c r="U44" s="171"/>
      <c r="V44" s="171"/>
      <c r="X44" s="59"/>
    </row>
  </sheetData>
  <mergeCells count="75">
    <mergeCell ref="A7:C7"/>
    <mergeCell ref="P7:R7"/>
    <mergeCell ref="A8:C8"/>
    <mergeCell ref="P8:R8"/>
    <mergeCell ref="A9:C9"/>
    <mergeCell ref="P9:R9"/>
    <mergeCell ref="A10:C10"/>
    <mergeCell ref="P10:R10"/>
    <mergeCell ref="S10:U10"/>
    <mergeCell ref="B12:Q12"/>
    <mergeCell ref="R12:T12"/>
    <mergeCell ref="U12:W12"/>
    <mergeCell ref="B13:Q13"/>
    <mergeCell ref="R13:T13"/>
    <mergeCell ref="U13:W13"/>
    <mergeCell ref="B14:Q14"/>
    <mergeCell ref="R14:T14"/>
    <mergeCell ref="U14:W14"/>
    <mergeCell ref="B15:Q15"/>
    <mergeCell ref="R15:T15"/>
    <mergeCell ref="U15:W15"/>
    <mergeCell ref="B16:Q16"/>
    <mergeCell ref="R16:T16"/>
    <mergeCell ref="U16:W16"/>
    <mergeCell ref="B17:Q17"/>
    <mergeCell ref="R17:T17"/>
    <mergeCell ref="U17:W17"/>
    <mergeCell ref="B19:Q19"/>
    <mergeCell ref="R19:T19"/>
    <mergeCell ref="U19:W19"/>
    <mergeCell ref="B18:Q18"/>
    <mergeCell ref="R18:T18"/>
    <mergeCell ref="U18:W18"/>
    <mergeCell ref="B20:Q20"/>
    <mergeCell ref="R20:T20"/>
    <mergeCell ref="U20:W20"/>
    <mergeCell ref="B21:Q21"/>
    <mergeCell ref="R21:T21"/>
    <mergeCell ref="U21:W21"/>
    <mergeCell ref="B22:Q22"/>
    <mergeCell ref="R22:T22"/>
    <mergeCell ref="U22:W22"/>
    <mergeCell ref="B23:Q23"/>
    <mergeCell ref="R23:T23"/>
    <mergeCell ref="U23:W23"/>
    <mergeCell ref="B24:Q24"/>
    <mergeCell ref="R24:T24"/>
    <mergeCell ref="U24:W24"/>
    <mergeCell ref="B25:Q25"/>
    <mergeCell ref="R25:T25"/>
    <mergeCell ref="U25:W25"/>
    <mergeCell ref="B26:Q26"/>
    <mergeCell ref="R26:T26"/>
    <mergeCell ref="U26:W26"/>
    <mergeCell ref="B27:Q27"/>
    <mergeCell ref="R27:T27"/>
    <mergeCell ref="U27:W27"/>
    <mergeCell ref="R28:W28"/>
    <mergeCell ref="B32:Q32"/>
    <mergeCell ref="B33:F33"/>
    <mergeCell ref="O33:S33"/>
    <mergeCell ref="B34:F34"/>
    <mergeCell ref="O34:T34"/>
    <mergeCell ref="B35:F35"/>
    <mergeCell ref="A42:I42"/>
    <mergeCell ref="K42:Q42"/>
    <mergeCell ref="S42:V42"/>
    <mergeCell ref="A43:I43"/>
    <mergeCell ref="K43:Q43"/>
    <mergeCell ref="S43:V43"/>
    <mergeCell ref="A44:C44"/>
    <mergeCell ref="D44:I44"/>
    <mergeCell ref="K44:M44"/>
    <mergeCell ref="N44:Q44"/>
    <mergeCell ref="S44:V44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topLeftCell="A7" workbookViewId="0">
      <selection activeCell="B24" sqref="B24:O24"/>
    </sheetView>
  </sheetViews>
  <sheetFormatPr defaultRowHeight="15"/>
  <cols>
    <col min="1" max="16" width="4.7109375" style="1" customWidth="1"/>
    <col min="17" max="17" width="10.28515625" style="1" customWidth="1"/>
    <col min="18" max="18" width="4.7109375" style="10" customWidth="1"/>
    <col min="19" max="19" width="4.7109375" style="11" customWidth="1"/>
    <col min="20" max="23" width="4.7109375" style="1" customWidth="1"/>
    <col min="24" max="24" width="15.7109375" style="8" bestFit="1" customWidth="1"/>
    <col min="25" max="256" width="9.140625" style="1"/>
    <col min="257" max="279" width="4.7109375" style="1" customWidth="1"/>
    <col min="280" max="280" width="15.7109375" style="1" bestFit="1" customWidth="1"/>
    <col min="281" max="512" width="9.140625" style="1"/>
    <col min="513" max="535" width="4.7109375" style="1" customWidth="1"/>
    <col min="536" max="536" width="15.7109375" style="1" bestFit="1" customWidth="1"/>
    <col min="537" max="768" width="9.140625" style="1"/>
    <col min="769" max="791" width="4.7109375" style="1" customWidth="1"/>
    <col min="792" max="792" width="15.7109375" style="1" bestFit="1" customWidth="1"/>
    <col min="793" max="1024" width="9.140625" style="1"/>
    <col min="1025" max="1047" width="4.7109375" style="1" customWidth="1"/>
    <col min="1048" max="1048" width="15.7109375" style="1" bestFit="1" customWidth="1"/>
    <col min="1049" max="1280" width="9.140625" style="1"/>
    <col min="1281" max="1303" width="4.7109375" style="1" customWidth="1"/>
    <col min="1304" max="1304" width="15.7109375" style="1" bestFit="1" customWidth="1"/>
    <col min="1305" max="1536" width="9.140625" style="1"/>
    <col min="1537" max="1559" width="4.7109375" style="1" customWidth="1"/>
    <col min="1560" max="1560" width="15.7109375" style="1" bestFit="1" customWidth="1"/>
    <col min="1561" max="1792" width="9.140625" style="1"/>
    <col min="1793" max="1815" width="4.7109375" style="1" customWidth="1"/>
    <col min="1816" max="1816" width="15.7109375" style="1" bestFit="1" customWidth="1"/>
    <col min="1817" max="2048" width="9.140625" style="1"/>
    <col min="2049" max="2071" width="4.7109375" style="1" customWidth="1"/>
    <col min="2072" max="2072" width="15.7109375" style="1" bestFit="1" customWidth="1"/>
    <col min="2073" max="2304" width="9.140625" style="1"/>
    <col min="2305" max="2327" width="4.7109375" style="1" customWidth="1"/>
    <col min="2328" max="2328" width="15.7109375" style="1" bestFit="1" customWidth="1"/>
    <col min="2329" max="2560" width="9.140625" style="1"/>
    <col min="2561" max="2583" width="4.7109375" style="1" customWidth="1"/>
    <col min="2584" max="2584" width="15.7109375" style="1" bestFit="1" customWidth="1"/>
    <col min="2585" max="2816" width="9.140625" style="1"/>
    <col min="2817" max="2839" width="4.7109375" style="1" customWidth="1"/>
    <col min="2840" max="2840" width="15.7109375" style="1" bestFit="1" customWidth="1"/>
    <col min="2841" max="3072" width="9.140625" style="1"/>
    <col min="3073" max="3095" width="4.7109375" style="1" customWidth="1"/>
    <col min="3096" max="3096" width="15.7109375" style="1" bestFit="1" customWidth="1"/>
    <col min="3097" max="3328" width="9.140625" style="1"/>
    <col min="3329" max="3351" width="4.7109375" style="1" customWidth="1"/>
    <col min="3352" max="3352" width="15.7109375" style="1" bestFit="1" customWidth="1"/>
    <col min="3353" max="3584" width="9.140625" style="1"/>
    <col min="3585" max="3607" width="4.7109375" style="1" customWidth="1"/>
    <col min="3608" max="3608" width="15.7109375" style="1" bestFit="1" customWidth="1"/>
    <col min="3609" max="3840" width="9.140625" style="1"/>
    <col min="3841" max="3863" width="4.7109375" style="1" customWidth="1"/>
    <col min="3864" max="3864" width="15.7109375" style="1" bestFit="1" customWidth="1"/>
    <col min="3865" max="4096" width="9.140625" style="1"/>
    <col min="4097" max="4119" width="4.7109375" style="1" customWidth="1"/>
    <col min="4120" max="4120" width="15.7109375" style="1" bestFit="1" customWidth="1"/>
    <col min="4121" max="4352" width="9.140625" style="1"/>
    <col min="4353" max="4375" width="4.7109375" style="1" customWidth="1"/>
    <col min="4376" max="4376" width="15.7109375" style="1" bestFit="1" customWidth="1"/>
    <col min="4377" max="4608" width="9.140625" style="1"/>
    <col min="4609" max="4631" width="4.7109375" style="1" customWidth="1"/>
    <col min="4632" max="4632" width="15.7109375" style="1" bestFit="1" customWidth="1"/>
    <col min="4633" max="4864" width="9.140625" style="1"/>
    <col min="4865" max="4887" width="4.7109375" style="1" customWidth="1"/>
    <col min="4888" max="4888" width="15.7109375" style="1" bestFit="1" customWidth="1"/>
    <col min="4889" max="5120" width="9.140625" style="1"/>
    <col min="5121" max="5143" width="4.7109375" style="1" customWidth="1"/>
    <col min="5144" max="5144" width="15.7109375" style="1" bestFit="1" customWidth="1"/>
    <col min="5145" max="5376" width="9.140625" style="1"/>
    <col min="5377" max="5399" width="4.7109375" style="1" customWidth="1"/>
    <col min="5400" max="5400" width="15.7109375" style="1" bestFit="1" customWidth="1"/>
    <col min="5401" max="5632" width="9.140625" style="1"/>
    <col min="5633" max="5655" width="4.7109375" style="1" customWidth="1"/>
    <col min="5656" max="5656" width="15.7109375" style="1" bestFit="1" customWidth="1"/>
    <col min="5657" max="5888" width="9.140625" style="1"/>
    <col min="5889" max="5911" width="4.7109375" style="1" customWidth="1"/>
    <col min="5912" max="5912" width="15.7109375" style="1" bestFit="1" customWidth="1"/>
    <col min="5913" max="6144" width="9.140625" style="1"/>
    <col min="6145" max="6167" width="4.7109375" style="1" customWidth="1"/>
    <col min="6168" max="6168" width="15.7109375" style="1" bestFit="1" customWidth="1"/>
    <col min="6169" max="6400" width="9.140625" style="1"/>
    <col min="6401" max="6423" width="4.7109375" style="1" customWidth="1"/>
    <col min="6424" max="6424" width="15.7109375" style="1" bestFit="1" customWidth="1"/>
    <col min="6425" max="6656" width="9.140625" style="1"/>
    <col min="6657" max="6679" width="4.7109375" style="1" customWidth="1"/>
    <col min="6680" max="6680" width="15.7109375" style="1" bestFit="1" customWidth="1"/>
    <col min="6681" max="6912" width="9.140625" style="1"/>
    <col min="6913" max="6935" width="4.7109375" style="1" customWidth="1"/>
    <col min="6936" max="6936" width="15.7109375" style="1" bestFit="1" customWidth="1"/>
    <col min="6937" max="7168" width="9.140625" style="1"/>
    <col min="7169" max="7191" width="4.7109375" style="1" customWidth="1"/>
    <col min="7192" max="7192" width="15.7109375" style="1" bestFit="1" customWidth="1"/>
    <col min="7193" max="7424" width="9.140625" style="1"/>
    <col min="7425" max="7447" width="4.7109375" style="1" customWidth="1"/>
    <col min="7448" max="7448" width="15.7109375" style="1" bestFit="1" customWidth="1"/>
    <col min="7449" max="7680" width="9.140625" style="1"/>
    <col min="7681" max="7703" width="4.7109375" style="1" customWidth="1"/>
    <col min="7704" max="7704" width="15.7109375" style="1" bestFit="1" customWidth="1"/>
    <col min="7705" max="7936" width="9.140625" style="1"/>
    <col min="7937" max="7959" width="4.7109375" style="1" customWidth="1"/>
    <col min="7960" max="7960" width="15.7109375" style="1" bestFit="1" customWidth="1"/>
    <col min="7961" max="8192" width="9.140625" style="1"/>
    <col min="8193" max="8215" width="4.7109375" style="1" customWidth="1"/>
    <col min="8216" max="8216" width="15.7109375" style="1" bestFit="1" customWidth="1"/>
    <col min="8217" max="8448" width="9.140625" style="1"/>
    <col min="8449" max="8471" width="4.7109375" style="1" customWidth="1"/>
    <col min="8472" max="8472" width="15.7109375" style="1" bestFit="1" customWidth="1"/>
    <col min="8473" max="8704" width="9.140625" style="1"/>
    <col min="8705" max="8727" width="4.7109375" style="1" customWidth="1"/>
    <col min="8728" max="8728" width="15.7109375" style="1" bestFit="1" customWidth="1"/>
    <col min="8729" max="8960" width="9.140625" style="1"/>
    <col min="8961" max="8983" width="4.7109375" style="1" customWidth="1"/>
    <col min="8984" max="8984" width="15.7109375" style="1" bestFit="1" customWidth="1"/>
    <col min="8985" max="9216" width="9.140625" style="1"/>
    <col min="9217" max="9239" width="4.7109375" style="1" customWidth="1"/>
    <col min="9240" max="9240" width="15.7109375" style="1" bestFit="1" customWidth="1"/>
    <col min="9241" max="9472" width="9.140625" style="1"/>
    <col min="9473" max="9495" width="4.7109375" style="1" customWidth="1"/>
    <col min="9496" max="9496" width="15.7109375" style="1" bestFit="1" customWidth="1"/>
    <col min="9497" max="9728" width="9.140625" style="1"/>
    <col min="9729" max="9751" width="4.7109375" style="1" customWidth="1"/>
    <col min="9752" max="9752" width="15.7109375" style="1" bestFit="1" customWidth="1"/>
    <col min="9753" max="9984" width="9.140625" style="1"/>
    <col min="9985" max="10007" width="4.7109375" style="1" customWidth="1"/>
    <col min="10008" max="10008" width="15.7109375" style="1" bestFit="1" customWidth="1"/>
    <col min="10009" max="10240" width="9.140625" style="1"/>
    <col min="10241" max="10263" width="4.7109375" style="1" customWidth="1"/>
    <col min="10264" max="10264" width="15.7109375" style="1" bestFit="1" customWidth="1"/>
    <col min="10265" max="10496" width="9.140625" style="1"/>
    <col min="10497" max="10519" width="4.7109375" style="1" customWidth="1"/>
    <col min="10520" max="10520" width="15.7109375" style="1" bestFit="1" customWidth="1"/>
    <col min="10521" max="10752" width="9.140625" style="1"/>
    <col min="10753" max="10775" width="4.7109375" style="1" customWidth="1"/>
    <col min="10776" max="10776" width="15.7109375" style="1" bestFit="1" customWidth="1"/>
    <col min="10777" max="11008" width="9.140625" style="1"/>
    <col min="11009" max="11031" width="4.7109375" style="1" customWidth="1"/>
    <col min="11032" max="11032" width="15.7109375" style="1" bestFit="1" customWidth="1"/>
    <col min="11033" max="11264" width="9.140625" style="1"/>
    <col min="11265" max="11287" width="4.7109375" style="1" customWidth="1"/>
    <col min="11288" max="11288" width="15.7109375" style="1" bestFit="1" customWidth="1"/>
    <col min="11289" max="11520" width="9.140625" style="1"/>
    <col min="11521" max="11543" width="4.7109375" style="1" customWidth="1"/>
    <col min="11544" max="11544" width="15.7109375" style="1" bestFit="1" customWidth="1"/>
    <col min="11545" max="11776" width="9.140625" style="1"/>
    <col min="11777" max="11799" width="4.7109375" style="1" customWidth="1"/>
    <col min="11800" max="11800" width="15.7109375" style="1" bestFit="1" customWidth="1"/>
    <col min="11801" max="12032" width="9.140625" style="1"/>
    <col min="12033" max="12055" width="4.7109375" style="1" customWidth="1"/>
    <col min="12056" max="12056" width="15.7109375" style="1" bestFit="1" customWidth="1"/>
    <col min="12057" max="12288" width="9.140625" style="1"/>
    <col min="12289" max="12311" width="4.7109375" style="1" customWidth="1"/>
    <col min="12312" max="12312" width="15.7109375" style="1" bestFit="1" customWidth="1"/>
    <col min="12313" max="12544" width="9.140625" style="1"/>
    <col min="12545" max="12567" width="4.7109375" style="1" customWidth="1"/>
    <col min="12568" max="12568" width="15.7109375" style="1" bestFit="1" customWidth="1"/>
    <col min="12569" max="12800" width="9.140625" style="1"/>
    <col min="12801" max="12823" width="4.7109375" style="1" customWidth="1"/>
    <col min="12824" max="12824" width="15.7109375" style="1" bestFit="1" customWidth="1"/>
    <col min="12825" max="13056" width="9.140625" style="1"/>
    <col min="13057" max="13079" width="4.7109375" style="1" customWidth="1"/>
    <col min="13080" max="13080" width="15.7109375" style="1" bestFit="1" customWidth="1"/>
    <col min="13081" max="13312" width="9.140625" style="1"/>
    <col min="13313" max="13335" width="4.7109375" style="1" customWidth="1"/>
    <col min="13336" max="13336" width="15.7109375" style="1" bestFit="1" customWidth="1"/>
    <col min="13337" max="13568" width="9.140625" style="1"/>
    <col min="13569" max="13591" width="4.7109375" style="1" customWidth="1"/>
    <col min="13592" max="13592" width="15.7109375" style="1" bestFit="1" customWidth="1"/>
    <col min="13593" max="13824" width="9.140625" style="1"/>
    <col min="13825" max="13847" width="4.7109375" style="1" customWidth="1"/>
    <col min="13848" max="13848" width="15.7109375" style="1" bestFit="1" customWidth="1"/>
    <col min="13849" max="14080" width="9.140625" style="1"/>
    <col min="14081" max="14103" width="4.7109375" style="1" customWidth="1"/>
    <col min="14104" max="14104" width="15.7109375" style="1" bestFit="1" customWidth="1"/>
    <col min="14105" max="14336" width="9.140625" style="1"/>
    <col min="14337" max="14359" width="4.7109375" style="1" customWidth="1"/>
    <col min="14360" max="14360" width="15.7109375" style="1" bestFit="1" customWidth="1"/>
    <col min="14361" max="14592" width="9.140625" style="1"/>
    <col min="14593" max="14615" width="4.7109375" style="1" customWidth="1"/>
    <col min="14616" max="14616" width="15.7109375" style="1" bestFit="1" customWidth="1"/>
    <col min="14617" max="14848" width="9.140625" style="1"/>
    <col min="14849" max="14871" width="4.7109375" style="1" customWidth="1"/>
    <col min="14872" max="14872" width="15.7109375" style="1" bestFit="1" customWidth="1"/>
    <col min="14873" max="15104" width="9.140625" style="1"/>
    <col min="15105" max="15127" width="4.7109375" style="1" customWidth="1"/>
    <col min="15128" max="15128" width="15.7109375" style="1" bestFit="1" customWidth="1"/>
    <col min="15129" max="15360" width="9.140625" style="1"/>
    <col min="15361" max="15383" width="4.7109375" style="1" customWidth="1"/>
    <col min="15384" max="15384" width="15.7109375" style="1" bestFit="1" customWidth="1"/>
    <col min="15385" max="15616" width="9.140625" style="1"/>
    <col min="15617" max="15639" width="4.7109375" style="1" customWidth="1"/>
    <col min="15640" max="15640" width="15.7109375" style="1" bestFit="1" customWidth="1"/>
    <col min="15641" max="15872" width="9.140625" style="1"/>
    <col min="15873" max="15895" width="4.7109375" style="1" customWidth="1"/>
    <col min="15896" max="15896" width="15.7109375" style="1" bestFit="1" customWidth="1"/>
    <col min="15897" max="16128" width="9.140625" style="1"/>
    <col min="16129" max="16151" width="4.7109375" style="1" customWidth="1"/>
    <col min="16152" max="16152" width="15.7109375" style="1" bestFit="1" customWidth="1"/>
    <col min="16153" max="16384" width="9.140625" style="1"/>
  </cols>
  <sheetData>
    <row r="1" spans="1:32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3"/>
      <c r="S1" s="4"/>
      <c r="T1" s="3"/>
      <c r="U1" s="3"/>
      <c r="V1" s="3"/>
      <c r="W1" s="3"/>
      <c r="X1" s="3"/>
    </row>
    <row r="2" spans="1:32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5"/>
      <c r="R2" s="6"/>
      <c r="S2" s="7"/>
    </row>
    <row r="3" spans="1:32">
      <c r="E3" s="5" t="s">
        <v>2</v>
      </c>
      <c r="F3" s="1" t="s">
        <v>3</v>
      </c>
      <c r="K3" s="1" t="s">
        <v>4</v>
      </c>
    </row>
    <row r="4" spans="1:32">
      <c r="E4" s="1" t="s">
        <v>66</v>
      </c>
    </row>
    <row r="5" spans="1:32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R5" s="16"/>
      <c r="S5" s="4"/>
      <c r="T5" s="17"/>
      <c r="U5" s="17"/>
      <c r="X5" s="1"/>
      <c r="Z5" s="18"/>
    </row>
    <row r="6" spans="1:32" ht="15.75">
      <c r="Z6" s="19"/>
    </row>
    <row r="8" spans="1:32">
      <c r="A8" s="183" t="s">
        <v>8</v>
      </c>
      <c r="B8" s="183"/>
      <c r="C8" s="183"/>
      <c r="D8" s="20" t="s">
        <v>9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173" t="s">
        <v>10</v>
      </c>
      <c r="Q8" s="173"/>
      <c r="R8" s="173"/>
      <c r="S8" s="64" t="s">
        <v>68</v>
      </c>
      <c r="T8" s="64"/>
      <c r="U8" s="64"/>
      <c r="V8" s="64"/>
      <c r="W8" s="65"/>
      <c r="X8" s="64"/>
      <c r="Y8" s="22"/>
    </row>
    <row r="9" spans="1:32" ht="15.75">
      <c r="A9" s="183" t="s">
        <v>11</v>
      </c>
      <c r="B9" s="183"/>
      <c r="C9" s="183"/>
      <c r="D9" s="21" t="s">
        <v>12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183" t="s">
        <v>11</v>
      </c>
      <c r="Q9" s="183"/>
      <c r="R9" s="183"/>
      <c r="S9" s="21" t="s">
        <v>69</v>
      </c>
      <c r="T9" s="23"/>
      <c r="U9" s="23"/>
      <c r="V9" s="23"/>
      <c r="W9" s="24"/>
      <c r="X9" s="25"/>
      <c r="AA9" s="26"/>
    </row>
    <row r="10" spans="1:32">
      <c r="A10" s="173" t="s">
        <v>14</v>
      </c>
      <c r="B10" s="173"/>
      <c r="C10" s="173"/>
      <c r="D10" s="27" t="s">
        <v>15</v>
      </c>
      <c r="E10" s="27"/>
      <c r="F10" s="27"/>
      <c r="G10" s="27"/>
      <c r="H10" s="28"/>
      <c r="I10" s="28"/>
      <c r="J10" s="23"/>
      <c r="K10" s="23"/>
      <c r="L10" s="23"/>
      <c r="M10" s="23"/>
      <c r="N10" s="12"/>
      <c r="O10" s="12"/>
      <c r="P10" s="173" t="s">
        <v>16</v>
      </c>
      <c r="Q10" s="173"/>
      <c r="R10" s="173"/>
      <c r="S10" s="21" t="s">
        <v>70</v>
      </c>
      <c r="T10" s="23"/>
      <c r="U10" s="23"/>
      <c r="V10" s="23"/>
      <c r="W10" s="24"/>
      <c r="X10" s="23"/>
      <c r="AA10" s="29"/>
      <c r="AB10"/>
      <c r="AC10" s="66"/>
      <c r="AD10" s="66"/>
      <c r="AE10"/>
      <c r="AF10"/>
    </row>
    <row r="11" spans="1:32" ht="15.75">
      <c r="A11" s="182" t="s">
        <v>18</v>
      </c>
      <c r="B11" s="182"/>
      <c r="C11" s="182"/>
      <c r="D11" s="21" t="s">
        <v>19</v>
      </c>
      <c r="E11" s="21"/>
      <c r="F11" s="21"/>
      <c r="G11" s="21"/>
      <c r="H11" s="21"/>
      <c r="I11" s="21"/>
      <c r="J11" s="21"/>
      <c r="K11" s="21"/>
      <c r="L11" s="21"/>
      <c r="M11" s="21"/>
      <c r="N11" s="12"/>
      <c r="O11" s="12"/>
      <c r="P11" s="183" t="s">
        <v>20</v>
      </c>
      <c r="Q11" s="183"/>
      <c r="R11" s="183"/>
      <c r="S11" s="184">
        <v>42256</v>
      </c>
      <c r="T11" s="184"/>
      <c r="U11" s="184"/>
      <c r="V11" s="21"/>
      <c r="W11" s="31"/>
      <c r="X11" s="21"/>
      <c r="Z11" s="32"/>
      <c r="AA11" s="33"/>
      <c r="AB11" s="34"/>
      <c r="AC11" s="34"/>
      <c r="AD11" s="34"/>
      <c r="AE11" s="34"/>
      <c r="AF11" s="34"/>
    </row>
    <row r="12" spans="1:32">
      <c r="C12" s="14"/>
      <c r="W12" s="17"/>
      <c r="X12" s="1"/>
      <c r="Z12" s="32"/>
      <c r="AA12" s="33"/>
      <c r="AB12" s="35"/>
      <c r="AC12" s="34"/>
      <c r="AD12" s="34"/>
      <c r="AE12" s="34"/>
      <c r="AF12" s="36"/>
    </row>
    <row r="13" spans="1:32" ht="27.75" customHeight="1">
      <c r="A13" s="103" t="s">
        <v>140</v>
      </c>
      <c r="B13" s="188" t="s">
        <v>141</v>
      </c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 t="s">
        <v>142</v>
      </c>
      <c r="S13" s="188"/>
      <c r="T13" s="188"/>
      <c r="U13" s="189" t="s">
        <v>143</v>
      </c>
      <c r="V13" s="189"/>
      <c r="W13" s="189"/>
      <c r="X13" s="104" t="s">
        <v>144</v>
      </c>
      <c r="Y13" s="11"/>
      <c r="Z13" s="32"/>
      <c r="AA13" s="39"/>
      <c r="AB13" s="40"/>
      <c r="AC13" s="34"/>
      <c r="AD13" s="34"/>
      <c r="AE13" s="34"/>
      <c r="AF13" s="36"/>
    </row>
    <row r="14" spans="1:32">
      <c r="A14" s="105">
        <v>1</v>
      </c>
      <c r="B14" s="190" t="s">
        <v>72</v>
      </c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1" t="s">
        <v>73</v>
      </c>
      <c r="Q14" s="192"/>
      <c r="R14" s="193">
        <v>2</v>
      </c>
      <c r="S14" s="194"/>
      <c r="T14" s="195"/>
      <c r="U14" s="196">
        <v>46900</v>
      </c>
      <c r="V14" s="196"/>
      <c r="W14" s="196"/>
      <c r="X14" s="106">
        <f>R14*U14</f>
        <v>93800</v>
      </c>
      <c r="Y14" s="43"/>
      <c r="Z14" s="39"/>
      <c r="AA14" s="40"/>
      <c r="AB14" s="34"/>
      <c r="AC14" s="34"/>
      <c r="AD14" s="34"/>
      <c r="AE14" s="36"/>
    </row>
    <row r="15" spans="1:32">
      <c r="A15" s="105">
        <v>2</v>
      </c>
      <c r="B15" s="190" t="s">
        <v>74</v>
      </c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1" t="s">
        <v>75</v>
      </c>
      <c r="Q15" s="192"/>
      <c r="R15" s="193">
        <v>2</v>
      </c>
      <c r="S15" s="194"/>
      <c r="T15" s="195"/>
      <c r="U15" s="196">
        <v>45500</v>
      </c>
      <c r="V15" s="196"/>
      <c r="W15" s="196"/>
      <c r="X15" s="106">
        <f t="shared" ref="X15:X27" si="0">R15*U15</f>
        <v>91000</v>
      </c>
      <c r="Y15" s="43"/>
      <c r="Z15" s="39"/>
      <c r="AA15" s="40"/>
      <c r="AB15" s="34"/>
      <c r="AC15" s="34"/>
      <c r="AD15" s="34"/>
      <c r="AE15" s="36"/>
    </row>
    <row r="16" spans="1:32">
      <c r="A16" s="105">
        <v>3</v>
      </c>
      <c r="B16" s="190" t="s">
        <v>145</v>
      </c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1" t="s">
        <v>73</v>
      </c>
      <c r="Q16" s="192"/>
      <c r="R16" s="193">
        <v>10</v>
      </c>
      <c r="S16" s="194"/>
      <c r="T16" s="195"/>
      <c r="U16" s="196">
        <v>15000</v>
      </c>
      <c r="V16" s="196"/>
      <c r="W16" s="196"/>
      <c r="X16" s="106">
        <f t="shared" si="0"/>
        <v>150000</v>
      </c>
      <c r="Y16" s="43"/>
      <c r="Z16" s="39"/>
      <c r="AA16" s="40"/>
      <c r="AB16" s="34"/>
      <c r="AC16" s="34"/>
      <c r="AD16" s="34"/>
      <c r="AE16" s="36"/>
    </row>
    <row r="17" spans="1:31">
      <c r="A17" s="105">
        <v>4</v>
      </c>
      <c r="B17" s="190" t="s">
        <v>146</v>
      </c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1" t="s">
        <v>73</v>
      </c>
      <c r="Q17" s="192"/>
      <c r="R17" s="193">
        <v>1</v>
      </c>
      <c r="S17" s="194"/>
      <c r="T17" s="195"/>
      <c r="U17" s="196">
        <v>25900</v>
      </c>
      <c r="V17" s="196"/>
      <c r="W17" s="196"/>
      <c r="X17" s="106">
        <f t="shared" si="0"/>
        <v>25900</v>
      </c>
      <c r="Y17" s="43"/>
      <c r="Z17" s="39"/>
      <c r="AA17" s="40"/>
      <c r="AB17" s="34"/>
      <c r="AC17" s="34"/>
      <c r="AD17" s="34"/>
      <c r="AE17" s="36"/>
    </row>
    <row r="18" spans="1:31">
      <c r="A18" s="105">
        <v>5</v>
      </c>
      <c r="B18" s="190" t="s">
        <v>147</v>
      </c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1" t="s">
        <v>73</v>
      </c>
      <c r="Q18" s="192"/>
      <c r="R18" s="193">
        <v>2</v>
      </c>
      <c r="S18" s="194"/>
      <c r="T18" s="195"/>
      <c r="U18" s="196">
        <v>105000</v>
      </c>
      <c r="V18" s="196"/>
      <c r="W18" s="196"/>
      <c r="X18" s="106">
        <f t="shared" si="0"/>
        <v>210000</v>
      </c>
      <c r="Y18" s="43"/>
      <c r="Z18" s="39"/>
      <c r="AA18" s="40"/>
      <c r="AB18" s="34"/>
      <c r="AC18" s="34"/>
      <c r="AD18" s="34"/>
      <c r="AE18" s="36"/>
    </row>
    <row r="19" spans="1:31">
      <c r="A19" s="105">
        <v>6</v>
      </c>
      <c r="B19" s="190" t="s">
        <v>148</v>
      </c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1" t="s">
        <v>80</v>
      </c>
      <c r="Q19" s="192"/>
      <c r="R19" s="193">
        <v>1</v>
      </c>
      <c r="S19" s="194"/>
      <c r="T19" s="195"/>
      <c r="U19" s="196">
        <v>82500</v>
      </c>
      <c r="V19" s="196"/>
      <c r="W19" s="196"/>
      <c r="X19" s="106">
        <f t="shared" si="0"/>
        <v>82500</v>
      </c>
      <c r="Y19" s="43"/>
      <c r="Z19" s="39"/>
      <c r="AA19" s="40"/>
      <c r="AB19" s="34"/>
      <c r="AC19" s="34"/>
      <c r="AD19" s="34"/>
      <c r="AE19" s="36"/>
    </row>
    <row r="20" spans="1:31">
      <c r="A20" s="105">
        <v>7</v>
      </c>
      <c r="B20" s="190" t="s">
        <v>149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1" t="s">
        <v>80</v>
      </c>
      <c r="Q20" s="192"/>
      <c r="R20" s="193">
        <v>1</v>
      </c>
      <c r="S20" s="194"/>
      <c r="T20" s="195"/>
      <c r="U20" s="196">
        <v>24200</v>
      </c>
      <c r="V20" s="196"/>
      <c r="W20" s="196"/>
      <c r="X20" s="106">
        <f t="shared" si="0"/>
        <v>24200</v>
      </c>
      <c r="Y20" s="43"/>
      <c r="Z20" s="39"/>
      <c r="AA20" s="40"/>
      <c r="AB20" s="34"/>
      <c r="AC20" s="34"/>
      <c r="AD20" s="34"/>
      <c r="AE20" s="36"/>
    </row>
    <row r="21" spans="1:31">
      <c r="A21" s="105">
        <v>8</v>
      </c>
      <c r="B21" s="190" t="s">
        <v>82</v>
      </c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1" t="s">
        <v>75</v>
      </c>
      <c r="Q21" s="192"/>
      <c r="R21" s="193">
        <v>2</v>
      </c>
      <c r="S21" s="194"/>
      <c r="T21" s="195"/>
      <c r="U21" s="196">
        <v>15500</v>
      </c>
      <c r="V21" s="196"/>
      <c r="W21" s="196"/>
      <c r="X21" s="106">
        <f t="shared" si="0"/>
        <v>31000</v>
      </c>
      <c r="Y21" s="43"/>
      <c r="Z21" s="39"/>
      <c r="AA21" s="40"/>
      <c r="AB21" s="34"/>
      <c r="AC21" s="34"/>
      <c r="AD21" s="34"/>
      <c r="AE21" s="36"/>
    </row>
    <row r="22" spans="1:31">
      <c r="A22" s="105">
        <v>9</v>
      </c>
      <c r="B22" s="190" t="s">
        <v>150</v>
      </c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1" t="s">
        <v>84</v>
      </c>
      <c r="Q22" s="192"/>
      <c r="R22" s="193">
        <v>1</v>
      </c>
      <c r="S22" s="194"/>
      <c r="T22" s="195"/>
      <c r="U22" s="196">
        <v>39000</v>
      </c>
      <c r="V22" s="196"/>
      <c r="W22" s="196"/>
      <c r="X22" s="106">
        <f t="shared" si="0"/>
        <v>39000</v>
      </c>
      <c r="Y22" s="43"/>
      <c r="Z22" s="39"/>
      <c r="AA22" s="40"/>
      <c r="AB22" s="34"/>
      <c r="AC22" s="34"/>
      <c r="AD22" s="34"/>
      <c r="AE22" s="36"/>
    </row>
    <row r="23" spans="1:31">
      <c r="A23" s="105">
        <v>10</v>
      </c>
      <c r="B23" s="190" t="s">
        <v>151</v>
      </c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1" t="s">
        <v>73</v>
      </c>
      <c r="Q23" s="192"/>
      <c r="R23" s="193">
        <v>2</v>
      </c>
      <c r="S23" s="194"/>
      <c r="T23" s="195"/>
      <c r="U23" s="196">
        <v>94900</v>
      </c>
      <c r="V23" s="196"/>
      <c r="W23" s="196"/>
      <c r="X23" s="106">
        <f t="shared" si="0"/>
        <v>189800</v>
      </c>
      <c r="Y23" s="43" t="s">
        <v>27</v>
      </c>
      <c r="Z23" s="39"/>
      <c r="AA23" s="40"/>
      <c r="AB23" s="34"/>
      <c r="AC23" s="34"/>
      <c r="AD23" s="34"/>
      <c r="AE23" s="36"/>
    </row>
    <row r="24" spans="1:31">
      <c r="A24" s="105">
        <v>11</v>
      </c>
      <c r="B24" s="190" t="s">
        <v>152</v>
      </c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1" t="s">
        <v>80</v>
      </c>
      <c r="Q24" s="192"/>
      <c r="R24" s="193">
        <v>1</v>
      </c>
      <c r="S24" s="194"/>
      <c r="T24" s="195"/>
      <c r="U24" s="196">
        <v>10500</v>
      </c>
      <c r="V24" s="196"/>
      <c r="W24" s="196"/>
      <c r="X24" s="106">
        <f t="shared" si="0"/>
        <v>10500</v>
      </c>
      <c r="Y24" s="43"/>
      <c r="Z24" s="39"/>
      <c r="AA24" s="40"/>
      <c r="AB24" s="34"/>
      <c r="AC24" s="34"/>
      <c r="AD24" s="34"/>
      <c r="AE24" s="36"/>
    </row>
    <row r="25" spans="1:31">
      <c r="A25" s="105">
        <v>12</v>
      </c>
      <c r="B25" s="190" t="s">
        <v>87</v>
      </c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1" t="s">
        <v>75</v>
      </c>
      <c r="Q25" s="192"/>
      <c r="R25" s="193">
        <v>1</v>
      </c>
      <c r="S25" s="194"/>
      <c r="T25" s="195"/>
      <c r="U25" s="196">
        <v>32000</v>
      </c>
      <c r="V25" s="196"/>
      <c r="W25" s="196"/>
      <c r="X25" s="106">
        <f t="shared" si="0"/>
        <v>32000</v>
      </c>
      <c r="Y25" s="43"/>
      <c r="Z25" s="39"/>
      <c r="AA25" s="40"/>
      <c r="AB25" s="34"/>
      <c r="AC25" s="34"/>
      <c r="AD25" s="34"/>
      <c r="AE25" s="36"/>
    </row>
    <row r="26" spans="1:31">
      <c r="A26" s="105">
        <v>13</v>
      </c>
      <c r="B26" s="190" t="s">
        <v>88</v>
      </c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1" t="s">
        <v>75</v>
      </c>
      <c r="Q26" s="192"/>
      <c r="R26" s="193">
        <v>2</v>
      </c>
      <c r="S26" s="194"/>
      <c r="T26" s="195"/>
      <c r="U26" s="196">
        <v>171000</v>
      </c>
      <c r="V26" s="196"/>
      <c r="W26" s="196"/>
      <c r="X26" s="106">
        <f t="shared" si="0"/>
        <v>342000</v>
      </c>
      <c r="Y26" s="43"/>
      <c r="Z26" s="39"/>
      <c r="AA26" s="68"/>
      <c r="AB26" s="34"/>
      <c r="AC26" s="34"/>
      <c r="AD26" s="34"/>
      <c r="AE26" s="36"/>
    </row>
    <row r="27" spans="1:31">
      <c r="A27" s="105">
        <v>14</v>
      </c>
      <c r="B27" s="190" t="s">
        <v>153</v>
      </c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1" t="s">
        <v>90</v>
      </c>
      <c r="Q27" s="192"/>
      <c r="R27" s="193">
        <v>5</v>
      </c>
      <c r="S27" s="194"/>
      <c r="T27" s="195"/>
      <c r="U27" s="196">
        <v>9800</v>
      </c>
      <c r="V27" s="196"/>
      <c r="W27" s="196"/>
      <c r="X27" s="106">
        <f t="shared" si="0"/>
        <v>49000</v>
      </c>
      <c r="Y27" s="43"/>
      <c r="Z27" s="39"/>
      <c r="AA27" s="68"/>
      <c r="AB27" s="34"/>
      <c r="AC27" s="34"/>
      <c r="AD27" s="34"/>
      <c r="AE27" s="36"/>
    </row>
    <row r="28" spans="1:31">
      <c r="A28" s="107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10"/>
      <c r="N28" s="109"/>
      <c r="O28" s="109"/>
      <c r="P28" s="109"/>
      <c r="Q28" s="111"/>
      <c r="R28" s="197" t="s">
        <v>91</v>
      </c>
      <c r="S28" s="197"/>
      <c r="T28" s="197"/>
      <c r="U28" s="197"/>
      <c r="V28" s="197"/>
      <c r="W28" s="197"/>
      <c r="X28" s="106">
        <f>SUM(X14:X27)</f>
        <v>1370700</v>
      </c>
    </row>
    <row r="29" spans="1:31" ht="15.75">
      <c r="R29" s="74"/>
      <c r="S29" s="75"/>
      <c r="T29" s="75"/>
      <c r="U29" s="75"/>
      <c r="V29" s="75"/>
      <c r="W29" s="75"/>
      <c r="X29" s="76"/>
    </row>
    <row r="30" spans="1:31">
      <c r="A30" s="50" t="s">
        <v>39</v>
      </c>
      <c r="B30" s="10"/>
      <c r="V30" s="12"/>
    </row>
    <row r="32" spans="1:31" ht="15.75">
      <c r="A32" s="51" t="s">
        <v>40</v>
      </c>
      <c r="B32" s="173" t="s">
        <v>41</v>
      </c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</row>
    <row r="33" spans="1:24" ht="15.75">
      <c r="B33" s="173" t="s">
        <v>42</v>
      </c>
      <c r="C33" s="173"/>
      <c r="D33" s="173"/>
      <c r="E33" s="173"/>
      <c r="F33" s="173"/>
      <c r="G33" s="11" t="s">
        <v>43</v>
      </c>
      <c r="H33" s="52"/>
      <c r="I33" s="52"/>
      <c r="J33" s="52"/>
      <c r="K33" s="21"/>
      <c r="L33" s="21"/>
      <c r="M33" s="21"/>
      <c r="N33" s="21"/>
      <c r="O33" s="173" t="s">
        <v>44</v>
      </c>
      <c r="P33" s="173"/>
      <c r="Q33" s="173"/>
      <c r="R33" s="173"/>
      <c r="S33" s="173"/>
      <c r="U33" s="11" t="s">
        <v>43</v>
      </c>
      <c r="V33" s="21"/>
      <c r="W33" s="21"/>
      <c r="X33" s="21"/>
    </row>
    <row r="34" spans="1:24" ht="15.75">
      <c r="B34" s="173" t="s">
        <v>45</v>
      </c>
      <c r="C34" s="173"/>
      <c r="D34" s="173"/>
      <c r="E34" s="173"/>
      <c r="F34" s="173"/>
      <c r="G34" s="11" t="s">
        <v>43</v>
      </c>
      <c r="H34" s="23" t="s">
        <v>46</v>
      </c>
      <c r="I34" s="23"/>
      <c r="J34" s="23"/>
      <c r="K34" s="23"/>
      <c r="L34" s="23"/>
      <c r="M34" s="23"/>
      <c r="N34" s="21"/>
      <c r="O34" s="173" t="s">
        <v>47</v>
      </c>
      <c r="P34" s="173"/>
      <c r="Q34" s="173"/>
      <c r="R34" s="173"/>
      <c r="S34" s="173"/>
      <c r="T34" s="173"/>
      <c r="U34" s="11" t="s">
        <v>43</v>
      </c>
      <c r="V34" s="23"/>
      <c r="W34" s="23"/>
      <c r="X34" s="23"/>
    </row>
    <row r="35" spans="1:24">
      <c r="B35" s="173" t="s">
        <v>48</v>
      </c>
      <c r="C35" s="173"/>
      <c r="D35" s="173"/>
      <c r="E35" s="173"/>
      <c r="F35" s="173"/>
      <c r="G35" s="11" t="s">
        <v>43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53"/>
      <c r="S35" s="54"/>
      <c r="T35" s="21"/>
      <c r="U35" s="21"/>
      <c r="V35" s="21"/>
      <c r="W35" s="21"/>
      <c r="X35" s="55"/>
    </row>
    <row r="37" spans="1:24">
      <c r="A37" s="13" t="s">
        <v>49</v>
      </c>
      <c r="K37" s="56" t="s">
        <v>50</v>
      </c>
      <c r="R37" s="1"/>
      <c r="S37" s="14" t="s">
        <v>51</v>
      </c>
      <c r="T37" s="14"/>
      <c r="U37" s="14"/>
      <c r="V37" s="14"/>
      <c r="W37" s="14"/>
      <c r="X37" s="14"/>
    </row>
    <row r="38" spans="1:24">
      <c r="R38" s="1"/>
      <c r="X38" s="1"/>
    </row>
    <row r="39" spans="1:24">
      <c r="R39" s="1"/>
      <c r="X39" s="1"/>
    </row>
    <row r="40" spans="1:24">
      <c r="K40" s="10"/>
      <c r="R40" s="1"/>
      <c r="X40" s="1"/>
    </row>
    <row r="41" spans="1:24">
      <c r="A41" s="21"/>
      <c r="B41" s="21"/>
      <c r="C41" s="21"/>
      <c r="D41" s="21"/>
      <c r="E41" s="21"/>
      <c r="F41" s="21"/>
      <c r="G41" s="21"/>
      <c r="H41" s="21"/>
      <c r="I41" s="21"/>
      <c r="K41" s="57"/>
      <c r="L41" s="58"/>
      <c r="M41" s="58"/>
      <c r="N41" s="58"/>
      <c r="O41" s="58" t="s">
        <v>92</v>
      </c>
      <c r="P41" s="58"/>
      <c r="Q41" s="58"/>
      <c r="R41" s="1"/>
      <c r="S41" s="54"/>
      <c r="T41" s="21"/>
      <c r="U41" s="21"/>
      <c r="V41" s="21"/>
      <c r="W41" s="21"/>
      <c r="X41" s="21"/>
    </row>
    <row r="42" spans="1:24" s="14" customFormat="1">
      <c r="A42" s="174" t="s">
        <v>52</v>
      </c>
      <c r="B42" s="174"/>
      <c r="C42" s="174"/>
      <c r="D42" s="174"/>
      <c r="E42" s="174"/>
      <c r="F42" s="174"/>
      <c r="G42" s="174"/>
      <c r="H42" s="174"/>
      <c r="I42" s="174"/>
      <c r="J42" s="1"/>
      <c r="K42" s="175" t="s">
        <v>53</v>
      </c>
      <c r="L42" s="175"/>
      <c r="M42" s="175"/>
      <c r="N42" s="175"/>
      <c r="O42" s="175"/>
      <c r="P42" s="175"/>
      <c r="Q42" s="175"/>
      <c r="S42" s="175" t="s">
        <v>54</v>
      </c>
      <c r="T42" s="175"/>
      <c r="U42" s="175"/>
      <c r="V42" s="175"/>
      <c r="X42" s="59"/>
    </row>
    <row r="43" spans="1:24" s="14" customFormat="1">
      <c r="A43" s="171" t="s">
        <v>64</v>
      </c>
      <c r="B43" s="171"/>
      <c r="C43" s="171"/>
      <c r="D43" s="171"/>
      <c r="E43" s="171"/>
      <c r="F43" s="171"/>
      <c r="G43" s="171"/>
      <c r="H43" s="171"/>
      <c r="I43" s="171"/>
      <c r="K43" s="171" t="s">
        <v>93</v>
      </c>
      <c r="L43" s="171"/>
      <c r="M43" s="171"/>
      <c r="N43" s="171"/>
      <c r="O43" s="171"/>
      <c r="P43" s="171"/>
      <c r="Q43" s="171"/>
      <c r="S43" s="171" t="s">
        <v>56</v>
      </c>
      <c r="T43" s="171"/>
      <c r="U43" s="171"/>
      <c r="V43" s="171"/>
      <c r="X43" s="59"/>
    </row>
    <row r="44" spans="1:24" s="14" customFormat="1">
      <c r="A44" s="171" t="s">
        <v>57</v>
      </c>
      <c r="B44" s="171"/>
      <c r="C44" s="171"/>
      <c r="D44" s="172">
        <f>S11</f>
        <v>42256</v>
      </c>
      <c r="E44" s="171"/>
      <c r="F44" s="171"/>
      <c r="G44" s="171"/>
      <c r="H44" s="171"/>
      <c r="I44" s="171"/>
      <c r="K44" s="171" t="s">
        <v>58</v>
      </c>
      <c r="L44" s="171"/>
      <c r="M44" s="171"/>
      <c r="N44" s="172">
        <f>D44</f>
        <v>42256</v>
      </c>
      <c r="O44" s="171"/>
      <c r="P44" s="171"/>
      <c r="Q44" s="171"/>
      <c r="S44" s="171" t="s">
        <v>57</v>
      </c>
      <c r="T44" s="171"/>
      <c r="U44" s="171"/>
      <c r="V44" s="171"/>
      <c r="X44" s="59"/>
    </row>
  </sheetData>
  <mergeCells count="86">
    <mergeCell ref="A44:C44"/>
    <mergeCell ref="D44:I44"/>
    <mergeCell ref="K44:M44"/>
    <mergeCell ref="N44:Q44"/>
    <mergeCell ref="S44:V44"/>
    <mergeCell ref="B35:F35"/>
    <mergeCell ref="A42:I42"/>
    <mergeCell ref="K42:Q42"/>
    <mergeCell ref="S42:V42"/>
    <mergeCell ref="A43:I43"/>
    <mergeCell ref="K43:Q43"/>
    <mergeCell ref="S43:V43"/>
    <mergeCell ref="R28:W28"/>
    <mergeCell ref="B32:Q32"/>
    <mergeCell ref="B33:F33"/>
    <mergeCell ref="O33:S33"/>
    <mergeCell ref="B34:F34"/>
    <mergeCell ref="O34:T34"/>
    <mergeCell ref="B26:O26"/>
    <mergeCell ref="P26:Q26"/>
    <mergeCell ref="R26:T26"/>
    <mergeCell ref="U26:W26"/>
    <mergeCell ref="B27:O27"/>
    <mergeCell ref="P27:Q27"/>
    <mergeCell ref="R27:T27"/>
    <mergeCell ref="U27:W27"/>
    <mergeCell ref="B24:O24"/>
    <mergeCell ref="P24:Q24"/>
    <mergeCell ref="R24:T24"/>
    <mergeCell ref="U24:W24"/>
    <mergeCell ref="B25:O25"/>
    <mergeCell ref="P25:Q25"/>
    <mergeCell ref="R25:T25"/>
    <mergeCell ref="U25:W25"/>
    <mergeCell ref="B22:O22"/>
    <mergeCell ref="P22:Q22"/>
    <mergeCell ref="R22:T22"/>
    <mergeCell ref="U22:W22"/>
    <mergeCell ref="B23:O23"/>
    <mergeCell ref="P23:Q23"/>
    <mergeCell ref="R23:T23"/>
    <mergeCell ref="U23:W23"/>
    <mergeCell ref="B20:O20"/>
    <mergeCell ref="P20:Q20"/>
    <mergeCell ref="R20:T20"/>
    <mergeCell ref="U20:W20"/>
    <mergeCell ref="B21:O21"/>
    <mergeCell ref="P21:Q21"/>
    <mergeCell ref="R21:T21"/>
    <mergeCell ref="U21:W21"/>
    <mergeCell ref="B18:O18"/>
    <mergeCell ref="P18:Q18"/>
    <mergeCell ref="R18:T18"/>
    <mergeCell ref="U18:W18"/>
    <mergeCell ref="B19:O19"/>
    <mergeCell ref="P19:Q19"/>
    <mergeCell ref="R19:T19"/>
    <mergeCell ref="U19:W19"/>
    <mergeCell ref="B16:O16"/>
    <mergeCell ref="P16:Q16"/>
    <mergeCell ref="R16:T16"/>
    <mergeCell ref="U16:W16"/>
    <mergeCell ref="B17:O17"/>
    <mergeCell ref="P17:Q17"/>
    <mergeCell ref="R17:T17"/>
    <mergeCell ref="U17:W17"/>
    <mergeCell ref="B14:O14"/>
    <mergeCell ref="P14:Q14"/>
    <mergeCell ref="R14:T14"/>
    <mergeCell ref="U14:W14"/>
    <mergeCell ref="B15:O15"/>
    <mergeCell ref="P15:Q15"/>
    <mergeCell ref="R15:T15"/>
    <mergeCell ref="U15:W15"/>
    <mergeCell ref="A11:C11"/>
    <mergeCell ref="P11:R11"/>
    <mergeCell ref="S11:U11"/>
    <mergeCell ref="B13:Q13"/>
    <mergeCell ref="R13:T13"/>
    <mergeCell ref="U13:W13"/>
    <mergeCell ref="A8:C8"/>
    <mergeCell ref="P8:R8"/>
    <mergeCell ref="A9:C9"/>
    <mergeCell ref="P9:R9"/>
    <mergeCell ref="A10:C10"/>
    <mergeCell ref="P10:R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>
      <selection activeCell="S12" sqref="S12"/>
    </sheetView>
  </sheetViews>
  <sheetFormatPr defaultRowHeight="15"/>
  <cols>
    <col min="1" max="16" width="4.7109375" style="1" customWidth="1"/>
    <col min="17" max="17" width="10.28515625" style="1" customWidth="1"/>
    <col min="18" max="18" width="4.7109375" style="10" customWidth="1"/>
    <col min="19" max="19" width="4.7109375" style="11" customWidth="1"/>
    <col min="20" max="23" width="4.7109375" style="1" customWidth="1"/>
    <col min="24" max="24" width="15.7109375" style="8" bestFit="1" customWidth="1"/>
    <col min="25" max="256" width="9.140625" style="1"/>
    <col min="257" max="279" width="4.7109375" style="1" customWidth="1"/>
    <col min="280" max="280" width="15.7109375" style="1" bestFit="1" customWidth="1"/>
    <col min="281" max="512" width="9.140625" style="1"/>
    <col min="513" max="535" width="4.7109375" style="1" customWidth="1"/>
    <col min="536" max="536" width="15.7109375" style="1" bestFit="1" customWidth="1"/>
    <col min="537" max="768" width="9.140625" style="1"/>
    <col min="769" max="791" width="4.7109375" style="1" customWidth="1"/>
    <col min="792" max="792" width="15.7109375" style="1" bestFit="1" customWidth="1"/>
    <col min="793" max="1024" width="9.140625" style="1"/>
    <col min="1025" max="1047" width="4.7109375" style="1" customWidth="1"/>
    <col min="1048" max="1048" width="15.7109375" style="1" bestFit="1" customWidth="1"/>
    <col min="1049" max="1280" width="9.140625" style="1"/>
    <col min="1281" max="1303" width="4.7109375" style="1" customWidth="1"/>
    <col min="1304" max="1304" width="15.7109375" style="1" bestFit="1" customWidth="1"/>
    <col min="1305" max="1536" width="9.140625" style="1"/>
    <col min="1537" max="1559" width="4.7109375" style="1" customWidth="1"/>
    <col min="1560" max="1560" width="15.7109375" style="1" bestFit="1" customWidth="1"/>
    <col min="1561" max="1792" width="9.140625" style="1"/>
    <col min="1793" max="1815" width="4.7109375" style="1" customWidth="1"/>
    <col min="1816" max="1816" width="15.7109375" style="1" bestFit="1" customWidth="1"/>
    <col min="1817" max="2048" width="9.140625" style="1"/>
    <col min="2049" max="2071" width="4.7109375" style="1" customWidth="1"/>
    <col min="2072" max="2072" width="15.7109375" style="1" bestFit="1" customWidth="1"/>
    <col min="2073" max="2304" width="9.140625" style="1"/>
    <col min="2305" max="2327" width="4.7109375" style="1" customWidth="1"/>
    <col min="2328" max="2328" width="15.7109375" style="1" bestFit="1" customWidth="1"/>
    <col min="2329" max="2560" width="9.140625" style="1"/>
    <col min="2561" max="2583" width="4.7109375" style="1" customWidth="1"/>
    <col min="2584" max="2584" width="15.7109375" style="1" bestFit="1" customWidth="1"/>
    <col min="2585" max="2816" width="9.140625" style="1"/>
    <col min="2817" max="2839" width="4.7109375" style="1" customWidth="1"/>
    <col min="2840" max="2840" width="15.7109375" style="1" bestFit="1" customWidth="1"/>
    <col min="2841" max="3072" width="9.140625" style="1"/>
    <col min="3073" max="3095" width="4.7109375" style="1" customWidth="1"/>
    <col min="3096" max="3096" width="15.7109375" style="1" bestFit="1" customWidth="1"/>
    <col min="3097" max="3328" width="9.140625" style="1"/>
    <col min="3329" max="3351" width="4.7109375" style="1" customWidth="1"/>
    <col min="3352" max="3352" width="15.7109375" style="1" bestFit="1" customWidth="1"/>
    <col min="3353" max="3584" width="9.140625" style="1"/>
    <col min="3585" max="3607" width="4.7109375" style="1" customWidth="1"/>
    <col min="3608" max="3608" width="15.7109375" style="1" bestFit="1" customWidth="1"/>
    <col min="3609" max="3840" width="9.140625" style="1"/>
    <col min="3841" max="3863" width="4.7109375" style="1" customWidth="1"/>
    <col min="3864" max="3864" width="15.7109375" style="1" bestFit="1" customWidth="1"/>
    <col min="3865" max="4096" width="9.140625" style="1"/>
    <col min="4097" max="4119" width="4.7109375" style="1" customWidth="1"/>
    <col min="4120" max="4120" width="15.7109375" style="1" bestFit="1" customWidth="1"/>
    <col min="4121" max="4352" width="9.140625" style="1"/>
    <col min="4353" max="4375" width="4.7109375" style="1" customWidth="1"/>
    <col min="4376" max="4376" width="15.7109375" style="1" bestFit="1" customWidth="1"/>
    <col min="4377" max="4608" width="9.140625" style="1"/>
    <col min="4609" max="4631" width="4.7109375" style="1" customWidth="1"/>
    <col min="4632" max="4632" width="15.7109375" style="1" bestFit="1" customWidth="1"/>
    <col min="4633" max="4864" width="9.140625" style="1"/>
    <col min="4865" max="4887" width="4.7109375" style="1" customWidth="1"/>
    <col min="4888" max="4888" width="15.7109375" style="1" bestFit="1" customWidth="1"/>
    <col min="4889" max="5120" width="9.140625" style="1"/>
    <col min="5121" max="5143" width="4.7109375" style="1" customWidth="1"/>
    <col min="5144" max="5144" width="15.7109375" style="1" bestFit="1" customWidth="1"/>
    <col min="5145" max="5376" width="9.140625" style="1"/>
    <col min="5377" max="5399" width="4.7109375" style="1" customWidth="1"/>
    <col min="5400" max="5400" width="15.7109375" style="1" bestFit="1" customWidth="1"/>
    <col min="5401" max="5632" width="9.140625" style="1"/>
    <col min="5633" max="5655" width="4.7109375" style="1" customWidth="1"/>
    <col min="5656" max="5656" width="15.7109375" style="1" bestFit="1" customWidth="1"/>
    <col min="5657" max="5888" width="9.140625" style="1"/>
    <col min="5889" max="5911" width="4.7109375" style="1" customWidth="1"/>
    <col min="5912" max="5912" width="15.7109375" style="1" bestFit="1" customWidth="1"/>
    <col min="5913" max="6144" width="9.140625" style="1"/>
    <col min="6145" max="6167" width="4.7109375" style="1" customWidth="1"/>
    <col min="6168" max="6168" width="15.7109375" style="1" bestFit="1" customWidth="1"/>
    <col min="6169" max="6400" width="9.140625" style="1"/>
    <col min="6401" max="6423" width="4.7109375" style="1" customWidth="1"/>
    <col min="6424" max="6424" width="15.7109375" style="1" bestFit="1" customWidth="1"/>
    <col min="6425" max="6656" width="9.140625" style="1"/>
    <col min="6657" max="6679" width="4.7109375" style="1" customWidth="1"/>
    <col min="6680" max="6680" width="15.7109375" style="1" bestFit="1" customWidth="1"/>
    <col min="6681" max="6912" width="9.140625" style="1"/>
    <col min="6913" max="6935" width="4.7109375" style="1" customWidth="1"/>
    <col min="6936" max="6936" width="15.7109375" style="1" bestFit="1" customWidth="1"/>
    <col min="6937" max="7168" width="9.140625" style="1"/>
    <col min="7169" max="7191" width="4.7109375" style="1" customWidth="1"/>
    <col min="7192" max="7192" width="15.7109375" style="1" bestFit="1" customWidth="1"/>
    <col min="7193" max="7424" width="9.140625" style="1"/>
    <col min="7425" max="7447" width="4.7109375" style="1" customWidth="1"/>
    <col min="7448" max="7448" width="15.7109375" style="1" bestFit="1" customWidth="1"/>
    <col min="7449" max="7680" width="9.140625" style="1"/>
    <col min="7681" max="7703" width="4.7109375" style="1" customWidth="1"/>
    <col min="7704" max="7704" width="15.7109375" style="1" bestFit="1" customWidth="1"/>
    <col min="7705" max="7936" width="9.140625" style="1"/>
    <col min="7937" max="7959" width="4.7109375" style="1" customWidth="1"/>
    <col min="7960" max="7960" width="15.7109375" style="1" bestFit="1" customWidth="1"/>
    <col min="7961" max="8192" width="9.140625" style="1"/>
    <col min="8193" max="8215" width="4.7109375" style="1" customWidth="1"/>
    <col min="8216" max="8216" width="15.7109375" style="1" bestFit="1" customWidth="1"/>
    <col min="8217" max="8448" width="9.140625" style="1"/>
    <col min="8449" max="8471" width="4.7109375" style="1" customWidth="1"/>
    <col min="8472" max="8472" width="15.7109375" style="1" bestFit="1" customWidth="1"/>
    <col min="8473" max="8704" width="9.140625" style="1"/>
    <col min="8705" max="8727" width="4.7109375" style="1" customWidth="1"/>
    <col min="8728" max="8728" width="15.7109375" style="1" bestFit="1" customWidth="1"/>
    <col min="8729" max="8960" width="9.140625" style="1"/>
    <col min="8961" max="8983" width="4.7109375" style="1" customWidth="1"/>
    <col min="8984" max="8984" width="15.7109375" style="1" bestFit="1" customWidth="1"/>
    <col min="8985" max="9216" width="9.140625" style="1"/>
    <col min="9217" max="9239" width="4.7109375" style="1" customWidth="1"/>
    <col min="9240" max="9240" width="15.7109375" style="1" bestFit="1" customWidth="1"/>
    <col min="9241" max="9472" width="9.140625" style="1"/>
    <col min="9473" max="9495" width="4.7109375" style="1" customWidth="1"/>
    <col min="9496" max="9496" width="15.7109375" style="1" bestFit="1" customWidth="1"/>
    <col min="9497" max="9728" width="9.140625" style="1"/>
    <col min="9729" max="9751" width="4.7109375" style="1" customWidth="1"/>
    <col min="9752" max="9752" width="15.7109375" style="1" bestFit="1" customWidth="1"/>
    <col min="9753" max="9984" width="9.140625" style="1"/>
    <col min="9985" max="10007" width="4.7109375" style="1" customWidth="1"/>
    <col min="10008" max="10008" width="15.7109375" style="1" bestFit="1" customWidth="1"/>
    <col min="10009" max="10240" width="9.140625" style="1"/>
    <col min="10241" max="10263" width="4.7109375" style="1" customWidth="1"/>
    <col min="10264" max="10264" width="15.7109375" style="1" bestFit="1" customWidth="1"/>
    <col min="10265" max="10496" width="9.140625" style="1"/>
    <col min="10497" max="10519" width="4.7109375" style="1" customWidth="1"/>
    <col min="10520" max="10520" width="15.7109375" style="1" bestFit="1" customWidth="1"/>
    <col min="10521" max="10752" width="9.140625" style="1"/>
    <col min="10753" max="10775" width="4.7109375" style="1" customWidth="1"/>
    <col min="10776" max="10776" width="15.7109375" style="1" bestFit="1" customWidth="1"/>
    <col min="10777" max="11008" width="9.140625" style="1"/>
    <col min="11009" max="11031" width="4.7109375" style="1" customWidth="1"/>
    <col min="11032" max="11032" width="15.7109375" style="1" bestFit="1" customWidth="1"/>
    <col min="11033" max="11264" width="9.140625" style="1"/>
    <col min="11265" max="11287" width="4.7109375" style="1" customWidth="1"/>
    <col min="11288" max="11288" width="15.7109375" style="1" bestFit="1" customWidth="1"/>
    <col min="11289" max="11520" width="9.140625" style="1"/>
    <col min="11521" max="11543" width="4.7109375" style="1" customWidth="1"/>
    <col min="11544" max="11544" width="15.7109375" style="1" bestFit="1" customWidth="1"/>
    <col min="11545" max="11776" width="9.140625" style="1"/>
    <col min="11777" max="11799" width="4.7109375" style="1" customWidth="1"/>
    <col min="11800" max="11800" width="15.7109375" style="1" bestFit="1" customWidth="1"/>
    <col min="11801" max="12032" width="9.140625" style="1"/>
    <col min="12033" max="12055" width="4.7109375" style="1" customWidth="1"/>
    <col min="12056" max="12056" width="15.7109375" style="1" bestFit="1" customWidth="1"/>
    <col min="12057" max="12288" width="9.140625" style="1"/>
    <col min="12289" max="12311" width="4.7109375" style="1" customWidth="1"/>
    <col min="12312" max="12312" width="15.7109375" style="1" bestFit="1" customWidth="1"/>
    <col min="12313" max="12544" width="9.140625" style="1"/>
    <col min="12545" max="12567" width="4.7109375" style="1" customWidth="1"/>
    <col min="12568" max="12568" width="15.7109375" style="1" bestFit="1" customWidth="1"/>
    <col min="12569" max="12800" width="9.140625" style="1"/>
    <col min="12801" max="12823" width="4.7109375" style="1" customWidth="1"/>
    <col min="12824" max="12824" width="15.7109375" style="1" bestFit="1" customWidth="1"/>
    <col min="12825" max="13056" width="9.140625" style="1"/>
    <col min="13057" max="13079" width="4.7109375" style="1" customWidth="1"/>
    <col min="13080" max="13080" width="15.7109375" style="1" bestFit="1" customWidth="1"/>
    <col min="13081" max="13312" width="9.140625" style="1"/>
    <col min="13313" max="13335" width="4.7109375" style="1" customWidth="1"/>
    <col min="13336" max="13336" width="15.7109375" style="1" bestFit="1" customWidth="1"/>
    <col min="13337" max="13568" width="9.140625" style="1"/>
    <col min="13569" max="13591" width="4.7109375" style="1" customWidth="1"/>
    <col min="13592" max="13592" width="15.7109375" style="1" bestFit="1" customWidth="1"/>
    <col min="13593" max="13824" width="9.140625" style="1"/>
    <col min="13825" max="13847" width="4.7109375" style="1" customWidth="1"/>
    <col min="13848" max="13848" width="15.7109375" style="1" bestFit="1" customWidth="1"/>
    <col min="13849" max="14080" width="9.140625" style="1"/>
    <col min="14081" max="14103" width="4.7109375" style="1" customWidth="1"/>
    <col min="14104" max="14104" width="15.7109375" style="1" bestFit="1" customWidth="1"/>
    <col min="14105" max="14336" width="9.140625" style="1"/>
    <col min="14337" max="14359" width="4.7109375" style="1" customWidth="1"/>
    <col min="14360" max="14360" width="15.7109375" style="1" bestFit="1" customWidth="1"/>
    <col min="14361" max="14592" width="9.140625" style="1"/>
    <col min="14593" max="14615" width="4.7109375" style="1" customWidth="1"/>
    <col min="14616" max="14616" width="15.7109375" style="1" bestFit="1" customWidth="1"/>
    <col min="14617" max="14848" width="9.140625" style="1"/>
    <col min="14849" max="14871" width="4.7109375" style="1" customWidth="1"/>
    <col min="14872" max="14872" width="15.7109375" style="1" bestFit="1" customWidth="1"/>
    <col min="14873" max="15104" width="9.140625" style="1"/>
    <col min="15105" max="15127" width="4.7109375" style="1" customWidth="1"/>
    <col min="15128" max="15128" width="15.7109375" style="1" bestFit="1" customWidth="1"/>
    <col min="15129" max="15360" width="9.140625" style="1"/>
    <col min="15361" max="15383" width="4.7109375" style="1" customWidth="1"/>
    <col min="15384" max="15384" width="15.7109375" style="1" bestFit="1" customWidth="1"/>
    <col min="15385" max="15616" width="9.140625" style="1"/>
    <col min="15617" max="15639" width="4.7109375" style="1" customWidth="1"/>
    <col min="15640" max="15640" width="15.7109375" style="1" bestFit="1" customWidth="1"/>
    <col min="15641" max="15872" width="9.140625" style="1"/>
    <col min="15873" max="15895" width="4.7109375" style="1" customWidth="1"/>
    <col min="15896" max="15896" width="15.7109375" style="1" bestFit="1" customWidth="1"/>
    <col min="15897" max="16128" width="9.140625" style="1"/>
    <col min="16129" max="16151" width="4.7109375" style="1" customWidth="1"/>
    <col min="16152" max="16152" width="15.7109375" style="1" bestFit="1" customWidth="1"/>
    <col min="16153" max="16384" width="9.140625" style="1"/>
  </cols>
  <sheetData>
    <row r="1" spans="1:32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3"/>
      <c r="S1" s="4"/>
      <c r="T1" s="3"/>
      <c r="U1" s="3"/>
      <c r="V1" s="3"/>
      <c r="W1" s="3"/>
      <c r="X1" s="3"/>
    </row>
    <row r="2" spans="1:32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5"/>
      <c r="R2" s="6"/>
      <c r="S2" s="7"/>
    </row>
    <row r="3" spans="1:32">
      <c r="E3" s="5" t="s">
        <v>2</v>
      </c>
      <c r="F3" s="1" t="s">
        <v>3</v>
      </c>
      <c r="K3" s="1" t="s">
        <v>4</v>
      </c>
    </row>
    <row r="4" spans="1:32">
      <c r="E4" s="1" t="s">
        <v>66</v>
      </c>
    </row>
    <row r="5" spans="1:32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R5" s="16"/>
      <c r="S5" s="4"/>
      <c r="T5" s="17"/>
      <c r="U5" s="17"/>
      <c r="X5" s="1"/>
      <c r="Z5" s="18"/>
    </row>
    <row r="6" spans="1:32" ht="15.75">
      <c r="Z6" s="19"/>
    </row>
    <row r="8" spans="1:32">
      <c r="A8" s="183" t="s">
        <v>8</v>
      </c>
      <c r="B8" s="183"/>
      <c r="C8" s="183"/>
      <c r="D8" s="20" t="s">
        <v>9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173" t="s">
        <v>10</v>
      </c>
      <c r="Q8" s="173"/>
      <c r="R8" s="173"/>
      <c r="S8" s="64" t="s">
        <v>94</v>
      </c>
      <c r="T8" s="64"/>
      <c r="U8" s="64"/>
      <c r="V8" s="64"/>
      <c r="W8" s="65"/>
      <c r="X8" s="64"/>
      <c r="Y8" s="22"/>
    </row>
    <row r="9" spans="1:32" ht="15.75">
      <c r="A9" s="183" t="s">
        <v>11</v>
      </c>
      <c r="B9" s="183"/>
      <c r="C9" s="183"/>
      <c r="D9" s="21" t="s">
        <v>12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183" t="s">
        <v>11</v>
      </c>
      <c r="Q9" s="183"/>
      <c r="R9" s="183"/>
      <c r="S9" s="21" t="s">
        <v>95</v>
      </c>
      <c r="T9" s="23"/>
      <c r="U9" s="23"/>
      <c r="V9" s="23"/>
      <c r="W9" s="24"/>
      <c r="X9" s="25"/>
      <c r="AA9" s="26"/>
    </row>
    <row r="10" spans="1:32">
      <c r="A10" s="173" t="s">
        <v>14</v>
      </c>
      <c r="B10" s="173"/>
      <c r="C10" s="173"/>
      <c r="D10" s="27" t="s">
        <v>15</v>
      </c>
      <c r="E10" s="27"/>
      <c r="F10" s="27"/>
      <c r="G10" s="27"/>
      <c r="H10" s="28"/>
      <c r="I10" s="28"/>
      <c r="J10" s="23"/>
      <c r="K10" s="23"/>
      <c r="L10" s="23"/>
      <c r="M10" s="23"/>
      <c r="N10" s="12"/>
      <c r="O10" s="12"/>
      <c r="P10" s="173" t="s">
        <v>16</v>
      </c>
      <c r="Q10" s="173"/>
      <c r="R10" s="173"/>
      <c r="S10" s="77" t="s">
        <v>96</v>
      </c>
      <c r="T10" s="23"/>
      <c r="U10" s="23"/>
      <c r="V10" s="23"/>
      <c r="W10" s="24"/>
      <c r="X10" s="23"/>
      <c r="AA10" s="29"/>
      <c r="AB10"/>
      <c r="AC10" s="66"/>
      <c r="AD10" s="66"/>
      <c r="AE10"/>
      <c r="AF10"/>
    </row>
    <row r="11" spans="1:32" ht="15.75">
      <c r="A11" s="182" t="s">
        <v>18</v>
      </c>
      <c r="B11" s="182"/>
      <c r="C11" s="182"/>
      <c r="D11" s="21" t="s">
        <v>19</v>
      </c>
      <c r="E11" s="21"/>
      <c r="F11" s="21"/>
      <c r="G11" s="21"/>
      <c r="H11" s="21"/>
      <c r="I11" s="21"/>
      <c r="J11" s="21"/>
      <c r="K11" s="21"/>
      <c r="L11" s="21"/>
      <c r="M11" s="21"/>
      <c r="N11" s="12"/>
      <c r="O11" s="12"/>
      <c r="P11" s="183" t="s">
        <v>20</v>
      </c>
      <c r="Q11" s="183"/>
      <c r="R11" s="183"/>
      <c r="S11" s="184">
        <v>42256</v>
      </c>
      <c r="T11" s="184"/>
      <c r="U11" s="184"/>
      <c r="V11" s="184"/>
      <c r="W11" s="184"/>
      <c r="X11" s="184"/>
      <c r="Z11" s="32"/>
      <c r="AA11" s="33"/>
      <c r="AB11" s="34"/>
      <c r="AC11" s="34"/>
      <c r="AD11" s="34"/>
      <c r="AE11" s="34"/>
      <c r="AF11" s="34"/>
    </row>
    <row r="12" spans="1:32">
      <c r="C12" s="14"/>
      <c r="W12" s="17"/>
      <c r="X12" s="1"/>
      <c r="Z12" s="32"/>
      <c r="AA12" s="33"/>
      <c r="AB12" s="35"/>
      <c r="AC12" s="34"/>
      <c r="AD12" s="34"/>
      <c r="AE12" s="34"/>
      <c r="AF12" s="36"/>
    </row>
    <row r="13" spans="1:32" ht="27.75">
      <c r="A13" s="60" t="s">
        <v>21</v>
      </c>
      <c r="B13" s="198" t="s">
        <v>22</v>
      </c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200"/>
      <c r="R13" s="186" t="s">
        <v>23</v>
      </c>
      <c r="S13" s="186"/>
      <c r="T13" s="186"/>
      <c r="U13" s="186" t="s">
        <v>71</v>
      </c>
      <c r="V13" s="186"/>
      <c r="W13" s="187"/>
      <c r="X13" s="38" t="s">
        <v>25</v>
      </c>
      <c r="Y13" s="11"/>
      <c r="Z13" s="32"/>
      <c r="AA13" s="39"/>
      <c r="AB13" s="40"/>
      <c r="AC13" s="34"/>
      <c r="AD13" s="34"/>
      <c r="AE13" s="34"/>
      <c r="AF13" s="36"/>
    </row>
    <row r="14" spans="1:32">
      <c r="A14" s="41">
        <v>1</v>
      </c>
      <c r="B14" s="201" t="s">
        <v>72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3" t="s">
        <v>73</v>
      </c>
      <c r="Q14" s="203"/>
      <c r="R14" s="204">
        <v>2</v>
      </c>
      <c r="S14" s="205"/>
      <c r="T14" s="206"/>
      <c r="U14" s="207"/>
      <c r="V14" s="208"/>
      <c r="W14" s="209"/>
      <c r="X14" s="67">
        <f>R14*U14</f>
        <v>0</v>
      </c>
      <c r="Y14" s="43"/>
      <c r="Z14" s="39"/>
      <c r="AA14" s="40"/>
      <c r="AB14" s="34"/>
      <c r="AC14" s="34"/>
      <c r="AD14" s="34"/>
      <c r="AE14" s="36"/>
    </row>
    <row r="15" spans="1:32">
      <c r="A15" s="41">
        <v>2</v>
      </c>
      <c r="B15" s="201" t="s">
        <v>74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3" t="s">
        <v>75</v>
      </c>
      <c r="Q15" s="203"/>
      <c r="R15" s="204">
        <v>2</v>
      </c>
      <c r="S15" s="205"/>
      <c r="T15" s="206"/>
      <c r="U15" s="207"/>
      <c r="V15" s="208"/>
      <c r="W15" s="209"/>
      <c r="X15" s="67">
        <f t="shared" ref="X15:X27" si="0">R15*U15</f>
        <v>0</v>
      </c>
      <c r="Y15" s="43"/>
      <c r="Z15" s="39"/>
      <c r="AA15" s="40"/>
      <c r="AB15" s="34"/>
      <c r="AC15" s="34"/>
      <c r="AD15" s="34"/>
      <c r="AE15" s="36"/>
    </row>
    <row r="16" spans="1:32">
      <c r="A16" s="41">
        <v>3</v>
      </c>
      <c r="B16" s="201" t="s">
        <v>76</v>
      </c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3" t="s">
        <v>73</v>
      </c>
      <c r="Q16" s="203"/>
      <c r="R16" s="204">
        <v>10</v>
      </c>
      <c r="S16" s="205"/>
      <c r="T16" s="206"/>
      <c r="U16" s="207"/>
      <c r="V16" s="208"/>
      <c r="W16" s="209"/>
      <c r="X16" s="67">
        <f t="shared" si="0"/>
        <v>0</v>
      </c>
      <c r="Y16" s="43"/>
      <c r="Z16" s="39"/>
      <c r="AA16" s="40"/>
      <c r="AB16" s="34"/>
      <c r="AC16" s="34"/>
      <c r="AD16" s="34"/>
      <c r="AE16" s="36"/>
    </row>
    <row r="17" spans="1:31">
      <c r="A17" s="41">
        <v>4</v>
      </c>
      <c r="B17" s="201" t="s">
        <v>77</v>
      </c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3" t="s">
        <v>73</v>
      </c>
      <c r="Q17" s="203"/>
      <c r="R17" s="204">
        <v>1</v>
      </c>
      <c r="S17" s="205"/>
      <c r="T17" s="206"/>
      <c r="U17" s="207"/>
      <c r="V17" s="208"/>
      <c r="W17" s="209"/>
      <c r="X17" s="67">
        <f t="shared" si="0"/>
        <v>0</v>
      </c>
      <c r="Y17" s="43"/>
      <c r="Z17" s="39"/>
      <c r="AA17" s="40"/>
      <c r="AB17" s="34"/>
      <c r="AC17" s="34"/>
      <c r="AD17" s="34"/>
      <c r="AE17" s="36"/>
    </row>
    <row r="18" spans="1:31">
      <c r="A18" s="41">
        <v>5</v>
      </c>
      <c r="B18" s="201" t="s">
        <v>78</v>
      </c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3" t="s">
        <v>73</v>
      </c>
      <c r="Q18" s="203"/>
      <c r="R18" s="204">
        <v>2</v>
      </c>
      <c r="S18" s="205"/>
      <c r="T18" s="206"/>
      <c r="U18" s="207"/>
      <c r="V18" s="208"/>
      <c r="W18" s="209"/>
      <c r="X18" s="67">
        <f t="shared" si="0"/>
        <v>0</v>
      </c>
      <c r="Y18" s="43"/>
      <c r="Z18" s="39"/>
      <c r="AA18" s="40"/>
      <c r="AB18" s="34"/>
      <c r="AC18" s="34"/>
      <c r="AD18" s="34"/>
      <c r="AE18" s="36"/>
    </row>
    <row r="19" spans="1:31">
      <c r="A19" s="41">
        <v>6</v>
      </c>
      <c r="B19" s="201" t="s">
        <v>79</v>
      </c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3" t="s">
        <v>80</v>
      </c>
      <c r="Q19" s="203"/>
      <c r="R19" s="204">
        <v>1</v>
      </c>
      <c r="S19" s="205"/>
      <c r="T19" s="206"/>
      <c r="U19" s="207"/>
      <c r="V19" s="208"/>
      <c r="W19" s="209"/>
      <c r="X19" s="67">
        <f t="shared" si="0"/>
        <v>0</v>
      </c>
      <c r="Y19" s="43"/>
      <c r="Z19" s="39"/>
      <c r="AA19" s="40"/>
      <c r="AB19" s="34"/>
      <c r="AC19" s="34"/>
      <c r="AD19" s="34"/>
      <c r="AE19" s="36"/>
    </row>
    <row r="20" spans="1:31">
      <c r="A20" s="41">
        <v>7</v>
      </c>
      <c r="B20" s="201" t="s">
        <v>81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3" t="s">
        <v>80</v>
      </c>
      <c r="Q20" s="203"/>
      <c r="R20" s="204">
        <v>1</v>
      </c>
      <c r="S20" s="205"/>
      <c r="T20" s="206"/>
      <c r="U20" s="207"/>
      <c r="V20" s="208"/>
      <c r="W20" s="209"/>
      <c r="X20" s="67">
        <f t="shared" si="0"/>
        <v>0</v>
      </c>
      <c r="Y20" s="43"/>
      <c r="Z20" s="39"/>
      <c r="AA20" s="40"/>
      <c r="AB20" s="34"/>
      <c r="AC20" s="34"/>
      <c r="AD20" s="34"/>
      <c r="AE20" s="36"/>
    </row>
    <row r="21" spans="1:31">
      <c r="A21" s="41">
        <v>8</v>
      </c>
      <c r="B21" s="201" t="s">
        <v>82</v>
      </c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3" t="s">
        <v>75</v>
      </c>
      <c r="Q21" s="203"/>
      <c r="R21" s="204">
        <v>2</v>
      </c>
      <c r="S21" s="205"/>
      <c r="T21" s="206"/>
      <c r="U21" s="207"/>
      <c r="V21" s="208"/>
      <c r="W21" s="209"/>
      <c r="X21" s="67">
        <f t="shared" si="0"/>
        <v>0</v>
      </c>
      <c r="Y21" s="43"/>
      <c r="Z21" s="39"/>
      <c r="AA21" s="40"/>
      <c r="AB21" s="34"/>
      <c r="AC21" s="34"/>
      <c r="AD21" s="34"/>
      <c r="AE21" s="36"/>
    </row>
    <row r="22" spans="1:31">
      <c r="A22" s="41">
        <v>9</v>
      </c>
      <c r="B22" s="201" t="s">
        <v>83</v>
      </c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3" t="s">
        <v>84</v>
      </c>
      <c r="Q22" s="203"/>
      <c r="R22" s="204">
        <v>1</v>
      </c>
      <c r="S22" s="205"/>
      <c r="T22" s="206"/>
      <c r="U22" s="207"/>
      <c r="V22" s="208"/>
      <c r="W22" s="209"/>
      <c r="X22" s="67">
        <f t="shared" si="0"/>
        <v>0</v>
      </c>
      <c r="Y22" s="43"/>
      <c r="Z22" s="39"/>
      <c r="AA22" s="40"/>
      <c r="AB22" s="34"/>
      <c r="AC22" s="34"/>
      <c r="AD22" s="34"/>
      <c r="AE22" s="36"/>
    </row>
    <row r="23" spans="1:31">
      <c r="A23" s="41">
        <v>10</v>
      </c>
      <c r="B23" s="201" t="s">
        <v>85</v>
      </c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3" t="s">
        <v>73</v>
      </c>
      <c r="Q23" s="203"/>
      <c r="R23" s="204">
        <v>2</v>
      </c>
      <c r="S23" s="205"/>
      <c r="T23" s="206"/>
      <c r="U23" s="207"/>
      <c r="V23" s="208"/>
      <c r="W23" s="209"/>
      <c r="X23" s="67">
        <f t="shared" si="0"/>
        <v>0</v>
      </c>
      <c r="Y23" s="43" t="s">
        <v>27</v>
      </c>
      <c r="Z23" s="39"/>
      <c r="AA23" s="40"/>
      <c r="AB23" s="34"/>
      <c r="AC23" s="34"/>
      <c r="AD23" s="34"/>
      <c r="AE23" s="36"/>
    </row>
    <row r="24" spans="1:31">
      <c r="A24" s="41">
        <v>11</v>
      </c>
      <c r="B24" s="201" t="s">
        <v>86</v>
      </c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3" t="s">
        <v>80</v>
      </c>
      <c r="Q24" s="203"/>
      <c r="R24" s="204">
        <v>1</v>
      </c>
      <c r="S24" s="205"/>
      <c r="T24" s="206"/>
      <c r="U24" s="207"/>
      <c r="V24" s="208"/>
      <c r="W24" s="209"/>
      <c r="X24" s="67">
        <f t="shared" si="0"/>
        <v>0</v>
      </c>
      <c r="Y24" s="43"/>
      <c r="Z24" s="39"/>
      <c r="AA24" s="40"/>
      <c r="AB24" s="34"/>
      <c r="AC24" s="34"/>
      <c r="AD24" s="34"/>
      <c r="AE24" s="36"/>
    </row>
    <row r="25" spans="1:31">
      <c r="A25" s="41">
        <v>12</v>
      </c>
      <c r="B25" s="201" t="s">
        <v>87</v>
      </c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3" t="s">
        <v>75</v>
      </c>
      <c r="Q25" s="203"/>
      <c r="R25" s="204">
        <v>1</v>
      </c>
      <c r="S25" s="205"/>
      <c r="T25" s="206"/>
      <c r="U25" s="207"/>
      <c r="V25" s="208"/>
      <c r="W25" s="209"/>
      <c r="X25" s="67">
        <f t="shared" si="0"/>
        <v>0</v>
      </c>
      <c r="Y25" s="43"/>
      <c r="Z25" s="39"/>
      <c r="AA25" s="40"/>
      <c r="AB25" s="34"/>
      <c r="AC25" s="34"/>
      <c r="AD25" s="34"/>
      <c r="AE25" s="36"/>
    </row>
    <row r="26" spans="1:31">
      <c r="A26" s="41">
        <v>13</v>
      </c>
      <c r="B26" s="201" t="s">
        <v>88</v>
      </c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3" t="s">
        <v>75</v>
      </c>
      <c r="Q26" s="203"/>
      <c r="R26" s="204">
        <v>2</v>
      </c>
      <c r="S26" s="205"/>
      <c r="T26" s="206"/>
      <c r="U26" s="207"/>
      <c r="V26" s="208"/>
      <c r="W26" s="209"/>
      <c r="X26" s="67">
        <f t="shared" si="0"/>
        <v>0</v>
      </c>
      <c r="Y26" s="43"/>
      <c r="Z26" s="39"/>
      <c r="AA26" s="68"/>
      <c r="AB26" s="34"/>
      <c r="AC26" s="34"/>
      <c r="AD26" s="34"/>
      <c r="AE26" s="36"/>
    </row>
    <row r="27" spans="1:31">
      <c r="A27" s="41">
        <v>14</v>
      </c>
      <c r="B27" s="201" t="s">
        <v>89</v>
      </c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3" t="s">
        <v>90</v>
      </c>
      <c r="Q27" s="203"/>
      <c r="R27" s="204">
        <v>5</v>
      </c>
      <c r="S27" s="205"/>
      <c r="T27" s="206"/>
      <c r="U27" s="207"/>
      <c r="V27" s="208"/>
      <c r="W27" s="209"/>
      <c r="X27" s="67">
        <f t="shared" si="0"/>
        <v>0</v>
      </c>
      <c r="Y27" s="43"/>
      <c r="Z27" s="39"/>
      <c r="AA27" s="68"/>
      <c r="AB27" s="34"/>
      <c r="AC27" s="34"/>
      <c r="AD27" s="34"/>
      <c r="AE27" s="36"/>
    </row>
    <row r="28" spans="1:3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2"/>
      <c r="N28" s="71"/>
      <c r="O28" s="71"/>
      <c r="P28" s="71"/>
      <c r="Q28" s="73"/>
      <c r="R28" s="210" t="s">
        <v>91</v>
      </c>
      <c r="S28" s="211"/>
      <c r="T28" s="211"/>
      <c r="U28" s="211"/>
      <c r="V28" s="211"/>
      <c r="W28" s="211"/>
      <c r="X28" s="42">
        <f>SUM(X14:X27)</f>
        <v>0</v>
      </c>
    </row>
    <row r="29" spans="1:31" ht="15.75">
      <c r="R29" s="74"/>
      <c r="S29" s="75"/>
      <c r="T29" s="75"/>
      <c r="U29" s="75"/>
      <c r="V29" s="75"/>
      <c r="W29" s="75"/>
      <c r="X29" s="76"/>
    </row>
    <row r="30" spans="1:31">
      <c r="A30" s="50" t="s">
        <v>39</v>
      </c>
      <c r="B30" s="10"/>
      <c r="V30" s="12"/>
    </row>
    <row r="32" spans="1:31" ht="15.75">
      <c r="A32" s="51" t="s">
        <v>40</v>
      </c>
      <c r="B32" s="173" t="s">
        <v>41</v>
      </c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</row>
    <row r="33" spans="1:24" ht="15.75">
      <c r="B33" s="173" t="s">
        <v>42</v>
      </c>
      <c r="C33" s="173"/>
      <c r="D33" s="173"/>
      <c r="E33" s="173"/>
      <c r="F33" s="173"/>
      <c r="G33" s="11" t="s">
        <v>43</v>
      </c>
      <c r="H33" s="52"/>
      <c r="I33" s="52"/>
      <c r="J33" s="52"/>
      <c r="K33" s="21"/>
      <c r="L33" s="21"/>
      <c r="M33" s="21"/>
      <c r="N33" s="21"/>
      <c r="O33" s="173" t="s">
        <v>44</v>
      </c>
      <c r="P33" s="173"/>
      <c r="Q33" s="173"/>
      <c r="R33" s="173"/>
      <c r="S33" s="173"/>
      <c r="U33" s="11" t="s">
        <v>43</v>
      </c>
      <c r="V33" s="21"/>
      <c r="W33" s="21"/>
      <c r="X33" s="21"/>
    </row>
    <row r="34" spans="1:24" ht="15.75">
      <c r="B34" s="173" t="s">
        <v>45</v>
      </c>
      <c r="C34" s="173"/>
      <c r="D34" s="173"/>
      <c r="E34" s="173"/>
      <c r="F34" s="173"/>
      <c r="G34" s="11" t="s">
        <v>43</v>
      </c>
      <c r="H34" s="23" t="s">
        <v>46</v>
      </c>
      <c r="I34" s="23"/>
      <c r="J34" s="23"/>
      <c r="K34" s="23"/>
      <c r="L34" s="23"/>
      <c r="M34" s="23"/>
      <c r="N34" s="21"/>
      <c r="O34" s="173" t="s">
        <v>47</v>
      </c>
      <c r="P34" s="173"/>
      <c r="Q34" s="173"/>
      <c r="R34" s="173"/>
      <c r="S34" s="173"/>
      <c r="T34" s="173"/>
      <c r="U34" s="11" t="s">
        <v>43</v>
      </c>
      <c r="V34" s="23"/>
      <c r="W34" s="23"/>
      <c r="X34" s="23"/>
    </row>
    <row r="35" spans="1:24">
      <c r="B35" s="173" t="s">
        <v>48</v>
      </c>
      <c r="C35" s="173"/>
      <c r="D35" s="173"/>
      <c r="E35" s="173"/>
      <c r="F35" s="173"/>
      <c r="G35" s="11" t="s">
        <v>43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53"/>
      <c r="S35" s="54"/>
      <c r="T35" s="21"/>
      <c r="U35" s="21"/>
      <c r="V35" s="21"/>
      <c r="W35" s="21"/>
      <c r="X35" s="55"/>
    </row>
    <row r="37" spans="1:24">
      <c r="A37" s="13" t="s">
        <v>49</v>
      </c>
      <c r="K37" s="56" t="s">
        <v>50</v>
      </c>
      <c r="R37" s="1"/>
      <c r="S37" s="14" t="s">
        <v>51</v>
      </c>
      <c r="T37" s="14"/>
      <c r="U37" s="14"/>
      <c r="V37" s="14"/>
      <c r="W37" s="14"/>
      <c r="X37" s="14"/>
    </row>
    <row r="38" spans="1:24">
      <c r="R38" s="1"/>
      <c r="X38" s="1"/>
    </row>
    <row r="39" spans="1:24">
      <c r="R39" s="1"/>
      <c r="X39" s="1"/>
    </row>
    <row r="40" spans="1:24">
      <c r="K40" s="10"/>
      <c r="R40" s="1"/>
      <c r="X40" s="1"/>
    </row>
    <row r="41" spans="1:24">
      <c r="A41" s="21"/>
      <c r="B41" s="21"/>
      <c r="C41" s="21"/>
      <c r="D41" s="21"/>
      <c r="E41" s="21"/>
      <c r="F41" s="21"/>
      <c r="G41" s="21"/>
      <c r="H41" s="21"/>
      <c r="I41" s="21"/>
      <c r="K41" s="57"/>
      <c r="L41" s="58"/>
      <c r="M41" s="58"/>
      <c r="N41" s="58"/>
      <c r="O41" s="58" t="s">
        <v>92</v>
      </c>
      <c r="P41" s="58"/>
      <c r="Q41" s="58"/>
      <c r="R41" s="1"/>
      <c r="S41" s="54"/>
      <c r="T41" s="21"/>
      <c r="U41" s="21"/>
      <c r="V41" s="21"/>
      <c r="W41" s="21"/>
      <c r="X41" s="21"/>
    </row>
    <row r="42" spans="1:24" s="14" customFormat="1">
      <c r="A42" s="174" t="s">
        <v>52</v>
      </c>
      <c r="B42" s="174"/>
      <c r="C42" s="174"/>
      <c r="D42" s="174"/>
      <c r="E42" s="174"/>
      <c r="F42" s="174"/>
      <c r="G42" s="174"/>
      <c r="H42" s="174"/>
      <c r="I42" s="174"/>
      <c r="J42" s="1"/>
      <c r="K42" s="175" t="s">
        <v>53</v>
      </c>
      <c r="L42" s="175"/>
      <c r="M42" s="175"/>
      <c r="N42" s="175"/>
      <c r="O42" s="175"/>
      <c r="P42" s="175"/>
      <c r="Q42" s="175"/>
      <c r="S42" s="175" t="s">
        <v>54</v>
      </c>
      <c r="T42" s="175"/>
      <c r="U42" s="175"/>
      <c r="V42" s="175"/>
      <c r="X42" s="59"/>
    </row>
    <row r="43" spans="1:24" s="14" customFormat="1">
      <c r="A43" s="171" t="s">
        <v>64</v>
      </c>
      <c r="B43" s="171"/>
      <c r="C43" s="171"/>
      <c r="D43" s="171"/>
      <c r="E43" s="171"/>
      <c r="F43" s="171"/>
      <c r="G43" s="171"/>
      <c r="H43" s="171"/>
      <c r="I43" s="171"/>
      <c r="K43" s="171" t="s">
        <v>93</v>
      </c>
      <c r="L43" s="171"/>
      <c r="M43" s="171"/>
      <c r="N43" s="171"/>
      <c r="O43" s="171"/>
      <c r="P43" s="171"/>
      <c r="Q43" s="171"/>
      <c r="S43" s="171" t="s">
        <v>56</v>
      </c>
      <c r="T43" s="171"/>
      <c r="U43" s="171"/>
      <c r="V43" s="171"/>
      <c r="X43" s="59"/>
    </row>
    <row r="44" spans="1:24" s="14" customFormat="1">
      <c r="A44" s="171" t="s">
        <v>57</v>
      </c>
      <c r="B44" s="171"/>
      <c r="C44" s="171"/>
      <c r="D44" s="172">
        <f>S11</f>
        <v>42256</v>
      </c>
      <c r="E44" s="171"/>
      <c r="F44" s="171"/>
      <c r="G44" s="171"/>
      <c r="H44" s="171"/>
      <c r="I44" s="171"/>
      <c r="K44" s="171" t="s">
        <v>58</v>
      </c>
      <c r="L44" s="171"/>
      <c r="M44" s="171"/>
      <c r="N44" s="172">
        <f>D44</f>
        <v>42256</v>
      </c>
      <c r="O44" s="171"/>
      <c r="P44" s="171"/>
      <c r="Q44" s="171"/>
      <c r="S44" s="171" t="s">
        <v>57</v>
      </c>
      <c r="T44" s="171"/>
      <c r="U44" s="171"/>
      <c r="V44" s="171"/>
      <c r="X44" s="59"/>
    </row>
  </sheetData>
  <mergeCells count="86">
    <mergeCell ref="A44:C44"/>
    <mergeCell ref="D44:I44"/>
    <mergeCell ref="K44:M44"/>
    <mergeCell ref="N44:Q44"/>
    <mergeCell ref="S44:V44"/>
    <mergeCell ref="B35:F35"/>
    <mergeCell ref="A42:I42"/>
    <mergeCell ref="K42:Q42"/>
    <mergeCell ref="S42:V42"/>
    <mergeCell ref="A43:I43"/>
    <mergeCell ref="K43:Q43"/>
    <mergeCell ref="S43:V43"/>
    <mergeCell ref="R28:W28"/>
    <mergeCell ref="B32:Q32"/>
    <mergeCell ref="B33:F33"/>
    <mergeCell ref="O33:S33"/>
    <mergeCell ref="B34:F34"/>
    <mergeCell ref="O34:T34"/>
    <mergeCell ref="B26:O26"/>
    <mergeCell ref="P26:Q26"/>
    <mergeCell ref="R26:T26"/>
    <mergeCell ref="U26:W26"/>
    <mergeCell ref="B27:O27"/>
    <mergeCell ref="P27:Q27"/>
    <mergeCell ref="R27:T27"/>
    <mergeCell ref="U27:W27"/>
    <mergeCell ref="B24:O24"/>
    <mergeCell ref="P24:Q24"/>
    <mergeCell ref="R24:T24"/>
    <mergeCell ref="U24:W24"/>
    <mergeCell ref="B25:O25"/>
    <mergeCell ref="P25:Q25"/>
    <mergeCell ref="R25:T25"/>
    <mergeCell ref="U25:W25"/>
    <mergeCell ref="B22:O22"/>
    <mergeCell ref="P22:Q22"/>
    <mergeCell ref="R22:T22"/>
    <mergeCell ref="U22:W22"/>
    <mergeCell ref="B23:O23"/>
    <mergeCell ref="P23:Q23"/>
    <mergeCell ref="R23:T23"/>
    <mergeCell ref="U23:W23"/>
    <mergeCell ref="B20:O20"/>
    <mergeCell ref="P20:Q20"/>
    <mergeCell ref="R20:T20"/>
    <mergeCell ref="U20:W20"/>
    <mergeCell ref="B21:O21"/>
    <mergeCell ref="P21:Q21"/>
    <mergeCell ref="R21:T21"/>
    <mergeCell ref="U21:W21"/>
    <mergeCell ref="B18:O18"/>
    <mergeCell ref="P18:Q18"/>
    <mergeCell ref="R18:T18"/>
    <mergeCell ref="U18:W18"/>
    <mergeCell ref="B19:O19"/>
    <mergeCell ref="P19:Q19"/>
    <mergeCell ref="R19:T19"/>
    <mergeCell ref="U19:W19"/>
    <mergeCell ref="B16:O16"/>
    <mergeCell ref="P16:Q16"/>
    <mergeCell ref="R16:T16"/>
    <mergeCell ref="U16:W16"/>
    <mergeCell ref="B17:O17"/>
    <mergeCell ref="P17:Q17"/>
    <mergeCell ref="R17:T17"/>
    <mergeCell ref="U17:W17"/>
    <mergeCell ref="B14:O14"/>
    <mergeCell ref="P14:Q14"/>
    <mergeCell ref="R14:T14"/>
    <mergeCell ref="U14:W14"/>
    <mergeCell ref="B15:O15"/>
    <mergeCell ref="P15:Q15"/>
    <mergeCell ref="R15:T15"/>
    <mergeCell ref="U15:W15"/>
    <mergeCell ref="A11:C11"/>
    <mergeCell ref="P11:R11"/>
    <mergeCell ref="S11:X11"/>
    <mergeCell ref="B13:Q13"/>
    <mergeCell ref="R13:T13"/>
    <mergeCell ref="U13:W13"/>
    <mergeCell ref="A8:C8"/>
    <mergeCell ref="P8:R8"/>
    <mergeCell ref="A9:C9"/>
    <mergeCell ref="P9:R9"/>
    <mergeCell ref="A10:C10"/>
    <mergeCell ref="P10:R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workbookViewId="0">
      <selection activeCell="C6" sqref="C6"/>
    </sheetView>
  </sheetViews>
  <sheetFormatPr defaultRowHeight="15"/>
  <cols>
    <col min="1" max="15" width="4.7109375" style="1" customWidth="1"/>
    <col min="16" max="16" width="15.8554687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" t="s">
        <v>3</v>
      </c>
      <c r="K3" s="1" t="s">
        <v>4</v>
      </c>
    </row>
    <row r="4" spans="1:28">
      <c r="E4" s="1" t="s">
        <v>66</v>
      </c>
    </row>
    <row r="5" spans="1:28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W5" s="1"/>
      <c r="Y5" s="18"/>
    </row>
    <row r="6" spans="1:28" ht="15.75">
      <c r="Y6" s="19"/>
    </row>
    <row r="8" spans="1:28" ht="15.75">
      <c r="A8" s="183" t="s">
        <v>8</v>
      </c>
      <c r="B8" s="183"/>
      <c r="C8" s="183"/>
      <c r="D8" s="78" t="s">
        <v>97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173" t="s">
        <v>10</v>
      </c>
      <c r="Q8" s="173"/>
      <c r="R8" s="64" t="s">
        <v>68</v>
      </c>
      <c r="S8" s="64"/>
      <c r="T8" s="64"/>
      <c r="U8" s="64"/>
      <c r="V8" s="65"/>
      <c r="W8" s="64"/>
      <c r="X8" s="22"/>
    </row>
    <row r="9" spans="1:28" ht="15.75">
      <c r="A9" s="183" t="s">
        <v>11</v>
      </c>
      <c r="B9" s="183"/>
      <c r="C9" s="183"/>
      <c r="D9" s="79" t="s">
        <v>98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183" t="s">
        <v>11</v>
      </c>
      <c r="Q9" s="183"/>
      <c r="R9" s="21" t="s">
        <v>69</v>
      </c>
      <c r="S9" s="23"/>
      <c r="T9" s="23"/>
      <c r="U9" s="23"/>
      <c r="V9" s="24"/>
      <c r="W9" s="25"/>
      <c r="Z9" s="26"/>
    </row>
    <row r="10" spans="1:28" ht="15.75">
      <c r="A10" s="173" t="s">
        <v>14</v>
      </c>
      <c r="B10" s="173"/>
      <c r="C10" s="173"/>
      <c r="D10" s="79" t="s">
        <v>99</v>
      </c>
      <c r="I10" s="28"/>
      <c r="J10" s="23"/>
      <c r="K10" s="23"/>
      <c r="L10" s="23"/>
      <c r="M10" s="23"/>
      <c r="N10" s="12"/>
      <c r="O10" s="12"/>
      <c r="P10" s="173" t="s">
        <v>16</v>
      </c>
      <c r="Q10" s="173"/>
      <c r="R10" s="21" t="s">
        <v>70</v>
      </c>
      <c r="S10" s="23"/>
      <c r="T10" s="23"/>
      <c r="U10" s="23"/>
      <c r="V10" s="24"/>
      <c r="W10" s="23"/>
      <c r="Z10" s="29"/>
      <c r="AA10" s="29"/>
      <c r="AB10" s="29"/>
    </row>
    <row r="11" spans="1:28">
      <c r="A11" s="182" t="s">
        <v>18</v>
      </c>
      <c r="B11" s="182"/>
      <c r="C11" s="182"/>
      <c r="D11" s="80" t="s">
        <v>100</v>
      </c>
      <c r="E11" s="27"/>
      <c r="F11" s="27"/>
      <c r="G11" s="27"/>
      <c r="H11" s="28"/>
      <c r="I11" s="21"/>
      <c r="J11" s="21"/>
      <c r="K11" s="21"/>
      <c r="L11" s="21"/>
      <c r="M11" s="21"/>
      <c r="N11" s="12"/>
      <c r="O11" s="12"/>
      <c r="P11" s="183" t="s">
        <v>20</v>
      </c>
      <c r="Q11" s="183"/>
      <c r="R11" s="184">
        <v>42256</v>
      </c>
      <c r="S11" s="184"/>
      <c r="T11" s="184"/>
      <c r="U11" s="21"/>
      <c r="V11" s="31"/>
      <c r="W11" s="21"/>
      <c r="Y11" s="32"/>
      <c r="Z11" s="81"/>
      <c r="AA11" s="29"/>
      <c r="AB11" s="29"/>
    </row>
    <row r="12" spans="1:28">
      <c r="C12" s="14"/>
      <c r="V12" s="17"/>
      <c r="W12" s="1"/>
      <c r="Y12" s="32"/>
      <c r="Z12" s="81"/>
    </row>
    <row r="13" spans="1:28" ht="27.75">
      <c r="A13" s="38" t="s">
        <v>21</v>
      </c>
      <c r="B13" s="224" t="s">
        <v>22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 t="s">
        <v>23</v>
      </c>
      <c r="R13" s="224"/>
      <c r="S13" s="224"/>
      <c r="T13" s="224" t="s">
        <v>24</v>
      </c>
      <c r="U13" s="224"/>
      <c r="V13" s="224"/>
      <c r="W13" s="38" t="s">
        <v>25</v>
      </c>
      <c r="X13" s="11"/>
      <c r="Y13" s="32"/>
    </row>
    <row r="14" spans="1:28">
      <c r="A14" s="82">
        <v>1</v>
      </c>
      <c r="B14" s="83" t="s">
        <v>101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17" t="s">
        <v>75</v>
      </c>
      <c r="P14" s="218"/>
      <c r="Q14" s="219">
        <v>2</v>
      </c>
      <c r="R14" s="220"/>
      <c r="S14" s="221"/>
      <c r="T14" s="222">
        <v>2800</v>
      </c>
      <c r="U14" s="222"/>
      <c r="V14" s="222"/>
      <c r="W14" s="42">
        <f>Q14*T14</f>
        <v>5600</v>
      </c>
      <c r="X14" s="10"/>
      <c r="Y14" s="43"/>
    </row>
    <row r="15" spans="1:28">
      <c r="A15" s="82">
        <v>2</v>
      </c>
      <c r="B15" s="83" t="s">
        <v>102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217" t="s">
        <v>75</v>
      </c>
      <c r="P15" s="218"/>
      <c r="Q15" s="219">
        <v>6</v>
      </c>
      <c r="R15" s="220"/>
      <c r="S15" s="221"/>
      <c r="T15" s="222">
        <v>2200</v>
      </c>
      <c r="U15" s="222"/>
      <c r="V15" s="222"/>
      <c r="W15" s="42">
        <f t="shared" ref="W15:W43" si="0">Q15*T15</f>
        <v>13200</v>
      </c>
      <c r="X15" s="10"/>
      <c r="Y15" s="43"/>
    </row>
    <row r="16" spans="1:28">
      <c r="A16" s="82">
        <v>3</v>
      </c>
      <c r="B16" s="83" t="s">
        <v>103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217" t="s">
        <v>75</v>
      </c>
      <c r="P16" s="218"/>
      <c r="Q16" s="219">
        <v>2</v>
      </c>
      <c r="R16" s="220"/>
      <c r="S16" s="221"/>
      <c r="T16" s="222">
        <v>2200</v>
      </c>
      <c r="U16" s="222"/>
      <c r="V16" s="222"/>
      <c r="W16" s="42">
        <f t="shared" si="0"/>
        <v>4400</v>
      </c>
      <c r="X16" s="10"/>
      <c r="Y16" s="43"/>
    </row>
    <row r="17" spans="1:25">
      <c r="A17" s="82">
        <v>4</v>
      </c>
      <c r="B17" s="83" t="s">
        <v>104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217" t="s">
        <v>73</v>
      </c>
      <c r="P17" s="218"/>
      <c r="Q17" s="219">
        <v>2</v>
      </c>
      <c r="R17" s="220"/>
      <c r="S17" s="221"/>
      <c r="T17" s="222">
        <v>75000</v>
      </c>
      <c r="U17" s="222"/>
      <c r="V17" s="222"/>
      <c r="W17" s="42">
        <f t="shared" si="0"/>
        <v>150000</v>
      </c>
      <c r="X17" s="10"/>
      <c r="Y17" s="43"/>
    </row>
    <row r="18" spans="1:25">
      <c r="A18" s="82">
        <v>5</v>
      </c>
      <c r="B18" s="83" t="s">
        <v>105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217" t="s">
        <v>73</v>
      </c>
      <c r="P18" s="218"/>
      <c r="Q18" s="219">
        <v>2</v>
      </c>
      <c r="R18" s="220"/>
      <c r="S18" s="221"/>
      <c r="T18" s="222">
        <v>9200</v>
      </c>
      <c r="U18" s="222"/>
      <c r="V18" s="222"/>
      <c r="W18" s="42">
        <f t="shared" si="0"/>
        <v>18400</v>
      </c>
      <c r="X18" s="10"/>
      <c r="Y18" s="43"/>
    </row>
    <row r="19" spans="1:25">
      <c r="A19" s="82">
        <v>6</v>
      </c>
      <c r="B19" s="83" t="s">
        <v>106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217" t="s">
        <v>73</v>
      </c>
      <c r="P19" s="218"/>
      <c r="Q19" s="219">
        <v>2</v>
      </c>
      <c r="R19" s="220"/>
      <c r="S19" s="221"/>
      <c r="T19" s="222">
        <v>21000</v>
      </c>
      <c r="U19" s="222"/>
      <c r="V19" s="222"/>
      <c r="W19" s="42">
        <f t="shared" si="0"/>
        <v>42000</v>
      </c>
      <c r="X19" s="10"/>
      <c r="Y19" s="43"/>
    </row>
    <row r="20" spans="1:25">
      <c r="A20" s="82">
        <v>7</v>
      </c>
      <c r="B20" s="83" t="s">
        <v>107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217" t="s">
        <v>75</v>
      </c>
      <c r="P20" s="218"/>
      <c r="Q20" s="219">
        <v>5</v>
      </c>
      <c r="R20" s="220"/>
      <c r="S20" s="221"/>
      <c r="T20" s="222">
        <v>3000</v>
      </c>
      <c r="U20" s="222"/>
      <c r="V20" s="222"/>
      <c r="W20" s="42">
        <f t="shared" si="0"/>
        <v>15000</v>
      </c>
      <c r="X20" s="10"/>
      <c r="Y20" s="43"/>
    </row>
    <row r="21" spans="1:25">
      <c r="A21" s="82">
        <v>8</v>
      </c>
      <c r="B21" s="83" t="s">
        <v>108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217" t="s">
        <v>73</v>
      </c>
      <c r="P21" s="218"/>
      <c r="Q21" s="219">
        <v>20</v>
      </c>
      <c r="R21" s="220"/>
      <c r="S21" s="221"/>
      <c r="T21" s="222">
        <v>1600</v>
      </c>
      <c r="U21" s="222"/>
      <c r="V21" s="222"/>
      <c r="W21" s="42">
        <f t="shared" si="0"/>
        <v>32000</v>
      </c>
      <c r="X21" s="10"/>
      <c r="Y21" s="43"/>
    </row>
    <row r="22" spans="1:25">
      <c r="A22" s="82">
        <v>9</v>
      </c>
      <c r="B22" s="83" t="s">
        <v>109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217" t="s">
        <v>73</v>
      </c>
      <c r="P22" s="218"/>
      <c r="Q22" s="219">
        <v>2</v>
      </c>
      <c r="R22" s="220"/>
      <c r="S22" s="221"/>
      <c r="T22" s="222">
        <v>23000</v>
      </c>
      <c r="U22" s="222"/>
      <c r="V22" s="222"/>
      <c r="W22" s="42">
        <f t="shared" si="0"/>
        <v>46000</v>
      </c>
      <c r="X22" s="10"/>
      <c r="Y22" s="43"/>
    </row>
    <row r="23" spans="1:25">
      <c r="A23" s="82">
        <v>10</v>
      </c>
      <c r="B23" s="83" t="s">
        <v>110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217" t="s">
        <v>111</v>
      </c>
      <c r="P23" s="218"/>
      <c r="Q23" s="219">
        <v>5</v>
      </c>
      <c r="R23" s="220"/>
      <c r="S23" s="221"/>
      <c r="T23" s="222">
        <v>2600</v>
      </c>
      <c r="U23" s="222"/>
      <c r="V23" s="222"/>
      <c r="W23" s="42">
        <f t="shared" si="0"/>
        <v>13000</v>
      </c>
      <c r="X23" s="10"/>
      <c r="Y23" s="43"/>
    </row>
    <row r="24" spans="1:25">
      <c r="A24" s="82">
        <v>11</v>
      </c>
      <c r="B24" s="83" t="s">
        <v>112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217" t="s">
        <v>73</v>
      </c>
      <c r="P24" s="218"/>
      <c r="Q24" s="219">
        <v>1</v>
      </c>
      <c r="R24" s="220"/>
      <c r="S24" s="221"/>
      <c r="T24" s="222">
        <v>31000</v>
      </c>
      <c r="U24" s="222"/>
      <c r="V24" s="222"/>
      <c r="W24" s="42">
        <f t="shared" si="0"/>
        <v>31000</v>
      </c>
      <c r="X24" s="10"/>
      <c r="Y24" s="43"/>
    </row>
    <row r="25" spans="1:25">
      <c r="A25" s="82">
        <v>12</v>
      </c>
      <c r="B25" s="83" t="s">
        <v>113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217" t="s">
        <v>73</v>
      </c>
      <c r="P25" s="218"/>
      <c r="Q25" s="219">
        <v>1</v>
      </c>
      <c r="R25" s="220"/>
      <c r="S25" s="221"/>
      <c r="T25" s="222">
        <v>13000</v>
      </c>
      <c r="U25" s="222"/>
      <c r="V25" s="222"/>
      <c r="W25" s="42">
        <f t="shared" si="0"/>
        <v>13000</v>
      </c>
      <c r="X25" s="10"/>
      <c r="Y25" s="43"/>
    </row>
    <row r="26" spans="1:25">
      <c r="A26" s="82">
        <v>13</v>
      </c>
      <c r="B26" s="83" t="s">
        <v>114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217" t="s">
        <v>115</v>
      </c>
      <c r="P26" s="218"/>
      <c r="Q26" s="219">
        <v>10</v>
      </c>
      <c r="R26" s="220"/>
      <c r="S26" s="221"/>
      <c r="T26" s="222">
        <v>1200</v>
      </c>
      <c r="U26" s="222"/>
      <c r="V26" s="222"/>
      <c r="W26" s="42">
        <f t="shared" si="0"/>
        <v>12000</v>
      </c>
      <c r="X26" s="10"/>
      <c r="Y26" s="43"/>
    </row>
    <row r="27" spans="1:25">
      <c r="A27" s="82">
        <v>14</v>
      </c>
      <c r="B27" s="85" t="s">
        <v>116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217" t="s">
        <v>73</v>
      </c>
      <c r="P27" s="218"/>
      <c r="Q27" s="219">
        <v>2</v>
      </c>
      <c r="R27" s="220"/>
      <c r="S27" s="221"/>
      <c r="T27" s="222">
        <v>10500</v>
      </c>
      <c r="U27" s="222"/>
      <c r="V27" s="222"/>
      <c r="W27" s="42">
        <f t="shared" si="0"/>
        <v>21000</v>
      </c>
      <c r="X27" s="10"/>
      <c r="Y27" s="43"/>
    </row>
    <row r="28" spans="1:25">
      <c r="A28" s="82">
        <v>15</v>
      </c>
      <c r="B28" s="83" t="s">
        <v>117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217" t="s">
        <v>111</v>
      </c>
      <c r="P28" s="218"/>
      <c r="Q28" s="219">
        <v>5</v>
      </c>
      <c r="R28" s="220"/>
      <c r="S28" s="221"/>
      <c r="T28" s="222">
        <v>3400</v>
      </c>
      <c r="U28" s="222"/>
      <c r="V28" s="222"/>
      <c r="W28" s="42">
        <f t="shared" si="0"/>
        <v>17000</v>
      </c>
      <c r="X28" s="10"/>
      <c r="Y28" s="43"/>
    </row>
    <row r="29" spans="1:25">
      <c r="A29" s="82">
        <v>16</v>
      </c>
      <c r="B29" s="83" t="s">
        <v>118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217" t="s">
        <v>111</v>
      </c>
      <c r="P29" s="218"/>
      <c r="Q29" s="219">
        <v>2</v>
      </c>
      <c r="R29" s="220"/>
      <c r="S29" s="221"/>
      <c r="T29" s="222">
        <v>8000</v>
      </c>
      <c r="U29" s="222"/>
      <c r="V29" s="222"/>
      <c r="W29" s="42">
        <f t="shared" si="0"/>
        <v>16000</v>
      </c>
      <c r="X29" s="10"/>
      <c r="Y29" s="43"/>
    </row>
    <row r="30" spans="1:25">
      <c r="A30" s="82">
        <v>17</v>
      </c>
      <c r="B30" s="83" t="s">
        <v>119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217" t="s">
        <v>73</v>
      </c>
      <c r="P30" s="218"/>
      <c r="Q30" s="219">
        <v>2</v>
      </c>
      <c r="R30" s="220"/>
      <c r="S30" s="221"/>
      <c r="T30" s="222">
        <v>4000</v>
      </c>
      <c r="U30" s="222"/>
      <c r="V30" s="222"/>
      <c r="W30" s="42">
        <f t="shared" si="0"/>
        <v>8000</v>
      </c>
      <c r="X30" s="10"/>
      <c r="Y30" s="43"/>
    </row>
    <row r="31" spans="1:25">
      <c r="A31" s="82">
        <v>18</v>
      </c>
      <c r="B31" s="83" t="s">
        <v>120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217" t="s">
        <v>111</v>
      </c>
      <c r="P31" s="218"/>
      <c r="Q31" s="219">
        <v>5</v>
      </c>
      <c r="R31" s="220"/>
      <c r="S31" s="221"/>
      <c r="T31" s="222">
        <v>2500</v>
      </c>
      <c r="U31" s="222"/>
      <c r="V31" s="222"/>
      <c r="W31" s="42">
        <f t="shared" si="0"/>
        <v>12500</v>
      </c>
      <c r="X31" s="10"/>
      <c r="Y31" s="43"/>
    </row>
    <row r="32" spans="1:25">
      <c r="A32" s="82">
        <v>19</v>
      </c>
      <c r="B32" s="83" t="s">
        <v>121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217" t="s">
        <v>75</v>
      </c>
      <c r="P32" s="218"/>
      <c r="Q32" s="219">
        <v>2</v>
      </c>
      <c r="R32" s="220"/>
      <c r="S32" s="221"/>
      <c r="T32" s="222">
        <v>18500</v>
      </c>
      <c r="U32" s="222"/>
      <c r="V32" s="222"/>
      <c r="W32" s="42">
        <f t="shared" si="0"/>
        <v>37000</v>
      </c>
      <c r="X32" s="10"/>
      <c r="Y32" s="43"/>
    </row>
    <row r="33" spans="1:25">
      <c r="A33" s="82">
        <v>20</v>
      </c>
      <c r="B33" s="83" t="s">
        <v>122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217" t="s">
        <v>75</v>
      </c>
      <c r="P33" s="218"/>
      <c r="Q33" s="219">
        <v>2</v>
      </c>
      <c r="R33" s="220"/>
      <c r="S33" s="221"/>
      <c r="T33" s="222">
        <v>41000</v>
      </c>
      <c r="U33" s="222"/>
      <c r="V33" s="222"/>
      <c r="W33" s="42">
        <f t="shared" si="0"/>
        <v>82000</v>
      </c>
      <c r="X33" s="10"/>
      <c r="Y33" s="43"/>
    </row>
    <row r="34" spans="1:25">
      <c r="A34" s="82">
        <v>21</v>
      </c>
      <c r="B34" s="85" t="s">
        <v>123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217" t="s">
        <v>75</v>
      </c>
      <c r="P34" s="218"/>
      <c r="Q34" s="219">
        <v>2</v>
      </c>
      <c r="R34" s="220"/>
      <c r="S34" s="221"/>
      <c r="T34" s="222">
        <v>21000</v>
      </c>
      <c r="U34" s="222"/>
      <c r="V34" s="222"/>
      <c r="W34" s="42">
        <f t="shared" si="0"/>
        <v>42000</v>
      </c>
      <c r="X34" s="10"/>
      <c r="Y34" s="43"/>
    </row>
    <row r="35" spans="1:25">
      <c r="A35" s="82">
        <v>22</v>
      </c>
      <c r="B35" s="83" t="s">
        <v>124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217" t="s">
        <v>125</v>
      </c>
      <c r="P35" s="218"/>
      <c r="Q35" s="219">
        <v>1</v>
      </c>
      <c r="R35" s="220"/>
      <c r="S35" s="221"/>
      <c r="T35" s="223">
        <v>32000</v>
      </c>
      <c r="U35" s="223"/>
      <c r="V35" s="223"/>
      <c r="W35" s="42">
        <f t="shared" si="0"/>
        <v>32000</v>
      </c>
      <c r="X35" s="10"/>
      <c r="Y35" s="43"/>
    </row>
    <row r="36" spans="1:25">
      <c r="A36" s="82">
        <v>23</v>
      </c>
      <c r="B36" s="85" t="s">
        <v>126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217" t="s">
        <v>75</v>
      </c>
      <c r="P36" s="218"/>
      <c r="Q36" s="219">
        <v>2</v>
      </c>
      <c r="R36" s="220"/>
      <c r="S36" s="221"/>
      <c r="T36" s="222">
        <v>9500</v>
      </c>
      <c r="U36" s="222"/>
      <c r="V36" s="222"/>
      <c r="W36" s="42">
        <f t="shared" si="0"/>
        <v>19000</v>
      </c>
      <c r="X36" s="10"/>
      <c r="Y36" s="43"/>
    </row>
    <row r="37" spans="1:25">
      <c r="A37" s="82">
        <v>24</v>
      </c>
      <c r="B37" s="83" t="s">
        <v>127</v>
      </c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217" t="s">
        <v>73</v>
      </c>
      <c r="P37" s="218"/>
      <c r="Q37" s="219">
        <v>2</v>
      </c>
      <c r="R37" s="220"/>
      <c r="S37" s="221"/>
      <c r="T37" s="222">
        <v>5200</v>
      </c>
      <c r="U37" s="222"/>
      <c r="V37" s="222"/>
      <c r="W37" s="42">
        <f t="shared" si="0"/>
        <v>10400</v>
      </c>
      <c r="X37" s="10"/>
      <c r="Y37" s="43"/>
    </row>
    <row r="38" spans="1:25">
      <c r="A38" s="82">
        <v>25</v>
      </c>
      <c r="B38" s="83" t="s">
        <v>128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217" t="s">
        <v>111</v>
      </c>
      <c r="P38" s="218"/>
      <c r="Q38" s="219">
        <v>1</v>
      </c>
      <c r="R38" s="220"/>
      <c r="S38" s="221"/>
      <c r="T38" s="222">
        <v>29000</v>
      </c>
      <c r="U38" s="222"/>
      <c r="V38" s="222"/>
      <c r="W38" s="42">
        <f t="shared" si="0"/>
        <v>29000</v>
      </c>
      <c r="X38" s="10"/>
      <c r="Y38" s="43"/>
    </row>
    <row r="39" spans="1:25">
      <c r="A39" s="82">
        <v>26</v>
      </c>
      <c r="B39" s="83" t="s">
        <v>129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217" t="s">
        <v>75</v>
      </c>
      <c r="P39" s="218"/>
      <c r="Q39" s="219">
        <v>2</v>
      </c>
      <c r="R39" s="220"/>
      <c r="S39" s="221"/>
      <c r="T39" s="223">
        <v>12500</v>
      </c>
      <c r="U39" s="223"/>
      <c r="V39" s="223"/>
      <c r="W39" s="42">
        <f t="shared" si="0"/>
        <v>25000</v>
      </c>
      <c r="X39" s="10"/>
      <c r="Y39" s="43"/>
    </row>
    <row r="40" spans="1:25">
      <c r="A40" s="82">
        <v>27</v>
      </c>
      <c r="B40" s="83" t="s">
        <v>130</v>
      </c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217" t="s">
        <v>131</v>
      </c>
      <c r="P40" s="218"/>
      <c r="Q40" s="219">
        <v>3</v>
      </c>
      <c r="R40" s="220"/>
      <c r="S40" s="221"/>
      <c r="T40" s="222">
        <v>2500</v>
      </c>
      <c r="U40" s="222"/>
      <c r="V40" s="222"/>
      <c r="W40" s="42">
        <f t="shared" si="0"/>
        <v>7500</v>
      </c>
      <c r="X40" s="10"/>
      <c r="Y40" s="43"/>
    </row>
    <row r="41" spans="1:25">
      <c r="A41" s="82">
        <v>28</v>
      </c>
      <c r="B41" s="83" t="s">
        <v>132</v>
      </c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217" t="s">
        <v>133</v>
      </c>
      <c r="P41" s="218"/>
      <c r="Q41" s="219">
        <v>2</v>
      </c>
      <c r="R41" s="220"/>
      <c r="S41" s="221"/>
      <c r="T41" s="222">
        <v>4800</v>
      </c>
      <c r="U41" s="222"/>
      <c r="V41" s="222"/>
      <c r="W41" s="42">
        <f t="shared" si="0"/>
        <v>9600</v>
      </c>
      <c r="X41" s="10"/>
      <c r="Y41" s="43"/>
    </row>
    <row r="42" spans="1:25">
      <c r="A42" s="82">
        <v>29</v>
      </c>
      <c r="B42" s="83" t="s">
        <v>134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217" t="s">
        <v>133</v>
      </c>
      <c r="P42" s="218"/>
      <c r="Q42" s="219">
        <v>1</v>
      </c>
      <c r="R42" s="220"/>
      <c r="S42" s="221"/>
      <c r="T42" s="222">
        <v>10000</v>
      </c>
      <c r="U42" s="222"/>
      <c r="V42" s="222"/>
      <c r="W42" s="42">
        <f t="shared" si="0"/>
        <v>10000</v>
      </c>
      <c r="X42" s="10"/>
      <c r="Y42" s="43"/>
    </row>
    <row r="43" spans="1:25">
      <c r="A43" s="82">
        <v>30</v>
      </c>
      <c r="B43" s="83" t="s">
        <v>135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217" t="s">
        <v>136</v>
      </c>
      <c r="P43" s="218"/>
      <c r="Q43" s="219">
        <v>2</v>
      </c>
      <c r="R43" s="220"/>
      <c r="S43" s="221"/>
      <c r="T43" s="222">
        <v>11300</v>
      </c>
      <c r="U43" s="222"/>
      <c r="V43" s="222"/>
      <c r="W43" s="42">
        <f t="shared" si="0"/>
        <v>22600</v>
      </c>
      <c r="X43" s="10"/>
      <c r="Y43" s="43"/>
    </row>
    <row r="44" spans="1:25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  <c r="Q44" s="212" t="s">
        <v>137</v>
      </c>
      <c r="R44" s="213"/>
      <c r="S44" s="213"/>
      <c r="T44" s="213"/>
      <c r="U44" s="213"/>
      <c r="V44" s="214"/>
      <c r="W44" s="89">
        <f>SUM(W14:W43)</f>
        <v>796200</v>
      </c>
      <c r="X44" s="10"/>
      <c r="Y44" s="43"/>
    </row>
    <row r="45" spans="1:25">
      <c r="A45" s="90"/>
      <c r="B45" s="91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3"/>
      <c r="Q45" s="215" t="s">
        <v>138</v>
      </c>
      <c r="R45" s="216"/>
      <c r="S45" s="216"/>
      <c r="T45" s="216"/>
      <c r="U45" s="216"/>
      <c r="V45" s="216"/>
      <c r="W45" s="94">
        <f>W44*0.1</f>
        <v>79620</v>
      </c>
    </row>
    <row r="46" spans="1:25">
      <c r="A46" s="95"/>
      <c r="B46" s="96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8"/>
      <c r="N46" s="97"/>
      <c r="O46" s="97"/>
      <c r="P46" s="99"/>
      <c r="Q46" s="215" t="s">
        <v>139</v>
      </c>
      <c r="R46" s="216"/>
      <c r="S46" s="216"/>
      <c r="T46" s="216"/>
      <c r="U46" s="216"/>
      <c r="V46" s="216"/>
      <c r="W46" s="100">
        <f>SUM(W44:W45)</f>
        <v>875820</v>
      </c>
    </row>
    <row r="47" spans="1:25" ht="15.75">
      <c r="Q47" s="74"/>
      <c r="R47" s="76"/>
      <c r="S47" s="76"/>
      <c r="T47" s="76"/>
      <c r="U47" s="76"/>
      <c r="V47" s="76"/>
      <c r="W47" s="76"/>
    </row>
    <row r="48" spans="1:25">
      <c r="A48" s="50" t="s">
        <v>39</v>
      </c>
      <c r="B48" s="10"/>
      <c r="U48" s="12"/>
    </row>
    <row r="50" spans="1:23" ht="15.75">
      <c r="A50" s="51" t="s">
        <v>40</v>
      </c>
      <c r="B50" s="173" t="s">
        <v>41</v>
      </c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</row>
    <row r="51" spans="1:23" ht="15.75">
      <c r="B51" s="173" t="s">
        <v>42</v>
      </c>
      <c r="C51" s="173"/>
      <c r="D51" s="173"/>
      <c r="E51" s="173"/>
      <c r="F51" s="173"/>
      <c r="G51" s="11" t="s">
        <v>43</v>
      </c>
      <c r="H51" s="52"/>
      <c r="I51" s="52"/>
      <c r="J51" s="52"/>
      <c r="K51" s="21"/>
      <c r="L51" s="21"/>
      <c r="M51" s="21"/>
      <c r="N51" s="21"/>
      <c r="O51" s="173" t="s">
        <v>44</v>
      </c>
      <c r="P51" s="173"/>
      <c r="Q51" s="173"/>
      <c r="R51" s="173"/>
      <c r="T51" s="11" t="s">
        <v>43</v>
      </c>
      <c r="U51" s="21"/>
      <c r="V51" s="21"/>
      <c r="W51" s="21"/>
    </row>
    <row r="52" spans="1:23" ht="15.75">
      <c r="B52" s="173" t="s">
        <v>45</v>
      </c>
      <c r="C52" s="173"/>
      <c r="D52" s="173"/>
      <c r="E52" s="173"/>
      <c r="F52" s="173"/>
      <c r="G52" s="11" t="s">
        <v>43</v>
      </c>
      <c r="H52" s="23" t="s">
        <v>46</v>
      </c>
      <c r="I52" s="23"/>
      <c r="J52" s="23"/>
      <c r="K52" s="23"/>
      <c r="L52" s="23"/>
      <c r="M52" s="23"/>
      <c r="N52" s="21"/>
      <c r="O52" s="173" t="s">
        <v>47</v>
      </c>
      <c r="P52" s="173"/>
      <c r="Q52" s="173"/>
      <c r="R52" s="173"/>
      <c r="S52" s="173"/>
      <c r="T52" s="11" t="s">
        <v>43</v>
      </c>
      <c r="U52" s="23"/>
      <c r="V52" s="23"/>
      <c r="W52" s="23"/>
    </row>
    <row r="53" spans="1:23">
      <c r="B53" s="173" t="s">
        <v>48</v>
      </c>
      <c r="C53" s="173"/>
      <c r="D53" s="173"/>
      <c r="E53" s="173"/>
      <c r="F53" s="173"/>
      <c r="G53" s="11" t="s">
        <v>43</v>
      </c>
      <c r="H53" s="21"/>
      <c r="I53" s="21"/>
      <c r="J53" s="21"/>
      <c r="K53" s="21"/>
      <c r="L53" s="21"/>
      <c r="M53" s="21"/>
      <c r="N53" s="21"/>
      <c r="O53" s="21"/>
      <c r="P53" s="21"/>
      <c r="Q53" s="53"/>
      <c r="R53" s="54"/>
      <c r="S53" s="21"/>
      <c r="T53" s="21"/>
      <c r="U53" s="21"/>
      <c r="V53" s="21"/>
      <c r="W53" s="55"/>
    </row>
    <row r="55" spans="1:23">
      <c r="A55" s="13" t="s">
        <v>49</v>
      </c>
      <c r="K55" s="56" t="s">
        <v>50</v>
      </c>
      <c r="Q55" s="1"/>
      <c r="R55" s="14" t="s">
        <v>51</v>
      </c>
      <c r="S55" s="14"/>
      <c r="T55" s="14"/>
      <c r="U55" s="14"/>
      <c r="V55" s="14"/>
      <c r="W55" s="14"/>
    </row>
    <row r="56" spans="1:23">
      <c r="Q56" s="1"/>
      <c r="W56" s="1"/>
    </row>
    <row r="57" spans="1:23">
      <c r="Q57" s="1"/>
      <c r="W57" s="1"/>
    </row>
    <row r="58" spans="1:23">
      <c r="K58" s="10"/>
      <c r="Q58" s="1"/>
      <c r="W58" s="1"/>
    </row>
    <row r="59" spans="1:23">
      <c r="A59" s="21"/>
      <c r="B59" s="21"/>
      <c r="C59" s="21"/>
      <c r="D59" s="21"/>
      <c r="E59" s="21"/>
      <c r="F59" s="21"/>
      <c r="G59" s="21"/>
      <c r="H59" s="21"/>
      <c r="I59" s="21"/>
      <c r="K59" s="57"/>
      <c r="L59" s="58"/>
      <c r="M59" s="58"/>
      <c r="N59" s="58"/>
      <c r="O59" s="58"/>
      <c r="P59" s="58"/>
      <c r="Q59" s="1"/>
      <c r="R59" s="54"/>
      <c r="S59" s="21"/>
      <c r="T59" s="21"/>
      <c r="U59" s="21"/>
      <c r="V59" s="21"/>
      <c r="W59" s="21"/>
    </row>
    <row r="60" spans="1:23" s="14" customFormat="1" ht="15" customHeight="1">
      <c r="A60" s="174" t="s">
        <v>52</v>
      </c>
      <c r="B60" s="174"/>
      <c r="C60" s="174"/>
      <c r="D60" s="174"/>
      <c r="E60" s="174"/>
      <c r="F60" s="174"/>
      <c r="G60" s="174"/>
      <c r="H60" s="174"/>
      <c r="I60" s="174"/>
      <c r="J60" s="1"/>
      <c r="K60" s="175" t="s">
        <v>53</v>
      </c>
      <c r="L60" s="175"/>
      <c r="M60" s="175"/>
      <c r="N60" s="175"/>
      <c r="O60" s="175"/>
      <c r="P60" s="175"/>
      <c r="Q60" s="175"/>
      <c r="R60" s="175" t="s">
        <v>54</v>
      </c>
      <c r="S60" s="175"/>
      <c r="T60" s="175"/>
      <c r="U60" s="175"/>
      <c r="W60" s="59"/>
    </row>
    <row r="61" spans="1:23" s="14" customFormat="1" ht="15" customHeight="1">
      <c r="A61" s="171" t="s">
        <v>64</v>
      </c>
      <c r="B61" s="171"/>
      <c r="C61" s="171"/>
      <c r="D61" s="171"/>
      <c r="E61" s="171"/>
      <c r="F61" s="171"/>
      <c r="G61" s="171"/>
      <c r="H61" s="171"/>
      <c r="I61" s="171"/>
      <c r="K61" s="171" t="s">
        <v>93</v>
      </c>
      <c r="L61" s="171"/>
      <c r="M61" s="171"/>
      <c r="N61" s="171"/>
      <c r="O61" s="171"/>
      <c r="P61" s="171"/>
      <c r="Q61" s="171"/>
      <c r="R61" s="171" t="s">
        <v>56</v>
      </c>
      <c r="S61" s="171"/>
      <c r="T61" s="171"/>
      <c r="U61" s="171"/>
      <c r="W61" s="59"/>
    </row>
    <row r="62" spans="1:23" s="14" customFormat="1" ht="15" customHeight="1">
      <c r="A62" s="171" t="s">
        <v>57</v>
      </c>
      <c r="B62" s="171"/>
      <c r="C62" s="171"/>
      <c r="D62" s="172">
        <f>R11</f>
        <v>42256</v>
      </c>
      <c r="E62" s="171"/>
      <c r="F62" s="171"/>
      <c r="G62" s="171"/>
      <c r="H62" s="171"/>
      <c r="I62" s="171"/>
      <c r="K62" s="171" t="s">
        <v>58</v>
      </c>
      <c r="L62" s="171"/>
      <c r="M62" s="171"/>
      <c r="N62" s="172">
        <f>D62</f>
        <v>42256</v>
      </c>
      <c r="O62" s="171"/>
      <c r="P62" s="171"/>
      <c r="Q62" s="171"/>
      <c r="R62" s="171" t="s">
        <v>57</v>
      </c>
      <c r="S62" s="171"/>
      <c r="T62" s="171"/>
      <c r="U62" s="171"/>
      <c r="W62" s="59"/>
    </row>
  </sheetData>
  <mergeCells count="122">
    <mergeCell ref="A11:C11"/>
    <mergeCell ref="P11:Q11"/>
    <mergeCell ref="R11:T11"/>
    <mergeCell ref="B13:P13"/>
    <mergeCell ref="Q13:S13"/>
    <mergeCell ref="T13:V13"/>
    <mergeCell ref="A8:C8"/>
    <mergeCell ref="P8:Q8"/>
    <mergeCell ref="A9:C9"/>
    <mergeCell ref="P9:Q9"/>
    <mergeCell ref="A10:C10"/>
    <mergeCell ref="P10:Q10"/>
    <mergeCell ref="O16:P16"/>
    <mergeCell ref="Q16:S16"/>
    <mergeCell ref="T16:V16"/>
    <mergeCell ref="O17:P17"/>
    <mergeCell ref="Q17:S17"/>
    <mergeCell ref="T17:V17"/>
    <mergeCell ref="O14:P14"/>
    <mergeCell ref="Q14:S14"/>
    <mergeCell ref="T14:V14"/>
    <mergeCell ref="O15:P15"/>
    <mergeCell ref="Q15:S15"/>
    <mergeCell ref="T15:V15"/>
    <mergeCell ref="O20:P20"/>
    <mergeCell ref="Q20:S20"/>
    <mergeCell ref="T20:V20"/>
    <mergeCell ref="O21:P21"/>
    <mergeCell ref="Q21:S21"/>
    <mergeCell ref="T21:V21"/>
    <mergeCell ref="O18:P18"/>
    <mergeCell ref="Q18:S18"/>
    <mergeCell ref="T18:V18"/>
    <mergeCell ref="O19:P19"/>
    <mergeCell ref="Q19:S19"/>
    <mergeCell ref="T19:V19"/>
    <mergeCell ref="O24:P24"/>
    <mergeCell ref="Q24:S24"/>
    <mergeCell ref="T24:V24"/>
    <mergeCell ref="O25:P25"/>
    <mergeCell ref="Q25:S25"/>
    <mergeCell ref="T25:V25"/>
    <mergeCell ref="O22:P22"/>
    <mergeCell ref="Q22:S22"/>
    <mergeCell ref="T22:V22"/>
    <mergeCell ref="O23:P23"/>
    <mergeCell ref="Q23:S23"/>
    <mergeCell ref="T23:V23"/>
    <mergeCell ref="O28:P28"/>
    <mergeCell ref="Q28:S28"/>
    <mergeCell ref="T28:V28"/>
    <mergeCell ref="O29:P29"/>
    <mergeCell ref="Q29:S29"/>
    <mergeCell ref="T29:V29"/>
    <mergeCell ref="O26:P26"/>
    <mergeCell ref="Q26:S26"/>
    <mergeCell ref="T26:V26"/>
    <mergeCell ref="O27:P27"/>
    <mergeCell ref="Q27:S27"/>
    <mergeCell ref="T27:V27"/>
    <mergeCell ref="O32:P32"/>
    <mergeCell ref="Q32:S32"/>
    <mergeCell ref="T32:V32"/>
    <mergeCell ref="O33:P33"/>
    <mergeCell ref="Q33:S33"/>
    <mergeCell ref="T33:V33"/>
    <mergeCell ref="O30:P30"/>
    <mergeCell ref="Q30:S30"/>
    <mergeCell ref="T30:V30"/>
    <mergeCell ref="O31:P31"/>
    <mergeCell ref="Q31:S31"/>
    <mergeCell ref="T31:V31"/>
    <mergeCell ref="O36:P36"/>
    <mergeCell ref="Q36:S36"/>
    <mergeCell ref="T36:V36"/>
    <mergeCell ref="O37:P37"/>
    <mergeCell ref="Q37:S37"/>
    <mergeCell ref="T37:V37"/>
    <mergeCell ref="O34:P34"/>
    <mergeCell ref="Q34:S34"/>
    <mergeCell ref="T34:V34"/>
    <mergeCell ref="O35:P35"/>
    <mergeCell ref="Q35:S35"/>
    <mergeCell ref="T35:V35"/>
    <mergeCell ref="O40:P40"/>
    <mergeCell ref="Q40:S40"/>
    <mergeCell ref="T40:V40"/>
    <mergeCell ref="O41:P41"/>
    <mergeCell ref="Q41:S41"/>
    <mergeCell ref="T41:V41"/>
    <mergeCell ref="O38:P38"/>
    <mergeCell ref="Q38:S38"/>
    <mergeCell ref="T38:V38"/>
    <mergeCell ref="O39:P39"/>
    <mergeCell ref="Q39:S39"/>
    <mergeCell ref="T39:V39"/>
    <mergeCell ref="Q44:V44"/>
    <mergeCell ref="Q45:V45"/>
    <mergeCell ref="Q46:V46"/>
    <mergeCell ref="B50:P50"/>
    <mergeCell ref="B51:F51"/>
    <mergeCell ref="O51:R51"/>
    <mergeCell ref="O42:P42"/>
    <mergeCell ref="Q42:S42"/>
    <mergeCell ref="T42:V42"/>
    <mergeCell ref="O43:P43"/>
    <mergeCell ref="Q43:S43"/>
    <mergeCell ref="T43:V43"/>
    <mergeCell ref="A61:I61"/>
    <mergeCell ref="K61:Q61"/>
    <mergeCell ref="R61:U61"/>
    <mergeCell ref="A62:C62"/>
    <mergeCell ref="D62:I62"/>
    <mergeCell ref="K62:M62"/>
    <mergeCell ref="N62:Q62"/>
    <mergeCell ref="R62:U62"/>
    <mergeCell ref="B52:F52"/>
    <mergeCell ref="O52:S52"/>
    <mergeCell ref="B53:F53"/>
    <mergeCell ref="A60:I60"/>
    <mergeCell ref="K60:Q60"/>
    <mergeCell ref="R60:U6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opLeftCell="A37" workbookViewId="0">
      <selection activeCell="H3" sqref="H3"/>
    </sheetView>
  </sheetViews>
  <sheetFormatPr defaultRowHeight="15"/>
  <cols>
    <col min="1" max="15" width="4.7109375" style="1" customWidth="1"/>
    <col min="16" max="16" width="15.8554687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" t="s">
        <v>3</v>
      </c>
      <c r="K3" s="1" t="s">
        <v>4</v>
      </c>
    </row>
    <row r="4" spans="1:28">
      <c r="E4" s="1" t="s">
        <v>66</v>
      </c>
    </row>
    <row r="5" spans="1:28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W5" s="1"/>
      <c r="Y5" s="18"/>
    </row>
    <row r="6" spans="1:28" ht="15.75">
      <c r="Y6" s="19"/>
    </row>
    <row r="8" spans="1:28" ht="15.75">
      <c r="A8" s="183" t="s">
        <v>8</v>
      </c>
      <c r="B8" s="183"/>
      <c r="C8" s="183"/>
      <c r="D8" s="78" t="s">
        <v>97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173" t="s">
        <v>10</v>
      </c>
      <c r="Q8" s="173"/>
      <c r="R8" s="64" t="s">
        <v>94</v>
      </c>
      <c r="S8" s="64"/>
      <c r="T8" s="64"/>
      <c r="U8" s="64"/>
      <c r="V8" s="65"/>
      <c r="W8" s="64"/>
      <c r="X8" s="22"/>
    </row>
    <row r="9" spans="1:28" ht="15.75">
      <c r="A9" s="183" t="s">
        <v>11</v>
      </c>
      <c r="B9" s="183"/>
      <c r="C9" s="183"/>
      <c r="D9" s="79" t="s">
        <v>98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183" t="s">
        <v>11</v>
      </c>
      <c r="Q9" s="183"/>
      <c r="R9" s="21" t="s">
        <v>95</v>
      </c>
      <c r="S9" s="23"/>
      <c r="T9" s="23"/>
      <c r="U9" s="23"/>
      <c r="V9" s="24"/>
      <c r="W9" s="25"/>
      <c r="Z9" s="26"/>
    </row>
    <row r="10" spans="1:28" ht="15.75">
      <c r="A10" s="173" t="s">
        <v>14</v>
      </c>
      <c r="B10" s="173"/>
      <c r="C10" s="173"/>
      <c r="D10" s="79" t="s">
        <v>99</v>
      </c>
      <c r="I10" s="28"/>
      <c r="J10" s="23"/>
      <c r="K10" s="23"/>
      <c r="L10" s="23"/>
      <c r="M10" s="23"/>
      <c r="N10" s="12"/>
      <c r="O10" s="12"/>
      <c r="P10" s="173" t="s">
        <v>16</v>
      </c>
      <c r="Q10" s="173"/>
      <c r="R10" s="77" t="s">
        <v>96</v>
      </c>
      <c r="S10" s="23"/>
      <c r="T10" s="23"/>
      <c r="U10" s="23"/>
      <c r="V10" s="24"/>
      <c r="W10" s="23"/>
      <c r="Z10" s="29"/>
      <c r="AA10" s="29"/>
      <c r="AB10" s="29"/>
    </row>
    <row r="11" spans="1:28">
      <c r="A11" s="182" t="s">
        <v>18</v>
      </c>
      <c r="B11" s="182"/>
      <c r="C11" s="182"/>
      <c r="D11" s="80" t="s">
        <v>100</v>
      </c>
      <c r="E11" s="27"/>
      <c r="F11" s="27"/>
      <c r="G11" s="27"/>
      <c r="H11" s="28"/>
      <c r="I11" s="21"/>
      <c r="J11" s="21"/>
      <c r="K11" s="21"/>
      <c r="L11" s="21"/>
      <c r="M11" s="21"/>
      <c r="N11" s="12"/>
      <c r="O11" s="12"/>
      <c r="P11" s="183" t="s">
        <v>20</v>
      </c>
      <c r="Q11" s="183"/>
      <c r="R11" s="184">
        <v>42256</v>
      </c>
      <c r="S11" s="184"/>
      <c r="T11" s="184"/>
      <c r="U11" s="184"/>
      <c r="V11" s="184"/>
      <c r="W11" s="184"/>
      <c r="Y11" s="32"/>
      <c r="Z11" s="81"/>
      <c r="AA11" s="29"/>
      <c r="AB11" s="29"/>
    </row>
    <row r="12" spans="1:28">
      <c r="C12" s="14"/>
      <c r="V12" s="17"/>
      <c r="W12" s="1"/>
      <c r="Y12" s="32"/>
      <c r="Z12" s="81"/>
    </row>
    <row r="13" spans="1:28" ht="27.75">
      <c r="A13" s="38" t="s">
        <v>21</v>
      </c>
      <c r="B13" s="224" t="s">
        <v>22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 t="s">
        <v>23</v>
      </c>
      <c r="R13" s="224"/>
      <c r="S13" s="224"/>
      <c r="T13" s="224" t="s">
        <v>24</v>
      </c>
      <c r="U13" s="224"/>
      <c r="V13" s="224"/>
      <c r="W13" s="38" t="s">
        <v>25</v>
      </c>
      <c r="X13" s="11"/>
      <c r="Y13" s="32"/>
    </row>
    <row r="14" spans="1:28">
      <c r="A14" s="82">
        <v>1</v>
      </c>
      <c r="B14" s="83" t="s">
        <v>101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17" t="s">
        <v>75</v>
      </c>
      <c r="P14" s="218"/>
      <c r="Q14" s="219">
        <v>2</v>
      </c>
      <c r="R14" s="220"/>
      <c r="S14" s="221"/>
      <c r="T14" s="222">
        <v>2800</v>
      </c>
      <c r="U14" s="222"/>
      <c r="V14" s="222"/>
      <c r="W14" s="42">
        <f>Q14*T14</f>
        <v>5600</v>
      </c>
      <c r="X14" s="10"/>
      <c r="Y14" s="43"/>
    </row>
    <row r="15" spans="1:28">
      <c r="A15" s="82">
        <v>2</v>
      </c>
      <c r="B15" s="83" t="s">
        <v>102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217" t="s">
        <v>75</v>
      </c>
      <c r="P15" s="218"/>
      <c r="Q15" s="219">
        <v>6</v>
      </c>
      <c r="R15" s="220"/>
      <c r="S15" s="221"/>
      <c r="T15" s="222">
        <v>2200</v>
      </c>
      <c r="U15" s="222"/>
      <c r="V15" s="222"/>
      <c r="W15" s="42">
        <f t="shared" ref="W15:W43" si="0">Q15*T15</f>
        <v>13200</v>
      </c>
      <c r="X15" s="10"/>
      <c r="Y15" s="43"/>
    </row>
    <row r="16" spans="1:28">
      <c r="A16" s="82">
        <v>3</v>
      </c>
      <c r="B16" s="83" t="s">
        <v>103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217" t="s">
        <v>75</v>
      </c>
      <c r="P16" s="218"/>
      <c r="Q16" s="219">
        <v>2</v>
      </c>
      <c r="R16" s="220"/>
      <c r="S16" s="221"/>
      <c r="T16" s="222">
        <v>2200</v>
      </c>
      <c r="U16" s="222"/>
      <c r="V16" s="222"/>
      <c r="W16" s="42">
        <f t="shared" si="0"/>
        <v>4400</v>
      </c>
      <c r="X16" s="10"/>
      <c r="Y16" s="43"/>
    </row>
    <row r="17" spans="1:25">
      <c r="A17" s="82">
        <v>4</v>
      </c>
      <c r="B17" s="83" t="s">
        <v>104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217" t="s">
        <v>73</v>
      </c>
      <c r="P17" s="218"/>
      <c r="Q17" s="219">
        <v>2</v>
      </c>
      <c r="R17" s="220"/>
      <c r="S17" s="221"/>
      <c r="T17" s="222">
        <v>75000</v>
      </c>
      <c r="U17" s="222"/>
      <c r="V17" s="222"/>
      <c r="W17" s="42">
        <f t="shared" si="0"/>
        <v>150000</v>
      </c>
      <c r="X17" s="10"/>
      <c r="Y17" s="43"/>
    </row>
    <row r="18" spans="1:25">
      <c r="A18" s="82">
        <v>5</v>
      </c>
      <c r="B18" s="83" t="s">
        <v>105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217" t="s">
        <v>73</v>
      </c>
      <c r="P18" s="218"/>
      <c r="Q18" s="219">
        <v>2</v>
      </c>
      <c r="R18" s="220"/>
      <c r="S18" s="221"/>
      <c r="T18" s="222">
        <v>9200</v>
      </c>
      <c r="U18" s="222"/>
      <c r="V18" s="222"/>
      <c r="W18" s="42">
        <f t="shared" si="0"/>
        <v>18400</v>
      </c>
      <c r="X18" s="10"/>
      <c r="Y18" s="43"/>
    </row>
    <row r="19" spans="1:25">
      <c r="A19" s="82">
        <v>6</v>
      </c>
      <c r="B19" s="83" t="s">
        <v>106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217" t="s">
        <v>73</v>
      </c>
      <c r="P19" s="218"/>
      <c r="Q19" s="219">
        <v>2</v>
      </c>
      <c r="R19" s="220"/>
      <c r="S19" s="221"/>
      <c r="T19" s="222">
        <v>21000</v>
      </c>
      <c r="U19" s="222"/>
      <c r="V19" s="222"/>
      <c r="W19" s="42">
        <f t="shared" si="0"/>
        <v>42000</v>
      </c>
      <c r="X19" s="10"/>
      <c r="Y19" s="43"/>
    </row>
    <row r="20" spans="1:25">
      <c r="A20" s="82">
        <v>7</v>
      </c>
      <c r="B20" s="83" t="s">
        <v>107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217" t="s">
        <v>75</v>
      </c>
      <c r="P20" s="218"/>
      <c r="Q20" s="219">
        <v>5</v>
      </c>
      <c r="R20" s="220"/>
      <c r="S20" s="221"/>
      <c r="T20" s="222">
        <v>3000</v>
      </c>
      <c r="U20" s="222"/>
      <c r="V20" s="222"/>
      <c r="W20" s="42">
        <f t="shared" si="0"/>
        <v>15000</v>
      </c>
      <c r="X20" s="10"/>
      <c r="Y20" s="43"/>
    </row>
    <row r="21" spans="1:25">
      <c r="A21" s="82">
        <v>8</v>
      </c>
      <c r="B21" s="83" t="s">
        <v>108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217" t="s">
        <v>73</v>
      </c>
      <c r="P21" s="218"/>
      <c r="Q21" s="219">
        <v>20</v>
      </c>
      <c r="R21" s="220"/>
      <c r="S21" s="221"/>
      <c r="T21" s="222">
        <v>1600</v>
      </c>
      <c r="U21" s="222"/>
      <c r="V21" s="222"/>
      <c r="W21" s="42">
        <f t="shared" si="0"/>
        <v>32000</v>
      </c>
      <c r="X21" s="10"/>
      <c r="Y21" s="43"/>
    </row>
    <row r="22" spans="1:25">
      <c r="A22" s="82">
        <v>9</v>
      </c>
      <c r="B22" s="83" t="s">
        <v>109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217" t="s">
        <v>73</v>
      </c>
      <c r="P22" s="218"/>
      <c r="Q22" s="219">
        <v>2</v>
      </c>
      <c r="R22" s="220"/>
      <c r="S22" s="221"/>
      <c r="T22" s="222">
        <v>23000</v>
      </c>
      <c r="U22" s="222"/>
      <c r="V22" s="222"/>
      <c r="W22" s="42">
        <f t="shared" si="0"/>
        <v>46000</v>
      </c>
      <c r="X22" s="10"/>
      <c r="Y22" s="43"/>
    </row>
    <row r="23" spans="1:25">
      <c r="A23" s="82">
        <v>10</v>
      </c>
      <c r="B23" s="83" t="s">
        <v>110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217" t="s">
        <v>111</v>
      </c>
      <c r="P23" s="218"/>
      <c r="Q23" s="219">
        <v>5</v>
      </c>
      <c r="R23" s="220"/>
      <c r="S23" s="221"/>
      <c r="T23" s="222">
        <v>2600</v>
      </c>
      <c r="U23" s="222"/>
      <c r="V23" s="222"/>
      <c r="W23" s="42">
        <f t="shared" si="0"/>
        <v>13000</v>
      </c>
      <c r="X23" s="10"/>
      <c r="Y23" s="43"/>
    </row>
    <row r="24" spans="1:25">
      <c r="A24" s="82">
        <v>11</v>
      </c>
      <c r="B24" s="83" t="s">
        <v>112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217" t="s">
        <v>73</v>
      </c>
      <c r="P24" s="218"/>
      <c r="Q24" s="219">
        <v>1</v>
      </c>
      <c r="R24" s="220"/>
      <c r="S24" s="221"/>
      <c r="T24" s="222">
        <v>31000</v>
      </c>
      <c r="U24" s="222"/>
      <c r="V24" s="222"/>
      <c r="W24" s="42">
        <f t="shared" si="0"/>
        <v>31000</v>
      </c>
      <c r="X24" s="10"/>
      <c r="Y24" s="43"/>
    </row>
    <row r="25" spans="1:25">
      <c r="A25" s="82">
        <v>12</v>
      </c>
      <c r="B25" s="83" t="s">
        <v>113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217" t="s">
        <v>73</v>
      </c>
      <c r="P25" s="218"/>
      <c r="Q25" s="219">
        <v>1</v>
      </c>
      <c r="R25" s="220"/>
      <c r="S25" s="221"/>
      <c r="T25" s="222">
        <v>13000</v>
      </c>
      <c r="U25" s="222"/>
      <c r="V25" s="222"/>
      <c r="W25" s="42">
        <f t="shared" si="0"/>
        <v>13000</v>
      </c>
      <c r="X25" s="10"/>
      <c r="Y25" s="43"/>
    </row>
    <row r="26" spans="1:25">
      <c r="A26" s="82">
        <v>13</v>
      </c>
      <c r="B26" s="83" t="s">
        <v>114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217" t="s">
        <v>115</v>
      </c>
      <c r="P26" s="218"/>
      <c r="Q26" s="219">
        <v>10</v>
      </c>
      <c r="R26" s="220"/>
      <c r="S26" s="221"/>
      <c r="T26" s="222">
        <v>1200</v>
      </c>
      <c r="U26" s="222"/>
      <c r="V26" s="222"/>
      <c r="W26" s="42">
        <f t="shared" si="0"/>
        <v>12000</v>
      </c>
      <c r="X26" s="10"/>
      <c r="Y26" s="43"/>
    </row>
    <row r="27" spans="1:25">
      <c r="A27" s="82">
        <v>14</v>
      </c>
      <c r="B27" s="85" t="s">
        <v>116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217" t="s">
        <v>73</v>
      </c>
      <c r="P27" s="218"/>
      <c r="Q27" s="219">
        <v>2</v>
      </c>
      <c r="R27" s="220"/>
      <c r="S27" s="221"/>
      <c r="T27" s="222">
        <v>10500</v>
      </c>
      <c r="U27" s="222"/>
      <c r="V27" s="222"/>
      <c r="W27" s="42">
        <f t="shared" si="0"/>
        <v>21000</v>
      </c>
      <c r="X27" s="10"/>
      <c r="Y27" s="43"/>
    </row>
    <row r="28" spans="1:25">
      <c r="A28" s="82">
        <v>15</v>
      </c>
      <c r="B28" s="83" t="s">
        <v>117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217" t="s">
        <v>111</v>
      </c>
      <c r="P28" s="218"/>
      <c r="Q28" s="219">
        <v>5</v>
      </c>
      <c r="R28" s="220"/>
      <c r="S28" s="221"/>
      <c r="T28" s="222">
        <v>3400</v>
      </c>
      <c r="U28" s="222"/>
      <c r="V28" s="222"/>
      <c r="W28" s="42">
        <f t="shared" si="0"/>
        <v>17000</v>
      </c>
      <c r="X28" s="10"/>
      <c r="Y28" s="43"/>
    </row>
    <row r="29" spans="1:25">
      <c r="A29" s="82">
        <v>16</v>
      </c>
      <c r="B29" s="83" t="s">
        <v>118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217" t="s">
        <v>111</v>
      </c>
      <c r="P29" s="218"/>
      <c r="Q29" s="219">
        <v>2</v>
      </c>
      <c r="R29" s="220"/>
      <c r="S29" s="221"/>
      <c r="T29" s="222">
        <v>8000</v>
      </c>
      <c r="U29" s="222"/>
      <c r="V29" s="222"/>
      <c r="W29" s="42">
        <f t="shared" si="0"/>
        <v>16000</v>
      </c>
      <c r="X29" s="10"/>
      <c r="Y29" s="43"/>
    </row>
    <row r="30" spans="1:25">
      <c r="A30" s="82">
        <v>17</v>
      </c>
      <c r="B30" s="83" t="s">
        <v>119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217" t="s">
        <v>73</v>
      </c>
      <c r="P30" s="218"/>
      <c r="Q30" s="219">
        <v>2</v>
      </c>
      <c r="R30" s="220"/>
      <c r="S30" s="221"/>
      <c r="T30" s="222">
        <v>4000</v>
      </c>
      <c r="U30" s="222"/>
      <c r="V30" s="222"/>
      <c r="W30" s="42">
        <f t="shared" si="0"/>
        <v>8000</v>
      </c>
      <c r="X30" s="10"/>
      <c r="Y30" s="43"/>
    </row>
    <row r="31" spans="1:25">
      <c r="A31" s="82">
        <v>18</v>
      </c>
      <c r="B31" s="83" t="s">
        <v>120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217" t="s">
        <v>111</v>
      </c>
      <c r="P31" s="218"/>
      <c r="Q31" s="219">
        <v>5</v>
      </c>
      <c r="R31" s="220"/>
      <c r="S31" s="221"/>
      <c r="T31" s="222">
        <v>2500</v>
      </c>
      <c r="U31" s="222"/>
      <c r="V31" s="222"/>
      <c r="W31" s="42">
        <f t="shared" si="0"/>
        <v>12500</v>
      </c>
      <c r="X31" s="10"/>
      <c r="Y31" s="43"/>
    </row>
    <row r="32" spans="1:25">
      <c r="A32" s="82">
        <v>19</v>
      </c>
      <c r="B32" s="83" t="s">
        <v>121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217" t="s">
        <v>75</v>
      </c>
      <c r="P32" s="218"/>
      <c r="Q32" s="219">
        <v>2</v>
      </c>
      <c r="R32" s="220"/>
      <c r="S32" s="221"/>
      <c r="T32" s="222">
        <v>18500</v>
      </c>
      <c r="U32" s="222"/>
      <c r="V32" s="222"/>
      <c r="W32" s="42">
        <f t="shared" si="0"/>
        <v>37000</v>
      </c>
      <c r="X32" s="10"/>
      <c r="Y32" s="43"/>
    </row>
    <row r="33" spans="1:25">
      <c r="A33" s="82">
        <v>20</v>
      </c>
      <c r="B33" s="83" t="s">
        <v>122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217" t="s">
        <v>75</v>
      </c>
      <c r="P33" s="218"/>
      <c r="Q33" s="219">
        <v>2</v>
      </c>
      <c r="R33" s="220"/>
      <c r="S33" s="221"/>
      <c r="T33" s="222">
        <v>41000</v>
      </c>
      <c r="U33" s="222"/>
      <c r="V33" s="222"/>
      <c r="W33" s="42">
        <f t="shared" si="0"/>
        <v>82000</v>
      </c>
      <c r="X33" s="10"/>
      <c r="Y33" s="43"/>
    </row>
    <row r="34" spans="1:25">
      <c r="A34" s="82">
        <v>21</v>
      </c>
      <c r="B34" s="85" t="s">
        <v>123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217" t="s">
        <v>75</v>
      </c>
      <c r="P34" s="218"/>
      <c r="Q34" s="219">
        <v>2</v>
      </c>
      <c r="R34" s="220"/>
      <c r="S34" s="221"/>
      <c r="T34" s="222">
        <v>21000</v>
      </c>
      <c r="U34" s="222"/>
      <c r="V34" s="222"/>
      <c r="W34" s="42">
        <f t="shared" si="0"/>
        <v>42000</v>
      </c>
      <c r="X34" s="10"/>
      <c r="Y34" s="43"/>
    </row>
    <row r="35" spans="1:25">
      <c r="A35" s="82">
        <v>22</v>
      </c>
      <c r="B35" s="83" t="s">
        <v>124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217" t="s">
        <v>125</v>
      </c>
      <c r="P35" s="218"/>
      <c r="Q35" s="219">
        <v>1</v>
      </c>
      <c r="R35" s="220"/>
      <c r="S35" s="221"/>
      <c r="T35" s="223">
        <v>32000</v>
      </c>
      <c r="U35" s="223"/>
      <c r="V35" s="223"/>
      <c r="W35" s="42">
        <f t="shared" si="0"/>
        <v>32000</v>
      </c>
      <c r="X35" s="10"/>
      <c r="Y35" s="43"/>
    </row>
    <row r="36" spans="1:25">
      <c r="A36" s="82">
        <v>23</v>
      </c>
      <c r="B36" s="85" t="s">
        <v>126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217" t="s">
        <v>75</v>
      </c>
      <c r="P36" s="218"/>
      <c r="Q36" s="219">
        <v>2</v>
      </c>
      <c r="R36" s="220"/>
      <c r="S36" s="221"/>
      <c r="T36" s="222">
        <v>9500</v>
      </c>
      <c r="U36" s="222"/>
      <c r="V36" s="222"/>
      <c r="W36" s="42">
        <f t="shared" si="0"/>
        <v>19000</v>
      </c>
      <c r="X36" s="10"/>
      <c r="Y36" s="43"/>
    </row>
    <row r="37" spans="1:25">
      <c r="A37" s="82">
        <v>24</v>
      </c>
      <c r="B37" s="83" t="s">
        <v>127</v>
      </c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217" t="s">
        <v>73</v>
      </c>
      <c r="P37" s="218"/>
      <c r="Q37" s="219">
        <v>2</v>
      </c>
      <c r="R37" s="220"/>
      <c r="S37" s="221"/>
      <c r="T37" s="222">
        <v>5200</v>
      </c>
      <c r="U37" s="222"/>
      <c r="V37" s="222"/>
      <c r="W37" s="42">
        <f t="shared" si="0"/>
        <v>10400</v>
      </c>
      <c r="X37" s="10"/>
      <c r="Y37" s="43"/>
    </row>
    <row r="38" spans="1:25">
      <c r="A38" s="82">
        <v>25</v>
      </c>
      <c r="B38" s="83" t="s">
        <v>128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217" t="s">
        <v>111</v>
      </c>
      <c r="P38" s="218"/>
      <c r="Q38" s="219">
        <v>1</v>
      </c>
      <c r="R38" s="220"/>
      <c r="S38" s="221"/>
      <c r="T38" s="222">
        <v>29000</v>
      </c>
      <c r="U38" s="222"/>
      <c r="V38" s="222"/>
      <c r="W38" s="42">
        <f t="shared" si="0"/>
        <v>29000</v>
      </c>
      <c r="X38" s="10"/>
      <c r="Y38" s="43"/>
    </row>
    <row r="39" spans="1:25">
      <c r="A39" s="82">
        <v>26</v>
      </c>
      <c r="B39" s="83" t="s">
        <v>129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217" t="s">
        <v>75</v>
      </c>
      <c r="P39" s="218"/>
      <c r="Q39" s="219">
        <v>2</v>
      </c>
      <c r="R39" s="220"/>
      <c r="S39" s="221"/>
      <c r="T39" s="223">
        <v>12500</v>
      </c>
      <c r="U39" s="223"/>
      <c r="V39" s="223"/>
      <c r="W39" s="42">
        <f t="shared" si="0"/>
        <v>25000</v>
      </c>
      <c r="X39" s="10"/>
      <c r="Y39" s="43"/>
    </row>
    <row r="40" spans="1:25">
      <c r="A40" s="82">
        <v>27</v>
      </c>
      <c r="B40" s="83" t="s">
        <v>130</v>
      </c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217" t="s">
        <v>131</v>
      </c>
      <c r="P40" s="218"/>
      <c r="Q40" s="219">
        <v>3</v>
      </c>
      <c r="R40" s="220"/>
      <c r="S40" s="221"/>
      <c r="T40" s="222">
        <v>2500</v>
      </c>
      <c r="U40" s="222"/>
      <c r="V40" s="222"/>
      <c r="W40" s="42">
        <f t="shared" si="0"/>
        <v>7500</v>
      </c>
      <c r="X40" s="10"/>
      <c r="Y40" s="43"/>
    </row>
    <row r="41" spans="1:25">
      <c r="A41" s="82">
        <v>28</v>
      </c>
      <c r="B41" s="83" t="s">
        <v>132</v>
      </c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217" t="s">
        <v>133</v>
      </c>
      <c r="P41" s="218"/>
      <c r="Q41" s="219">
        <v>2</v>
      </c>
      <c r="R41" s="220"/>
      <c r="S41" s="221"/>
      <c r="T41" s="222">
        <v>4800</v>
      </c>
      <c r="U41" s="222"/>
      <c r="V41" s="222"/>
      <c r="W41" s="42">
        <f t="shared" si="0"/>
        <v>9600</v>
      </c>
      <c r="X41" s="10"/>
      <c r="Y41" s="43"/>
    </row>
    <row r="42" spans="1:25">
      <c r="A42" s="82">
        <v>29</v>
      </c>
      <c r="B42" s="83" t="s">
        <v>134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217" t="s">
        <v>133</v>
      </c>
      <c r="P42" s="218"/>
      <c r="Q42" s="219">
        <v>1</v>
      </c>
      <c r="R42" s="220"/>
      <c r="S42" s="221"/>
      <c r="T42" s="222">
        <v>10000</v>
      </c>
      <c r="U42" s="222"/>
      <c r="V42" s="222"/>
      <c r="W42" s="42">
        <f t="shared" si="0"/>
        <v>10000</v>
      </c>
      <c r="X42" s="10"/>
      <c r="Y42" s="43"/>
    </row>
    <row r="43" spans="1:25">
      <c r="A43" s="82">
        <v>30</v>
      </c>
      <c r="B43" s="83" t="s">
        <v>135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217" t="s">
        <v>136</v>
      </c>
      <c r="P43" s="218"/>
      <c r="Q43" s="219">
        <v>2</v>
      </c>
      <c r="R43" s="220"/>
      <c r="S43" s="221"/>
      <c r="T43" s="222">
        <v>11300</v>
      </c>
      <c r="U43" s="222"/>
      <c r="V43" s="222"/>
      <c r="W43" s="42">
        <f t="shared" si="0"/>
        <v>22600</v>
      </c>
      <c r="X43" s="10"/>
      <c r="Y43" s="43"/>
    </row>
    <row r="44" spans="1:25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  <c r="Q44" s="212" t="s">
        <v>137</v>
      </c>
      <c r="R44" s="213"/>
      <c r="S44" s="213"/>
      <c r="T44" s="213"/>
      <c r="U44" s="213"/>
      <c r="V44" s="214"/>
      <c r="W44" s="89">
        <f>SUM(W14:W43)</f>
        <v>796200</v>
      </c>
      <c r="X44" s="10"/>
      <c r="Y44" s="43"/>
    </row>
    <row r="45" spans="1:25">
      <c r="A45" s="90"/>
      <c r="B45" s="91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3"/>
      <c r="Q45" s="215" t="s">
        <v>138</v>
      </c>
      <c r="R45" s="216"/>
      <c r="S45" s="216"/>
      <c r="T45" s="216"/>
      <c r="U45" s="216"/>
      <c r="V45" s="216"/>
      <c r="W45" s="94">
        <f>W44*0.1</f>
        <v>79620</v>
      </c>
    </row>
    <row r="46" spans="1:25">
      <c r="A46" s="95"/>
      <c r="B46" s="96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8"/>
      <c r="N46" s="97"/>
      <c r="O46" s="97"/>
      <c r="P46" s="99"/>
      <c r="Q46" s="215" t="s">
        <v>139</v>
      </c>
      <c r="R46" s="216"/>
      <c r="S46" s="216"/>
      <c r="T46" s="216"/>
      <c r="U46" s="216"/>
      <c r="V46" s="216"/>
      <c r="W46" s="100">
        <f>SUM(W44:W45)</f>
        <v>875820</v>
      </c>
    </row>
    <row r="47" spans="1:25" ht="15.75">
      <c r="Q47" s="74"/>
      <c r="R47" s="76"/>
      <c r="S47" s="76"/>
      <c r="T47" s="76"/>
      <c r="U47" s="76"/>
      <c r="V47" s="76"/>
      <c r="W47" s="76"/>
    </row>
    <row r="48" spans="1:25">
      <c r="A48" s="50" t="s">
        <v>39</v>
      </c>
      <c r="B48" s="10"/>
      <c r="U48" s="12"/>
    </row>
    <row r="50" spans="1:23" ht="15.75">
      <c r="A50" s="51" t="s">
        <v>40</v>
      </c>
      <c r="B50" s="173" t="s">
        <v>41</v>
      </c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</row>
    <row r="51" spans="1:23" ht="15.75">
      <c r="B51" s="173" t="s">
        <v>42</v>
      </c>
      <c r="C51" s="173"/>
      <c r="D51" s="173"/>
      <c r="E51" s="173"/>
      <c r="F51" s="173"/>
      <c r="G51" s="11" t="s">
        <v>43</v>
      </c>
      <c r="H51" s="52"/>
      <c r="I51" s="52"/>
      <c r="J51" s="52"/>
      <c r="K51" s="21"/>
      <c r="L51" s="21"/>
      <c r="M51" s="21"/>
      <c r="N51" s="21"/>
      <c r="O51" s="173" t="s">
        <v>44</v>
      </c>
      <c r="P51" s="173"/>
      <c r="Q51" s="173"/>
      <c r="R51" s="173"/>
      <c r="T51" s="11" t="s">
        <v>43</v>
      </c>
      <c r="U51" s="21"/>
      <c r="V51" s="21"/>
      <c r="W51" s="21"/>
    </row>
    <row r="52" spans="1:23" ht="15.75">
      <c r="B52" s="173" t="s">
        <v>45</v>
      </c>
      <c r="C52" s="173"/>
      <c r="D52" s="173"/>
      <c r="E52" s="173"/>
      <c r="F52" s="173"/>
      <c r="G52" s="11" t="s">
        <v>43</v>
      </c>
      <c r="H52" s="23" t="s">
        <v>46</v>
      </c>
      <c r="I52" s="23"/>
      <c r="J52" s="23"/>
      <c r="K52" s="23"/>
      <c r="L52" s="23"/>
      <c r="M52" s="23"/>
      <c r="N52" s="21"/>
      <c r="O52" s="173" t="s">
        <v>47</v>
      </c>
      <c r="P52" s="173"/>
      <c r="Q52" s="173"/>
      <c r="R52" s="173"/>
      <c r="S52" s="173"/>
      <c r="T52" s="11" t="s">
        <v>43</v>
      </c>
      <c r="U52" s="23"/>
      <c r="V52" s="23"/>
      <c r="W52" s="23"/>
    </row>
    <row r="53" spans="1:23">
      <c r="B53" s="173" t="s">
        <v>48</v>
      </c>
      <c r="C53" s="173"/>
      <c r="D53" s="173"/>
      <c r="E53" s="173"/>
      <c r="F53" s="173"/>
      <c r="G53" s="11" t="s">
        <v>43</v>
      </c>
      <c r="H53" s="21"/>
      <c r="I53" s="21"/>
      <c r="J53" s="21"/>
      <c r="K53" s="21"/>
      <c r="L53" s="21"/>
      <c r="M53" s="21"/>
      <c r="N53" s="21"/>
      <c r="O53" s="21"/>
      <c r="P53" s="21"/>
      <c r="Q53" s="53"/>
      <c r="R53" s="54"/>
      <c r="S53" s="21"/>
      <c r="T53" s="21"/>
      <c r="U53" s="21"/>
      <c r="V53" s="21"/>
      <c r="W53" s="55"/>
    </row>
    <row r="55" spans="1:23">
      <c r="A55" s="13" t="s">
        <v>49</v>
      </c>
      <c r="K55" s="56" t="s">
        <v>50</v>
      </c>
      <c r="Q55" s="1"/>
      <c r="R55" s="14" t="s">
        <v>51</v>
      </c>
      <c r="S55" s="14"/>
      <c r="T55" s="14"/>
      <c r="U55" s="14"/>
      <c r="V55" s="14"/>
      <c r="W55" s="14"/>
    </row>
    <row r="56" spans="1:23">
      <c r="Q56" s="1"/>
      <c r="W56" s="1"/>
    </row>
    <row r="57" spans="1:23">
      <c r="Q57" s="1"/>
      <c r="W57" s="1"/>
    </row>
    <row r="58" spans="1:23">
      <c r="K58" s="10"/>
      <c r="Q58" s="1"/>
      <c r="W58" s="1"/>
    </row>
    <row r="59" spans="1:23">
      <c r="A59" s="21"/>
      <c r="B59" s="21"/>
      <c r="C59" s="21"/>
      <c r="D59" s="21"/>
      <c r="E59" s="21"/>
      <c r="F59" s="21"/>
      <c r="G59" s="21"/>
      <c r="H59" s="21"/>
      <c r="I59" s="21"/>
      <c r="K59" s="57"/>
      <c r="L59" s="58"/>
      <c r="M59" s="58"/>
      <c r="N59" s="58"/>
      <c r="O59" s="58"/>
      <c r="P59" s="58"/>
      <c r="Q59" s="1"/>
      <c r="R59" s="54"/>
      <c r="S59" s="21"/>
      <c r="T59" s="21"/>
      <c r="U59" s="21"/>
      <c r="V59" s="21"/>
      <c r="W59" s="21"/>
    </row>
    <row r="60" spans="1:23" s="14" customFormat="1" ht="15" customHeight="1">
      <c r="A60" s="174" t="s">
        <v>52</v>
      </c>
      <c r="B60" s="174"/>
      <c r="C60" s="174"/>
      <c r="D60" s="174"/>
      <c r="E60" s="174"/>
      <c r="F60" s="174"/>
      <c r="G60" s="174"/>
      <c r="H60" s="174"/>
      <c r="I60" s="174"/>
      <c r="J60" s="1"/>
      <c r="K60" s="175" t="s">
        <v>53</v>
      </c>
      <c r="L60" s="175"/>
      <c r="M60" s="175"/>
      <c r="N60" s="175"/>
      <c r="O60" s="175"/>
      <c r="P60" s="175"/>
      <c r="Q60" s="175"/>
      <c r="R60" s="175" t="s">
        <v>54</v>
      </c>
      <c r="S60" s="175"/>
      <c r="T60" s="175"/>
      <c r="U60" s="175"/>
      <c r="W60" s="59"/>
    </row>
    <row r="61" spans="1:23" s="14" customFormat="1" ht="15" customHeight="1">
      <c r="A61" s="171" t="s">
        <v>64</v>
      </c>
      <c r="B61" s="171"/>
      <c r="C61" s="171"/>
      <c r="D61" s="171"/>
      <c r="E61" s="171"/>
      <c r="F61" s="171"/>
      <c r="G61" s="171"/>
      <c r="H61" s="171"/>
      <c r="I61" s="171"/>
      <c r="K61" s="171" t="s">
        <v>93</v>
      </c>
      <c r="L61" s="171"/>
      <c r="M61" s="171"/>
      <c r="N61" s="171"/>
      <c r="O61" s="171"/>
      <c r="P61" s="171"/>
      <c r="Q61" s="171"/>
      <c r="R61" s="171" t="s">
        <v>56</v>
      </c>
      <c r="S61" s="171"/>
      <c r="T61" s="171"/>
      <c r="U61" s="171"/>
      <c r="W61" s="59"/>
    </row>
    <row r="62" spans="1:23" s="14" customFormat="1" ht="15" customHeight="1">
      <c r="A62" s="171" t="s">
        <v>57</v>
      </c>
      <c r="B62" s="171"/>
      <c r="C62" s="171"/>
      <c r="D62" s="172">
        <f>R11</f>
        <v>42256</v>
      </c>
      <c r="E62" s="171"/>
      <c r="F62" s="171"/>
      <c r="G62" s="171"/>
      <c r="H62" s="171"/>
      <c r="I62" s="171"/>
      <c r="K62" s="171" t="s">
        <v>58</v>
      </c>
      <c r="L62" s="171"/>
      <c r="M62" s="171"/>
      <c r="N62" s="172">
        <f>D62</f>
        <v>42256</v>
      </c>
      <c r="O62" s="171"/>
      <c r="P62" s="171"/>
      <c r="Q62" s="171"/>
      <c r="R62" s="171" t="s">
        <v>57</v>
      </c>
      <c r="S62" s="171"/>
      <c r="T62" s="171"/>
      <c r="U62" s="171"/>
      <c r="W62" s="59"/>
    </row>
  </sheetData>
  <mergeCells count="122">
    <mergeCell ref="A11:C11"/>
    <mergeCell ref="P11:Q11"/>
    <mergeCell ref="R11:W11"/>
    <mergeCell ref="B13:P13"/>
    <mergeCell ref="Q13:S13"/>
    <mergeCell ref="T13:V13"/>
    <mergeCell ref="A8:C8"/>
    <mergeCell ref="P8:Q8"/>
    <mergeCell ref="A9:C9"/>
    <mergeCell ref="P9:Q9"/>
    <mergeCell ref="A10:C10"/>
    <mergeCell ref="P10:Q10"/>
    <mergeCell ref="O16:P16"/>
    <mergeCell ref="Q16:S16"/>
    <mergeCell ref="T16:V16"/>
    <mergeCell ref="O17:P17"/>
    <mergeCell ref="Q17:S17"/>
    <mergeCell ref="T17:V17"/>
    <mergeCell ref="O14:P14"/>
    <mergeCell ref="Q14:S14"/>
    <mergeCell ref="T14:V14"/>
    <mergeCell ref="O15:P15"/>
    <mergeCell ref="Q15:S15"/>
    <mergeCell ref="T15:V15"/>
    <mergeCell ref="O20:P20"/>
    <mergeCell ref="Q20:S20"/>
    <mergeCell ref="T20:V20"/>
    <mergeCell ref="O21:P21"/>
    <mergeCell ref="Q21:S21"/>
    <mergeCell ref="T21:V21"/>
    <mergeCell ref="O18:P18"/>
    <mergeCell ref="Q18:S18"/>
    <mergeCell ref="T18:V18"/>
    <mergeCell ref="O19:P19"/>
    <mergeCell ref="Q19:S19"/>
    <mergeCell ref="T19:V19"/>
    <mergeCell ref="O24:P24"/>
    <mergeCell ref="Q24:S24"/>
    <mergeCell ref="T24:V24"/>
    <mergeCell ref="O25:P25"/>
    <mergeCell ref="Q25:S25"/>
    <mergeCell ref="T25:V25"/>
    <mergeCell ref="O22:P22"/>
    <mergeCell ref="Q22:S22"/>
    <mergeCell ref="T22:V22"/>
    <mergeCell ref="O23:P23"/>
    <mergeCell ref="Q23:S23"/>
    <mergeCell ref="T23:V23"/>
    <mergeCell ref="O28:P28"/>
    <mergeCell ref="Q28:S28"/>
    <mergeCell ref="T28:V28"/>
    <mergeCell ref="O29:P29"/>
    <mergeCell ref="Q29:S29"/>
    <mergeCell ref="T29:V29"/>
    <mergeCell ref="O26:P26"/>
    <mergeCell ref="Q26:S26"/>
    <mergeCell ref="T26:V26"/>
    <mergeCell ref="O27:P27"/>
    <mergeCell ref="Q27:S27"/>
    <mergeCell ref="T27:V27"/>
    <mergeCell ref="O32:P32"/>
    <mergeCell ref="Q32:S32"/>
    <mergeCell ref="T32:V32"/>
    <mergeCell ref="O33:P33"/>
    <mergeCell ref="Q33:S33"/>
    <mergeCell ref="T33:V33"/>
    <mergeCell ref="O30:P30"/>
    <mergeCell ref="Q30:S30"/>
    <mergeCell ref="T30:V30"/>
    <mergeCell ref="O31:P31"/>
    <mergeCell ref="Q31:S31"/>
    <mergeCell ref="T31:V31"/>
    <mergeCell ref="O36:P36"/>
    <mergeCell ref="Q36:S36"/>
    <mergeCell ref="T36:V36"/>
    <mergeCell ref="O37:P37"/>
    <mergeCell ref="Q37:S37"/>
    <mergeCell ref="T37:V37"/>
    <mergeCell ref="O34:P34"/>
    <mergeCell ref="Q34:S34"/>
    <mergeCell ref="T34:V34"/>
    <mergeCell ref="O35:P35"/>
    <mergeCell ref="Q35:S35"/>
    <mergeCell ref="T35:V35"/>
    <mergeCell ref="O40:P40"/>
    <mergeCell ref="Q40:S40"/>
    <mergeCell ref="T40:V40"/>
    <mergeCell ref="O41:P41"/>
    <mergeCell ref="Q41:S41"/>
    <mergeCell ref="T41:V41"/>
    <mergeCell ref="O38:P38"/>
    <mergeCell ref="Q38:S38"/>
    <mergeCell ref="T38:V38"/>
    <mergeCell ref="O39:P39"/>
    <mergeCell ref="Q39:S39"/>
    <mergeCell ref="T39:V39"/>
    <mergeCell ref="Q44:V44"/>
    <mergeCell ref="Q45:V45"/>
    <mergeCell ref="Q46:V46"/>
    <mergeCell ref="B50:P50"/>
    <mergeCell ref="B51:F51"/>
    <mergeCell ref="O51:R51"/>
    <mergeCell ref="O42:P42"/>
    <mergeCell ref="Q42:S42"/>
    <mergeCell ref="T42:V42"/>
    <mergeCell ref="O43:P43"/>
    <mergeCell ref="Q43:S43"/>
    <mergeCell ref="T43:V43"/>
    <mergeCell ref="A61:I61"/>
    <mergeCell ref="K61:Q61"/>
    <mergeCell ref="R61:U61"/>
    <mergeCell ref="A62:C62"/>
    <mergeCell ref="D62:I62"/>
    <mergeCell ref="K62:M62"/>
    <mergeCell ref="N62:Q62"/>
    <mergeCell ref="R62:U62"/>
    <mergeCell ref="B52:F52"/>
    <mergeCell ref="O52:S52"/>
    <mergeCell ref="B53:F53"/>
    <mergeCell ref="A60:I60"/>
    <mergeCell ref="K60:Q60"/>
    <mergeCell ref="R60:U6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4"/>
  <sheetViews>
    <sheetView workbookViewId="0">
      <selection activeCell="P16" sqref="P16:Q16"/>
    </sheetView>
  </sheetViews>
  <sheetFormatPr defaultRowHeight="15"/>
  <cols>
    <col min="1" max="2" width="5" style="112" customWidth="1"/>
    <col min="3" max="3" width="2" style="112" customWidth="1"/>
    <col min="4" max="6" width="5" style="112" customWidth="1"/>
    <col min="7" max="7" width="2" style="112" customWidth="1"/>
    <col min="8" max="8" width="5" style="112" customWidth="1"/>
    <col min="9" max="10" width="1.42578125" style="112" customWidth="1"/>
    <col min="11" max="11" width="9.85546875" style="112" customWidth="1"/>
    <col min="12" max="15" width="5" style="112" hidden="1" customWidth="1"/>
    <col min="16" max="16" width="5" style="112" customWidth="1"/>
    <col min="17" max="17" width="9.42578125" style="112" customWidth="1"/>
    <col min="18" max="18" width="1.42578125" style="117" customWidth="1"/>
    <col min="19" max="19" width="18.5703125" style="118" customWidth="1"/>
    <col min="20" max="20" width="5" style="112" customWidth="1"/>
    <col min="21" max="21" width="4.42578125" style="112" customWidth="1"/>
    <col min="22" max="23" width="5" style="112" customWidth="1"/>
    <col min="24" max="24" width="16.7109375" style="116" customWidth="1"/>
    <col min="25" max="256" width="9.7109375" style="112" customWidth="1"/>
    <col min="257" max="279" width="5" style="112" customWidth="1"/>
    <col min="280" max="280" width="16.7109375" style="112" customWidth="1"/>
    <col min="281" max="512" width="9.7109375" style="112" customWidth="1"/>
    <col min="513" max="535" width="5" style="112" customWidth="1"/>
    <col min="536" max="536" width="16.7109375" style="112" customWidth="1"/>
    <col min="537" max="768" width="9.7109375" style="112" customWidth="1"/>
    <col min="769" max="791" width="5" style="112" customWidth="1"/>
    <col min="792" max="792" width="16.7109375" style="112" customWidth="1"/>
    <col min="793" max="1024" width="9.7109375" style="112" customWidth="1"/>
  </cols>
  <sheetData>
    <row r="1" spans="1:32" customFormat="1" ht="15.75">
      <c r="A1" s="112"/>
      <c r="B1" s="112"/>
      <c r="C1" s="112"/>
      <c r="D1" s="112"/>
      <c r="E1" s="113" t="s">
        <v>65</v>
      </c>
      <c r="F1" s="112"/>
      <c r="G1" s="114"/>
      <c r="H1" s="114"/>
      <c r="I1" s="112"/>
      <c r="J1" s="114"/>
      <c r="K1" s="114"/>
      <c r="L1" s="114"/>
      <c r="M1" s="114"/>
      <c r="N1" s="114"/>
      <c r="O1" s="114"/>
      <c r="P1" s="114"/>
      <c r="Q1" s="114"/>
      <c r="R1" s="114"/>
      <c r="S1" s="115"/>
      <c r="T1" s="114"/>
      <c r="U1" s="114"/>
      <c r="V1" s="114"/>
      <c r="W1" s="114"/>
      <c r="X1" s="114"/>
      <c r="Y1" s="112"/>
      <c r="Z1" s="112"/>
      <c r="AA1" s="112"/>
      <c r="AB1" s="112"/>
      <c r="AC1" s="112"/>
      <c r="AD1" s="112"/>
      <c r="AE1" s="112"/>
      <c r="AF1" s="112"/>
    </row>
    <row r="2" spans="1:32" customFormat="1">
      <c r="A2" s="112"/>
      <c r="B2" s="112"/>
      <c r="C2" s="112"/>
      <c r="D2" s="112"/>
      <c r="E2" s="1" t="s">
        <v>13</v>
      </c>
      <c r="F2" s="112"/>
      <c r="G2" s="1"/>
      <c r="H2" s="1"/>
      <c r="I2" s="112"/>
      <c r="J2" s="1"/>
      <c r="K2" s="1"/>
      <c r="L2" s="1"/>
      <c r="M2" s="1"/>
      <c r="N2" s="1"/>
      <c r="O2" s="1"/>
      <c r="P2" s="1"/>
      <c r="Q2" s="1"/>
      <c r="R2" s="10"/>
      <c r="S2" s="11"/>
      <c r="T2" s="112"/>
      <c r="U2" s="112"/>
      <c r="V2" s="112"/>
      <c r="W2" s="112"/>
      <c r="X2" s="116"/>
      <c r="Y2" s="112"/>
      <c r="Z2" s="112"/>
      <c r="AA2" s="112"/>
      <c r="AB2" s="112"/>
      <c r="AC2" s="112"/>
      <c r="AD2" s="112"/>
      <c r="AE2" s="112"/>
      <c r="AF2" s="112"/>
    </row>
    <row r="3" spans="1:32" customFormat="1">
      <c r="A3" s="112"/>
      <c r="B3" s="112"/>
      <c r="C3" s="112"/>
      <c r="D3" s="112"/>
      <c r="E3" s="1" t="s">
        <v>2</v>
      </c>
      <c r="F3" s="112" t="s">
        <v>3</v>
      </c>
      <c r="G3" s="112"/>
      <c r="H3" s="112"/>
      <c r="I3" s="112"/>
      <c r="J3" s="112"/>
      <c r="K3" s="112" t="s">
        <v>4</v>
      </c>
      <c r="L3" s="112"/>
      <c r="M3" s="112"/>
      <c r="N3" s="112"/>
      <c r="O3" s="112"/>
      <c r="P3" s="112"/>
      <c r="Q3" s="112"/>
      <c r="R3" s="117"/>
      <c r="S3" s="118"/>
      <c r="T3" s="112"/>
      <c r="U3" s="112"/>
      <c r="V3" s="112"/>
      <c r="W3" s="112"/>
      <c r="X3" s="116"/>
      <c r="Y3" s="112"/>
      <c r="Z3" s="112"/>
      <c r="AA3" s="112"/>
      <c r="AB3" s="112"/>
      <c r="AC3" s="112"/>
      <c r="AD3" s="112"/>
      <c r="AE3" s="112"/>
      <c r="AF3" s="112"/>
    </row>
    <row r="4" spans="1:32" customFormat="1">
      <c r="A4" s="112"/>
      <c r="B4" s="112"/>
      <c r="C4" s="112"/>
      <c r="D4" s="112"/>
      <c r="E4" s="112" t="s">
        <v>66</v>
      </c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7"/>
      <c r="S4" s="118"/>
      <c r="T4" s="112"/>
      <c r="U4" s="112"/>
      <c r="V4" s="112"/>
      <c r="W4" s="112"/>
      <c r="X4" s="116"/>
      <c r="Y4" s="112"/>
      <c r="Z4" s="112"/>
      <c r="AA4" s="112"/>
      <c r="AB4" s="112"/>
      <c r="AC4" s="112"/>
      <c r="AD4" s="112"/>
      <c r="AE4" s="112"/>
      <c r="AF4" s="112"/>
    </row>
    <row r="5" spans="1:32" customFormat="1" ht="18.75">
      <c r="A5" s="112"/>
      <c r="B5" s="112"/>
      <c r="C5" s="119"/>
      <c r="D5" s="120" t="s">
        <v>154</v>
      </c>
      <c r="E5" s="121"/>
      <c r="F5" s="121"/>
      <c r="G5" s="121"/>
      <c r="H5" s="121"/>
      <c r="I5" s="121"/>
      <c r="J5" s="121"/>
      <c r="K5" s="121"/>
      <c r="L5" s="121"/>
      <c r="M5" s="112"/>
      <c r="N5" s="112"/>
      <c r="O5" s="112"/>
      <c r="P5" s="122" t="s">
        <v>155</v>
      </c>
      <c r="Q5" s="112"/>
      <c r="R5" s="123"/>
      <c r="S5" s="115"/>
      <c r="T5" s="124"/>
      <c r="U5" s="124"/>
      <c r="V5" s="112"/>
      <c r="W5" s="112"/>
      <c r="X5" s="116"/>
      <c r="Y5" s="112"/>
      <c r="Z5" s="18"/>
      <c r="AA5" s="112"/>
      <c r="AB5" s="112"/>
      <c r="AC5" s="112"/>
      <c r="AD5" s="112"/>
      <c r="AE5" s="112"/>
      <c r="AF5" s="112"/>
    </row>
    <row r="6" spans="1:32" customFormat="1" ht="7.5" customHeight="1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7"/>
      <c r="S6" s="118"/>
      <c r="T6" s="112"/>
      <c r="U6" s="112"/>
      <c r="V6" s="112"/>
      <c r="W6" s="112"/>
      <c r="X6" s="116"/>
      <c r="Y6" s="112"/>
      <c r="Z6" s="19"/>
      <c r="AA6" s="112"/>
      <c r="AB6" s="112"/>
      <c r="AC6" s="112"/>
      <c r="AD6" s="112"/>
      <c r="AE6" s="112"/>
      <c r="AF6" s="112"/>
    </row>
    <row r="7" spans="1:32" customFormat="1" ht="7.5" customHeight="1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7"/>
      <c r="S7" s="118"/>
      <c r="T7" s="112"/>
      <c r="U7" s="112"/>
      <c r="V7" s="112"/>
      <c r="W7" s="112"/>
      <c r="X7" s="116"/>
      <c r="Y7" s="112"/>
      <c r="Z7" s="112"/>
      <c r="AA7" s="112"/>
      <c r="AB7" s="112"/>
      <c r="AC7" s="112"/>
      <c r="AD7" s="112"/>
      <c r="AE7" s="112"/>
      <c r="AF7" s="112"/>
    </row>
    <row r="8" spans="1:32" customFormat="1">
      <c r="A8" s="225" t="s">
        <v>156</v>
      </c>
      <c r="B8" s="225"/>
      <c r="C8" s="225"/>
      <c r="D8" s="125" t="s">
        <v>9</v>
      </c>
      <c r="E8" s="126"/>
      <c r="F8" s="126"/>
      <c r="G8" s="126"/>
      <c r="H8" s="126"/>
      <c r="I8" s="126"/>
      <c r="J8" s="126"/>
      <c r="K8" s="126"/>
      <c r="L8" s="126"/>
      <c r="M8" s="126"/>
      <c r="N8" s="119"/>
      <c r="O8" s="119"/>
      <c r="P8" s="225" t="s">
        <v>157</v>
      </c>
      <c r="Q8" s="225"/>
      <c r="R8" s="225"/>
      <c r="S8" s="127" t="s">
        <v>94</v>
      </c>
      <c r="T8" s="128"/>
      <c r="U8" s="128"/>
      <c r="V8" s="128"/>
      <c r="W8" s="129"/>
      <c r="X8" s="130"/>
      <c r="Y8" s="131"/>
      <c r="Z8" s="112"/>
      <c r="AA8" s="112"/>
      <c r="AB8" s="112"/>
      <c r="AC8" s="112"/>
      <c r="AD8" s="112"/>
      <c r="AE8" s="112"/>
      <c r="AF8" s="112"/>
    </row>
    <row r="9" spans="1:32" customFormat="1" ht="29.1" customHeight="1">
      <c r="A9" s="225" t="s">
        <v>158</v>
      </c>
      <c r="B9" s="225"/>
      <c r="C9" s="225"/>
      <c r="D9" s="126" t="s">
        <v>12</v>
      </c>
      <c r="E9" s="126"/>
      <c r="F9" s="126"/>
      <c r="G9" s="126"/>
      <c r="H9" s="126"/>
      <c r="I9" s="126"/>
      <c r="J9" s="126"/>
      <c r="K9" s="132"/>
      <c r="L9" s="132"/>
      <c r="M9" s="132"/>
      <c r="N9" s="119"/>
      <c r="O9" s="119"/>
      <c r="P9" s="225" t="s">
        <v>158</v>
      </c>
      <c r="Q9" s="225"/>
      <c r="R9" s="225"/>
      <c r="S9" s="133" t="s">
        <v>95</v>
      </c>
      <c r="T9" s="132"/>
      <c r="U9" s="132"/>
      <c r="V9" s="132"/>
      <c r="W9" s="134"/>
      <c r="X9" s="135"/>
      <c r="Y9" s="112"/>
      <c r="Z9" s="112"/>
      <c r="AA9" s="136"/>
      <c r="AB9" s="112"/>
      <c r="AC9" s="112"/>
      <c r="AD9" s="112"/>
      <c r="AE9" s="112"/>
      <c r="AF9" s="112"/>
    </row>
    <row r="10" spans="1:32" customFormat="1" ht="27.6" customHeight="1">
      <c r="A10" s="225" t="s">
        <v>159</v>
      </c>
      <c r="B10" s="225"/>
      <c r="C10" s="225"/>
      <c r="D10" s="109" t="s">
        <v>15</v>
      </c>
      <c r="E10" s="109"/>
      <c r="F10" s="109"/>
      <c r="G10" s="109"/>
      <c r="H10" s="132"/>
      <c r="I10" s="132"/>
      <c r="J10" s="132"/>
      <c r="K10" s="132"/>
      <c r="L10" s="132"/>
      <c r="M10" s="132"/>
      <c r="N10" s="119"/>
      <c r="O10" s="119"/>
      <c r="P10" s="225" t="s">
        <v>160</v>
      </c>
      <c r="Q10" s="225"/>
      <c r="R10" s="225"/>
      <c r="S10" s="137" t="s">
        <v>96</v>
      </c>
      <c r="T10" s="132"/>
      <c r="U10" s="132"/>
      <c r="V10" s="132"/>
      <c r="W10" s="134"/>
      <c r="X10" s="138"/>
      <c r="Y10" s="112"/>
      <c r="Z10" s="112"/>
      <c r="AA10" s="139"/>
      <c r="AB10" s="112"/>
      <c r="AC10" s="140"/>
      <c r="AD10" s="140"/>
      <c r="AE10" s="112"/>
      <c r="AF10" s="112"/>
    </row>
    <row r="11" spans="1:32" customFormat="1" ht="26.1" customHeight="1">
      <c r="A11" s="226" t="s">
        <v>161</v>
      </c>
      <c r="B11" s="226"/>
      <c r="C11" s="226"/>
      <c r="D11" s="126" t="s">
        <v>19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19"/>
      <c r="O11" s="119"/>
      <c r="P11" s="225" t="s">
        <v>162</v>
      </c>
      <c r="Q11" s="225"/>
      <c r="R11" s="225"/>
      <c r="S11" s="227">
        <v>42256</v>
      </c>
      <c r="T11" s="227"/>
      <c r="U11" s="227"/>
      <c r="V11" s="227"/>
      <c r="W11" s="227"/>
      <c r="X11" s="227"/>
      <c r="Y11" s="112"/>
      <c r="Z11" s="32"/>
      <c r="AA11" s="141"/>
      <c r="AB11" s="142"/>
      <c r="AC11" s="142"/>
      <c r="AD11" s="142"/>
      <c r="AE11" s="142"/>
      <c r="AF11" s="142"/>
    </row>
    <row r="12" spans="1:32" customFormat="1">
      <c r="A12" s="112"/>
      <c r="B12" s="112"/>
      <c r="C12" s="121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7"/>
      <c r="S12" s="118"/>
      <c r="T12" s="112"/>
      <c r="U12" s="112"/>
      <c r="V12" s="112"/>
      <c r="W12" s="124"/>
      <c r="X12" s="116"/>
      <c r="Y12" s="112"/>
      <c r="Z12" s="32"/>
      <c r="AA12" s="141"/>
      <c r="AB12" s="143"/>
      <c r="AC12" s="142"/>
      <c r="AD12" s="142"/>
      <c r="AE12" s="142"/>
      <c r="AF12" s="144"/>
    </row>
    <row r="13" spans="1:32" customFormat="1" ht="27.75" customHeight="1">
      <c r="A13" s="103" t="s">
        <v>140</v>
      </c>
      <c r="B13" s="188" t="s">
        <v>141</v>
      </c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 t="s">
        <v>142</v>
      </c>
      <c r="S13" s="188"/>
      <c r="T13" s="188"/>
      <c r="U13" s="189" t="s">
        <v>143</v>
      </c>
      <c r="V13" s="189"/>
      <c r="W13" s="189"/>
      <c r="X13" s="104" t="s">
        <v>144</v>
      </c>
      <c r="Y13" s="118"/>
      <c r="Z13" s="32"/>
      <c r="AA13" s="142"/>
      <c r="AB13" s="145"/>
      <c r="AC13" s="142"/>
      <c r="AD13" s="142"/>
      <c r="AE13" s="142"/>
      <c r="AF13" s="144"/>
    </row>
    <row r="14" spans="1:32" customFormat="1" ht="15" customHeight="1">
      <c r="A14" s="105">
        <v>1</v>
      </c>
      <c r="B14" s="190" t="s">
        <v>72</v>
      </c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1" t="s">
        <v>73</v>
      </c>
      <c r="Q14" s="192"/>
      <c r="R14" s="193">
        <v>2</v>
      </c>
      <c r="S14" s="194"/>
      <c r="T14" s="195"/>
      <c r="U14" s="196">
        <v>46900</v>
      </c>
      <c r="V14" s="196"/>
      <c r="W14" s="196"/>
      <c r="X14" s="106">
        <f>R14*U14</f>
        <v>93800</v>
      </c>
      <c r="Y14" s="146"/>
      <c r="Z14" s="142"/>
      <c r="AA14" s="145"/>
      <c r="AB14" s="142"/>
      <c r="AC14" s="142"/>
      <c r="AD14" s="142"/>
      <c r="AE14" s="144"/>
      <c r="AF14" s="112"/>
    </row>
    <row r="15" spans="1:32" customFormat="1" ht="15" customHeight="1">
      <c r="A15" s="105">
        <v>2</v>
      </c>
      <c r="B15" s="190" t="s">
        <v>74</v>
      </c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1" t="s">
        <v>75</v>
      </c>
      <c r="Q15" s="192"/>
      <c r="R15" s="193">
        <v>2</v>
      </c>
      <c r="S15" s="194"/>
      <c r="T15" s="195"/>
      <c r="U15" s="196">
        <v>45500</v>
      </c>
      <c r="V15" s="196"/>
      <c r="W15" s="196"/>
      <c r="X15" s="106">
        <f t="shared" ref="X15:X27" si="0">R15*U15</f>
        <v>91000</v>
      </c>
      <c r="Y15" s="146"/>
      <c r="Z15" s="142"/>
      <c r="AA15" s="145"/>
      <c r="AB15" s="142"/>
      <c r="AC15" s="142"/>
      <c r="AD15" s="142"/>
      <c r="AE15" s="144"/>
      <c r="AF15" s="112"/>
    </row>
    <row r="16" spans="1:32" customFormat="1" ht="15" customHeight="1">
      <c r="A16" s="105">
        <v>3</v>
      </c>
      <c r="B16" s="190" t="s">
        <v>145</v>
      </c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1" t="s">
        <v>73</v>
      </c>
      <c r="Q16" s="192"/>
      <c r="R16" s="193">
        <v>10</v>
      </c>
      <c r="S16" s="194"/>
      <c r="T16" s="195"/>
      <c r="U16" s="196">
        <v>15000</v>
      </c>
      <c r="V16" s="196"/>
      <c r="W16" s="196"/>
      <c r="X16" s="106">
        <f t="shared" si="0"/>
        <v>150000</v>
      </c>
      <c r="Y16" s="146"/>
      <c r="Z16" s="142"/>
      <c r="AA16" s="145"/>
      <c r="AB16" s="142"/>
      <c r="AC16" s="142"/>
      <c r="AD16" s="142"/>
      <c r="AE16" s="144"/>
      <c r="AF16" s="112"/>
    </row>
    <row r="17" spans="1:31" customFormat="1" ht="15" customHeight="1">
      <c r="A17" s="105">
        <v>4</v>
      </c>
      <c r="B17" s="190" t="s">
        <v>146</v>
      </c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1" t="s">
        <v>73</v>
      </c>
      <c r="Q17" s="192"/>
      <c r="R17" s="193">
        <v>1</v>
      </c>
      <c r="S17" s="194"/>
      <c r="T17" s="195"/>
      <c r="U17" s="196">
        <v>25900</v>
      </c>
      <c r="V17" s="196"/>
      <c r="W17" s="196"/>
      <c r="X17" s="106">
        <f t="shared" si="0"/>
        <v>25900</v>
      </c>
      <c r="Y17" s="146"/>
      <c r="Z17" s="142"/>
      <c r="AA17" s="145"/>
      <c r="AB17" s="142"/>
      <c r="AC17" s="142"/>
      <c r="AD17" s="142"/>
      <c r="AE17" s="144"/>
    </row>
    <row r="18" spans="1:31" customFormat="1" ht="15" customHeight="1">
      <c r="A18" s="105">
        <v>5</v>
      </c>
      <c r="B18" s="190" t="s">
        <v>147</v>
      </c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1" t="s">
        <v>73</v>
      </c>
      <c r="Q18" s="192"/>
      <c r="R18" s="193">
        <v>2</v>
      </c>
      <c r="S18" s="194"/>
      <c r="T18" s="195"/>
      <c r="U18" s="196">
        <v>105000</v>
      </c>
      <c r="V18" s="196"/>
      <c r="W18" s="196"/>
      <c r="X18" s="106">
        <f t="shared" si="0"/>
        <v>210000</v>
      </c>
      <c r="Y18" s="146"/>
      <c r="Z18" s="142"/>
      <c r="AA18" s="145"/>
      <c r="AB18" s="142"/>
      <c r="AC18" s="142"/>
      <c r="AD18" s="142"/>
      <c r="AE18" s="144"/>
    </row>
    <row r="19" spans="1:31" customFormat="1" ht="15" customHeight="1">
      <c r="A19" s="105">
        <v>6</v>
      </c>
      <c r="B19" s="190" t="s">
        <v>148</v>
      </c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1" t="s">
        <v>80</v>
      </c>
      <c r="Q19" s="192"/>
      <c r="R19" s="193">
        <v>1</v>
      </c>
      <c r="S19" s="194"/>
      <c r="T19" s="195"/>
      <c r="U19" s="196">
        <v>82500</v>
      </c>
      <c r="V19" s="196"/>
      <c r="W19" s="196"/>
      <c r="X19" s="106">
        <f t="shared" si="0"/>
        <v>82500</v>
      </c>
      <c r="Y19" s="146"/>
      <c r="Z19" s="142"/>
      <c r="AA19" s="145"/>
      <c r="AB19" s="142"/>
      <c r="AC19" s="142"/>
      <c r="AD19" s="142"/>
      <c r="AE19" s="144"/>
    </row>
    <row r="20" spans="1:31" customFormat="1" ht="15" customHeight="1">
      <c r="A20" s="105">
        <v>7</v>
      </c>
      <c r="B20" s="190" t="s">
        <v>149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1" t="s">
        <v>80</v>
      </c>
      <c r="Q20" s="192"/>
      <c r="R20" s="193">
        <v>1</v>
      </c>
      <c r="S20" s="194"/>
      <c r="T20" s="195"/>
      <c r="U20" s="196">
        <v>24200</v>
      </c>
      <c r="V20" s="196"/>
      <c r="W20" s="196"/>
      <c r="X20" s="106">
        <f t="shared" si="0"/>
        <v>24200</v>
      </c>
      <c r="Y20" s="146"/>
      <c r="Z20" s="142"/>
      <c r="AA20" s="145"/>
      <c r="AB20" s="142"/>
      <c r="AC20" s="142"/>
      <c r="AD20" s="142"/>
      <c r="AE20" s="144"/>
    </row>
    <row r="21" spans="1:31" customFormat="1" ht="15" customHeight="1">
      <c r="A21" s="105">
        <v>8</v>
      </c>
      <c r="B21" s="190" t="s">
        <v>82</v>
      </c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1" t="s">
        <v>75</v>
      </c>
      <c r="Q21" s="192"/>
      <c r="R21" s="193">
        <v>2</v>
      </c>
      <c r="S21" s="194"/>
      <c r="T21" s="195"/>
      <c r="U21" s="196">
        <v>15500</v>
      </c>
      <c r="V21" s="196"/>
      <c r="W21" s="196"/>
      <c r="X21" s="106">
        <f t="shared" si="0"/>
        <v>31000</v>
      </c>
      <c r="Y21" s="146"/>
      <c r="Z21" s="142"/>
      <c r="AA21" s="145"/>
      <c r="AB21" s="142"/>
      <c r="AC21" s="142"/>
      <c r="AD21" s="142"/>
      <c r="AE21" s="144"/>
    </row>
    <row r="22" spans="1:31" customFormat="1" ht="15" customHeight="1">
      <c r="A22" s="105">
        <v>9</v>
      </c>
      <c r="B22" s="190" t="s">
        <v>150</v>
      </c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1" t="s">
        <v>84</v>
      </c>
      <c r="Q22" s="192"/>
      <c r="R22" s="193">
        <v>1</v>
      </c>
      <c r="S22" s="194"/>
      <c r="T22" s="195"/>
      <c r="U22" s="196">
        <v>39000</v>
      </c>
      <c r="V22" s="196"/>
      <c r="W22" s="196"/>
      <c r="X22" s="106">
        <f t="shared" si="0"/>
        <v>39000</v>
      </c>
      <c r="Y22" s="146"/>
      <c r="Z22" s="142"/>
      <c r="AA22" s="145"/>
      <c r="AB22" s="142"/>
      <c r="AC22" s="142"/>
      <c r="AD22" s="142"/>
      <c r="AE22" s="144"/>
    </row>
    <row r="23" spans="1:31" customFormat="1" ht="15" customHeight="1">
      <c r="A23" s="105">
        <v>10</v>
      </c>
      <c r="B23" s="190" t="s">
        <v>151</v>
      </c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1" t="s">
        <v>73</v>
      </c>
      <c r="Q23" s="192"/>
      <c r="R23" s="193">
        <v>2</v>
      </c>
      <c r="S23" s="194"/>
      <c r="T23" s="195"/>
      <c r="U23" s="196">
        <v>94900</v>
      </c>
      <c r="V23" s="196"/>
      <c r="W23" s="196"/>
      <c r="X23" s="106">
        <f t="shared" si="0"/>
        <v>189800</v>
      </c>
      <c r="Y23" s="146" t="s">
        <v>27</v>
      </c>
      <c r="Z23" s="142"/>
      <c r="AA23" s="145"/>
      <c r="AB23" s="142"/>
      <c r="AC23" s="142"/>
      <c r="AD23" s="142"/>
      <c r="AE23" s="144"/>
    </row>
    <row r="24" spans="1:31" customFormat="1" ht="15" customHeight="1">
      <c r="A24" s="105">
        <v>11</v>
      </c>
      <c r="B24" s="190" t="s">
        <v>152</v>
      </c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1" t="s">
        <v>80</v>
      </c>
      <c r="Q24" s="192"/>
      <c r="R24" s="193">
        <v>1</v>
      </c>
      <c r="S24" s="194"/>
      <c r="T24" s="195"/>
      <c r="U24" s="196">
        <v>10500</v>
      </c>
      <c r="V24" s="196"/>
      <c r="W24" s="196"/>
      <c r="X24" s="106">
        <f t="shared" si="0"/>
        <v>10500</v>
      </c>
      <c r="Y24" s="146"/>
      <c r="Z24" s="142"/>
      <c r="AA24" s="145"/>
      <c r="AB24" s="142"/>
      <c r="AC24" s="142"/>
      <c r="AD24" s="142"/>
      <c r="AE24" s="144"/>
    </row>
    <row r="25" spans="1:31" customFormat="1" ht="15" customHeight="1">
      <c r="A25" s="105">
        <v>12</v>
      </c>
      <c r="B25" s="190" t="s">
        <v>87</v>
      </c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1" t="s">
        <v>75</v>
      </c>
      <c r="Q25" s="192"/>
      <c r="R25" s="193">
        <v>1</v>
      </c>
      <c r="S25" s="194"/>
      <c r="T25" s="195"/>
      <c r="U25" s="196">
        <v>32000</v>
      </c>
      <c r="V25" s="196"/>
      <c r="W25" s="196"/>
      <c r="X25" s="106">
        <f t="shared" si="0"/>
        <v>32000</v>
      </c>
      <c r="Y25" s="146"/>
      <c r="Z25" s="142"/>
      <c r="AA25" s="145"/>
      <c r="AB25" s="142"/>
      <c r="AC25" s="142"/>
      <c r="AD25" s="142"/>
      <c r="AE25" s="144"/>
    </row>
    <row r="26" spans="1:31" customFormat="1" ht="15" customHeight="1">
      <c r="A26" s="105">
        <v>13</v>
      </c>
      <c r="B26" s="190" t="s">
        <v>88</v>
      </c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1" t="s">
        <v>75</v>
      </c>
      <c r="Q26" s="192"/>
      <c r="R26" s="193">
        <v>2</v>
      </c>
      <c r="S26" s="194"/>
      <c r="T26" s="195"/>
      <c r="U26" s="196">
        <v>171000</v>
      </c>
      <c r="V26" s="196"/>
      <c r="W26" s="196"/>
      <c r="X26" s="106">
        <f t="shared" si="0"/>
        <v>342000</v>
      </c>
      <c r="Y26" s="146"/>
      <c r="Z26" s="142"/>
      <c r="AA26" s="145"/>
      <c r="AB26" s="142"/>
      <c r="AC26" s="142"/>
      <c r="AD26" s="142"/>
      <c r="AE26" s="144"/>
    </row>
    <row r="27" spans="1:31" customFormat="1" ht="15" customHeight="1">
      <c r="A27" s="105">
        <v>14</v>
      </c>
      <c r="B27" s="190" t="s">
        <v>153</v>
      </c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1" t="s">
        <v>90</v>
      </c>
      <c r="Q27" s="192"/>
      <c r="R27" s="193">
        <v>5</v>
      </c>
      <c r="S27" s="194"/>
      <c r="T27" s="195"/>
      <c r="U27" s="196">
        <v>9800</v>
      </c>
      <c r="V27" s="196"/>
      <c r="W27" s="196"/>
      <c r="X27" s="106">
        <f t="shared" si="0"/>
        <v>49000</v>
      </c>
      <c r="Y27" s="146"/>
      <c r="Z27" s="142"/>
      <c r="AA27" s="145"/>
      <c r="AB27" s="142"/>
      <c r="AC27" s="142"/>
      <c r="AD27" s="142"/>
      <c r="AE27" s="144"/>
    </row>
    <row r="28" spans="1:31" customFormat="1">
      <c r="A28" s="107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10"/>
      <c r="N28" s="109"/>
      <c r="O28" s="109"/>
      <c r="P28" s="109"/>
      <c r="Q28" s="111"/>
      <c r="R28" s="197" t="s">
        <v>91</v>
      </c>
      <c r="S28" s="197"/>
      <c r="T28" s="197"/>
      <c r="U28" s="197"/>
      <c r="V28" s="197"/>
      <c r="W28" s="197"/>
      <c r="X28" s="106">
        <f>SUM(X14:X27)</f>
        <v>1370700</v>
      </c>
      <c r="Y28" s="112"/>
      <c r="Z28" s="112"/>
      <c r="AA28" s="112"/>
      <c r="AB28" s="112"/>
      <c r="AC28" s="112"/>
      <c r="AD28" s="112"/>
      <c r="AE28" s="112"/>
    </row>
    <row r="29" spans="1:31" customFormat="1" ht="7.5" customHeight="1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47"/>
      <c r="S29" s="148"/>
      <c r="T29" s="148"/>
      <c r="U29" s="148"/>
      <c r="V29" s="148"/>
      <c r="W29" s="148"/>
      <c r="X29" s="149"/>
      <c r="Y29" s="112"/>
      <c r="Z29" s="112"/>
      <c r="AA29" s="112"/>
      <c r="AB29" s="112"/>
      <c r="AC29" s="112"/>
      <c r="AD29" s="112"/>
      <c r="AE29" s="112"/>
    </row>
    <row r="30" spans="1:31" customFormat="1">
      <c r="A30" s="150" t="s">
        <v>163</v>
      </c>
      <c r="B30" s="117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7"/>
      <c r="S30" s="118"/>
      <c r="T30" s="112"/>
      <c r="U30" s="112"/>
      <c r="V30" s="119"/>
      <c r="W30" s="112"/>
      <c r="X30" s="116"/>
      <c r="Y30" s="112"/>
      <c r="Z30" s="112"/>
      <c r="AA30" s="112"/>
      <c r="AB30" s="112"/>
      <c r="AC30" s="112"/>
      <c r="AD30" s="112"/>
      <c r="AE30" s="112"/>
    </row>
    <row r="31" spans="1:31" customFormat="1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7"/>
      <c r="S31" s="118"/>
      <c r="T31" s="112"/>
      <c r="U31" s="112"/>
      <c r="V31" s="112"/>
      <c r="W31" s="112"/>
      <c r="X31" s="116"/>
      <c r="Y31" s="112"/>
      <c r="Z31" s="112"/>
      <c r="AA31" s="112"/>
      <c r="AB31" s="112"/>
      <c r="AC31" s="112"/>
      <c r="AD31" s="112"/>
      <c r="AE31" s="112"/>
    </row>
    <row r="32" spans="1:31" customFormat="1" ht="27.6" customHeight="1">
      <c r="A32" s="151" t="s">
        <v>40</v>
      </c>
      <c r="B32" s="225" t="s">
        <v>164</v>
      </c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  <c r="R32" s="117"/>
      <c r="S32" s="118"/>
      <c r="T32" s="112"/>
      <c r="U32" s="112"/>
      <c r="V32" s="112"/>
      <c r="W32" s="112"/>
      <c r="X32" s="116"/>
      <c r="Y32" s="112"/>
      <c r="Z32" s="112"/>
      <c r="AA32" s="112"/>
      <c r="AB32" s="112"/>
      <c r="AC32" s="112"/>
      <c r="AD32" s="112"/>
      <c r="AE32" s="112"/>
    </row>
    <row r="33" spans="1:24" customFormat="1" ht="29.1" customHeight="1">
      <c r="A33" s="112"/>
      <c r="B33" s="225" t="s">
        <v>165</v>
      </c>
      <c r="C33" s="225"/>
      <c r="D33" s="225"/>
      <c r="E33" s="225"/>
      <c r="F33" s="225"/>
      <c r="G33" s="118" t="s">
        <v>43</v>
      </c>
      <c r="H33" s="152"/>
      <c r="I33" s="152"/>
      <c r="J33" s="152"/>
      <c r="K33" s="126"/>
      <c r="L33" s="126"/>
      <c r="M33" s="126"/>
      <c r="N33" s="126"/>
      <c r="O33" s="225" t="s">
        <v>166</v>
      </c>
      <c r="P33" s="225"/>
      <c r="Q33" s="225"/>
      <c r="R33" s="225"/>
      <c r="S33" s="225"/>
      <c r="T33" s="112"/>
      <c r="U33" s="118" t="s">
        <v>43</v>
      </c>
      <c r="V33" s="126"/>
      <c r="W33" s="126"/>
      <c r="X33" s="153"/>
    </row>
    <row r="34" spans="1:24" customFormat="1" ht="37.35" customHeight="1">
      <c r="A34" s="112"/>
      <c r="B34" s="225" t="s">
        <v>167</v>
      </c>
      <c r="C34" s="225"/>
      <c r="D34" s="225"/>
      <c r="E34" s="225"/>
      <c r="F34" s="225"/>
      <c r="G34" s="118" t="s">
        <v>43</v>
      </c>
      <c r="H34" s="132" t="s">
        <v>46</v>
      </c>
      <c r="I34" s="132"/>
      <c r="J34" s="132"/>
      <c r="K34" s="132"/>
      <c r="L34" s="132"/>
      <c r="M34" s="132"/>
      <c r="N34" s="126"/>
      <c r="O34" s="225" t="s">
        <v>168</v>
      </c>
      <c r="P34" s="225"/>
      <c r="Q34" s="225"/>
      <c r="R34" s="225"/>
      <c r="S34" s="225"/>
      <c r="T34" s="225"/>
      <c r="U34" s="118" t="s">
        <v>43</v>
      </c>
      <c r="V34" s="132"/>
      <c r="W34" s="132"/>
      <c r="X34" s="138"/>
    </row>
    <row r="35" spans="1:24" customFormat="1" ht="29.1" customHeight="1">
      <c r="A35" s="112"/>
      <c r="B35" s="225" t="s">
        <v>169</v>
      </c>
      <c r="C35" s="225"/>
      <c r="D35" s="225"/>
      <c r="E35" s="225"/>
      <c r="F35" s="225"/>
      <c r="G35" s="118" t="s">
        <v>43</v>
      </c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54"/>
      <c r="S35" s="155"/>
      <c r="T35" s="126"/>
      <c r="U35" s="126"/>
      <c r="V35" s="126"/>
      <c r="W35" s="126"/>
      <c r="X35" s="153"/>
    </row>
    <row r="36" spans="1:24" customFormat="1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7"/>
      <c r="S36" s="118"/>
      <c r="T36" s="112"/>
      <c r="U36" s="112"/>
      <c r="V36" s="112"/>
      <c r="W36" s="112"/>
      <c r="X36" s="116"/>
    </row>
    <row r="37" spans="1:24" customFormat="1">
      <c r="A37" s="120" t="s">
        <v>170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56" t="s">
        <v>171</v>
      </c>
      <c r="L37" s="112"/>
      <c r="M37" s="112"/>
      <c r="N37" s="112"/>
      <c r="O37" s="112"/>
      <c r="P37" s="112"/>
      <c r="Q37" s="112"/>
      <c r="R37" s="117"/>
      <c r="S37" s="121" t="s">
        <v>172</v>
      </c>
      <c r="T37" s="121"/>
      <c r="U37" s="121"/>
      <c r="V37" s="121"/>
      <c r="W37" s="121"/>
      <c r="X37" s="121"/>
    </row>
    <row r="38" spans="1:24" customFormat="1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7"/>
      <c r="S38" s="118"/>
      <c r="T38" s="112"/>
      <c r="U38" s="112"/>
      <c r="V38" s="112"/>
      <c r="W38" s="112"/>
      <c r="X38" s="116"/>
    </row>
    <row r="39" spans="1:24" customFormat="1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7"/>
      <c r="S39" s="118"/>
      <c r="T39" s="112"/>
      <c r="U39" s="112"/>
      <c r="V39" s="112"/>
      <c r="W39" s="112"/>
      <c r="X39" s="116"/>
    </row>
    <row r="40" spans="1:24" customFormat="1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7"/>
      <c r="L40" s="112"/>
      <c r="M40" s="112"/>
      <c r="N40" s="112"/>
      <c r="O40" s="112"/>
      <c r="P40" s="112"/>
      <c r="Q40" s="112"/>
      <c r="R40" s="117"/>
      <c r="S40" s="118"/>
      <c r="T40" s="112"/>
      <c r="U40" s="112"/>
      <c r="V40" s="112"/>
      <c r="W40" s="112"/>
      <c r="X40" s="116"/>
    </row>
    <row r="41" spans="1:24" customFormat="1">
      <c r="A41" s="126"/>
      <c r="B41" s="126"/>
      <c r="C41" s="126"/>
      <c r="D41" s="126"/>
      <c r="E41" s="126"/>
      <c r="F41" s="126"/>
      <c r="G41" s="126"/>
      <c r="H41" s="126"/>
      <c r="I41" s="126"/>
      <c r="J41" s="112"/>
      <c r="K41" s="154"/>
      <c r="L41" s="126"/>
      <c r="M41" s="126"/>
      <c r="N41" s="126"/>
      <c r="O41" s="126" t="s">
        <v>92</v>
      </c>
      <c r="P41" s="126"/>
      <c r="Q41" s="126"/>
      <c r="R41" s="117"/>
      <c r="S41" s="155"/>
      <c r="T41" s="126"/>
      <c r="U41" s="126"/>
      <c r="V41" s="126"/>
      <c r="W41" s="126"/>
      <c r="X41" s="153"/>
    </row>
    <row r="42" spans="1:24" s="121" customFormat="1" ht="27.6" customHeight="1">
      <c r="A42" s="228" t="s">
        <v>173</v>
      </c>
      <c r="B42" s="228"/>
      <c r="C42" s="228"/>
      <c r="D42" s="228"/>
      <c r="E42" s="228"/>
      <c r="F42" s="228"/>
      <c r="G42" s="228"/>
      <c r="H42" s="228"/>
      <c r="I42" s="228"/>
      <c r="K42" s="229" t="s">
        <v>174</v>
      </c>
      <c r="L42" s="229"/>
      <c r="M42" s="229"/>
      <c r="N42" s="229"/>
      <c r="O42" s="229"/>
      <c r="P42" s="229"/>
      <c r="Q42" s="229"/>
      <c r="S42" s="229" t="s">
        <v>54</v>
      </c>
      <c r="T42" s="229"/>
      <c r="U42" s="229"/>
      <c r="V42" s="229"/>
      <c r="X42" s="157"/>
    </row>
    <row r="43" spans="1:24" s="121" customFormat="1" ht="28.35" customHeight="1">
      <c r="A43" s="230" t="s">
        <v>175</v>
      </c>
      <c r="B43" s="230"/>
      <c r="C43" s="230"/>
      <c r="D43" s="230"/>
      <c r="E43" s="230"/>
      <c r="F43" s="230"/>
      <c r="G43" s="230"/>
      <c r="H43" s="230"/>
      <c r="I43" s="230"/>
      <c r="K43" s="230" t="s">
        <v>176</v>
      </c>
      <c r="L43" s="230"/>
      <c r="M43" s="230"/>
      <c r="N43" s="230"/>
      <c r="O43" s="230"/>
      <c r="P43" s="230"/>
      <c r="Q43" s="230"/>
      <c r="S43" s="230" t="s">
        <v>177</v>
      </c>
      <c r="T43" s="230"/>
      <c r="U43" s="230"/>
      <c r="V43" s="230"/>
      <c r="X43" s="157"/>
    </row>
    <row r="44" spans="1:24" s="121" customFormat="1" ht="25.35" customHeight="1">
      <c r="A44" s="230" t="s">
        <v>178</v>
      </c>
      <c r="B44" s="230"/>
      <c r="C44" s="230"/>
      <c r="D44" s="231">
        <v>42256</v>
      </c>
      <c r="E44" s="231"/>
      <c r="F44" s="231"/>
      <c r="G44" s="231"/>
      <c r="H44" s="231"/>
      <c r="I44" s="231"/>
      <c r="K44" s="230" t="s">
        <v>179</v>
      </c>
      <c r="L44" s="230"/>
      <c r="M44" s="230"/>
      <c r="N44" s="231">
        <v>42256</v>
      </c>
      <c r="O44" s="231"/>
      <c r="P44" s="231"/>
      <c r="Q44" s="231"/>
      <c r="S44" s="230" t="s">
        <v>178</v>
      </c>
      <c r="T44" s="230"/>
      <c r="U44" s="230"/>
      <c r="V44" s="230"/>
      <c r="X44" s="157"/>
    </row>
  </sheetData>
  <mergeCells count="86">
    <mergeCell ref="A44:C44"/>
    <mergeCell ref="D44:I44"/>
    <mergeCell ref="K44:M44"/>
    <mergeCell ref="N44:Q44"/>
    <mergeCell ref="S44:V44"/>
    <mergeCell ref="B35:F35"/>
    <mergeCell ref="A42:I42"/>
    <mergeCell ref="K42:Q42"/>
    <mergeCell ref="S42:V42"/>
    <mergeCell ref="A43:I43"/>
    <mergeCell ref="K43:Q43"/>
    <mergeCell ref="S43:V43"/>
    <mergeCell ref="R28:W28"/>
    <mergeCell ref="B32:Q32"/>
    <mergeCell ref="B33:F33"/>
    <mergeCell ref="O33:S33"/>
    <mergeCell ref="B34:F34"/>
    <mergeCell ref="O34:T34"/>
    <mergeCell ref="B26:O26"/>
    <mergeCell ref="P26:Q26"/>
    <mergeCell ref="R26:T26"/>
    <mergeCell ref="U26:W26"/>
    <mergeCell ref="B27:O27"/>
    <mergeCell ref="P27:Q27"/>
    <mergeCell ref="R27:T27"/>
    <mergeCell ref="U27:W27"/>
    <mergeCell ref="B24:O24"/>
    <mergeCell ref="P24:Q24"/>
    <mergeCell ref="R24:T24"/>
    <mergeCell ref="U24:W24"/>
    <mergeCell ref="B25:O25"/>
    <mergeCell ref="P25:Q25"/>
    <mergeCell ref="R25:T25"/>
    <mergeCell ref="U25:W25"/>
    <mergeCell ref="B22:O22"/>
    <mergeCell ref="P22:Q22"/>
    <mergeCell ref="R22:T22"/>
    <mergeCell ref="U22:W22"/>
    <mergeCell ref="B23:O23"/>
    <mergeCell ref="P23:Q23"/>
    <mergeCell ref="R23:T23"/>
    <mergeCell ref="U23:W23"/>
    <mergeCell ref="B20:O20"/>
    <mergeCell ref="P20:Q20"/>
    <mergeCell ref="R20:T20"/>
    <mergeCell ref="U20:W20"/>
    <mergeCell ref="B21:O21"/>
    <mergeCell ref="P21:Q21"/>
    <mergeCell ref="R21:T21"/>
    <mergeCell ref="U21:W21"/>
    <mergeCell ref="B18:O18"/>
    <mergeCell ref="P18:Q18"/>
    <mergeCell ref="R18:T18"/>
    <mergeCell ref="U18:W18"/>
    <mergeCell ref="B19:O19"/>
    <mergeCell ref="P19:Q19"/>
    <mergeCell ref="R19:T19"/>
    <mergeCell ref="U19:W19"/>
    <mergeCell ref="B16:O16"/>
    <mergeCell ref="P16:Q16"/>
    <mergeCell ref="R16:T16"/>
    <mergeCell ref="U16:W16"/>
    <mergeCell ref="B17:O17"/>
    <mergeCell ref="P17:Q17"/>
    <mergeCell ref="R17:T17"/>
    <mergeCell ref="U17:W17"/>
    <mergeCell ref="B14:O14"/>
    <mergeCell ref="P14:Q14"/>
    <mergeCell ref="R14:T14"/>
    <mergeCell ref="U14:W14"/>
    <mergeCell ref="B15:O15"/>
    <mergeCell ref="P15:Q15"/>
    <mergeCell ref="R15:T15"/>
    <mergeCell ref="U15:W15"/>
    <mergeCell ref="A11:C11"/>
    <mergeCell ref="P11:R11"/>
    <mergeCell ref="S11:X11"/>
    <mergeCell ref="B13:Q13"/>
    <mergeCell ref="R13:T13"/>
    <mergeCell ref="U13:W13"/>
    <mergeCell ref="A8:C8"/>
    <mergeCell ref="P8:R8"/>
    <mergeCell ref="A9:C9"/>
    <mergeCell ref="P9:R9"/>
    <mergeCell ref="A10:C10"/>
    <mergeCell ref="P10:R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A16" workbookViewId="0">
      <selection activeCell="X16" sqref="A1:XFD1048576"/>
    </sheetView>
  </sheetViews>
  <sheetFormatPr defaultRowHeight="15"/>
  <cols>
    <col min="1" max="3" width="4.7109375" style="1" customWidth="1"/>
    <col min="4" max="4" width="6.42578125" style="1" customWidth="1"/>
    <col min="5" max="16" width="4.7109375" style="1" customWidth="1"/>
    <col min="17" max="17" width="6.28515625" style="1" customWidth="1"/>
    <col min="18" max="18" width="4.140625" style="10" customWidth="1"/>
    <col min="19" max="19" width="4.7109375" style="11" customWidth="1"/>
    <col min="20" max="23" width="4.7109375" style="1" customWidth="1"/>
    <col min="24" max="24" width="15.7109375" style="8" bestFit="1" customWidth="1"/>
  </cols>
  <sheetData>
    <row r="1" spans="1:24" ht="15.75">
      <c r="E1" s="2" t="s">
        <v>0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  <c r="X1" s="1"/>
    </row>
    <row r="2" spans="1:24">
      <c r="E2" s="5" t="s">
        <v>1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  <c r="S2" s="1"/>
      <c r="W2" s="8"/>
      <c r="X2" s="1"/>
    </row>
    <row r="3" spans="1:24">
      <c r="E3" s="9" t="s">
        <v>2</v>
      </c>
      <c r="F3" s="9" t="s">
        <v>3</v>
      </c>
      <c r="G3" s="9"/>
      <c r="H3" s="9"/>
      <c r="I3" s="9"/>
      <c r="J3" s="9"/>
      <c r="K3" s="9" t="s">
        <v>4</v>
      </c>
      <c r="L3" s="9"/>
      <c r="M3" s="9"/>
      <c r="Q3" s="10"/>
      <c r="R3" s="11"/>
      <c r="S3" s="1"/>
      <c r="W3" s="8"/>
      <c r="X3" s="1"/>
    </row>
    <row r="4" spans="1:24">
      <c r="E4" s="1" t="s">
        <v>5</v>
      </c>
      <c r="Q4" s="10"/>
      <c r="R4" s="11"/>
      <c r="S4" s="1"/>
      <c r="W4" s="8"/>
      <c r="X4" s="1"/>
    </row>
    <row r="5" spans="1:24" ht="18.75">
      <c r="C5" s="12"/>
      <c r="D5" s="13"/>
      <c r="E5" s="14" t="s">
        <v>6</v>
      </c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X5" s="1"/>
    </row>
    <row r="6" spans="1:24">
      <c r="Q6" s="10"/>
      <c r="R6" s="11"/>
      <c r="S6" s="1"/>
      <c r="W6" s="8"/>
      <c r="X6" s="1"/>
    </row>
    <row r="7" spans="1:24">
      <c r="A7" s="183" t="s">
        <v>8</v>
      </c>
      <c r="B7" s="183"/>
      <c r="C7" s="183"/>
      <c r="D7" s="20" t="s">
        <v>9</v>
      </c>
      <c r="E7" s="21"/>
      <c r="F7" s="21"/>
      <c r="G7" s="21"/>
      <c r="H7" s="21"/>
      <c r="I7" s="21"/>
      <c r="J7" s="21"/>
      <c r="K7" s="21"/>
      <c r="L7" s="21"/>
      <c r="M7" s="21"/>
      <c r="N7" s="12"/>
      <c r="O7" s="12"/>
      <c r="P7" s="173" t="s">
        <v>10</v>
      </c>
      <c r="Q7" s="173"/>
      <c r="R7" s="173"/>
      <c r="S7" s="61" t="s">
        <v>182</v>
      </c>
      <c r="T7" s="62"/>
      <c r="U7" s="62"/>
      <c r="V7" s="62"/>
      <c r="W7" s="63"/>
      <c r="X7" s="62"/>
    </row>
    <row r="8" spans="1:24">
      <c r="A8" s="183" t="s">
        <v>11</v>
      </c>
      <c r="B8" s="183"/>
      <c r="C8" s="183"/>
      <c r="D8" s="21" t="s">
        <v>12</v>
      </c>
      <c r="E8" s="21"/>
      <c r="F8" s="21"/>
      <c r="G8" s="21"/>
      <c r="H8" s="21"/>
      <c r="I8" s="21"/>
      <c r="J8" s="21"/>
      <c r="K8" s="23"/>
      <c r="L8" s="23"/>
      <c r="M8" s="23"/>
      <c r="N8" s="12"/>
      <c r="O8" s="12"/>
      <c r="P8" s="183" t="s">
        <v>11</v>
      </c>
      <c r="Q8" s="183"/>
      <c r="R8" s="183"/>
      <c r="S8" s="21" t="s">
        <v>13</v>
      </c>
      <c r="T8" s="23"/>
      <c r="U8" s="23"/>
      <c r="V8" s="23"/>
      <c r="W8" s="24"/>
      <c r="X8" s="25"/>
    </row>
    <row r="9" spans="1:24">
      <c r="A9" s="173" t="s">
        <v>14</v>
      </c>
      <c r="B9" s="173"/>
      <c r="C9" s="173"/>
      <c r="D9" s="27" t="s">
        <v>15</v>
      </c>
      <c r="E9" s="27"/>
      <c r="F9" s="27"/>
      <c r="G9" s="27"/>
      <c r="H9" s="28"/>
      <c r="I9" s="28"/>
      <c r="J9" s="23"/>
      <c r="K9" s="23"/>
      <c r="L9" s="23"/>
      <c r="M9" s="23"/>
      <c r="N9" s="12"/>
      <c r="O9" s="12"/>
      <c r="P9" s="173" t="s">
        <v>16</v>
      </c>
      <c r="Q9" s="173"/>
      <c r="R9" s="173"/>
      <c r="S9" s="21" t="s">
        <v>17</v>
      </c>
      <c r="T9" s="23"/>
      <c r="U9" s="23"/>
      <c r="V9" s="23"/>
      <c r="W9" s="24"/>
      <c r="X9" s="23"/>
    </row>
    <row r="10" spans="1:24" ht="15.75">
      <c r="A10" s="182" t="s">
        <v>18</v>
      </c>
      <c r="B10" s="182"/>
      <c r="C10" s="182"/>
      <c r="D10" s="21" t="s">
        <v>19</v>
      </c>
      <c r="E10" s="21"/>
      <c r="F10" s="21"/>
      <c r="G10" s="21"/>
      <c r="H10" s="21"/>
      <c r="I10" s="21"/>
      <c r="J10" s="21"/>
      <c r="K10" s="21"/>
      <c r="L10" s="21"/>
      <c r="M10" s="21"/>
      <c r="N10" s="12"/>
      <c r="O10" s="12"/>
      <c r="P10" s="183" t="s">
        <v>20</v>
      </c>
      <c r="Q10" s="183"/>
      <c r="R10" s="183"/>
      <c r="S10" s="184" t="s">
        <v>183</v>
      </c>
      <c r="T10" s="184"/>
      <c r="U10" s="184"/>
      <c r="V10" s="21"/>
      <c r="W10" s="31"/>
      <c r="X10" s="21"/>
    </row>
    <row r="11" spans="1:24">
      <c r="C11" s="14"/>
      <c r="W11" s="17"/>
      <c r="X11" s="1"/>
    </row>
    <row r="12" spans="1:24" ht="27.75">
      <c r="A12" s="101" t="s">
        <v>21</v>
      </c>
      <c r="B12" s="185" t="s">
        <v>22</v>
      </c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6" t="s">
        <v>23</v>
      </c>
      <c r="S12" s="186"/>
      <c r="T12" s="186"/>
      <c r="U12" s="186" t="s">
        <v>24</v>
      </c>
      <c r="V12" s="186"/>
      <c r="W12" s="187"/>
      <c r="X12" s="102" t="s">
        <v>25</v>
      </c>
    </row>
    <row r="13" spans="1:24">
      <c r="A13" s="41">
        <v>1</v>
      </c>
      <c r="B13" s="178" t="s">
        <v>180</v>
      </c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81">
        <v>24</v>
      </c>
      <c r="S13" s="179"/>
      <c r="T13" s="179"/>
      <c r="U13" s="180">
        <v>3700</v>
      </c>
      <c r="V13" s="180"/>
      <c r="W13" s="180"/>
      <c r="X13" s="42">
        <f>R13*U13</f>
        <v>88800</v>
      </c>
    </row>
    <row r="14" spans="1:24">
      <c r="A14" s="41">
        <v>2</v>
      </c>
      <c r="B14" s="178" t="s">
        <v>181</v>
      </c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9">
        <v>100</v>
      </c>
      <c r="S14" s="179"/>
      <c r="T14" s="179"/>
      <c r="U14" s="180">
        <v>3500</v>
      </c>
      <c r="V14" s="180"/>
      <c r="W14" s="180"/>
      <c r="X14" s="42">
        <f t="shared" ref="X14" si="0">R14*U14</f>
        <v>350000</v>
      </c>
    </row>
    <row r="15" spans="1:24">
      <c r="A15" s="41"/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6"/>
      <c r="R15" s="176" t="s">
        <v>38</v>
      </c>
      <c r="S15" s="177"/>
      <c r="T15" s="177"/>
      <c r="U15" s="177"/>
      <c r="V15" s="177"/>
      <c r="W15" s="177"/>
      <c r="X15" s="42">
        <f>SUM(X13:X14)</f>
        <v>438800</v>
      </c>
    </row>
    <row r="16" spans="1:24" ht="15.75">
      <c r="R16" s="47"/>
      <c r="S16" s="48"/>
      <c r="T16" s="48"/>
      <c r="U16" s="48"/>
      <c r="V16" s="48"/>
      <c r="W16" s="48"/>
      <c r="X16" s="49"/>
    </row>
    <row r="17" spans="1:24">
      <c r="A17" s="50" t="s">
        <v>39</v>
      </c>
      <c r="B17" s="10"/>
      <c r="V17" s="12"/>
    </row>
    <row r="19" spans="1:24" ht="15.75">
      <c r="A19" s="51" t="s">
        <v>40</v>
      </c>
      <c r="B19" s="173" t="s">
        <v>41</v>
      </c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</row>
    <row r="20" spans="1:24" ht="15.75">
      <c r="B20" s="173" t="s">
        <v>42</v>
      </c>
      <c r="C20" s="173"/>
      <c r="D20" s="173"/>
      <c r="E20" s="173"/>
      <c r="F20" s="173"/>
      <c r="G20" s="11" t="s">
        <v>43</v>
      </c>
      <c r="H20" s="52"/>
      <c r="I20" s="52"/>
      <c r="J20" s="52"/>
      <c r="K20" s="21"/>
      <c r="L20" s="21"/>
      <c r="M20" s="21"/>
      <c r="N20" s="21"/>
      <c r="O20" s="173" t="s">
        <v>44</v>
      </c>
      <c r="P20" s="173"/>
      <c r="Q20" s="173"/>
      <c r="R20" s="173"/>
      <c r="S20" s="173"/>
      <c r="U20" s="11" t="s">
        <v>43</v>
      </c>
      <c r="V20" s="21"/>
      <c r="W20" s="21"/>
      <c r="X20" s="21"/>
    </row>
    <row r="21" spans="1:24" ht="15.75">
      <c r="B21" s="173" t="s">
        <v>45</v>
      </c>
      <c r="C21" s="173"/>
      <c r="D21" s="173"/>
      <c r="E21" s="173"/>
      <c r="F21" s="173"/>
      <c r="G21" s="11" t="s">
        <v>43</v>
      </c>
      <c r="H21" s="23" t="s">
        <v>46</v>
      </c>
      <c r="I21" s="23"/>
      <c r="J21" s="23"/>
      <c r="K21" s="23"/>
      <c r="L21" s="23"/>
      <c r="M21" s="23"/>
      <c r="N21" s="21"/>
      <c r="O21" s="173" t="s">
        <v>47</v>
      </c>
      <c r="P21" s="173"/>
      <c r="Q21" s="173"/>
      <c r="R21" s="173"/>
      <c r="S21" s="173"/>
      <c r="T21" s="173"/>
      <c r="U21" s="11" t="s">
        <v>43</v>
      </c>
      <c r="V21" s="23"/>
      <c r="W21" s="23"/>
      <c r="X21" s="23"/>
    </row>
    <row r="22" spans="1:24">
      <c r="B22" s="173" t="s">
        <v>48</v>
      </c>
      <c r="C22" s="173"/>
      <c r="D22" s="173"/>
      <c r="E22" s="173"/>
      <c r="F22" s="173"/>
      <c r="G22" s="11" t="s">
        <v>43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53"/>
      <c r="S22" s="54"/>
      <c r="T22" s="21"/>
      <c r="U22" s="21"/>
      <c r="V22" s="21"/>
      <c r="W22" s="21"/>
      <c r="X22" s="55"/>
    </row>
    <row r="24" spans="1:24">
      <c r="A24" s="13" t="s">
        <v>49</v>
      </c>
      <c r="K24" s="56" t="s">
        <v>50</v>
      </c>
      <c r="R24" s="1"/>
      <c r="S24" s="14" t="s">
        <v>51</v>
      </c>
      <c r="T24" s="14"/>
      <c r="U24" s="14"/>
      <c r="V24" s="14"/>
      <c r="W24" s="14"/>
      <c r="X24" s="14"/>
    </row>
    <row r="25" spans="1:24">
      <c r="R25" s="1"/>
      <c r="X25" s="1"/>
    </row>
    <row r="26" spans="1:24">
      <c r="R26" s="1"/>
      <c r="X26" s="1"/>
    </row>
    <row r="27" spans="1:24">
      <c r="K27" s="10"/>
      <c r="R27" s="1"/>
      <c r="X27" s="1"/>
    </row>
    <row r="28" spans="1:24">
      <c r="A28" s="21"/>
      <c r="B28" s="21"/>
      <c r="C28" s="21"/>
      <c r="D28" s="21"/>
      <c r="E28" s="21"/>
      <c r="F28" s="21"/>
      <c r="G28" s="21"/>
      <c r="H28" s="21"/>
      <c r="I28" s="21"/>
      <c r="K28" s="57"/>
      <c r="L28" s="58"/>
      <c r="M28" s="58"/>
      <c r="N28" s="58"/>
      <c r="O28" s="58"/>
      <c r="P28" s="58"/>
      <c r="Q28" s="58"/>
      <c r="R28" s="1"/>
      <c r="S28" s="54"/>
      <c r="T28" s="21"/>
      <c r="U28" s="21"/>
      <c r="V28" s="21"/>
      <c r="W28" s="21"/>
      <c r="X28" s="21"/>
    </row>
    <row r="29" spans="1:24">
      <c r="A29" s="174" t="s">
        <v>52</v>
      </c>
      <c r="B29" s="174"/>
      <c r="C29" s="174"/>
      <c r="D29" s="174"/>
      <c r="E29" s="174"/>
      <c r="F29" s="174"/>
      <c r="G29" s="174"/>
      <c r="H29" s="174"/>
      <c r="I29" s="174"/>
      <c r="K29" s="175" t="s">
        <v>53</v>
      </c>
      <c r="L29" s="175"/>
      <c r="M29" s="175"/>
      <c r="N29" s="175"/>
      <c r="O29" s="175"/>
      <c r="P29" s="175"/>
      <c r="Q29" s="175"/>
      <c r="R29" s="14"/>
      <c r="S29" s="175" t="s">
        <v>54</v>
      </c>
      <c r="T29" s="175"/>
      <c r="U29" s="175"/>
      <c r="V29" s="175"/>
      <c r="W29" s="14"/>
      <c r="X29" s="59"/>
    </row>
    <row r="30" spans="1:24">
      <c r="A30" s="171" t="s">
        <v>64</v>
      </c>
      <c r="B30" s="171"/>
      <c r="C30" s="171"/>
      <c r="D30" s="171"/>
      <c r="E30" s="171"/>
      <c r="F30" s="171"/>
      <c r="G30" s="171"/>
      <c r="H30" s="171"/>
      <c r="I30" s="171"/>
      <c r="J30" s="14"/>
      <c r="K30" s="171" t="s">
        <v>55</v>
      </c>
      <c r="L30" s="171"/>
      <c r="M30" s="171"/>
      <c r="N30" s="171"/>
      <c r="O30" s="171"/>
      <c r="P30" s="171"/>
      <c r="Q30" s="171"/>
      <c r="R30" s="14"/>
      <c r="S30" s="171" t="s">
        <v>56</v>
      </c>
      <c r="T30" s="171"/>
      <c r="U30" s="171"/>
      <c r="V30" s="171"/>
      <c r="W30" s="14"/>
      <c r="X30" s="59"/>
    </row>
    <row r="31" spans="1:24">
      <c r="A31" s="171" t="s">
        <v>57</v>
      </c>
      <c r="B31" s="171"/>
      <c r="C31" s="171"/>
      <c r="D31" s="172" t="str">
        <f>S10</f>
        <v>18/9/2015</v>
      </c>
      <c r="E31" s="171"/>
      <c r="F31" s="171"/>
      <c r="G31" s="171"/>
      <c r="H31" s="171"/>
      <c r="I31" s="171"/>
      <c r="J31" s="14"/>
      <c r="K31" s="171" t="s">
        <v>58</v>
      </c>
      <c r="L31" s="171"/>
      <c r="M31" s="171"/>
      <c r="N31" s="172" t="str">
        <f>D31</f>
        <v>18/9/2015</v>
      </c>
      <c r="O31" s="171"/>
      <c r="P31" s="171"/>
      <c r="Q31" s="171"/>
      <c r="R31" s="14"/>
      <c r="S31" s="171" t="s">
        <v>57</v>
      </c>
      <c r="T31" s="171"/>
      <c r="U31" s="171"/>
      <c r="V31" s="171"/>
      <c r="W31" s="14"/>
      <c r="X31" s="59"/>
    </row>
  </sheetData>
  <mergeCells count="36">
    <mergeCell ref="A7:C7"/>
    <mergeCell ref="P7:R7"/>
    <mergeCell ref="A8:C8"/>
    <mergeCell ref="P8:R8"/>
    <mergeCell ref="A9:C9"/>
    <mergeCell ref="P9:R9"/>
    <mergeCell ref="A10:C10"/>
    <mergeCell ref="P10:R10"/>
    <mergeCell ref="S10:U10"/>
    <mergeCell ref="B12:Q12"/>
    <mergeCell ref="R12:T12"/>
    <mergeCell ref="U12:W12"/>
    <mergeCell ref="B13:Q13"/>
    <mergeCell ref="R13:T13"/>
    <mergeCell ref="U13:W13"/>
    <mergeCell ref="B14:Q14"/>
    <mergeCell ref="R14:T14"/>
    <mergeCell ref="U14:W14"/>
    <mergeCell ref="R15:W15"/>
    <mergeCell ref="B19:Q19"/>
    <mergeCell ref="B20:F20"/>
    <mergeCell ref="O20:S20"/>
    <mergeCell ref="B21:F21"/>
    <mergeCell ref="O21:T21"/>
    <mergeCell ref="B22:F22"/>
    <mergeCell ref="A29:I29"/>
    <mergeCell ref="K29:Q29"/>
    <mergeCell ref="S29:V29"/>
    <mergeCell ref="A30:I30"/>
    <mergeCell ref="K30:Q30"/>
    <mergeCell ref="S30:V30"/>
    <mergeCell ref="A31:C31"/>
    <mergeCell ref="D31:I31"/>
    <mergeCell ref="K31:M31"/>
    <mergeCell ref="N31:Q31"/>
    <mergeCell ref="S31:V3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3"/>
  <sheetViews>
    <sheetView topLeftCell="A43" workbookViewId="0">
      <selection activeCell="G7" sqref="G7"/>
    </sheetView>
  </sheetViews>
  <sheetFormatPr defaultRowHeight="15"/>
  <cols>
    <col min="1" max="15" width="4.7109375" style="1" customWidth="1"/>
    <col min="16" max="16" width="15.8554687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" t="s">
        <v>3</v>
      </c>
      <c r="K3" s="1" t="s">
        <v>4</v>
      </c>
    </row>
    <row r="4" spans="1:28">
      <c r="E4" s="1" t="s">
        <v>66</v>
      </c>
    </row>
    <row r="5" spans="1:28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W5" s="1"/>
      <c r="Y5" s="18"/>
    </row>
    <row r="6" spans="1:28" ht="15.75">
      <c r="Y6" s="19"/>
    </row>
    <row r="8" spans="1:28" ht="15.75">
      <c r="A8" s="183" t="s">
        <v>8</v>
      </c>
      <c r="B8" s="183"/>
      <c r="C8" s="183"/>
      <c r="D8" s="78" t="s">
        <v>97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173" t="s">
        <v>10</v>
      </c>
      <c r="Q8" s="173"/>
      <c r="R8" s="64" t="s">
        <v>184</v>
      </c>
      <c r="S8" s="64"/>
      <c r="T8" s="64"/>
      <c r="U8" s="64"/>
      <c r="V8" s="65"/>
      <c r="W8" s="64"/>
      <c r="X8" s="22"/>
    </row>
    <row r="9" spans="1:28" ht="15.75">
      <c r="A9" s="183" t="s">
        <v>11</v>
      </c>
      <c r="B9" s="183"/>
      <c r="C9" s="183"/>
      <c r="D9" s="79" t="s">
        <v>98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183" t="s">
        <v>11</v>
      </c>
      <c r="Q9" s="183"/>
      <c r="R9" s="21" t="s">
        <v>185</v>
      </c>
      <c r="S9" s="23"/>
      <c r="T9" s="23"/>
      <c r="U9" s="23"/>
      <c r="V9" s="24"/>
      <c r="W9" s="25"/>
      <c r="Z9" s="26"/>
    </row>
    <row r="10" spans="1:28" ht="15.75">
      <c r="A10" s="173" t="s">
        <v>14</v>
      </c>
      <c r="B10" s="173"/>
      <c r="C10" s="173"/>
      <c r="D10" s="79" t="s">
        <v>99</v>
      </c>
      <c r="I10" s="28"/>
      <c r="J10" s="23"/>
      <c r="K10" s="23"/>
      <c r="L10" s="23"/>
      <c r="M10" s="23"/>
      <c r="N10" s="12"/>
      <c r="O10" s="12"/>
      <c r="P10" s="173" t="s">
        <v>16</v>
      </c>
      <c r="Q10" s="173"/>
      <c r="R10" s="21" t="s">
        <v>186</v>
      </c>
      <c r="S10" s="23"/>
      <c r="T10" s="23"/>
      <c r="U10" s="23"/>
      <c r="V10" s="24"/>
      <c r="W10" s="23"/>
      <c r="Z10" s="29"/>
      <c r="AA10" s="29"/>
      <c r="AB10" s="29"/>
    </row>
    <row r="11" spans="1:28">
      <c r="A11" s="182" t="s">
        <v>18</v>
      </c>
      <c r="B11" s="182"/>
      <c r="C11" s="182"/>
      <c r="D11" s="80" t="s">
        <v>100</v>
      </c>
      <c r="E11" s="27"/>
      <c r="F11" s="27"/>
      <c r="G11" s="27"/>
      <c r="H11" s="28"/>
      <c r="I11" s="21"/>
      <c r="J11" s="21"/>
      <c r="K11" s="21"/>
      <c r="L11" s="21"/>
      <c r="M11" s="21"/>
      <c r="N11" s="12"/>
      <c r="O11" s="12"/>
      <c r="P11" s="183" t="s">
        <v>20</v>
      </c>
      <c r="Q11" s="183"/>
      <c r="R11" s="184" t="s">
        <v>183</v>
      </c>
      <c r="S11" s="184"/>
      <c r="T11" s="184"/>
      <c r="U11" s="21"/>
      <c r="V11" s="31"/>
      <c r="W11" s="21"/>
      <c r="Y11" s="32"/>
      <c r="Z11" s="81"/>
      <c r="AA11" s="29"/>
      <c r="AB11" s="29"/>
    </row>
    <row r="12" spans="1:28">
      <c r="C12" s="14"/>
      <c r="V12" s="17"/>
      <c r="W12" s="1"/>
      <c r="Y12" s="32"/>
      <c r="Z12" s="81"/>
    </row>
    <row r="13" spans="1:28" ht="27.75">
      <c r="A13" s="158" t="s">
        <v>21</v>
      </c>
      <c r="B13" s="224" t="s">
        <v>22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 t="s">
        <v>23</v>
      </c>
      <c r="R13" s="224"/>
      <c r="S13" s="224"/>
      <c r="T13" s="224" t="s">
        <v>24</v>
      </c>
      <c r="U13" s="224"/>
      <c r="V13" s="224"/>
      <c r="W13" s="158" t="s">
        <v>25</v>
      </c>
      <c r="X13" s="11"/>
      <c r="Y13" s="32"/>
    </row>
    <row r="14" spans="1:28">
      <c r="A14" s="82">
        <v>1</v>
      </c>
      <c r="B14" s="83" t="s">
        <v>101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17" t="s">
        <v>75</v>
      </c>
      <c r="P14" s="218"/>
      <c r="Q14" s="219">
        <v>2</v>
      </c>
      <c r="R14" s="220"/>
      <c r="S14" s="221"/>
      <c r="T14" s="222">
        <v>2800</v>
      </c>
      <c r="U14" s="222"/>
      <c r="V14" s="222"/>
      <c r="W14" s="42">
        <f>Q14*T14</f>
        <v>5600</v>
      </c>
      <c r="X14" s="10"/>
      <c r="Y14" s="43"/>
    </row>
    <row r="15" spans="1:28">
      <c r="A15" s="82">
        <v>2</v>
      </c>
      <c r="B15" s="83" t="s">
        <v>187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217" t="s">
        <v>75</v>
      </c>
      <c r="P15" s="218"/>
      <c r="Q15" s="219">
        <v>40</v>
      </c>
      <c r="R15" s="220"/>
      <c r="S15" s="221"/>
      <c r="T15" s="222">
        <v>1900</v>
      </c>
      <c r="U15" s="222"/>
      <c r="V15" s="222"/>
      <c r="W15" s="42">
        <f t="shared" ref="W15:W54" si="0">Q15*T15</f>
        <v>76000</v>
      </c>
      <c r="X15" s="10"/>
      <c r="Y15" s="43"/>
    </row>
    <row r="16" spans="1:28">
      <c r="A16" s="82">
        <v>3</v>
      </c>
      <c r="B16" s="83" t="s">
        <v>103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217" t="s">
        <v>75</v>
      </c>
      <c r="P16" s="218"/>
      <c r="Q16" s="219">
        <v>10</v>
      </c>
      <c r="R16" s="220"/>
      <c r="S16" s="221"/>
      <c r="T16" s="222">
        <v>2200</v>
      </c>
      <c r="U16" s="222"/>
      <c r="V16" s="222"/>
      <c r="W16" s="42">
        <f t="shared" si="0"/>
        <v>22000</v>
      </c>
      <c r="X16" s="10"/>
      <c r="Y16" s="43"/>
    </row>
    <row r="17" spans="1:25">
      <c r="A17" s="82">
        <v>4</v>
      </c>
      <c r="B17" s="83" t="s">
        <v>188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217" t="s">
        <v>75</v>
      </c>
      <c r="P17" s="218"/>
      <c r="Q17" s="219">
        <v>20</v>
      </c>
      <c r="R17" s="220"/>
      <c r="S17" s="221"/>
      <c r="T17" s="222">
        <v>1900</v>
      </c>
      <c r="U17" s="222"/>
      <c r="V17" s="222"/>
      <c r="W17" s="42">
        <f t="shared" si="0"/>
        <v>38000</v>
      </c>
      <c r="X17" s="10"/>
      <c r="Y17" s="43"/>
    </row>
    <row r="18" spans="1:25">
      <c r="A18" s="82">
        <v>5</v>
      </c>
      <c r="B18" s="83" t="s">
        <v>104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217" t="s">
        <v>73</v>
      </c>
      <c r="P18" s="218"/>
      <c r="Q18" s="219">
        <v>5</v>
      </c>
      <c r="R18" s="220"/>
      <c r="S18" s="221"/>
      <c r="T18" s="222">
        <v>75000</v>
      </c>
      <c r="U18" s="222"/>
      <c r="V18" s="222"/>
      <c r="W18" s="42">
        <f t="shared" si="0"/>
        <v>375000</v>
      </c>
      <c r="X18" s="10"/>
      <c r="Y18" s="43"/>
    </row>
    <row r="19" spans="1:25">
      <c r="A19" s="82">
        <v>6</v>
      </c>
      <c r="B19" s="83" t="s">
        <v>105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217" t="s">
        <v>73</v>
      </c>
      <c r="P19" s="218"/>
      <c r="Q19" s="219">
        <v>10</v>
      </c>
      <c r="R19" s="220"/>
      <c r="S19" s="221"/>
      <c r="T19" s="222">
        <v>9200</v>
      </c>
      <c r="U19" s="222"/>
      <c r="V19" s="222"/>
      <c r="W19" s="42">
        <f t="shared" si="0"/>
        <v>92000</v>
      </c>
      <c r="X19" s="10"/>
      <c r="Y19" s="43"/>
    </row>
    <row r="20" spans="1:25">
      <c r="A20" s="82">
        <v>7</v>
      </c>
      <c r="B20" s="83" t="s">
        <v>106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217" t="s">
        <v>73</v>
      </c>
      <c r="P20" s="218"/>
      <c r="Q20" s="219">
        <v>10</v>
      </c>
      <c r="R20" s="220"/>
      <c r="S20" s="221"/>
      <c r="T20" s="222">
        <v>21000</v>
      </c>
      <c r="U20" s="222"/>
      <c r="V20" s="222"/>
      <c r="W20" s="42">
        <f t="shared" si="0"/>
        <v>210000</v>
      </c>
      <c r="X20" s="10"/>
      <c r="Y20" s="43"/>
    </row>
    <row r="21" spans="1:25">
      <c r="A21" s="82">
        <v>8</v>
      </c>
      <c r="B21" s="83" t="s">
        <v>107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217" t="s">
        <v>75</v>
      </c>
      <c r="P21" s="218"/>
      <c r="Q21" s="219">
        <v>5</v>
      </c>
      <c r="R21" s="220"/>
      <c r="S21" s="221"/>
      <c r="T21" s="222">
        <v>3000</v>
      </c>
      <c r="U21" s="222"/>
      <c r="V21" s="222"/>
      <c r="W21" s="42">
        <f t="shared" si="0"/>
        <v>15000</v>
      </c>
      <c r="X21" s="10"/>
      <c r="Y21" s="43"/>
    </row>
    <row r="22" spans="1:25">
      <c r="A22" s="82">
        <v>9</v>
      </c>
      <c r="B22" s="83" t="s">
        <v>108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217" t="s">
        <v>73</v>
      </c>
      <c r="P22" s="218"/>
      <c r="Q22" s="219">
        <v>50</v>
      </c>
      <c r="R22" s="220"/>
      <c r="S22" s="221"/>
      <c r="T22" s="222">
        <v>1600</v>
      </c>
      <c r="U22" s="222"/>
      <c r="V22" s="222"/>
      <c r="W22" s="42">
        <f t="shared" si="0"/>
        <v>80000</v>
      </c>
      <c r="X22" s="10"/>
      <c r="Y22" s="43"/>
    </row>
    <row r="23" spans="1:25">
      <c r="A23" s="82">
        <v>10</v>
      </c>
      <c r="B23" s="83" t="s">
        <v>109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217" t="s">
        <v>73</v>
      </c>
      <c r="P23" s="218"/>
      <c r="Q23" s="219">
        <v>4</v>
      </c>
      <c r="R23" s="220"/>
      <c r="S23" s="221"/>
      <c r="T23" s="222">
        <v>23000</v>
      </c>
      <c r="U23" s="222"/>
      <c r="V23" s="222"/>
      <c r="W23" s="42">
        <f t="shared" si="0"/>
        <v>92000</v>
      </c>
      <c r="X23" s="10"/>
      <c r="Y23" s="43"/>
    </row>
    <row r="24" spans="1:25">
      <c r="A24" s="82">
        <v>11</v>
      </c>
      <c r="B24" s="83" t="s">
        <v>110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217" t="s">
        <v>111</v>
      </c>
      <c r="P24" s="218"/>
      <c r="Q24" s="219">
        <v>40</v>
      </c>
      <c r="R24" s="220"/>
      <c r="S24" s="221"/>
      <c r="T24" s="222">
        <v>2600</v>
      </c>
      <c r="U24" s="222"/>
      <c r="V24" s="222"/>
      <c r="W24" s="42">
        <f t="shared" si="0"/>
        <v>104000</v>
      </c>
      <c r="X24" s="10"/>
      <c r="Y24" s="43"/>
    </row>
    <row r="25" spans="1:25">
      <c r="A25" s="82">
        <v>12</v>
      </c>
      <c r="B25" s="83" t="s">
        <v>189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217" t="s">
        <v>75</v>
      </c>
      <c r="P25" s="218"/>
      <c r="Q25" s="219">
        <v>5</v>
      </c>
      <c r="R25" s="220"/>
      <c r="S25" s="221"/>
      <c r="T25" s="222">
        <v>9500</v>
      </c>
      <c r="U25" s="222"/>
      <c r="V25" s="222"/>
      <c r="W25" s="42">
        <f t="shared" ref="W25:W26" si="1">T25*Q25</f>
        <v>47500</v>
      </c>
      <c r="X25" s="10"/>
      <c r="Y25" s="43"/>
    </row>
    <row r="26" spans="1:25">
      <c r="A26" s="82">
        <v>13</v>
      </c>
      <c r="B26" s="83" t="s">
        <v>190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217" t="s">
        <v>111</v>
      </c>
      <c r="P26" s="218"/>
      <c r="Q26" s="219">
        <v>20</v>
      </c>
      <c r="R26" s="220"/>
      <c r="S26" s="221"/>
      <c r="T26" s="222">
        <v>5500</v>
      </c>
      <c r="U26" s="222"/>
      <c r="V26" s="222"/>
      <c r="W26" s="42">
        <f t="shared" si="1"/>
        <v>110000</v>
      </c>
      <c r="X26" s="10"/>
      <c r="Y26" s="43"/>
    </row>
    <row r="27" spans="1:25">
      <c r="A27" s="82">
        <v>14</v>
      </c>
      <c r="B27" s="83" t="s">
        <v>114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217" t="s">
        <v>115</v>
      </c>
      <c r="P27" s="218"/>
      <c r="Q27" s="219">
        <v>20</v>
      </c>
      <c r="R27" s="220"/>
      <c r="S27" s="221"/>
      <c r="T27" s="222">
        <v>1200</v>
      </c>
      <c r="U27" s="222"/>
      <c r="V27" s="222"/>
      <c r="W27" s="42">
        <f t="shared" si="0"/>
        <v>24000</v>
      </c>
      <c r="X27" s="10"/>
      <c r="Y27" s="43"/>
    </row>
    <row r="28" spans="1:25">
      <c r="A28" s="82">
        <v>15</v>
      </c>
      <c r="B28" s="85" t="s">
        <v>116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217" t="s">
        <v>73</v>
      </c>
      <c r="P28" s="218"/>
      <c r="Q28" s="219">
        <v>5</v>
      </c>
      <c r="R28" s="220"/>
      <c r="S28" s="221"/>
      <c r="T28" s="222">
        <v>10500</v>
      </c>
      <c r="U28" s="222"/>
      <c r="V28" s="222"/>
      <c r="W28" s="42">
        <f t="shared" si="0"/>
        <v>52500</v>
      </c>
      <c r="X28" s="10"/>
      <c r="Y28" s="43"/>
    </row>
    <row r="29" spans="1:25">
      <c r="A29" s="82">
        <v>16</v>
      </c>
      <c r="B29" s="83" t="s">
        <v>117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217" t="s">
        <v>111</v>
      </c>
      <c r="P29" s="218"/>
      <c r="Q29" s="219">
        <v>20</v>
      </c>
      <c r="R29" s="220"/>
      <c r="S29" s="221"/>
      <c r="T29" s="222">
        <v>3400</v>
      </c>
      <c r="U29" s="222"/>
      <c r="V29" s="222"/>
      <c r="W29" s="42">
        <f t="shared" si="0"/>
        <v>68000</v>
      </c>
      <c r="X29" s="10"/>
      <c r="Y29" s="43"/>
    </row>
    <row r="30" spans="1:25">
      <c r="A30" s="82">
        <v>17</v>
      </c>
      <c r="B30" s="83" t="s">
        <v>118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217" t="s">
        <v>111</v>
      </c>
      <c r="P30" s="218"/>
      <c r="Q30" s="219">
        <v>15</v>
      </c>
      <c r="R30" s="220"/>
      <c r="S30" s="221"/>
      <c r="T30" s="222">
        <v>8000</v>
      </c>
      <c r="U30" s="222"/>
      <c r="V30" s="222"/>
      <c r="W30" s="42">
        <f t="shared" si="0"/>
        <v>120000</v>
      </c>
      <c r="X30" s="10"/>
      <c r="Y30" s="43"/>
    </row>
    <row r="31" spans="1:25">
      <c r="A31" s="82">
        <v>18</v>
      </c>
      <c r="B31" s="83" t="s">
        <v>119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217" t="s">
        <v>73</v>
      </c>
      <c r="P31" s="218"/>
      <c r="Q31" s="219">
        <v>10</v>
      </c>
      <c r="R31" s="220"/>
      <c r="S31" s="221"/>
      <c r="T31" s="222">
        <v>4000</v>
      </c>
      <c r="U31" s="222"/>
      <c r="V31" s="222"/>
      <c r="W31" s="42">
        <f t="shared" si="0"/>
        <v>40000</v>
      </c>
      <c r="X31" s="10"/>
      <c r="Y31" s="43"/>
    </row>
    <row r="32" spans="1:25">
      <c r="A32" s="82">
        <v>19</v>
      </c>
      <c r="B32" s="83" t="s">
        <v>120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217" t="s">
        <v>111</v>
      </c>
      <c r="P32" s="218"/>
      <c r="Q32" s="219">
        <v>20</v>
      </c>
      <c r="R32" s="220"/>
      <c r="S32" s="221"/>
      <c r="T32" s="222">
        <v>2500</v>
      </c>
      <c r="U32" s="222"/>
      <c r="V32" s="222"/>
      <c r="W32" s="42">
        <f t="shared" si="0"/>
        <v>50000</v>
      </c>
      <c r="X32" s="10"/>
      <c r="Y32" s="43"/>
    </row>
    <row r="33" spans="1:25">
      <c r="A33" s="82">
        <v>20</v>
      </c>
      <c r="B33" s="83" t="s">
        <v>191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217" t="s">
        <v>75</v>
      </c>
      <c r="P33" s="218"/>
      <c r="Q33" s="219">
        <v>5</v>
      </c>
      <c r="R33" s="220"/>
      <c r="S33" s="221"/>
      <c r="T33" s="222">
        <v>7000</v>
      </c>
      <c r="U33" s="222"/>
      <c r="V33" s="222"/>
      <c r="W33" s="42">
        <f t="shared" si="0"/>
        <v>35000</v>
      </c>
      <c r="X33" s="10"/>
      <c r="Y33" s="43"/>
    </row>
    <row r="34" spans="1:25">
      <c r="A34" s="82">
        <v>21</v>
      </c>
      <c r="B34" s="83" t="s">
        <v>192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217" t="s">
        <v>133</v>
      </c>
      <c r="P34" s="218"/>
      <c r="Q34" s="219">
        <v>10</v>
      </c>
      <c r="R34" s="220"/>
      <c r="S34" s="221"/>
      <c r="T34" s="222">
        <v>9000</v>
      </c>
      <c r="U34" s="222"/>
      <c r="V34" s="222"/>
      <c r="W34" s="42">
        <f t="shared" si="0"/>
        <v>90000</v>
      </c>
      <c r="X34" s="10"/>
      <c r="Y34" s="43"/>
    </row>
    <row r="35" spans="1:25">
      <c r="A35" s="82">
        <v>22</v>
      </c>
      <c r="B35" s="83" t="s">
        <v>193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217" t="s">
        <v>194</v>
      </c>
      <c r="P35" s="218"/>
      <c r="Q35" s="219">
        <v>20</v>
      </c>
      <c r="R35" s="220"/>
      <c r="S35" s="221"/>
      <c r="T35" s="222">
        <v>7600</v>
      </c>
      <c r="U35" s="222"/>
      <c r="V35" s="222"/>
      <c r="W35" s="42">
        <f t="shared" ref="W35:W37" si="2">T35*Q35</f>
        <v>152000</v>
      </c>
      <c r="X35" s="10"/>
      <c r="Y35" s="43"/>
    </row>
    <row r="36" spans="1:25">
      <c r="A36" s="82">
        <v>23</v>
      </c>
      <c r="B36" s="83" t="s">
        <v>195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217" t="s">
        <v>194</v>
      </c>
      <c r="P36" s="218"/>
      <c r="Q36" s="219">
        <v>10</v>
      </c>
      <c r="R36" s="220"/>
      <c r="S36" s="221"/>
      <c r="T36" s="222">
        <v>7600</v>
      </c>
      <c r="U36" s="222"/>
      <c r="V36" s="222"/>
      <c r="W36" s="42">
        <f t="shared" si="2"/>
        <v>76000</v>
      </c>
      <c r="X36" s="10"/>
      <c r="Y36" s="43"/>
    </row>
    <row r="37" spans="1:25">
      <c r="A37" s="82">
        <v>24</v>
      </c>
      <c r="B37" s="83" t="s">
        <v>196</v>
      </c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217" t="s">
        <v>133</v>
      </c>
      <c r="P37" s="218"/>
      <c r="Q37" s="219">
        <v>20</v>
      </c>
      <c r="R37" s="220"/>
      <c r="S37" s="221"/>
      <c r="T37" s="222">
        <v>8000</v>
      </c>
      <c r="U37" s="222"/>
      <c r="V37" s="222"/>
      <c r="W37" s="42">
        <f t="shared" si="2"/>
        <v>160000</v>
      </c>
      <c r="X37" s="10"/>
      <c r="Y37" s="43"/>
    </row>
    <row r="38" spans="1:25">
      <c r="A38" s="82">
        <v>25</v>
      </c>
      <c r="B38" s="83" t="s">
        <v>127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217" t="s">
        <v>73</v>
      </c>
      <c r="P38" s="218"/>
      <c r="Q38" s="219">
        <v>5</v>
      </c>
      <c r="R38" s="220"/>
      <c r="S38" s="221"/>
      <c r="T38" s="222">
        <v>5200</v>
      </c>
      <c r="U38" s="222"/>
      <c r="V38" s="222"/>
      <c r="W38" s="42">
        <f t="shared" si="0"/>
        <v>26000</v>
      </c>
      <c r="X38" s="10"/>
      <c r="Y38" s="43"/>
    </row>
    <row r="39" spans="1:25">
      <c r="A39" s="82">
        <v>26</v>
      </c>
      <c r="B39" s="83" t="s">
        <v>128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217" t="s">
        <v>111</v>
      </c>
      <c r="P39" s="218"/>
      <c r="Q39" s="219">
        <v>2</v>
      </c>
      <c r="R39" s="220"/>
      <c r="S39" s="221"/>
      <c r="T39" s="222">
        <v>29000</v>
      </c>
      <c r="U39" s="222"/>
      <c r="V39" s="222"/>
      <c r="W39" s="42">
        <f t="shared" si="0"/>
        <v>58000</v>
      </c>
      <c r="X39" s="10"/>
      <c r="Y39" s="43"/>
    </row>
    <row r="40" spans="1:25">
      <c r="A40" s="82">
        <v>27</v>
      </c>
      <c r="B40" s="83" t="s">
        <v>129</v>
      </c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217" t="s">
        <v>75</v>
      </c>
      <c r="P40" s="218"/>
      <c r="Q40" s="219">
        <v>2</v>
      </c>
      <c r="R40" s="220"/>
      <c r="S40" s="221"/>
      <c r="T40" s="223">
        <v>12500</v>
      </c>
      <c r="U40" s="223"/>
      <c r="V40" s="223"/>
      <c r="W40" s="42">
        <f t="shared" si="0"/>
        <v>25000</v>
      </c>
      <c r="X40" s="10"/>
      <c r="Y40" s="43"/>
    </row>
    <row r="41" spans="1:25">
      <c r="A41" s="82">
        <v>28</v>
      </c>
      <c r="B41" s="83" t="s">
        <v>130</v>
      </c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217" t="s">
        <v>131</v>
      </c>
      <c r="P41" s="218"/>
      <c r="Q41" s="219">
        <v>3</v>
      </c>
      <c r="R41" s="220"/>
      <c r="S41" s="221"/>
      <c r="T41" s="222">
        <v>2500</v>
      </c>
      <c r="U41" s="222"/>
      <c r="V41" s="222"/>
      <c r="W41" s="42">
        <f t="shared" si="0"/>
        <v>7500</v>
      </c>
      <c r="X41" s="10"/>
      <c r="Y41" s="43"/>
    </row>
    <row r="42" spans="1:25">
      <c r="A42" s="82">
        <v>29</v>
      </c>
      <c r="B42" s="83" t="s">
        <v>132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217" t="s">
        <v>133</v>
      </c>
      <c r="P42" s="218"/>
      <c r="Q42" s="219">
        <v>20</v>
      </c>
      <c r="R42" s="220"/>
      <c r="S42" s="221"/>
      <c r="T42" s="222">
        <v>4800</v>
      </c>
      <c r="U42" s="222"/>
      <c r="V42" s="222"/>
      <c r="W42" s="42">
        <f t="shared" si="0"/>
        <v>96000</v>
      </c>
      <c r="X42" s="10"/>
      <c r="Y42" s="43"/>
    </row>
    <row r="43" spans="1:25">
      <c r="A43" s="82">
        <v>30</v>
      </c>
      <c r="B43" s="83" t="s">
        <v>134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217" t="s">
        <v>133</v>
      </c>
      <c r="P43" s="218"/>
      <c r="Q43" s="219">
        <v>10</v>
      </c>
      <c r="R43" s="220"/>
      <c r="S43" s="221"/>
      <c r="T43" s="222">
        <v>10000</v>
      </c>
      <c r="U43" s="222"/>
      <c r="V43" s="222"/>
      <c r="W43" s="42">
        <f t="shared" si="0"/>
        <v>100000</v>
      </c>
      <c r="X43" s="10"/>
      <c r="Y43" s="43"/>
    </row>
    <row r="44" spans="1:25">
      <c r="A44" s="82">
        <v>31</v>
      </c>
      <c r="B44" s="83" t="s">
        <v>130</v>
      </c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217" t="s">
        <v>131</v>
      </c>
      <c r="P44" s="218"/>
      <c r="Q44" s="219">
        <v>10</v>
      </c>
      <c r="R44" s="220"/>
      <c r="S44" s="221"/>
      <c r="T44" s="222">
        <v>2500</v>
      </c>
      <c r="U44" s="222"/>
      <c r="V44" s="222"/>
      <c r="W44" s="42">
        <f t="shared" si="0"/>
        <v>25000</v>
      </c>
      <c r="X44" s="10"/>
      <c r="Y44" s="43"/>
    </row>
    <row r="45" spans="1:25">
      <c r="A45" s="82">
        <v>32</v>
      </c>
      <c r="B45" s="83" t="s">
        <v>197</v>
      </c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217" t="s">
        <v>115</v>
      </c>
      <c r="P45" s="218"/>
      <c r="Q45" s="219">
        <v>10</v>
      </c>
      <c r="R45" s="220"/>
      <c r="S45" s="221"/>
      <c r="T45" s="222">
        <v>2000</v>
      </c>
      <c r="U45" s="222"/>
      <c r="V45" s="222"/>
      <c r="W45" s="42">
        <f t="shared" si="0"/>
        <v>20000</v>
      </c>
      <c r="X45" s="10"/>
      <c r="Y45" s="43"/>
    </row>
    <row r="46" spans="1:25">
      <c r="A46" s="82">
        <v>33</v>
      </c>
      <c r="B46" s="83" t="s">
        <v>198</v>
      </c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217" t="s">
        <v>111</v>
      </c>
      <c r="P46" s="218"/>
      <c r="Q46" s="219">
        <v>5</v>
      </c>
      <c r="R46" s="220"/>
      <c r="S46" s="221"/>
      <c r="T46" s="222">
        <v>4000</v>
      </c>
      <c r="U46" s="222"/>
      <c r="V46" s="222"/>
      <c r="W46" s="42">
        <f t="shared" si="0"/>
        <v>20000</v>
      </c>
      <c r="X46" s="10"/>
      <c r="Y46" s="43"/>
    </row>
    <row r="47" spans="1:25">
      <c r="A47" s="82">
        <v>34</v>
      </c>
      <c r="B47" s="83" t="s">
        <v>199</v>
      </c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217" t="s">
        <v>73</v>
      </c>
      <c r="P47" s="218"/>
      <c r="Q47" s="219">
        <v>50</v>
      </c>
      <c r="R47" s="220"/>
      <c r="S47" s="221"/>
      <c r="T47" s="222">
        <v>1170</v>
      </c>
      <c r="U47" s="222"/>
      <c r="V47" s="222"/>
      <c r="W47" s="42">
        <v>58500</v>
      </c>
      <c r="X47" s="10"/>
      <c r="Y47" s="43"/>
    </row>
    <row r="48" spans="1:25">
      <c r="A48" s="82">
        <v>35</v>
      </c>
      <c r="B48" s="83" t="s">
        <v>200</v>
      </c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217" t="s">
        <v>75</v>
      </c>
      <c r="P48" s="218"/>
      <c r="Q48" s="219">
        <v>5</v>
      </c>
      <c r="R48" s="220"/>
      <c r="S48" s="221"/>
      <c r="T48" s="222">
        <v>5500</v>
      </c>
      <c r="U48" s="222"/>
      <c r="V48" s="222"/>
      <c r="W48" s="42">
        <v>27500</v>
      </c>
      <c r="X48" s="10"/>
      <c r="Y48" s="43"/>
    </row>
    <row r="49" spans="1:25">
      <c r="A49" s="82">
        <v>36</v>
      </c>
      <c r="B49" s="83" t="s">
        <v>201</v>
      </c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217" t="s">
        <v>75</v>
      </c>
      <c r="P49" s="218"/>
      <c r="Q49" s="219">
        <v>5</v>
      </c>
      <c r="R49" s="220"/>
      <c r="S49" s="221"/>
      <c r="T49" s="222">
        <v>5500</v>
      </c>
      <c r="U49" s="222"/>
      <c r="V49" s="222"/>
      <c r="W49" s="42">
        <v>27500</v>
      </c>
      <c r="X49" s="10"/>
      <c r="Y49" s="43"/>
    </row>
    <row r="50" spans="1:25">
      <c r="A50" s="82">
        <v>37</v>
      </c>
      <c r="B50" s="83" t="s">
        <v>202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217" t="s">
        <v>75</v>
      </c>
      <c r="P50" s="218"/>
      <c r="Q50" s="219">
        <v>5</v>
      </c>
      <c r="R50" s="220"/>
      <c r="S50" s="221"/>
      <c r="T50" s="222">
        <v>5500</v>
      </c>
      <c r="U50" s="222"/>
      <c r="V50" s="222"/>
      <c r="W50" s="42">
        <v>27500</v>
      </c>
      <c r="X50" s="10"/>
      <c r="Y50" s="43"/>
    </row>
    <row r="51" spans="1:25">
      <c r="A51" s="82">
        <v>38</v>
      </c>
      <c r="B51" s="83" t="s">
        <v>135</v>
      </c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217" t="s">
        <v>136</v>
      </c>
      <c r="P51" s="218"/>
      <c r="Q51" s="219">
        <v>2</v>
      </c>
      <c r="R51" s="220"/>
      <c r="S51" s="221"/>
      <c r="T51" s="222">
        <v>11300</v>
      </c>
      <c r="U51" s="222"/>
      <c r="V51" s="222"/>
      <c r="W51" s="42">
        <f t="shared" si="0"/>
        <v>22600</v>
      </c>
      <c r="X51" s="10"/>
      <c r="Y51" s="43"/>
    </row>
    <row r="52" spans="1:25">
      <c r="A52" s="82">
        <v>39</v>
      </c>
      <c r="B52" s="83" t="s">
        <v>203</v>
      </c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217" t="s">
        <v>131</v>
      </c>
      <c r="P52" s="218"/>
      <c r="Q52" s="219">
        <v>10</v>
      </c>
      <c r="R52" s="220"/>
      <c r="S52" s="221"/>
      <c r="T52" s="222">
        <v>4000</v>
      </c>
      <c r="U52" s="222"/>
      <c r="V52" s="222"/>
      <c r="W52" s="42">
        <f t="shared" si="0"/>
        <v>40000</v>
      </c>
      <c r="X52" s="10"/>
      <c r="Y52" s="43"/>
    </row>
    <row r="53" spans="1:25">
      <c r="A53" s="82">
        <v>40</v>
      </c>
      <c r="B53" s="83" t="s">
        <v>204</v>
      </c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217" t="s">
        <v>131</v>
      </c>
      <c r="P53" s="218"/>
      <c r="Q53" s="219">
        <v>10</v>
      </c>
      <c r="R53" s="220"/>
      <c r="S53" s="221"/>
      <c r="T53" s="222">
        <v>4000</v>
      </c>
      <c r="U53" s="222"/>
      <c r="V53" s="222"/>
      <c r="W53" s="42">
        <f t="shared" si="0"/>
        <v>40000</v>
      </c>
      <c r="X53" s="10"/>
      <c r="Y53" s="43"/>
    </row>
    <row r="54" spans="1:25">
      <c r="A54" s="82">
        <v>41</v>
      </c>
      <c r="B54" s="83" t="s">
        <v>205</v>
      </c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217" t="s">
        <v>131</v>
      </c>
      <c r="P54" s="218"/>
      <c r="Q54" s="219">
        <v>10</v>
      </c>
      <c r="R54" s="220"/>
      <c r="S54" s="221"/>
      <c r="T54" s="222">
        <v>4000</v>
      </c>
      <c r="U54" s="222"/>
      <c r="V54" s="222"/>
      <c r="W54" s="42">
        <f t="shared" si="0"/>
        <v>40000</v>
      </c>
      <c r="X54" s="10"/>
      <c r="Y54" s="43"/>
    </row>
    <row r="55" spans="1:25">
      <c r="A55" s="82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8"/>
      <c r="Q55" s="212" t="s">
        <v>137</v>
      </c>
      <c r="R55" s="213"/>
      <c r="S55" s="213"/>
      <c r="T55" s="213"/>
      <c r="U55" s="213"/>
      <c r="V55" s="214"/>
      <c r="W55" s="89">
        <f>SUM(W14:W54)</f>
        <v>2795700</v>
      </c>
      <c r="X55" s="10"/>
      <c r="Y55" s="43"/>
    </row>
    <row r="56" spans="1:25">
      <c r="A56" s="82"/>
      <c r="B56" s="9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3"/>
      <c r="Q56" s="215" t="s">
        <v>138</v>
      </c>
      <c r="R56" s="216"/>
      <c r="S56" s="216"/>
      <c r="T56" s="216"/>
      <c r="U56" s="216"/>
      <c r="V56" s="216"/>
      <c r="W56" s="94">
        <f>W55*0.1</f>
        <v>279570</v>
      </c>
    </row>
    <row r="57" spans="1:25">
      <c r="A57" s="95"/>
      <c r="B57" s="96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8"/>
      <c r="N57" s="97"/>
      <c r="O57" s="97"/>
      <c r="P57" s="99"/>
      <c r="Q57" s="215" t="s">
        <v>139</v>
      </c>
      <c r="R57" s="216"/>
      <c r="S57" s="216"/>
      <c r="T57" s="216"/>
      <c r="U57" s="216"/>
      <c r="V57" s="216"/>
      <c r="W57" s="100">
        <f>SUM(W55:W56)</f>
        <v>3075270</v>
      </c>
    </row>
    <row r="58" spans="1:25" ht="15.75">
      <c r="Q58" s="74"/>
      <c r="R58" s="76"/>
      <c r="S58" s="76"/>
      <c r="T58" s="76"/>
      <c r="U58" s="76"/>
      <c r="V58" s="76"/>
      <c r="W58" s="76"/>
    </row>
    <row r="59" spans="1:25">
      <c r="A59" s="50" t="s">
        <v>39</v>
      </c>
      <c r="B59" s="10"/>
      <c r="U59" s="12"/>
    </row>
    <row r="61" spans="1:25" ht="15.75">
      <c r="A61" s="51" t="s">
        <v>40</v>
      </c>
      <c r="B61" s="173" t="s">
        <v>41</v>
      </c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</row>
    <row r="62" spans="1:25" ht="15.75">
      <c r="B62" s="173" t="s">
        <v>42</v>
      </c>
      <c r="C62" s="173"/>
      <c r="D62" s="173"/>
      <c r="E62" s="173"/>
      <c r="F62" s="173"/>
      <c r="G62" s="11" t="s">
        <v>43</v>
      </c>
      <c r="H62" s="52"/>
      <c r="I62" s="52"/>
      <c r="J62" s="52"/>
      <c r="K62" s="21"/>
      <c r="L62" s="21"/>
      <c r="M62" s="21"/>
      <c r="N62" s="21"/>
      <c r="O62" s="173" t="s">
        <v>44</v>
      </c>
      <c r="P62" s="173"/>
      <c r="Q62" s="173"/>
      <c r="R62" s="173"/>
      <c r="T62" s="11" t="s">
        <v>43</v>
      </c>
      <c r="U62" s="21"/>
      <c r="V62" s="21"/>
      <c r="W62" s="21"/>
    </row>
    <row r="63" spans="1:25" ht="15.75">
      <c r="B63" s="173" t="s">
        <v>45</v>
      </c>
      <c r="C63" s="173"/>
      <c r="D63" s="173"/>
      <c r="E63" s="173"/>
      <c r="F63" s="173"/>
      <c r="G63" s="11" t="s">
        <v>43</v>
      </c>
      <c r="H63" s="23" t="s">
        <v>46</v>
      </c>
      <c r="I63" s="23"/>
      <c r="J63" s="23"/>
      <c r="K63" s="23"/>
      <c r="L63" s="23"/>
      <c r="M63" s="23"/>
      <c r="N63" s="21"/>
      <c r="O63" s="173" t="s">
        <v>47</v>
      </c>
      <c r="P63" s="173"/>
      <c r="Q63" s="173"/>
      <c r="R63" s="173"/>
      <c r="S63" s="173"/>
      <c r="T63" s="11" t="s">
        <v>43</v>
      </c>
      <c r="U63" s="23"/>
      <c r="V63" s="23"/>
      <c r="W63" s="23"/>
    </row>
    <row r="64" spans="1:25">
      <c r="B64" s="173" t="s">
        <v>48</v>
      </c>
      <c r="C64" s="173"/>
      <c r="D64" s="173"/>
      <c r="E64" s="173"/>
      <c r="F64" s="173"/>
      <c r="G64" s="11" t="s">
        <v>43</v>
      </c>
      <c r="H64" s="21"/>
      <c r="I64" s="21"/>
      <c r="J64" s="21"/>
      <c r="K64" s="21"/>
      <c r="L64" s="21"/>
      <c r="M64" s="21"/>
      <c r="N64" s="21"/>
      <c r="O64" s="21"/>
      <c r="P64" s="21"/>
      <c r="Q64" s="53"/>
      <c r="R64" s="54"/>
      <c r="S64" s="21"/>
      <c r="T64" s="21"/>
      <c r="U64" s="21"/>
      <c r="V64" s="21"/>
      <c r="W64" s="55"/>
    </row>
    <row r="66" spans="1:23">
      <c r="A66" s="13" t="s">
        <v>49</v>
      </c>
      <c r="K66" s="56" t="s">
        <v>50</v>
      </c>
      <c r="Q66" s="1"/>
      <c r="R66" s="14" t="s">
        <v>51</v>
      </c>
      <c r="S66" s="14"/>
      <c r="T66" s="14"/>
      <c r="U66" s="14"/>
      <c r="V66" s="14"/>
      <c r="W66" s="14"/>
    </row>
    <row r="67" spans="1:23">
      <c r="Q67" s="1"/>
      <c r="W67" s="1"/>
    </row>
    <row r="68" spans="1:23">
      <c r="Q68" s="1"/>
      <c r="W68" s="1"/>
    </row>
    <row r="69" spans="1:23">
      <c r="K69" s="10"/>
      <c r="Q69" s="1"/>
      <c r="W69" s="1"/>
    </row>
    <row r="70" spans="1:23">
      <c r="A70" s="21"/>
      <c r="B70" s="21"/>
      <c r="C70" s="21"/>
      <c r="D70" s="21"/>
      <c r="E70" s="21"/>
      <c r="F70" s="21"/>
      <c r="G70" s="21"/>
      <c r="H70" s="21"/>
      <c r="I70" s="21"/>
      <c r="K70" s="57"/>
      <c r="L70" s="58"/>
      <c r="M70" s="58"/>
      <c r="N70" s="58"/>
      <c r="O70" s="58"/>
      <c r="P70" s="58"/>
      <c r="Q70" s="1"/>
      <c r="R70" s="54"/>
      <c r="S70" s="21"/>
      <c r="T70" s="21"/>
      <c r="U70" s="21"/>
      <c r="V70" s="21"/>
      <c r="W70" s="21"/>
    </row>
    <row r="71" spans="1:23" s="14" customFormat="1" ht="15" customHeight="1">
      <c r="A71" s="174" t="s">
        <v>52</v>
      </c>
      <c r="B71" s="174"/>
      <c r="C71" s="174"/>
      <c r="D71" s="174"/>
      <c r="E71" s="174"/>
      <c r="F71" s="174"/>
      <c r="G71" s="174"/>
      <c r="H71" s="174"/>
      <c r="I71" s="174"/>
      <c r="J71" s="1"/>
      <c r="K71" s="175" t="s">
        <v>53</v>
      </c>
      <c r="L71" s="175"/>
      <c r="M71" s="175"/>
      <c r="N71" s="175"/>
      <c r="O71" s="175"/>
      <c r="P71" s="175"/>
      <c r="Q71" s="175"/>
      <c r="R71" s="175" t="s">
        <v>54</v>
      </c>
      <c r="S71" s="175"/>
      <c r="T71" s="175"/>
      <c r="U71" s="175"/>
      <c r="W71" s="59"/>
    </row>
    <row r="72" spans="1:23" s="14" customFormat="1" ht="15" customHeight="1">
      <c r="A72" s="171" t="s">
        <v>64</v>
      </c>
      <c r="B72" s="171"/>
      <c r="C72" s="171"/>
      <c r="D72" s="171"/>
      <c r="E72" s="171"/>
      <c r="F72" s="171"/>
      <c r="G72" s="171"/>
      <c r="H72" s="171"/>
      <c r="I72" s="171"/>
      <c r="K72" s="171" t="s">
        <v>93</v>
      </c>
      <c r="L72" s="171"/>
      <c r="M72" s="171"/>
      <c r="N72" s="171"/>
      <c r="O72" s="171"/>
      <c r="P72" s="171"/>
      <c r="Q72" s="171"/>
      <c r="R72" s="171" t="s">
        <v>56</v>
      </c>
      <c r="S72" s="171"/>
      <c r="T72" s="171"/>
      <c r="U72" s="171"/>
      <c r="W72" s="59"/>
    </row>
    <row r="73" spans="1:23" s="14" customFormat="1" ht="15" customHeight="1">
      <c r="A73" s="171" t="s">
        <v>57</v>
      </c>
      <c r="B73" s="171"/>
      <c r="C73" s="171"/>
      <c r="D73" s="172" t="str">
        <f>R11</f>
        <v>18/9/2015</v>
      </c>
      <c r="E73" s="171"/>
      <c r="F73" s="171"/>
      <c r="G73" s="171"/>
      <c r="H73" s="171"/>
      <c r="I73" s="171"/>
      <c r="K73" s="171" t="s">
        <v>58</v>
      </c>
      <c r="L73" s="171"/>
      <c r="M73" s="171"/>
      <c r="N73" s="172" t="str">
        <f>D73</f>
        <v>18/9/2015</v>
      </c>
      <c r="O73" s="171"/>
      <c r="P73" s="171"/>
      <c r="Q73" s="171"/>
      <c r="R73" s="171" t="s">
        <v>57</v>
      </c>
      <c r="S73" s="171"/>
      <c r="T73" s="171"/>
      <c r="U73" s="171"/>
      <c r="W73" s="59"/>
    </row>
  </sheetData>
  <mergeCells count="155">
    <mergeCell ref="A11:C11"/>
    <mergeCell ref="P11:Q11"/>
    <mergeCell ref="R11:T11"/>
    <mergeCell ref="B13:P13"/>
    <mergeCell ref="Q13:S13"/>
    <mergeCell ref="T13:V13"/>
    <mergeCell ref="A8:C8"/>
    <mergeCell ref="P8:Q8"/>
    <mergeCell ref="A9:C9"/>
    <mergeCell ref="P9:Q9"/>
    <mergeCell ref="A10:C10"/>
    <mergeCell ref="P10:Q10"/>
    <mergeCell ref="O16:P16"/>
    <mergeCell ref="Q16:S16"/>
    <mergeCell ref="T16:V16"/>
    <mergeCell ref="O17:P17"/>
    <mergeCell ref="Q17:S17"/>
    <mergeCell ref="T17:V17"/>
    <mergeCell ref="O14:P14"/>
    <mergeCell ref="Q14:S14"/>
    <mergeCell ref="T14:V14"/>
    <mergeCell ref="O15:P15"/>
    <mergeCell ref="Q15:S15"/>
    <mergeCell ref="T15:V15"/>
    <mergeCell ref="O20:P20"/>
    <mergeCell ref="Q20:S20"/>
    <mergeCell ref="T20:V20"/>
    <mergeCell ref="O21:P21"/>
    <mergeCell ref="Q21:S21"/>
    <mergeCell ref="T21:V21"/>
    <mergeCell ref="O18:P18"/>
    <mergeCell ref="Q18:S18"/>
    <mergeCell ref="T18:V18"/>
    <mergeCell ref="O19:P19"/>
    <mergeCell ref="Q19:S19"/>
    <mergeCell ref="T19:V19"/>
    <mergeCell ref="O24:P24"/>
    <mergeCell ref="Q24:S24"/>
    <mergeCell ref="T24:V24"/>
    <mergeCell ref="O25:P25"/>
    <mergeCell ref="Q25:S25"/>
    <mergeCell ref="T25:V25"/>
    <mergeCell ref="O22:P22"/>
    <mergeCell ref="Q22:S22"/>
    <mergeCell ref="T22:V22"/>
    <mergeCell ref="O23:P23"/>
    <mergeCell ref="Q23:S23"/>
    <mergeCell ref="T23:V23"/>
    <mergeCell ref="O28:P28"/>
    <mergeCell ref="Q28:S28"/>
    <mergeCell ref="T28:V28"/>
    <mergeCell ref="O29:P29"/>
    <mergeCell ref="Q29:S29"/>
    <mergeCell ref="T29:V29"/>
    <mergeCell ref="O26:P26"/>
    <mergeCell ref="Q26:S26"/>
    <mergeCell ref="T26:V26"/>
    <mergeCell ref="O27:P27"/>
    <mergeCell ref="Q27:S27"/>
    <mergeCell ref="T27:V27"/>
    <mergeCell ref="O32:P32"/>
    <mergeCell ref="Q32:S32"/>
    <mergeCell ref="T32:V32"/>
    <mergeCell ref="O33:P33"/>
    <mergeCell ref="Q33:S33"/>
    <mergeCell ref="T33:V33"/>
    <mergeCell ref="O30:P30"/>
    <mergeCell ref="Q30:S30"/>
    <mergeCell ref="T30:V30"/>
    <mergeCell ref="O31:P31"/>
    <mergeCell ref="Q31:S31"/>
    <mergeCell ref="T31:V31"/>
    <mergeCell ref="O36:P36"/>
    <mergeCell ref="Q36:S36"/>
    <mergeCell ref="T36:V36"/>
    <mergeCell ref="O37:P37"/>
    <mergeCell ref="Q37:S37"/>
    <mergeCell ref="T37:V37"/>
    <mergeCell ref="O34:P34"/>
    <mergeCell ref="Q34:S34"/>
    <mergeCell ref="T34:V34"/>
    <mergeCell ref="O35:P35"/>
    <mergeCell ref="Q35:S35"/>
    <mergeCell ref="T35:V35"/>
    <mergeCell ref="O40:P40"/>
    <mergeCell ref="Q40:S40"/>
    <mergeCell ref="T40:V40"/>
    <mergeCell ref="O41:P41"/>
    <mergeCell ref="Q41:S41"/>
    <mergeCell ref="T41:V41"/>
    <mergeCell ref="O38:P38"/>
    <mergeCell ref="Q38:S38"/>
    <mergeCell ref="T38:V38"/>
    <mergeCell ref="O39:P39"/>
    <mergeCell ref="Q39:S39"/>
    <mergeCell ref="T39:V39"/>
    <mergeCell ref="O44:P44"/>
    <mergeCell ref="Q44:S44"/>
    <mergeCell ref="T44:V44"/>
    <mergeCell ref="O45:P45"/>
    <mergeCell ref="Q45:S45"/>
    <mergeCell ref="T45:V45"/>
    <mergeCell ref="O42:P42"/>
    <mergeCell ref="Q42:S42"/>
    <mergeCell ref="T42:V42"/>
    <mergeCell ref="O43:P43"/>
    <mergeCell ref="Q43:S43"/>
    <mergeCell ref="T43:V43"/>
    <mergeCell ref="O48:P48"/>
    <mergeCell ref="Q48:S48"/>
    <mergeCell ref="T48:V48"/>
    <mergeCell ref="O49:P49"/>
    <mergeCell ref="Q49:S49"/>
    <mergeCell ref="T49:V49"/>
    <mergeCell ref="O46:P46"/>
    <mergeCell ref="Q46:S46"/>
    <mergeCell ref="T46:V46"/>
    <mergeCell ref="O47:P47"/>
    <mergeCell ref="Q47:S47"/>
    <mergeCell ref="T47:V47"/>
    <mergeCell ref="O52:P52"/>
    <mergeCell ref="Q52:S52"/>
    <mergeCell ref="T52:V52"/>
    <mergeCell ref="O53:P53"/>
    <mergeCell ref="Q53:S53"/>
    <mergeCell ref="T53:V53"/>
    <mergeCell ref="O50:P50"/>
    <mergeCell ref="Q50:S50"/>
    <mergeCell ref="T50:V50"/>
    <mergeCell ref="O51:P51"/>
    <mergeCell ref="Q51:S51"/>
    <mergeCell ref="T51:V51"/>
    <mergeCell ref="B61:P61"/>
    <mergeCell ref="B62:F62"/>
    <mergeCell ref="O62:R62"/>
    <mergeCell ref="B63:F63"/>
    <mergeCell ref="O63:S63"/>
    <mergeCell ref="B64:F64"/>
    <mergeCell ref="O54:P54"/>
    <mergeCell ref="Q54:S54"/>
    <mergeCell ref="T54:V54"/>
    <mergeCell ref="Q55:V55"/>
    <mergeCell ref="Q56:V56"/>
    <mergeCell ref="Q57:V57"/>
    <mergeCell ref="A73:C73"/>
    <mergeCell ref="D73:I73"/>
    <mergeCell ref="K73:M73"/>
    <mergeCell ref="N73:Q73"/>
    <mergeCell ref="R73:U73"/>
    <mergeCell ref="A71:I71"/>
    <mergeCell ref="K71:Q71"/>
    <mergeCell ref="R71:U71"/>
    <mergeCell ref="A72:I72"/>
    <mergeCell ref="K72:Q72"/>
    <mergeCell ref="R72:U7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tabSelected="1" workbookViewId="0">
      <selection activeCell="W1" sqref="A1:W1048576"/>
    </sheetView>
  </sheetViews>
  <sheetFormatPr defaultRowHeight="15"/>
  <cols>
    <col min="1" max="15" width="4.7109375" style="1" customWidth="1"/>
    <col min="16" max="16" width="13.710937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5.7109375" style="8" bestFit="1" customWidth="1"/>
  </cols>
  <sheetData>
    <row r="1" spans="1:23" ht="15.75">
      <c r="E1" s="2" t="s">
        <v>0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 t="s">
        <v>222</v>
      </c>
    </row>
    <row r="2" spans="1:23">
      <c r="E2" s="5" t="s">
        <v>1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3">
      <c r="E3" s="9" t="s">
        <v>2</v>
      </c>
      <c r="F3" s="9" t="s">
        <v>3</v>
      </c>
      <c r="G3" s="9"/>
      <c r="H3" s="9"/>
      <c r="I3" s="9"/>
      <c r="J3" s="9"/>
      <c r="K3" s="9" t="s">
        <v>4</v>
      </c>
      <c r="L3" s="9"/>
      <c r="M3" s="9"/>
    </row>
    <row r="4" spans="1:23">
      <c r="E4" s="1" t="s">
        <v>5</v>
      </c>
    </row>
    <row r="5" spans="1:23" ht="18.75">
      <c r="C5" s="12"/>
      <c r="D5" s="13"/>
      <c r="E5" s="14" t="s">
        <v>6</v>
      </c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W5" s="1"/>
    </row>
    <row r="8" spans="1:23" ht="15.75">
      <c r="A8" s="183" t="s">
        <v>8</v>
      </c>
      <c r="B8" s="183"/>
      <c r="C8" s="183"/>
      <c r="D8" s="78" t="s">
        <v>97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173" t="s">
        <v>10</v>
      </c>
      <c r="Q8" s="173"/>
      <c r="R8" s="61" t="s">
        <v>206</v>
      </c>
      <c r="S8" s="64"/>
      <c r="T8" s="64"/>
      <c r="U8" s="64"/>
      <c r="V8" s="65"/>
      <c r="W8" s="64"/>
    </row>
    <row r="9" spans="1:23" ht="15.75">
      <c r="A9" s="183" t="s">
        <v>11</v>
      </c>
      <c r="B9" s="183"/>
      <c r="C9" s="183"/>
      <c r="D9" s="79" t="s">
        <v>98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183" t="s">
        <v>11</v>
      </c>
      <c r="Q9" s="183"/>
      <c r="R9" s="21" t="s">
        <v>207</v>
      </c>
      <c r="S9" s="23"/>
      <c r="T9" s="23"/>
      <c r="U9" s="23"/>
      <c r="V9" s="24"/>
      <c r="W9" s="25"/>
    </row>
    <row r="10" spans="1:23" ht="15.75">
      <c r="A10" s="173" t="s">
        <v>14</v>
      </c>
      <c r="B10" s="173"/>
      <c r="C10" s="173"/>
      <c r="D10" s="79" t="s">
        <v>99</v>
      </c>
      <c r="I10" s="28"/>
      <c r="J10" s="23"/>
      <c r="K10" s="23"/>
      <c r="L10" s="23"/>
      <c r="M10" s="23"/>
      <c r="N10" s="12"/>
      <c r="O10" s="12"/>
      <c r="P10" s="173" t="s">
        <v>16</v>
      </c>
      <c r="Q10" s="173"/>
      <c r="R10" s="241" t="s">
        <v>208</v>
      </c>
      <c r="S10" s="241"/>
      <c r="T10" s="241"/>
      <c r="U10" s="241"/>
      <c r="V10" s="241"/>
      <c r="W10" s="241"/>
    </row>
    <row r="11" spans="1:23">
      <c r="A11" s="182" t="s">
        <v>18</v>
      </c>
      <c r="B11" s="182"/>
      <c r="C11" s="182"/>
      <c r="D11" s="80" t="s">
        <v>100</v>
      </c>
      <c r="E11" s="27"/>
      <c r="F11" s="27"/>
      <c r="G11" s="27"/>
      <c r="H11" s="28"/>
      <c r="I11" s="21"/>
      <c r="J11" s="21"/>
      <c r="K11" s="21"/>
      <c r="L11" s="21"/>
      <c r="M11" s="21"/>
      <c r="N11" s="12"/>
      <c r="O11" s="12"/>
      <c r="P11" s="183" t="s">
        <v>20</v>
      </c>
      <c r="Q11" s="183"/>
      <c r="R11" s="184" t="s">
        <v>209</v>
      </c>
      <c r="S11" s="184"/>
      <c r="T11" s="184"/>
      <c r="U11" s="21"/>
      <c r="V11" s="31"/>
      <c r="W11" s="21"/>
    </row>
    <row r="12" spans="1:23">
      <c r="C12" s="14"/>
      <c r="V12" s="17"/>
      <c r="W12" s="1"/>
    </row>
    <row r="13" spans="1:23" ht="38.25">
      <c r="A13" s="159" t="s">
        <v>210</v>
      </c>
      <c r="B13" s="242" t="s">
        <v>211</v>
      </c>
      <c r="C13" s="243"/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2" t="s">
        <v>212</v>
      </c>
      <c r="R13" s="243"/>
      <c r="S13" s="244"/>
      <c r="T13" s="242" t="s">
        <v>213</v>
      </c>
      <c r="U13" s="243"/>
      <c r="V13" s="244"/>
      <c r="W13" s="160" t="s">
        <v>214</v>
      </c>
    </row>
    <row r="14" spans="1:23">
      <c r="A14" s="41">
        <v>1</v>
      </c>
      <c r="B14" s="161" t="s">
        <v>215</v>
      </c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3"/>
      <c r="Q14" s="238">
        <v>1</v>
      </c>
      <c r="R14" s="238"/>
      <c r="S14" s="239"/>
      <c r="T14" s="240">
        <v>98000</v>
      </c>
      <c r="U14" s="240"/>
      <c r="V14" s="240"/>
      <c r="W14" s="42">
        <f>T14*Q14</f>
        <v>98000</v>
      </c>
    </row>
    <row r="15" spans="1:23">
      <c r="A15" s="41">
        <v>2</v>
      </c>
      <c r="B15" s="161" t="s">
        <v>216</v>
      </c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3"/>
      <c r="Q15" s="238">
        <v>1</v>
      </c>
      <c r="R15" s="238"/>
      <c r="S15" s="239"/>
      <c r="T15" s="240">
        <v>385000</v>
      </c>
      <c r="U15" s="240"/>
      <c r="V15" s="240"/>
      <c r="W15" s="42">
        <f t="shared" ref="W15:W16" si="0">T15*Q15</f>
        <v>385000</v>
      </c>
    </row>
    <row r="16" spans="1:23">
      <c r="A16" s="41">
        <v>3</v>
      </c>
      <c r="B16" s="164" t="s">
        <v>217</v>
      </c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3"/>
      <c r="Q16" s="238">
        <v>5</v>
      </c>
      <c r="R16" s="238"/>
      <c r="S16" s="239"/>
      <c r="T16" s="240">
        <v>11800</v>
      </c>
      <c r="U16" s="240"/>
      <c r="V16" s="240"/>
      <c r="W16" s="42">
        <f t="shared" si="0"/>
        <v>59000</v>
      </c>
    </row>
    <row r="17" spans="1:23">
      <c r="A17" s="41"/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234" t="s">
        <v>137</v>
      </c>
      <c r="R17" s="235"/>
      <c r="S17" s="235"/>
      <c r="T17" s="235"/>
      <c r="U17" s="235"/>
      <c r="V17" s="236"/>
      <c r="W17" s="165">
        <f>SUM(W14:W16)</f>
        <v>542000</v>
      </c>
    </row>
    <row r="18" spans="1:23">
      <c r="A18" s="41"/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234" t="s">
        <v>138</v>
      </c>
      <c r="R18" s="235"/>
      <c r="S18" s="235"/>
      <c r="T18" s="235" t="s">
        <v>218</v>
      </c>
      <c r="U18" s="235"/>
      <c r="V18" s="236"/>
      <c r="W18" s="42">
        <f>W17*10%</f>
        <v>54200</v>
      </c>
    </row>
    <row r="19" spans="1:23">
      <c r="A19" s="41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2"/>
      <c r="N19" s="71"/>
      <c r="O19" s="71"/>
      <c r="P19" s="71"/>
      <c r="Q19" s="234" t="s">
        <v>139</v>
      </c>
      <c r="R19" s="235"/>
      <c r="S19" s="235"/>
      <c r="T19" s="235" t="s">
        <v>219</v>
      </c>
      <c r="U19" s="235"/>
      <c r="V19" s="236"/>
      <c r="W19" s="166">
        <f>W17+W18</f>
        <v>596200</v>
      </c>
    </row>
    <row r="20" spans="1:23" ht="15.75">
      <c r="Q20" s="74"/>
      <c r="R20" s="75"/>
      <c r="S20" s="75"/>
      <c r="T20" s="75"/>
      <c r="U20" s="75"/>
      <c r="V20" s="75"/>
      <c r="W20" s="75"/>
    </row>
    <row r="21" spans="1:23">
      <c r="A21" s="50" t="s">
        <v>39</v>
      </c>
      <c r="B21" s="10"/>
      <c r="U21" s="12"/>
    </row>
    <row r="23" spans="1:23" ht="15.75">
      <c r="A23" s="51" t="s">
        <v>40</v>
      </c>
      <c r="B23" s="173" t="s">
        <v>41</v>
      </c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</row>
    <row r="24" spans="1:23">
      <c r="B24" s="173" t="s">
        <v>42</v>
      </c>
      <c r="C24" s="173"/>
      <c r="D24" s="173"/>
      <c r="E24" s="173"/>
      <c r="F24" s="173"/>
      <c r="G24" s="10" t="s">
        <v>43</v>
      </c>
      <c r="H24" s="237"/>
      <c r="I24" s="237"/>
      <c r="J24" s="237"/>
      <c r="K24" s="167"/>
      <c r="L24" s="167"/>
      <c r="M24" s="167"/>
      <c r="N24" s="167"/>
      <c r="O24" s="173" t="s">
        <v>44</v>
      </c>
      <c r="P24" s="173"/>
      <c r="Q24" s="173"/>
      <c r="R24" s="173"/>
      <c r="S24" s="168"/>
      <c r="T24" s="10" t="s">
        <v>43</v>
      </c>
      <c r="U24" s="167"/>
      <c r="V24" s="167"/>
      <c r="W24" s="167"/>
    </row>
    <row r="25" spans="1:23">
      <c r="B25" s="173" t="s">
        <v>45</v>
      </c>
      <c r="C25" s="173"/>
      <c r="D25" s="173"/>
      <c r="E25" s="173"/>
      <c r="F25" s="173"/>
      <c r="G25" s="10" t="s">
        <v>43</v>
      </c>
      <c r="H25" s="71" t="s">
        <v>46</v>
      </c>
      <c r="I25" s="71"/>
      <c r="J25" s="71"/>
      <c r="K25" s="71"/>
      <c r="L25" s="71"/>
      <c r="M25" s="71"/>
      <c r="N25" s="167"/>
      <c r="O25" s="173" t="s">
        <v>47</v>
      </c>
      <c r="P25" s="173"/>
      <c r="Q25" s="173"/>
      <c r="R25" s="173"/>
      <c r="S25" s="173"/>
      <c r="T25" s="10" t="s">
        <v>43</v>
      </c>
      <c r="U25" s="71"/>
      <c r="V25" s="71"/>
      <c r="W25" s="71"/>
    </row>
    <row r="26" spans="1:23">
      <c r="B26" s="173" t="s">
        <v>48</v>
      </c>
      <c r="C26" s="173"/>
      <c r="D26" s="173"/>
      <c r="E26" s="173"/>
      <c r="F26" s="173"/>
      <c r="G26" s="10" t="s">
        <v>43</v>
      </c>
      <c r="H26" s="167"/>
      <c r="I26" s="167"/>
      <c r="J26" s="167"/>
      <c r="K26" s="167"/>
      <c r="L26" s="167"/>
      <c r="M26" s="167"/>
      <c r="N26" s="167"/>
      <c r="O26" s="167"/>
      <c r="P26" s="167"/>
      <c r="Q26" s="53"/>
      <c r="R26" s="53"/>
      <c r="S26" s="167"/>
      <c r="T26" s="167"/>
      <c r="U26" s="167"/>
      <c r="V26" s="167"/>
      <c r="W26" s="55"/>
    </row>
    <row r="28" spans="1:23">
      <c r="A28" s="13" t="s">
        <v>49</v>
      </c>
      <c r="K28" s="56" t="s">
        <v>50</v>
      </c>
      <c r="Q28" s="1"/>
      <c r="R28" s="14" t="s">
        <v>51</v>
      </c>
      <c r="S28" s="14"/>
      <c r="T28" s="14"/>
      <c r="U28" s="14"/>
      <c r="V28" s="14"/>
      <c r="W28" s="14"/>
    </row>
    <row r="29" spans="1:23">
      <c r="Q29" s="1"/>
      <c r="W29" s="1"/>
    </row>
    <row r="30" spans="1:23">
      <c r="Q30" s="1"/>
      <c r="W30" s="1"/>
    </row>
    <row r="31" spans="1:23">
      <c r="K31" s="10"/>
      <c r="Q31" s="1"/>
      <c r="W31" s="1"/>
    </row>
    <row r="32" spans="1:23">
      <c r="A32" s="21"/>
      <c r="B32" s="21"/>
      <c r="C32" s="21"/>
      <c r="D32" s="21"/>
      <c r="E32" s="21"/>
      <c r="F32" s="21"/>
      <c r="G32" s="21"/>
      <c r="H32" s="21"/>
      <c r="I32" s="21"/>
      <c r="K32" s="57"/>
      <c r="L32" s="58"/>
      <c r="M32" s="58"/>
      <c r="N32" s="58"/>
      <c r="O32" s="58"/>
      <c r="P32" s="58"/>
      <c r="Q32" s="1"/>
      <c r="R32" s="54"/>
      <c r="S32" s="21"/>
      <c r="T32" s="21"/>
      <c r="U32" s="21"/>
      <c r="V32" s="21"/>
      <c r="W32" s="21"/>
    </row>
    <row r="33" spans="1:23">
      <c r="A33" s="174" t="s">
        <v>52</v>
      </c>
      <c r="B33" s="174"/>
      <c r="C33" s="174"/>
      <c r="D33" s="174"/>
      <c r="E33" s="174"/>
      <c r="F33" s="174"/>
      <c r="G33" s="174"/>
      <c r="H33" s="174"/>
      <c r="I33" s="174"/>
      <c r="K33" s="232" t="s">
        <v>220</v>
      </c>
      <c r="L33" s="232"/>
      <c r="M33" s="232"/>
      <c r="N33" s="232"/>
      <c r="O33" s="232"/>
      <c r="P33" s="232"/>
      <c r="Q33" s="14"/>
      <c r="R33" s="174" t="s">
        <v>54</v>
      </c>
      <c r="S33" s="174"/>
      <c r="T33" s="174"/>
      <c r="U33" s="174"/>
      <c r="V33" s="14"/>
      <c r="W33" s="59"/>
    </row>
    <row r="34" spans="1:23">
      <c r="A34" s="171" t="s">
        <v>64</v>
      </c>
      <c r="B34" s="171"/>
      <c r="C34" s="171"/>
      <c r="D34" s="171"/>
      <c r="E34" s="171"/>
      <c r="F34" s="171"/>
      <c r="G34" s="171"/>
      <c r="H34" s="171"/>
      <c r="I34" s="171"/>
      <c r="J34" s="14"/>
      <c r="K34" s="171" t="s">
        <v>221</v>
      </c>
      <c r="L34" s="171"/>
      <c r="M34" s="171"/>
      <c r="N34" s="171"/>
      <c r="O34" s="171"/>
      <c r="P34" s="171"/>
      <c r="Q34" s="14"/>
      <c r="R34" s="171" t="s">
        <v>56</v>
      </c>
      <c r="S34" s="171"/>
      <c r="T34" s="171"/>
      <c r="U34" s="171"/>
      <c r="V34" s="14"/>
      <c r="W34" s="59"/>
    </row>
    <row r="35" spans="1:23">
      <c r="A35" s="171" t="s">
        <v>57</v>
      </c>
      <c r="B35" s="171"/>
      <c r="C35" s="171"/>
      <c r="D35" s="172" t="str">
        <f>R11</f>
        <v>18/09/2015</v>
      </c>
      <c r="E35" s="172"/>
      <c r="F35" s="172"/>
      <c r="G35" s="172"/>
      <c r="H35" s="172"/>
      <c r="I35" s="172"/>
      <c r="J35" s="14"/>
      <c r="K35" s="171" t="s">
        <v>58</v>
      </c>
      <c r="L35" s="171"/>
      <c r="M35" s="171"/>
      <c r="N35" s="172" t="str">
        <f>D35</f>
        <v>18/09/2015</v>
      </c>
      <c r="O35" s="172"/>
      <c r="P35" s="172"/>
      <c r="Q35" s="14"/>
      <c r="R35" s="233" t="s">
        <v>57</v>
      </c>
      <c r="S35" s="233"/>
      <c r="T35" s="233"/>
      <c r="U35" s="233"/>
      <c r="V35" s="169"/>
      <c r="W35" s="170"/>
    </row>
    <row r="36" spans="1:23">
      <c r="A36" s="174"/>
      <c r="B36" s="174"/>
      <c r="C36" s="174"/>
      <c r="D36" s="174"/>
      <c r="E36" s="174"/>
      <c r="F36" s="174"/>
      <c r="G36" s="174"/>
      <c r="H36" s="174"/>
      <c r="I36" s="174"/>
      <c r="K36" s="232"/>
      <c r="L36" s="232"/>
      <c r="M36" s="232"/>
      <c r="N36" s="232"/>
      <c r="O36" s="232"/>
      <c r="P36" s="232"/>
      <c r="Q36" s="14"/>
      <c r="R36" s="175"/>
      <c r="S36" s="175"/>
      <c r="T36" s="175"/>
      <c r="U36" s="175"/>
      <c r="V36" s="14"/>
      <c r="W36" s="59"/>
    </row>
  </sheetData>
  <mergeCells count="43">
    <mergeCell ref="A8:C8"/>
    <mergeCell ref="P8:Q8"/>
    <mergeCell ref="A9:C9"/>
    <mergeCell ref="P9:Q9"/>
    <mergeCell ref="A10:C10"/>
    <mergeCell ref="P10:Q10"/>
    <mergeCell ref="R10:W10"/>
    <mergeCell ref="A11:C11"/>
    <mergeCell ref="P11:Q11"/>
    <mergeCell ref="R11:T11"/>
    <mergeCell ref="B13:P13"/>
    <mergeCell ref="Q13:S13"/>
    <mergeCell ref="T13:V13"/>
    <mergeCell ref="Q14:S14"/>
    <mergeCell ref="T14:V14"/>
    <mergeCell ref="Q15:S15"/>
    <mergeCell ref="T15:V15"/>
    <mergeCell ref="Q16:S16"/>
    <mergeCell ref="T16:V16"/>
    <mergeCell ref="Q17:V17"/>
    <mergeCell ref="Q18:V18"/>
    <mergeCell ref="Q19:V19"/>
    <mergeCell ref="B23:P23"/>
    <mergeCell ref="B24:F24"/>
    <mergeCell ref="H24:J24"/>
    <mergeCell ref="O24:R24"/>
    <mergeCell ref="B25:F25"/>
    <mergeCell ref="O25:S25"/>
    <mergeCell ref="B26:F26"/>
    <mergeCell ref="A33:I33"/>
    <mergeCell ref="K33:P33"/>
    <mergeCell ref="R33:U33"/>
    <mergeCell ref="A36:I36"/>
    <mergeCell ref="K36:P36"/>
    <mergeCell ref="R36:U36"/>
    <mergeCell ref="A34:I34"/>
    <mergeCell ref="K34:P34"/>
    <mergeCell ref="R34:U34"/>
    <mergeCell ref="A35:C35"/>
    <mergeCell ref="D35:I35"/>
    <mergeCell ref="K35:M35"/>
    <mergeCell ref="N35:P35"/>
    <mergeCell ref="R35:U35"/>
  </mergeCells>
  <pageMargins left="0.7" right="0.7" top="0.75" bottom="0.75" header="0.3" footer="0.3"/>
  <pageSetup paperSize="9"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Sheet1</vt:lpstr>
      <vt:lpstr>Bình Phú</vt:lpstr>
      <vt:lpstr>Sheet3</vt:lpstr>
      <vt:lpstr>Sheet4</vt:lpstr>
      <vt:lpstr>Sheet5</vt:lpstr>
      <vt:lpstr>Lê Đức Thọ</vt:lpstr>
      <vt:lpstr>training</vt:lpstr>
      <vt:lpstr>VP</vt:lpstr>
      <vt:lpstr>Fin</vt:lpstr>
      <vt:lpstr>Fin!Print_Area</vt:lpstr>
      <vt:lpstr>training!Print_Area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Quach Tieu Phung</cp:lastModifiedBy>
  <cp:lastPrinted>2015-09-18T06:17:05Z</cp:lastPrinted>
  <dcterms:created xsi:type="dcterms:W3CDTF">2015-09-04T06:50:01Z</dcterms:created>
  <dcterms:modified xsi:type="dcterms:W3CDTF">2015-09-18T06:33:32Z</dcterms:modified>
</cp:coreProperties>
</file>