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440" windowHeight="7530" tabRatio="773"/>
  </bookViews>
  <sheets>
    <sheet name="Bao cao Tap Pham" sheetId="1" r:id="rId1"/>
    <sheet name="Nhập Xuất TP" sheetId="4" r:id="rId2"/>
    <sheet name="De Nghi Mua Hang" sheetId="5" r:id="rId3"/>
  </sheets>
  <externalReferences>
    <externalReference r:id="rId4"/>
  </externalReferences>
  <definedNames>
    <definedName name="_xlnm._FilterDatabase" localSheetId="0" hidden="1">'Bao cao Tap Pham'!$F$1:$F$196</definedName>
    <definedName name="_xlnm._FilterDatabase" localSheetId="1" hidden="1">'Nhập Xuất TP'!$A$4:$K$1260</definedName>
  </definedNames>
  <calcPr calcId="124519"/>
</workbook>
</file>

<file path=xl/calcChain.xml><?xml version="1.0" encoding="utf-8"?>
<calcChain xmlns="http://schemas.openxmlformats.org/spreadsheetml/2006/main">
  <c r="A9" i="1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G168" l="1"/>
  <c r="F159" i="4" l="1"/>
  <c r="G159"/>
  <c r="G85" i="1"/>
  <c r="H85"/>
  <c r="G38"/>
  <c r="H38"/>
  <c r="F263" i="4"/>
  <c r="G263"/>
  <c r="F264"/>
  <c r="G264"/>
  <c r="F265"/>
  <c r="G265"/>
  <c r="F266"/>
  <c r="G266"/>
  <c r="F267"/>
  <c r="G267"/>
  <c r="F268"/>
  <c r="G268"/>
  <c r="F269"/>
  <c r="G269"/>
  <c r="F270"/>
  <c r="G270"/>
  <c r="F271"/>
  <c r="G271"/>
  <c r="F272"/>
  <c r="G272"/>
  <c r="F273"/>
  <c r="G273"/>
  <c r="F274"/>
  <c r="G274"/>
  <c r="F275"/>
  <c r="G275"/>
  <c r="F276"/>
  <c r="G276"/>
  <c r="F277"/>
  <c r="G277"/>
  <c r="F278"/>
  <c r="G278"/>
  <c r="F279"/>
  <c r="G279"/>
  <c r="F280"/>
  <c r="G280"/>
  <c r="F281"/>
  <c r="G281"/>
  <c r="F282"/>
  <c r="G282"/>
  <c r="F283"/>
  <c r="G283"/>
  <c r="F284"/>
  <c r="G284"/>
  <c r="F285"/>
  <c r="G285"/>
  <c r="F286"/>
  <c r="G286"/>
  <c r="F287"/>
  <c r="G287"/>
  <c r="F288"/>
  <c r="G288"/>
  <c r="F289"/>
  <c r="G289"/>
  <c r="F290"/>
  <c r="G290"/>
  <c r="F291"/>
  <c r="G291"/>
  <c r="F292"/>
  <c r="G292"/>
  <c r="F293"/>
  <c r="G293"/>
  <c r="F294"/>
  <c r="G294"/>
  <c r="F295"/>
  <c r="G295"/>
  <c r="F296"/>
  <c r="G296"/>
  <c r="F297"/>
  <c r="G297"/>
  <c r="F298"/>
  <c r="G298"/>
  <c r="F299"/>
  <c r="G299"/>
  <c r="F300"/>
  <c r="G300"/>
  <c r="F301"/>
  <c r="G301"/>
  <c r="F302"/>
  <c r="G302"/>
  <c r="F303"/>
  <c r="G303"/>
  <c r="F304"/>
  <c r="G304"/>
  <c r="F305"/>
  <c r="G305"/>
  <c r="F306"/>
  <c r="G306"/>
  <c r="F307"/>
  <c r="G307"/>
  <c r="F308"/>
  <c r="G308"/>
  <c r="F309"/>
  <c r="G309"/>
  <c r="F310"/>
  <c r="G310"/>
  <c r="F311"/>
  <c r="G311"/>
  <c r="F312"/>
  <c r="G312"/>
  <c r="F313"/>
  <c r="G313"/>
  <c r="F314"/>
  <c r="G314"/>
  <c r="F315"/>
  <c r="G315"/>
  <c r="F316"/>
  <c r="G316"/>
  <c r="F317"/>
  <c r="G317"/>
  <c r="F318"/>
  <c r="G318"/>
  <c r="F319"/>
  <c r="G319"/>
  <c r="F320"/>
  <c r="G320"/>
  <c r="F321"/>
  <c r="G321"/>
  <c r="F322"/>
  <c r="G322"/>
  <c r="F323"/>
  <c r="G323"/>
  <c r="F324"/>
  <c r="G324"/>
  <c r="F325"/>
  <c r="G325"/>
  <c r="F326"/>
  <c r="G326"/>
  <c r="F327"/>
  <c r="G327"/>
  <c r="F328"/>
  <c r="G328"/>
  <c r="F329"/>
  <c r="G329"/>
  <c r="F330"/>
  <c r="G330"/>
  <c r="F331"/>
  <c r="G331"/>
  <c r="F332"/>
  <c r="G332"/>
  <c r="F333"/>
  <c r="G333"/>
  <c r="F334"/>
  <c r="G334"/>
  <c r="F335"/>
  <c r="G335"/>
  <c r="F336"/>
  <c r="G336"/>
  <c r="F337"/>
  <c r="G337"/>
  <c r="F338"/>
  <c r="G338"/>
  <c r="F339"/>
  <c r="G339"/>
  <c r="F340"/>
  <c r="G340"/>
  <c r="F341"/>
  <c r="G341"/>
  <c r="F342"/>
  <c r="G342"/>
  <c r="F343"/>
  <c r="G343"/>
  <c r="F344"/>
  <c r="G344"/>
  <c r="F345"/>
  <c r="G345"/>
  <c r="F346"/>
  <c r="G346"/>
  <c r="F347"/>
  <c r="G347"/>
  <c r="F348"/>
  <c r="G348"/>
  <c r="F349"/>
  <c r="G349"/>
  <c r="F350"/>
  <c r="G350"/>
  <c r="F351"/>
  <c r="G351"/>
  <c r="F352"/>
  <c r="G352"/>
  <c r="F353"/>
  <c r="G353"/>
  <c r="F354"/>
  <c r="G354"/>
  <c r="F355"/>
  <c r="G355"/>
  <c r="F356"/>
  <c r="G356"/>
  <c r="F357"/>
  <c r="G357"/>
  <c r="F358"/>
  <c r="G358"/>
  <c r="F359"/>
  <c r="G359"/>
  <c r="F360"/>
  <c r="G360"/>
  <c r="F361"/>
  <c r="G361"/>
  <c r="F362"/>
  <c r="G362"/>
  <c r="F363"/>
  <c r="G363"/>
  <c r="F364"/>
  <c r="G364"/>
  <c r="F365"/>
  <c r="G365"/>
  <c r="F366"/>
  <c r="G366"/>
  <c r="F367"/>
  <c r="G367"/>
  <c r="F368"/>
  <c r="G368"/>
  <c r="F369"/>
  <c r="G369"/>
  <c r="F370"/>
  <c r="G370"/>
  <c r="F371"/>
  <c r="G371"/>
  <c r="F372"/>
  <c r="G372"/>
  <c r="F373"/>
  <c r="G373"/>
  <c r="I85" i="1" l="1"/>
  <c r="I38"/>
  <c r="F187" i="4"/>
  <c r="G187"/>
  <c r="F184"/>
  <c r="G184"/>
  <c r="F188"/>
  <c r="G188"/>
  <c r="F189"/>
  <c r="G189"/>
  <c r="F190"/>
  <c r="G190"/>
  <c r="F191"/>
  <c r="G191"/>
  <c r="F192"/>
  <c r="G192"/>
  <c r="F193"/>
  <c r="G193"/>
  <c r="F194"/>
  <c r="G194"/>
  <c r="F195"/>
  <c r="G195"/>
  <c r="F196"/>
  <c r="G196"/>
  <c r="F197"/>
  <c r="G197"/>
  <c r="F198"/>
  <c r="G198"/>
  <c r="F199"/>
  <c r="G199"/>
  <c r="F200"/>
  <c r="G200"/>
  <c r="F201"/>
  <c r="G201"/>
  <c r="F202"/>
  <c r="G202"/>
  <c r="F203"/>
  <c r="G203"/>
  <c r="F204"/>
  <c r="G204"/>
  <c r="F205"/>
  <c r="G205"/>
  <c r="F206"/>
  <c r="G206"/>
  <c r="F207"/>
  <c r="G207"/>
  <c r="F208"/>
  <c r="G208"/>
  <c r="F209"/>
  <c r="G209"/>
  <c r="F210"/>
  <c r="G210"/>
  <c r="F211"/>
  <c r="G211"/>
  <c r="F212"/>
  <c r="G212"/>
  <c r="F213"/>
  <c r="G213"/>
  <c r="F214"/>
  <c r="G214"/>
  <c r="F215"/>
  <c r="G215"/>
  <c r="F216"/>
  <c r="G216"/>
  <c r="F217"/>
  <c r="G217"/>
  <c r="F218"/>
  <c r="G218"/>
  <c r="F219"/>
  <c r="G219"/>
  <c r="F220"/>
  <c r="G220"/>
  <c r="F221"/>
  <c r="G221"/>
  <c r="F222"/>
  <c r="G222"/>
  <c r="F223"/>
  <c r="G223"/>
  <c r="F224"/>
  <c r="G224"/>
  <c r="F225"/>
  <c r="G225"/>
  <c r="F226"/>
  <c r="G226"/>
  <c r="F227"/>
  <c r="G227"/>
  <c r="F228"/>
  <c r="G228"/>
  <c r="F229"/>
  <c r="G229"/>
  <c r="F230"/>
  <c r="G230"/>
  <c r="F231"/>
  <c r="G231"/>
  <c r="F232"/>
  <c r="G232"/>
  <c r="F233"/>
  <c r="G233"/>
  <c r="F234"/>
  <c r="G234"/>
  <c r="F235"/>
  <c r="G235"/>
  <c r="F236"/>
  <c r="G236"/>
  <c r="F237"/>
  <c r="G237"/>
  <c r="F238"/>
  <c r="G238"/>
  <c r="F239"/>
  <c r="G239"/>
  <c r="F240"/>
  <c r="G240"/>
  <c r="F241"/>
  <c r="G241"/>
  <c r="F242"/>
  <c r="G242"/>
  <c r="F243"/>
  <c r="G243"/>
  <c r="F244"/>
  <c r="G244"/>
  <c r="F245"/>
  <c r="G245"/>
  <c r="F246"/>
  <c r="G246"/>
  <c r="F247"/>
  <c r="G247"/>
  <c r="F248"/>
  <c r="G248"/>
  <c r="F249"/>
  <c r="G249"/>
  <c r="F250"/>
  <c r="G250"/>
  <c r="F251"/>
  <c r="G251"/>
  <c r="F252"/>
  <c r="G252"/>
  <c r="F253"/>
  <c r="G253"/>
  <c r="F254"/>
  <c r="G254"/>
  <c r="F255"/>
  <c r="G255"/>
  <c r="F256"/>
  <c r="G256"/>
  <c r="F257"/>
  <c r="G257"/>
  <c r="F258"/>
  <c r="G258"/>
  <c r="F259"/>
  <c r="G259"/>
  <c r="F260"/>
  <c r="G260"/>
  <c r="F261"/>
  <c r="G261"/>
  <c r="F262"/>
  <c r="G262"/>
  <c r="F160"/>
  <c r="G160"/>
  <c r="F169" l="1"/>
  <c r="G169"/>
  <c r="F156"/>
  <c r="G156"/>
  <c r="F186"/>
  <c r="G186"/>
  <c r="F180"/>
  <c r="G180"/>
  <c r="F181"/>
  <c r="G181"/>
  <c r="F182"/>
  <c r="G182"/>
  <c r="F183"/>
  <c r="G183"/>
  <c r="F185"/>
  <c r="G185"/>
  <c r="G127" i="1"/>
  <c r="H127"/>
  <c r="F161" i="4"/>
  <c r="G161"/>
  <c r="F162"/>
  <c r="G162"/>
  <c r="F163"/>
  <c r="G163"/>
  <c r="F164"/>
  <c r="G164"/>
  <c r="F155"/>
  <c r="G155"/>
  <c r="F154"/>
  <c r="G154"/>
  <c r="F158"/>
  <c r="G158"/>
  <c r="F171"/>
  <c r="G171"/>
  <c r="F172"/>
  <c r="G172"/>
  <c r="F173"/>
  <c r="G173"/>
  <c r="F174"/>
  <c r="G174"/>
  <c r="F175"/>
  <c r="G175"/>
  <c r="F176"/>
  <c r="G176"/>
  <c r="F177"/>
  <c r="G177"/>
  <c r="F178"/>
  <c r="G178"/>
  <c r="F179"/>
  <c r="G179"/>
  <c r="F165"/>
  <c r="G165"/>
  <c r="F166"/>
  <c r="G166"/>
  <c r="F167"/>
  <c r="G167"/>
  <c r="F168"/>
  <c r="G168"/>
  <c r="F170"/>
  <c r="G170"/>
  <c r="F157"/>
  <c r="G157"/>
  <c r="I127" i="1" l="1"/>
  <c r="G33" l="1"/>
  <c r="H33"/>
  <c r="I33" l="1"/>
  <c r="G126" l="1"/>
  <c r="H126"/>
  <c r="G125"/>
  <c r="H125"/>
  <c r="I126" l="1"/>
  <c r="I125"/>
  <c r="H168" l="1"/>
  <c r="G187"/>
  <c r="H187"/>
  <c r="G188"/>
  <c r="H188"/>
  <c r="G189"/>
  <c r="H189"/>
  <c r="G190"/>
  <c r="H190"/>
  <c r="I187" l="1"/>
  <c r="I189"/>
  <c r="I188"/>
  <c r="I190"/>
  <c r="F146" i="4"/>
  <c r="G146"/>
  <c r="F147"/>
  <c r="G147"/>
  <c r="F148"/>
  <c r="G148"/>
  <c r="F149"/>
  <c r="G149"/>
  <c r="F150"/>
  <c r="G150"/>
  <c r="F151"/>
  <c r="G151"/>
  <c r="F142"/>
  <c r="G142"/>
  <c r="F139"/>
  <c r="G139"/>
  <c r="F140"/>
  <c r="G140"/>
  <c r="F141"/>
  <c r="G141"/>
  <c r="F127"/>
  <c r="G127"/>
  <c r="F128"/>
  <c r="G128"/>
  <c r="F129"/>
  <c r="G129"/>
  <c r="F130"/>
  <c r="G130"/>
  <c r="F131"/>
  <c r="G131"/>
  <c r="F132"/>
  <c r="G132"/>
  <c r="F133"/>
  <c r="G133"/>
  <c r="F134"/>
  <c r="G134"/>
  <c r="F135"/>
  <c r="G135"/>
  <c r="F136"/>
  <c r="G136"/>
  <c r="F137"/>
  <c r="G137"/>
  <c r="F138"/>
  <c r="G138"/>
  <c r="G185" i="1" l="1"/>
  <c r="G186"/>
  <c r="G179"/>
  <c r="G124" l="1"/>
  <c r="F79" i="4" l="1"/>
  <c r="G79"/>
  <c r="F71"/>
  <c r="G71"/>
  <c r="F72"/>
  <c r="G72"/>
  <c r="F73"/>
  <c r="G73"/>
  <c r="F74"/>
  <c r="G74"/>
  <c r="F75"/>
  <c r="G75"/>
  <c r="F76"/>
  <c r="G76"/>
  <c r="F77"/>
  <c r="G77"/>
  <c r="F78"/>
  <c r="G78"/>
  <c r="F52"/>
  <c r="G52"/>
  <c r="F50"/>
  <c r="G50"/>
  <c r="F51"/>
  <c r="G51"/>
  <c r="G49"/>
  <c r="F49"/>
  <c r="G66"/>
  <c r="F65"/>
  <c r="G65"/>
  <c r="F57"/>
  <c r="G57"/>
  <c r="F48"/>
  <c r="G48"/>
  <c r="F53"/>
  <c r="G53"/>
  <c r="F54"/>
  <c r="G54"/>
  <c r="F55"/>
  <c r="G55"/>
  <c r="F56"/>
  <c r="G56"/>
  <c r="G62"/>
  <c r="F377"/>
  <c r="G377"/>
  <c r="F378"/>
  <c r="G378"/>
  <c r="F379"/>
  <c r="G379"/>
  <c r="F380"/>
  <c r="G380"/>
  <c r="F381"/>
  <c r="G381"/>
  <c r="F382"/>
  <c r="G382"/>
  <c r="F383"/>
  <c r="G383"/>
  <c r="F384"/>
  <c r="G384"/>
  <c r="F385"/>
  <c r="G385"/>
  <c r="F386"/>
  <c r="G386"/>
  <c r="F387"/>
  <c r="G387"/>
  <c r="F388"/>
  <c r="G388"/>
  <c r="F389"/>
  <c r="G389"/>
  <c r="F390"/>
  <c r="G390"/>
  <c r="F391"/>
  <c r="G391"/>
  <c r="F392"/>
  <c r="G392"/>
  <c r="F393"/>
  <c r="G393"/>
  <c r="F394"/>
  <c r="G394"/>
  <c r="F395"/>
  <c r="G395"/>
  <c r="F396"/>
  <c r="G396"/>
  <c r="F397"/>
  <c r="G397"/>
  <c r="F398"/>
  <c r="G398"/>
  <c r="F399"/>
  <c r="G399"/>
  <c r="F400"/>
  <c r="G400"/>
  <c r="F401"/>
  <c r="G401"/>
  <c r="F402"/>
  <c r="G402"/>
  <c r="F403"/>
  <c r="G403"/>
  <c r="F404"/>
  <c r="G404"/>
  <c r="F405"/>
  <c r="G405"/>
  <c r="F406"/>
  <c r="G406"/>
  <c r="F407"/>
  <c r="G407"/>
  <c r="F408"/>
  <c r="G408"/>
  <c r="F409"/>
  <c r="G409"/>
  <c r="F410"/>
  <c r="G410"/>
  <c r="F411"/>
  <c r="G411"/>
  <c r="F412"/>
  <c r="G412"/>
  <c r="F413"/>
  <c r="G413"/>
  <c r="F414"/>
  <c r="G414"/>
  <c r="F415"/>
  <c r="G415"/>
  <c r="F416"/>
  <c r="G416"/>
  <c r="F417"/>
  <c r="G417"/>
  <c r="F418"/>
  <c r="G418"/>
  <c r="F30" l="1"/>
  <c r="G30"/>
  <c r="F31"/>
  <c r="G31"/>
  <c r="F24"/>
  <c r="G24"/>
  <c r="F25"/>
  <c r="G25"/>
  <c r="F26"/>
  <c r="G26"/>
  <c r="F27"/>
  <c r="G27"/>
  <c r="F28"/>
  <c r="G28"/>
  <c r="F29"/>
  <c r="G29"/>
  <c r="F46"/>
  <c r="G46"/>
  <c r="F47"/>
  <c r="G47"/>
  <c r="F58"/>
  <c r="G58"/>
  <c r="F59"/>
  <c r="G59"/>
  <c r="F60"/>
  <c r="G60"/>
  <c r="F61"/>
  <c r="G61"/>
  <c r="F63"/>
  <c r="G63"/>
  <c r="F64"/>
  <c r="G64"/>
  <c r="F67"/>
  <c r="G67"/>
  <c r="F68"/>
  <c r="G68"/>
  <c r="F69"/>
  <c r="G69"/>
  <c r="F70"/>
  <c r="G70"/>
  <c r="F80"/>
  <c r="G80"/>
  <c r="F81"/>
  <c r="G81"/>
  <c r="F82"/>
  <c r="G82"/>
  <c r="F83"/>
  <c r="G83"/>
  <c r="F84"/>
  <c r="G84"/>
  <c r="F85"/>
  <c r="G85"/>
  <c r="F86"/>
  <c r="G86"/>
  <c r="F87"/>
  <c r="G87"/>
  <c r="F88"/>
  <c r="G88"/>
  <c r="F89"/>
  <c r="G89"/>
  <c r="F90"/>
  <c r="G90"/>
  <c r="F91"/>
  <c r="G91"/>
  <c r="F92"/>
  <c r="G92"/>
  <c r="F93"/>
  <c r="G93"/>
  <c r="F94"/>
  <c r="G94"/>
  <c r="F95"/>
  <c r="G95"/>
  <c r="F96"/>
  <c r="G96"/>
  <c r="F97"/>
  <c r="G97"/>
  <c r="F98"/>
  <c r="G98"/>
  <c r="F99"/>
  <c r="G99"/>
  <c r="F100"/>
  <c r="G100"/>
  <c r="F101"/>
  <c r="G101"/>
  <c r="F102"/>
  <c r="G102"/>
  <c r="F103"/>
  <c r="G103"/>
  <c r="F104"/>
  <c r="G104"/>
  <c r="F105"/>
  <c r="G105"/>
  <c r="F106"/>
  <c r="G106"/>
  <c r="F107"/>
  <c r="G107"/>
  <c r="F108"/>
  <c r="G108"/>
  <c r="F109"/>
  <c r="G109"/>
  <c r="F110"/>
  <c r="G110"/>
  <c r="F111"/>
  <c r="G111"/>
  <c r="F112"/>
  <c r="G112"/>
  <c r="F113"/>
  <c r="G113"/>
  <c r="F114"/>
  <c r="G114"/>
  <c r="F115"/>
  <c r="G115"/>
  <c r="F116"/>
  <c r="G116"/>
  <c r="F117"/>
  <c r="G117"/>
  <c r="F118"/>
  <c r="G118"/>
  <c r="F119"/>
  <c r="G119"/>
  <c r="F120"/>
  <c r="G120"/>
  <c r="F121"/>
  <c r="G121"/>
  <c r="F122"/>
  <c r="G122"/>
  <c r="F123"/>
  <c r="G123"/>
  <c r="F124"/>
  <c r="G124"/>
  <c r="F126"/>
  <c r="G126"/>
  <c r="F125"/>
  <c r="G125"/>
  <c r="F143"/>
  <c r="G143"/>
  <c r="F144"/>
  <c r="G144"/>
  <c r="F145"/>
  <c r="G145"/>
  <c r="F152"/>
  <c r="G152"/>
  <c r="F153"/>
  <c r="G153"/>
  <c r="F33"/>
  <c r="G33"/>
  <c r="F34"/>
  <c r="G34"/>
  <c r="F35"/>
  <c r="G35"/>
  <c r="F36"/>
  <c r="G36"/>
  <c r="F37"/>
  <c r="G37"/>
  <c r="F38"/>
  <c r="G38"/>
  <c r="F39"/>
  <c r="G39"/>
  <c r="F40"/>
  <c r="G40"/>
  <c r="F41"/>
  <c r="G41"/>
  <c r="F42"/>
  <c r="G42"/>
  <c r="F7" l="1"/>
  <c r="G7"/>
  <c r="F8"/>
  <c r="G8"/>
  <c r="F9"/>
  <c r="G9"/>
  <c r="F10"/>
  <c r="G10"/>
  <c r="F11"/>
  <c r="G11"/>
  <c r="F12"/>
  <c r="G12"/>
  <c r="F13"/>
  <c r="G13"/>
  <c r="F14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F32"/>
  <c r="G32"/>
  <c r="F43"/>
  <c r="G43"/>
  <c r="F44"/>
  <c r="G44"/>
  <c r="F45"/>
  <c r="G45"/>
  <c r="F374"/>
  <c r="G374"/>
  <c r="F376"/>
  <c r="G376"/>
  <c r="F419"/>
  <c r="G419"/>
  <c r="F420"/>
  <c r="G420"/>
  <c r="F421"/>
  <c r="G421"/>
  <c r="F422"/>
  <c r="G422"/>
  <c r="F423"/>
  <c r="G423"/>
  <c r="F424"/>
  <c r="G424"/>
  <c r="F425"/>
  <c r="G425"/>
  <c r="F426"/>
  <c r="G426"/>
  <c r="F427"/>
  <c r="G427"/>
  <c r="F428"/>
  <c r="G428"/>
  <c r="F429"/>
  <c r="G429"/>
  <c r="F430"/>
  <c r="G430"/>
  <c r="F431"/>
  <c r="G431"/>
  <c r="F432"/>
  <c r="G432"/>
  <c r="F433"/>
  <c r="G433"/>
  <c r="F434"/>
  <c r="G434"/>
  <c r="F435"/>
  <c r="G435"/>
  <c r="F436"/>
  <c r="G436"/>
  <c r="F437"/>
  <c r="G437"/>
  <c r="F438"/>
  <c r="G438"/>
  <c r="F439"/>
  <c r="G439"/>
  <c r="F440"/>
  <c r="G440"/>
  <c r="F441"/>
  <c r="G441"/>
  <c r="F442"/>
  <c r="G442"/>
  <c r="F443"/>
  <c r="G443"/>
  <c r="F444"/>
  <c r="G444"/>
  <c r="F445"/>
  <c r="G445"/>
  <c r="F446"/>
  <c r="G446"/>
  <c r="F447"/>
  <c r="G447"/>
  <c r="F448"/>
  <c r="G448"/>
  <c r="F449"/>
  <c r="G449"/>
  <c r="F450"/>
  <c r="G450"/>
  <c r="F451"/>
  <c r="G451"/>
  <c r="F452"/>
  <c r="G452"/>
  <c r="F453"/>
  <c r="G453"/>
  <c r="F454"/>
  <c r="G454"/>
  <c r="F455"/>
  <c r="G455"/>
  <c r="F456"/>
  <c r="G456"/>
  <c r="F457"/>
  <c r="G457"/>
  <c r="F458"/>
  <c r="G458"/>
  <c r="F459"/>
  <c r="G459"/>
  <c r="F460"/>
  <c r="G460"/>
  <c r="F461"/>
  <c r="G461"/>
  <c r="F462"/>
  <c r="G462"/>
  <c r="F463"/>
  <c r="G463"/>
  <c r="F464"/>
  <c r="G464"/>
  <c r="F465"/>
  <c r="G465"/>
  <c r="F466"/>
  <c r="G466"/>
  <c r="F467"/>
  <c r="G467"/>
  <c r="F468"/>
  <c r="G468"/>
  <c r="F469"/>
  <c r="G469"/>
  <c r="F470"/>
  <c r="G470"/>
  <c r="F471"/>
  <c r="G471"/>
  <c r="F472"/>
  <c r="G472"/>
  <c r="F473"/>
  <c r="G473"/>
  <c r="F474"/>
  <c r="G474"/>
  <c r="F475"/>
  <c r="G475"/>
  <c r="F476"/>
  <c r="G476"/>
  <c r="F477"/>
  <c r="G477"/>
  <c r="F478"/>
  <c r="G478"/>
  <c r="F479"/>
  <c r="G479"/>
  <c r="F480"/>
  <c r="G480"/>
  <c r="F481"/>
  <c r="G481"/>
  <c r="F482"/>
  <c r="G482"/>
  <c r="F483"/>
  <c r="G483"/>
  <c r="F484"/>
  <c r="G484"/>
  <c r="F485"/>
  <c r="G485"/>
  <c r="F486"/>
  <c r="G486"/>
  <c r="F487"/>
  <c r="G487"/>
  <c r="F488"/>
  <c r="G488"/>
  <c r="F489"/>
  <c r="G489"/>
  <c r="F490"/>
  <c r="G490"/>
  <c r="F491"/>
  <c r="G491"/>
  <c r="F492"/>
  <c r="G492"/>
  <c r="F493"/>
  <c r="G493"/>
  <c r="F494"/>
  <c r="G494"/>
  <c r="F495"/>
  <c r="G495"/>
  <c r="F496"/>
  <c r="G496"/>
  <c r="F497"/>
  <c r="G497"/>
  <c r="F498"/>
  <c r="G498"/>
  <c r="F499"/>
  <c r="G499"/>
  <c r="F500"/>
  <c r="G500"/>
  <c r="F501"/>
  <c r="G501"/>
  <c r="F502"/>
  <c r="G502"/>
  <c r="F503"/>
  <c r="G503"/>
  <c r="F504"/>
  <c r="G504"/>
  <c r="F505"/>
  <c r="G505"/>
  <c r="F506"/>
  <c r="G506"/>
  <c r="F507"/>
  <c r="G507"/>
  <c r="F508"/>
  <c r="G508"/>
  <c r="F509"/>
  <c r="G509"/>
  <c r="F510"/>
  <c r="G510"/>
  <c r="F511"/>
  <c r="G511"/>
  <c r="F512"/>
  <c r="G512"/>
  <c r="F513"/>
  <c r="G513"/>
  <c r="F514"/>
  <c r="G514"/>
  <c r="F515"/>
  <c r="G515"/>
  <c r="F516"/>
  <c r="G516"/>
  <c r="F517"/>
  <c r="G517"/>
  <c r="F518"/>
  <c r="G518"/>
  <c r="F519"/>
  <c r="G519"/>
  <c r="F520"/>
  <c r="G520"/>
  <c r="F521"/>
  <c r="G521"/>
  <c r="F522"/>
  <c r="G522"/>
  <c r="F523"/>
  <c r="G523"/>
  <c r="F524"/>
  <c r="G524"/>
  <c r="F525"/>
  <c r="G525"/>
  <c r="F526"/>
  <c r="G526"/>
  <c r="F527"/>
  <c r="G527"/>
  <c r="F528"/>
  <c r="G528"/>
  <c r="F529"/>
  <c r="G529"/>
  <c r="F530"/>
  <c r="G530"/>
  <c r="F531"/>
  <c r="G531"/>
  <c r="F532"/>
  <c r="G532"/>
  <c r="F533"/>
  <c r="G533"/>
  <c r="F534"/>
  <c r="G534"/>
  <c r="F535"/>
  <c r="G535"/>
  <c r="F536"/>
  <c r="G536"/>
  <c r="F537"/>
  <c r="G537"/>
  <c r="F538"/>
  <c r="G538"/>
  <c r="F539"/>
  <c r="G539"/>
  <c r="F540"/>
  <c r="G540"/>
  <c r="F541"/>
  <c r="G541"/>
  <c r="F542"/>
  <c r="G542"/>
  <c r="F543"/>
  <c r="G543"/>
  <c r="F544"/>
  <c r="G544"/>
  <c r="F545"/>
  <c r="G545"/>
  <c r="F546"/>
  <c r="G546"/>
  <c r="F547"/>
  <c r="G547"/>
  <c r="F548"/>
  <c r="G548"/>
  <c r="F549"/>
  <c r="G549"/>
  <c r="F550"/>
  <c r="G550"/>
  <c r="F551"/>
  <c r="G551"/>
  <c r="F552"/>
  <c r="G552"/>
  <c r="F553"/>
  <c r="G553"/>
  <c r="F554"/>
  <c r="G554"/>
  <c r="F555"/>
  <c r="G555"/>
  <c r="F556"/>
  <c r="G556"/>
  <c r="F557"/>
  <c r="G557"/>
  <c r="F558"/>
  <c r="G558"/>
  <c r="F559"/>
  <c r="G559"/>
  <c r="F560"/>
  <c r="G560"/>
  <c r="F561"/>
  <c r="G561"/>
  <c r="F562"/>
  <c r="G562"/>
  <c r="F563"/>
  <c r="G563"/>
  <c r="F564"/>
  <c r="G564"/>
  <c r="F565"/>
  <c r="G565"/>
  <c r="F566"/>
  <c r="G566"/>
  <c r="F567"/>
  <c r="G567"/>
  <c r="F568"/>
  <c r="G568"/>
  <c r="F569"/>
  <c r="G569"/>
  <c r="F570"/>
  <c r="G570"/>
  <c r="F571"/>
  <c r="G571"/>
  <c r="F572"/>
  <c r="G572"/>
  <c r="F573"/>
  <c r="G573"/>
  <c r="F574"/>
  <c r="G574"/>
  <c r="F575"/>
  <c r="G575"/>
  <c r="F576"/>
  <c r="G576"/>
  <c r="F577"/>
  <c r="G577"/>
  <c r="F578"/>
  <c r="G578"/>
  <c r="F579"/>
  <c r="G579"/>
  <c r="F580"/>
  <c r="G580"/>
  <c r="F581"/>
  <c r="G581"/>
  <c r="F582"/>
  <c r="G582"/>
  <c r="F583"/>
  <c r="G583"/>
  <c r="F584"/>
  <c r="G584"/>
  <c r="F585"/>
  <c r="G585"/>
  <c r="F586"/>
  <c r="G586"/>
  <c r="F587"/>
  <c r="G587"/>
  <c r="F588"/>
  <c r="G588"/>
  <c r="F589"/>
  <c r="G589"/>
  <c r="F590"/>
  <c r="G590"/>
  <c r="F591"/>
  <c r="G591"/>
  <c r="F592"/>
  <c r="G592"/>
  <c r="F593"/>
  <c r="G593"/>
  <c r="F594"/>
  <c r="G594"/>
  <c r="F595"/>
  <c r="G595"/>
  <c r="F596"/>
  <c r="G596"/>
  <c r="F597"/>
  <c r="G597"/>
  <c r="F598"/>
  <c r="G598"/>
  <c r="F599"/>
  <c r="G599"/>
  <c r="F600"/>
  <c r="G600"/>
  <c r="F601"/>
  <c r="G601"/>
  <c r="F602"/>
  <c r="G602"/>
  <c r="F603"/>
  <c r="G603"/>
  <c r="F604"/>
  <c r="G604"/>
  <c r="F605"/>
  <c r="G605"/>
  <c r="F606"/>
  <c r="G606"/>
  <c r="F607"/>
  <c r="G607"/>
  <c r="F608"/>
  <c r="G608"/>
  <c r="F609"/>
  <c r="G609"/>
  <c r="F610"/>
  <c r="G610"/>
  <c r="F611"/>
  <c r="G611"/>
  <c r="F612"/>
  <c r="G612"/>
  <c r="F613"/>
  <c r="G613"/>
  <c r="F614"/>
  <c r="G614"/>
  <c r="F615"/>
  <c r="G615"/>
  <c r="F616"/>
  <c r="G616"/>
  <c r="F617"/>
  <c r="G617"/>
  <c r="F618"/>
  <c r="G618"/>
  <c r="F619"/>
  <c r="G619"/>
  <c r="F620"/>
  <c r="G620"/>
  <c r="F621"/>
  <c r="G621"/>
  <c r="F622"/>
  <c r="G622"/>
  <c r="F623"/>
  <c r="G623"/>
  <c r="F624"/>
  <c r="G624"/>
  <c r="F625"/>
  <c r="G625"/>
  <c r="F626"/>
  <c r="G626"/>
  <c r="F627"/>
  <c r="G627"/>
  <c r="F628"/>
  <c r="G628"/>
  <c r="F629"/>
  <c r="G629"/>
  <c r="F630"/>
  <c r="G630"/>
  <c r="F631"/>
  <c r="G631"/>
  <c r="F632"/>
  <c r="G632"/>
  <c r="F633"/>
  <c r="G633"/>
  <c r="F634"/>
  <c r="G634"/>
  <c r="F635"/>
  <c r="G635"/>
  <c r="F636"/>
  <c r="G636"/>
  <c r="F637"/>
  <c r="G637"/>
  <c r="F638"/>
  <c r="G638"/>
  <c r="F639"/>
  <c r="G639"/>
  <c r="F640"/>
  <c r="G640"/>
  <c r="F641"/>
  <c r="G641"/>
  <c r="F642"/>
  <c r="G642"/>
  <c r="F643"/>
  <c r="G643"/>
  <c r="F644"/>
  <c r="G644"/>
  <c r="F645"/>
  <c r="G645"/>
  <c r="F646"/>
  <c r="G646"/>
  <c r="F647"/>
  <c r="G647"/>
  <c r="F648"/>
  <c r="G648"/>
  <c r="F649"/>
  <c r="G649"/>
  <c r="F650"/>
  <c r="G650"/>
  <c r="F651"/>
  <c r="G651"/>
  <c r="F652"/>
  <c r="G652"/>
  <c r="F653"/>
  <c r="G653"/>
  <c r="F654"/>
  <c r="G654"/>
  <c r="F655"/>
  <c r="G655"/>
  <c r="F656"/>
  <c r="G656"/>
  <c r="F657"/>
  <c r="G657"/>
  <c r="F658"/>
  <c r="G658"/>
  <c r="F659"/>
  <c r="G659"/>
  <c r="F660"/>
  <c r="G660"/>
  <c r="F661"/>
  <c r="G661"/>
  <c r="F662"/>
  <c r="G662"/>
  <c r="F663"/>
  <c r="G663"/>
  <c r="F664"/>
  <c r="G664"/>
  <c r="F665"/>
  <c r="G665"/>
  <c r="F666"/>
  <c r="G666"/>
  <c r="F667"/>
  <c r="G667"/>
  <c r="F668"/>
  <c r="G668"/>
  <c r="F669"/>
  <c r="G669"/>
  <c r="F670"/>
  <c r="G670"/>
  <c r="F671"/>
  <c r="G671"/>
  <c r="F672"/>
  <c r="G672"/>
  <c r="F673"/>
  <c r="G673"/>
  <c r="F674"/>
  <c r="G674"/>
  <c r="F675"/>
  <c r="G675"/>
  <c r="F676"/>
  <c r="G676"/>
  <c r="F677"/>
  <c r="G677"/>
  <c r="F678"/>
  <c r="G678"/>
  <c r="F679"/>
  <c r="G679"/>
  <c r="F680"/>
  <c r="G680"/>
  <c r="F681"/>
  <c r="G681"/>
  <c r="F682"/>
  <c r="G682"/>
  <c r="F683"/>
  <c r="G683"/>
  <c r="F684"/>
  <c r="G684"/>
  <c r="F685"/>
  <c r="G685"/>
  <c r="F686"/>
  <c r="G686"/>
  <c r="F687"/>
  <c r="G687"/>
  <c r="F688"/>
  <c r="G688"/>
  <c r="F689"/>
  <c r="G689"/>
  <c r="F690"/>
  <c r="G690"/>
  <c r="F691"/>
  <c r="G691"/>
  <c r="F692"/>
  <c r="G692"/>
  <c r="F693"/>
  <c r="G693"/>
  <c r="F694"/>
  <c r="G694"/>
  <c r="F695"/>
  <c r="G695"/>
  <c r="F696"/>
  <c r="G696"/>
  <c r="F697"/>
  <c r="G697"/>
  <c r="F698"/>
  <c r="G698"/>
  <c r="F699"/>
  <c r="G699"/>
  <c r="F700"/>
  <c r="G700"/>
  <c r="F701"/>
  <c r="G701"/>
  <c r="F702"/>
  <c r="G702"/>
  <c r="F703"/>
  <c r="G703"/>
  <c r="F704"/>
  <c r="G704"/>
  <c r="F705"/>
  <c r="G705"/>
  <c r="F706"/>
  <c r="G706"/>
  <c r="F707"/>
  <c r="G707"/>
  <c r="F708"/>
  <c r="G708"/>
  <c r="F709"/>
  <c r="G709"/>
  <c r="F710"/>
  <c r="G710"/>
  <c r="F711"/>
  <c r="G711"/>
  <c r="F712"/>
  <c r="G712"/>
  <c r="F713"/>
  <c r="G713"/>
  <c r="F714"/>
  <c r="G714"/>
  <c r="F715"/>
  <c r="G715"/>
  <c r="F716"/>
  <c r="G716"/>
  <c r="F717"/>
  <c r="G717"/>
  <c r="F718"/>
  <c r="G718"/>
  <c r="F719"/>
  <c r="G719"/>
  <c r="F720"/>
  <c r="G720"/>
  <c r="F721"/>
  <c r="G721"/>
  <c r="F722"/>
  <c r="G722"/>
  <c r="F723"/>
  <c r="G723"/>
  <c r="F724"/>
  <c r="G724"/>
  <c r="F725"/>
  <c r="G725"/>
  <c r="F726"/>
  <c r="G726"/>
  <c r="F727"/>
  <c r="G727"/>
  <c r="F728"/>
  <c r="G728"/>
  <c r="F729"/>
  <c r="G729"/>
  <c r="F730"/>
  <c r="G730"/>
  <c r="F731"/>
  <c r="G731"/>
  <c r="F732"/>
  <c r="G732"/>
  <c r="F733"/>
  <c r="G733"/>
  <c r="F734"/>
  <c r="G734"/>
  <c r="F735"/>
  <c r="G735"/>
  <c r="F736"/>
  <c r="G736"/>
  <c r="F737"/>
  <c r="G737"/>
  <c r="F738"/>
  <c r="G738"/>
  <c r="F739"/>
  <c r="G739"/>
  <c r="F740"/>
  <c r="G740"/>
  <c r="F741"/>
  <c r="G741"/>
  <c r="F742"/>
  <c r="G742"/>
  <c r="F743"/>
  <c r="G743"/>
  <c r="F744"/>
  <c r="G744"/>
  <c r="F745"/>
  <c r="G745"/>
  <c r="F746"/>
  <c r="G746"/>
  <c r="F747"/>
  <c r="G747"/>
  <c r="F748"/>
  <c r="G748"/>
  <c r="F749"/>
  <c r="G749"/>
  <c r="F750"/>
  <c r="G750"/>
  <c r="F751"/>
  <c r="G751"/>
  <c r="F752"/>
  <c r="G752"/>
  <c r="F753"/>
  <c r="G753"/>
  <c r="F754"/>
  <c r="G754"/>
  <c r="F755"/>
  <c r="G755"/>
  <c r="F756"/>
  <c r="G756"/>
  <c r="F757"/>
  <c r="G757"/>
  <c r="F758"/>
  <c r="G758"/>
  <c r="F759"/>
  <c r="G759"/>
  <c r="F760"/>
  <c r="G760"/>
  <c r="F761"/>
  <c r="G761"/>
  <c r="F762"/>
  <c r="G762"/>
  <c r="F763"/>
  <c r="G763"/>
  <c r="F764"/>
  <c r="G764"/>
  <c r="F765"/>
  <c r="G765"/>
  <c r="F766"/>
  <c r="G766"/>
  <c r="F767"/>
  <c r="G767"/>
  <c r="F768"/>
  <c r="G768"/>
  <c r="F769"/>
  <c r="G769"/>
  <c r="F770"/>
  <c r="G770"/>
  <c r="F771"/>
  <c r="G771"/>
  <c r="F772"/>
  <c r="G772"/>
  <c r="F773"/>
  <c r="G773"/>
  <c r="F774"/>
  <c r="G774"/>
  <c r="F775"/>
  <c r="G775"/>
  <c r="F776"/>
  <c r="G776"/>
  <c r="F777"/>
  <c r="G777"/>
  <c r="F778"/>
  <c r="G778"/>
  <c r="F779"/>
  <c r="G779"/>
  <c r="F780"/>
  <c r="G780"/>
  <c r="F781"/>
  <c r="G781"/>
  <c r="F782"/>
  <c r="G782"/>
  <c r="F783"/>
  <c r="G783"/>
  <c r="F784"/>
  <c r="G784"/>
  <c r="F785"/>
  <c r="G785"/>
  <c r="F786"/>
  <c r="G786"/>
  <c r="F787"/>
  <c r="G787"/>
  <c r="F788"/>
  <c r="G788"/>
  <c r="F789"/>
  <c r="G789"/>
  <c r="F790"/>
  <c r="G790"/>
  <c r="F791"/>
  <c r="G791"/>
  <c r="F792"/>
  <c r="G792"/>
  <c r="F793"/>
  <c r="G793"/>
  <c r="F794"/>
  <c r="G794"/>
  <c r="F795"/>
  <c r="G795"/>
  <c r="F796"/>
  <c r="G796"/>
  <c r="F797"/>
  <c r="G797"/>
  <c r="F798"/>
  <c r="G798"/>
  <c r="F799"/>
  <c r="G799"/>
  <c r="F800"/>
  <c r="G800"/>
  <c r="F801"/>
  <c r="G801"/>
  <c r="F802"/>
  <c r="G802"/>
  <c r="F803"/>
  <c r="G803"/>
  <c r="F804"/>
  <c r="G804"/>
  <c r="F805"/>
  <c r="G805"/>
  <c r="F806"/>
  <c r="G806"/>
  <c r="F807"/>
  <c r="G807"/>
  <c r="F808"/>
  <c r="G808"/>
  <c r="F809"/>
  <c r="G809"/>
  <c r="F810"/>
  <c r="G810"/>
  <c r="F811"/>
  <c r="G811"/>
  <c r="F812"/>
  <c r="G812"/>
  <c r="F813"/>
  <c r="G813"/>
  <c r="F814"/>
  <c r="G814"/>
  <c r="F815"/>
  <c r="G815"/>
  <c r="F816"/>
  <c r="G816"/>
  <c r="F817"/>
  <c r="G817"/>
  <c r="F818"/>
  <c r="G818"/>
  <c r="F819"/>
  <c r="G819"/>
  <c r="F820"/>
  <c r="G820"/>
  <c r="F821"/>
  <c r="G821"/>
  <c r="F822"/>
  <c r="G822"/>
  <c r="F823"/>
  <c r="G823"/>
  <c r="F824"/>
  <c r="G824"/>
  <c r="F825"/>
  <c r="G825"/>
  <c r="F826"/>
  <c r="G826"/>
  <c r="F827"/>
  <c r="G827"/>
  <c r="F828"/>
  <c r="G828"/>
  <c r="F829"/>
  <c r="G829"/>
  <c r="F830"/>
  <c r="G830"/>
  <c r="F831"/>
  <c r="G831"/>
  <c r="F832"/>
  <c r="G832"/>
  <c r="F833"/>
  <c r="G833"/>
  <c r="F834"/>
  <c r="G834"/>
  <c r="F835"/>
  <c r="G835"/>
  <c r="F836"/>
  <c r="G836"/>
  <c r="F837"/>
  <c r="G837"/>
  <c r="F838"/>
  <c r="G838"/>
  <c r="F839"/>
  <c r="G839"/>
  <c r="F840"/>
  <c r="G840"/>
  <c r="F841"/>
  <c r="G841"/>
  <c r="F842"/>
  <c r="G842"/>
  <c r="F843"/>
  <c r="G843"/>
  <c r="F844"/>
  <c r="G844"/>
  <c r="F845"/>
  <c r="G845"/>
  <c r="F846"/>
  <c r="G846"/>
  <c r="F847"/>
  <c r="G847"/>
  <c r="F848"/>
  <c r="G848"/>
  <c r="F849"/>
  <c r="G849"/>
  <c r="F850"/>
  <c r="G850"/>
  <c r="F851"/>
  <c r="G851"/>
  <c r="F852"/>
  <c r="G852"/>
  <c r="F853"/>
  <c r="G853"/>
  <c r="F854"/>
  <c r="G854"/>
  <c r="F855"/>
  <c r="G855"/>
  <c r="F856"/>
  <c r="G856"/>
  <c r="F857"/>
  <c r="G857"/>
  <c r="F858"/>
  <c r="G858"/>
  <c r="F859"/>
  <c r="G859"/>
  <c r="F860"/>
  <c r="G860"/>
  <c r="F861"/>
  <c r="G861"/>
  <c r="F862"/>
  <c r="G862"/>
  <c r="F863"/>
  <c r="G863"/>
  <c r="F864"/>
  <c r="G864"/>
  <c r="F865"/>
  <c r="G865"/>
  <c r="F866"/>
  <c r="G866"/>
  <c r="F867"/>
  <c r="G867"/>
  <c r="F868"/>
  <c r="G868"/>
  <c r="F869"/>
  <c r="G869"/>
  <c r="F870"/>
  <c r="G870"/>
  <c r="F871"/>
  <c r="G871"/>
  <c r="F872"/>
  <c r="G872"/>
  <c r="F873"/>
  <c r="G873"/>
  <c r="F874"/>
  <c r="G874"/>
  <c r="F875"/>
  <c r="G875"/>
  <c r="F876"/>
  <c r="G876"/>
  <c r="F877"/>
  <c r="G877"/>
  <c r="F878"/>
  <c r="G878"/>
  <c r="F879"/>
  <c r="G879"/>
  <c r="F880"/>
  <c r="G880"/>
  <c r="F881"/>
  <c r="G881"/>
  <c r="F882"/>
  <c r="G882"/>
  <c r="F883"/>
  <c r="G883"/>
  <c r="F884"/>
  <c r="G884"/>
  <c r="F885"/>
  <c r="G885"/>
  <c r="F886"/>
  <c r="G886"/>
  <c r="F887"/>
  <c r="G887"/>
  <c r="F888"/>
  <c r="G888"/>
  <c r="F889"/>
  <c r="G889"/>
  <c r="F890"/>
  <c r="G890"/>
  <c r="F891"/>
  <c r="G891"/>
  <c r="F892"/>
  <c r="G892"/>
  <c r="F893"/>
  <c r="G893"/>
  <c r="F894"/>
  <c r="G894"/>
  <c r="F895"/>
  <c r="G895"/>
  <c r="F896"/>
  <c r="G896"/>
  <c r="F897"/>
  <c r="G897"/>
  <c r="F898"/>
  <c r="G898"/>
  <c r="F899"/>
  <c r="G899"/>
  <c r="F900"/>
  <c r="G900"/>
  <c r="F901"/>
  <c r="G901"/>
  <c r="F902"/>
  <c r="G902"/>
  <c r="F903"/>
  <c r="G903"/>
  <c r="F904"/>
  <c r="G904"/>
  <c r="F905"/>
  <c r="G905"/>
  <c r="F906"/>
  <c r="G906"/>
  <c r="F907"/>
  <c r="G907"/>
  <c r="F908"/>
  <c r="G908"/>
  <c r="F909"/>
  <c r="G909"/>
  <c r="F910"/>
  <c r="G910"/>
  <c r="F911"/>
  <c r="G911"/>
  <c r="F912"/>
  <c r="G912"/>
  <c r="F913"/>
  <c r="G913"/>
  <c r="F914"/>
  <c r="G914"/>
  <c r="F915"/>
  <c r="G915"/>
  <c r="F916"/>
  <c r="G916"/>
  <c r="F917"/>
  <c r="G917"/>
  <c r="F918"/>
  <c r="G918"/>
  <c r="F919"/>
  <c r="G919"/>
  <c r="F920"/>
  <c r="G920"/>
  <c r="F921"/>
  <c r="G921"/>
  <c r="F922"/>
  <c r="G922"/>
  <c r="F923"/>
  <c r="G923"/>
  <c r="F924"/>
  <c r="G924"/>
  <c r="F925"/>
  <c r="G925"/>
  <c r="F926"/>
  <c r="G926"/>
  <c r="F927"/>
  <c r="G927"/>
  <c r="F928"/>
  <c r="G928"/>
  <c r="F929"/>
  <c r="G929"/>
  <c r="F930"/>
  <c r="G930"/>
  <c r="F931"/>
  <c r="G931"/>
  <c r="F932"/>
  <c r="G932"/>
  <c r="F933"/>
  <c r="G933"/>
  <c r="F934"/>
  <c r="G934"/>
  <c r="F935"/>
  <c r="G935"/>
  <c r="F936"/>
  <c r="G936"/>
  <c r="F937"/>
  <c r="G937"/>
  <c r="F938"/>
  <c r="G938"/>
  <c r="F939"/>
  <c r="G939"/>
  <c r="F940"/>
  <c r="G940"/>
  <c r="F941"/>
  <c r="G941"/>
  <c r="F942"/>
  <c r="G942"/>
  <c r="F943"/>
  <c r="G943"/>
  <c r="F944"/>
  <c r="G944"/>
  <c r="F945"/>
  <c r="G945"/>
  <c r="F946"/>
  <c r="G946"/>
  <c r="F947"/>
  <c r="G947"/>
  <c r="F948"/>
  <c r="G948"/>
  <c r="F949"/>
  <c r="G949"/>
  <c r="F950"/>
  <c r="G950"/>
  <c r="F951"/>
  <c r="G951"/>
  <c r="F952"/>
  <c r="G952"/>
  <c r="F953"/>
  <c r="G953"/>
  <c r="F954"/>
  <c r="G954"/>
  <c r="F955"/>
  <c r="G955"/>
  <c r="F956"/>
  <c r="G956"/>
  <c r="F957"/>
  <c r="G957"/>
  <c r="F958"/>
  <c r="G958"/>
  <c r="F959"/>
  <c r="G959"/>
  <c r="F960"/>
  <c r="G960"/>
  <c r="F961"/>
  <c r="G961"/>
  <c r="F962"/>
  <c r="G962"/>
  <c r="F963"/>
  <c r="G963"/>
  <c r="F964"/>
  <c r="G964"/>
  <c r="F965"/>
  <c r="G965"/>
  <c r="F966"/>
  <c r="G966"/>
  <c r="F967"/>
  <c r="G967"/>
  <c r="F968"/>
  <c r="G968"/>
  <c r="F969"/>
  <c r="G969"/>
  <c r="F970"/>
  <c r="G970"/>
  <c r="F971"/>
  <c r="G971"/>
  <c r="F972"/>
  <c r="G972"/>
  <c r="F973"/>
  <c r="G973"/>
  <c r="F974"/>
  <c r="G974"/>
  <c r="F975"/>
  <c r="G975"/>
  <c r="F976"/>
  <c r="G976"/>
  <c r="F977"/>
  <c r="G977"/>
  <c r="F978"/>
  <c r="G978"/>
  <c r="F979"/>
  <c r="G979"/>
  <c r="F980"/>
  <c r="G980"/>
  <c r="F981"/>
  <c r="G981"/>
  <c r="F982"/>
  <c r="G982"/>
  <c r="F983"/>
  <c r="G983"/>
  <c r="F984"/>
  <c r="G984"/>
  <c r="F985"/>
  <c r="G985"/>
  <c r="F986"/>
  <c r="G986"/>
  <c r="F987"/>
  <c r="G987"/>
  <c r="F988"/>
  <c r="G988"/>
  <c r="F989"/>
  <c r="G989"/>
  <c r="F990"/>
  <c r="G990"/>
  <c r="F991"/>
  <c r="G991"/>
  <c r="F992"/>
  <c r="G992"/>
  <c r="F993"/>
  <c r="G993"/>
  <c r="F994"/>
  <c r="G994"/>
  <c r="F995"/>
  <c r="G995"/>
  <c r="F996"/>
  <c r="G996"/>
  <c r="F997"/>
  <c r="G997"/>
  <c r="F998"/>
  <c r="G998"/>
  <c r="F999"/>
  <c r="G999"/>
  <c r="F1000"/>
  <c r="G1000"/>
  <c r="F1001"/>
  <c r="G1001"/>
  <c r="F1002"/>
  <c r="G1002"/>
  <c r="F1003"/>
  <c r="G1003"/>
  <c r="F1004"/>
  <c r="G1004"/>
  <c r="F1005"/>
  <c r="G1005"/>
  <c r="F1006"/>
  <c r="G1006"/>
  <c r="F1007"/>
  <c r="G1007"/>
  <c r="F1008"/>
  <c r="G1008"/>
  <c r="F1009"/>
  <c r="G1009"/>
  <c r="F1010"/>
  <c r="G1010"/>
  <c r="F1011"/>
  <c r="G1011"/>
  <c r="F1012"/>
  <c r="G1012"/>
  <c r="F1013"/>
  <c r="G1013"/>
  <c r="F1014"/>
  <c r="G1014"/>
  <c r="F1015"/>
  <c r="G1015"/>
  <c r="F1016"/>
  <c r="G1016"/>
  <c r="F1017"/>
  <c r="G1017"/>
  <c r="F1018"/>
  <c r="G1018"/>
  <c r="F1019"/>
  <c r="G1019"/>
  <c r="F1020"/>
  <c r="G1020"/>
  <c r="F1021"/>
  <c r="G1021"/>
  <c r="F1022"/>
  <c r="G1022"/>
  <c r="F1023"/>
  <c r="G1023"/>
  <c r="F1024"/>
  <c r="G1024"/>
  <c r="F1025"/>
  <c r="G1025"/>
  <c r="F1026"/>
  <c r="G1026"/>
  <c r="F1027"/>
  <c r="G1027"/>
  <c r="F1028"/>
  <c r="G1028"/>
  <c r="F1029"/>
  <c r="G1029"/>
  <c r="F1030"/>
  <c r="G1030"/>
  <c r="F1031"/>
  <c r="G1031"/>
  <c r="F1032"/>
  <c r="G1032"/>
  <c r="F1033"/>
  <c r="G1033"/>
  <c r="F1034"/>
  <c r="G1034"/>
  <c r="F1035"/>
  <c r="G1035"/>
  <c r="F1036"/>
  <c r="G1036"/>
  <c r="F1037"/>
  <c r="G1037"/>
  <c r="F1038"/>
  <c r="G1038"/>
  <c r="F1039"/>
  <c r="G1039"/>
  <c r="F1040"/>
  <c r="G1040"/>
  <c r="F1041"/>
  <c r="G1041"/>
  <c r="F1042"/>
  <c r="G1042"/>
  <c r="F1043"/>
  <c r="G1043"/>
  <c r="F1044"/>
  <c r="G1044"/>
  <c r="F1045"/>
  <c r="G1045"/>
  <c r="F1046"/>
  <c r="G1046"/>
  <c r="F1047"/>
  <c r="G1047"/>
  <c r="F1048"/>
  <c r="G1048"/>
  <c r="F1049"/>
  <c r="G1049"/>
  <c r="F1050"/>
  <c r="G1050"/>
  <c r="F1051"/>
  <c r="G1051"/>
  <c r="F1052"/>
  <c r="G1052"/>
  <c r="F1053"/>
  <c r="G1053"/>
  <c r="F1054"/>
  <c r="G1054"/>
  <c r="F1055"/>
  <c r="G1055"/>
  <c r="F1056"/>
  <c r="G1056"/>
  <c r="F1057"/>
  <c r="G1057"/>
  <c r="F1058"/>
  <c r="G1058"/>
  <c r="F1059"/>
  <c r="G1059"/>
  <c r="F1060"/>
  <c r="G1060"/>
  <c r="F1061"/>
  <c r="G1061"/>
  <c r="F1062"/>
  <c r="G1062"/>
  <c r="F1063"/>
  <c r="G1063"/>
  <c r="F1064"/>
  <c r="G1064"/>
  <c r="F1065"/>
  <c r="G1065"/>
  <c r="F1066"/>
  <c r="G1066"/>
  <c r="F1067"/>
  <c r="G1067"/>
  <c r="F1068"/>
  <c r="G1068"/>
  <c r="F1069"/>
  <c r="G1069"/>
  <c r="F1070"/>
  <c r="G1070"/>
  <c r="F1071"/>
  <c r="G1071"/>
  <c r="F1072"/>
  <c r="G1072"/>
  <c r="F1073"/>
  <c r="G1073"/>
  <c r="F1074"/>
  <c r="G1074"/>
  <c r="F1075"/>
  <c r="G1075"/>
  <c r="F1076"/>
  <c r="G1076"/>
  <c r="F1077"/>
  <c r="G1077"/>
  <c r="F1078"/>
  <c r="G1078"/>
  <c r="F1079"/>
  <c r="G1079"/>
  <c r="F1080"/>
  <c r="G1080"/>
  <c r="F1081"/>
  <c r="G1081"/>
  <c r="F1082"/>
  <c r="G1082"/>
  <c r="F1083"/>
  <c r="G1083"/>
  <c r="F1084"/>
  <c r="G1084"/>
  <c r="F1085"/>
  <c r="G1085"/>
  <c r="F1086"/>
  <c r="G1086"/>
  <c r="F1087"/>
  <c r="G1087"/>
  <c r="F1088"/>
  <c r="G1088"/>
  <c r="F1089"/>
  <c r="G1089"/>
  <c r="F1090"/>
  <c r="G1090"/>
  <c r="F1091"/>
  <c r="G1091"/>
  <c r="F1092"/>
  <c r="G1092"/>
  <c r="F1093"/>
  <c r="G1093"/>
  <c r="F1094"/>
  <c r="G1094"/>
  <c r="F1095"/>
  <c r="G1095"/>
  <c r="F1096"/>
  <c r="G1096"/>
  <c r="F1097"/>
  <c r="G1097"/>
  <c r="F1098"/>
  <c r="G1098"/>
  <c r="F1099"/>
  <c r="G1099"/>
  <c r="F1100"/>
  <c r="G1100"/>
  <c r="F1101"/>
  <c r="G1101"/>
  <c r="F1102"/>
  <c r="G1102"/>
  <c r="F1103"/>
  <c r="G1103"/>
  <c r="F1104"/>
  <c r="G1104"/>
  <c r="F1105"/>
  <c r="G1105"/>
  <c r="F1106"/>
  <c r="G1106"/>
  <c r="F1107"/>
  <c r="G1107"/>
  <c r="F1108"/>
  <c r="G1108"/>
  <c r="F1109"/>
  <c r="G1109"/>
  <c r="F1110"/>
  <c r="G1110"/>
  <c r="F1111"/>
  <c r="G1111"/>
  <c r="F1112"/>
  <c r="G1112"/>
  <c r="F1113"/>
  <c r="G1113"/>
  <c r="F1114"/>
  <c r="G1114"/>
  <c r="F1115"/>
  <c r="G1115"/>
  <c r="F1116"/>
  <c r="G1116"/>
  <c r="F1117"/>
  <c r="G1117"/>
  <c r="F1118"/>
  <c r="G1118"/>
  <c r="F1119"/>
  <c r="G1119"/>
  <c r="F1120"/>
  <c r="G1120"/>
  <c r="F1121"/>
  <c r="G1121"/>
  <c r="F1122"/>
  <c r="G1122"/>
  <c r="F1123"/>
  <c r="G1123"/>
  <c r="F1124"/>
  <c r="G1124"/>
  <c r="F1125"/>
  <c r="G1125"/>
  <c r="F1126"/>
  <c r="G1126"/>
  <c r="F1127"/>
  <c r="G1127"/>
  <c r="F1128"/>
  <c r="G1128"/>
  <c r="F1129"/>
  <c r="G1129"/>
  <c r="F1130"/>
  <c r="G1130"/>
  <c r="F1131"/>
  <c r="G1131"/>
  <c r="F1132"/>
  <c r="G1132"/>
  <c r="F1133"/>
  <c r="G1133"/>
  <c r="F1134"/>
  <c r="G1134"/>
  <c r="F1135"/>
  <c r="G1135"/>
  <c r="F1136"/>
  <c r="G1136"/>
  <c r="F1137"/>
  <c r="G1137"/>
  <c r="F1138"/>
  <c r="G1138"/>
  <c r="F1139"/>
  <c r="G1139"/>
  <c r="F1140"/>
  <c r="G1140"/>
  <c r="F1141"/>
  <c r="G1141"/>
  <c r="F1142"/>
  <c r="G1142"/>
  <c r="F1143"/>
  <c r="G1143"/>
  <c r="F1144"/>
  <c r="G1144"/>
  <c r="F1145"/>
  <c r="G1145"/>
  <c r="F1146"/>
  <c r="G1146"/>
  <c r="F1147"/>
  <c r="G1147"/>
  <c r="F1148"/>
  <c r="G1148"/>
  <c r="F1149"/>
  <c r="G1149"/>
  <c r="F1150"/>
  <c r="G1150"/>
  <c r="F1151"/>
  <c r="G1151"/>
  <c r="F1152"/>
  <c r="G1152"/>
  <c r="F1153"/>
  <c r="G1153"/>
  <c r="F1154"/>
  <c r="G1154"/>
  <c r="F1155"/>
  <c r="G1155"/>
  <c r="F1156"/>
  <c r="G1156"/>
  <c r="F1157"/>
  <c r="G1157"/>
  <c r="F1158"/>
  <c r="G1158"/>
  <c r="F1159"/>
  <c r="G1159"/>
  <c r="F1160"/>
  <c r="G1160"/>
  <c r="F1161"/>
  <c r="G1161"/>
  <c r="F1162"/>
  <c r="G1162"/>
  <c r="F1163"/>
  <c r="G1163"/>
  <c r="F1164"/>
  <c r="G1164"/>
  <c r="F1165"/>
  <c r="G1165"/>
  <c r="F1166"/>
  <c r="G1166"/>
  <c r="F1167"/>
  <c r="G1167"/>
  <c r="F1168"/>
  <c r="G1168"/>
  <c r="F1169"/>
  <c r="G1169"/>
  <c r="F1170"/>
  <c r="G1170"/>
  <c r="F1171"/>
  <c r="G1171"/>
  <c r="F1172"/>
  <c r="G1172"/>
  <c r="F1173"/>
  <c r="G1173"/>
  <c r="F1174"/>
  <c r="G1174"/>
  <c r="F1175"/>
  <c r="G1175"/>
  <c r="F1176"/>
  <c r="G1176"/>
  <c r="F1177"/>
  <c r="G1177"/>
  <c r="F1178"/>
  <c r="G1178"/>
  <c r="F1179"/>
  <c r="G1179"/>
  <c r="F1180"/>
  <c r="G1180"/>
  <c r="F1181"/>
  <c r="G1181"/>
  <c r="F1182"/>
  <c r="G1182"/>
  <c r="F1183"/>
  <c r="G1183"/>
  <c r="F1184"/>
  <c r="G1184"/>
  <c r="F1185"/>
  <c r="G1185"/>
  <c r="F1186"/>
  <c r="G1186"/>
  <c r="F1187"/>
  <c r="G1187"/>
  <c r="F1188"/>
  <c r="G1188"/>
  <c r="F1189"/>
  <c r="G1189"/>
  <c r="F1190"/>
  <c r="G1190"/>
  <c r="F1191"/>
  <c r="G1191"/>
  <c r="F1192"/>
  <c r="G1192"/>
  <c r="F1193"/>
  <c r="G1193"/>
  <c r="F1194"/>
  <c r="G1194"/>
  <c r="F1195"/>
  <c r="G1195"/>
  <c r="F1196"/>
  <c r="G1196"/>
  <c r="F1197"/>
  <c r="G1197"/>
  <c r="F1198"/>
  <c r="G1198"/>
  <c r="F1199"/>
  <c r="G1199"/>
  <c r="F1200"/>
  <c r="G1200"/>
  <c r="F1201"/>
  <c r="G1201"/>
  <c r="F1202"/>
  <c r="G1202"/>
  <c r="F1203"/>
  <c r="G1203"/>
  <c r="F1204"/>
  <c r="G1204"/>
  <c r="F1205"/>
  <c r="G1205"/>
  <c r="F1206"/>
  <c r="G1206"/>
  <c r="F1207"/>
  <c r="G1207"/>
  <c r="F1208"/>
  <c r="G1208"/>
  <c r="F1209"/>
  <c r="G1209"/>
  <c r="F1210"/>
  <c r="G1210"/>
  <c r="F1211"/>
  <c r="G1211"/>
  <c r="F1212"/>
  <c r="G1212"/>
  <c r="F1213"/>
  <c r="G1213"/>
  <c r="F1214"/>
  <c r="G1214"/>
  <c r="F1215"/>
  <c r="G1215"/>
  <c r="F1216"/>
  <c r="G1216"/>
  <c r="F1217"/>
  <c r="G1217"/>
  <c r="F1218"/>
  <c r="G1218"/>
  <c r="F1219"/>
  <c r="G1219"/>
  <c r="F1220"/>
  <c r="G1220"/>
  <c r="F1221"/>
  <c r="G1221"/>
  <c r="F1222"/>
  <c r="G1222"/>
  <c r="F1223"/>
  <c r="G1223"/>
  <c r="F1224"/>
  <c r="G1224"/>
  <c r="F1225"/>
  <c r="G1225"/>
  <c r="F1226"/>
  <c r="G1226"/>
  <c r="F1227"/>
  <c r="G1227"/>
  <c r="F1228"/>
  <c r="G1228"/>
  <c r="F1229"/>
  <c r="G1229"/>
  <c r="F1230"/>
  <c r="G1230"/>
  <c r="F1231"/>
  <c r="G1231"/>
  <c r="F1232"/>
  <c r="G1232"/>
  <c r="F1233"/>
  <c r="G1233"/>
  <c r="F1234"/>
  <c r="G1234"/>
  <c r="F1235"/>
  <c r="G1235"/>
  <c r="F1236"/>
  <c r="G1236"/>
  <c r="F1237"/>
  <c r="G1237"/>
  <c r="F1238"/>
  <c r="G1238"/>
  <c r="F1239"/>
  <c r="G1239"/>
  <c r="F1240"/>
  <c r="G1240"/>
  <c r="F1241"/>
  <c r="G1241"/>
  <c r="F1242"/>
  <c r="G1242"/>
  <c r="F1243"/>
  <c r="G1243"/>
  <c r="F1244"/>
  <c r="G1244"/>
  <c r="F1245"/>
  <c r="G1245"/>
  <c r="F1246"/>
  <c r="G1246"/>
  <c r="F1247"/>
  <c r="G1247"/>
  <c r="F1248"/>
  <c r="G1248"/>
  <c r="F1249"/>
  <c r="G1249"/>
  <c r="F1250"/>
  <c r="G1250"/>
  <c r="F1251"/>
  <c r="G1251"/>
  <c r="F1252"/>
  <c r="G1252"/>
  <c r="F1253"/>
  <c r="G1253"/>
  <c r="F1254"/>
  <c r="G1254"/>
  <c r="F1255"/>
  <c r="G1255"/>
  <c r="F1256"/>
  <c r="G1256"/>
  <c r="F1257"/>
  <c r="G1257"/>
  <c r="F1258"/>
  <c r="G1258"/>
  <c r="F1261"/>
  <c r="G1261"/>
  <c r="H134" i="1" l="1"/>
  <c r="G7"/>
  <c r="H57" l="1"/>
  <c r="I57"/>
  <c r="G57"/>
  <c r="G58"/>
  <c r="G147" l="1"/>
  <c r="G164"/>
  <c r="G172" l="1"/>
  <c r="G137" l="1"/>
  <c r="H131"/>
  <c r="H186" l="1"/>
  <c r="I186" s="1"/>
  <c r="H124"/>
  <c r="I124" s="1"/>
  <c r="G121" l="1"/>
  <c r="H121"/>
  <c r="G122"/>
  <c r="H122"/>
  <c r="G123"/>
  <c r="H123"/>
  <c r="A128"/>
  <c r="A129"/>
  <c r="G118"/>
  <c r="H118"/>
  <c r="G119"/>
  <c r="H119"/>
  <c r="G120"/>
  <c r="H120"/>
  <c r="I122" l="1"/>
  <c r="I121"/>
  <c r="I118"/>
  <c r="I123"/>
  <c r="I119"/>
  <c r="I120"/>
  <c r="G182" l="1"/>
  <c r="H182"/>
  <c r="G183"/>
  <c r="H183"/>
  <c r="G184"/>
  <c r="H184"/>
  <c r="H185"/>
  <c r="G117"/>
  <c r="H117"/>
  <c r="G84"/>
  <c r="H84"/>
  <c r="I184" l="1"/>
  <c r="I182"/>
  <c r="I183"/>
  <c r="I185"/>
  <c r="I117"/>
  <c r="I84"/>
  <c r="I157" l="1"/>
  <c r="G107" l="1"/>
  <c r="H107"/>
  <c r="G64"/>
  <c r="H64"/>
  <c r="I64" l="1"/>
  <c r="I107"/>
  <c r="G116" l="1"/>
  <c r="H116"/>
  <c r="H115"/>
  <c r="G115"/>
  <c r="G83"/>
  <c r="H83"/>
  <c r="I116" l="1"/>
  <c r="I115"/>
  <c r="I83"/>
  <c r="G142" l="1"/>
  <c r="H142"/>
  <c r="I142" l="1"/>
  <c r="G82" l="1"/>
  <c r="H82"/>
  <c r="I82" l="1"/>
  <c r="G160" l="1"/>
  <c r="H160"/>
  <c r="I160" l="1"/>
  <c r="I45" i="5" l="1"/>
  <c r="C45"/>
  <c r="C42"/>
  <c r="I22" l="1"/>
  <c r="H21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18"/>
  <c r="H19"/>
  <c r="H20"/>
  <c r="H17"/>
  <c r="G17"/>
  <c r="C17"/>
  <c r="C43"/>
  <c r="C44"/>
  <c r="C28"/>
  <c r="C29"/>
  <c r="C30"/>
  <c r="C31"/>
  <c r="C32"/>
  <c r="C33"/>
  <c r="C34"/>
  <c r="C35"/>
  <c r="C36"/>
  <c r="C37"/>
  <c r="C38"/>
  <c r="C39"/>
  <c r="C40"/>
  <c r="C41"/>
  <c r="C26"/>
  <c r="C27"/>
  <c r="C25"/>
  <c r="C24"/>
  <c r="C23"/>
  <c r="C21"/>
  <c r="C20"/>
  <c r="C19"/>
  <c r="C18"/>
  <c r="G8" i="1"/>
  <c r="H8"/>
  <c r="G9"/>
  <c r="H9"/>
  <c r="G10"/>
  <c r="H10"/>
  <c r="G11"/>
  <c r="H11"/>
  <c r="G12"/>
  <c r="H12"/>
  <c r="G13"/>
  <c r="H13"/>
  <c r="G14"/>
  <c r="H14"/>
  <c r="G16"/>
  <c r="H16"/>
  <c r="G17"/>
  <c r="H17"/>
  <c r="G18"/>
  <c r="H18"/>
  <c r="G19"/>
  <c r="H19"/>
  <c r="G20"/>
  <c r="H20"/>
  <c r="G21"/>
  <c r="H21"/>
  <c r="G22"/>
  <c r="H22"/>
  <c r="G23"/>
  <c r="H23"/>
  <c r="G24"/>
  <c r="H24"/>
  <c r="G25"/>
  <c r="H25"/>
  <c r="G26"/>
  <c r="H26"/>
  <c r="G27"/>
  <c r="H27"/>
  <c r="G28"/>
  <c r="H28"/>
  <c r="G29"/>
  <c r="H29"/>
  <c r="G30"/>
  <c r="H30"/>
  <c r="G31"/>
  <c r="H31"/>
  <c r="G32"/>
  <c r="H32"/>
  <c r="G34"/>
  <c r="H34"/>
  <c r="G35"/>
  <c r="H35"/>
  <c r="G36"/>
  <c r="H36"/>
  <c r="G37"/>
  <c r="H37"/>
  <c r="G39"/>
  <c r="H39"/>
  <c r="G40"/>
  <c r="H40"/>
  <c r="G41"/>
  <c r="H41"/>
  <c r="G42"/>
  <c r="H42"/>
  <c r="G43"/>
  <c r="H43"/>
  <c r="G44"/>
  <c r="H44"/>
  <c r="G45"/>
  <c r="H45"/>
  <c r="G46"/>
  <c r="H46"/>
  <c r="G47"/>
  <c r="H47"/>
  <c r="G48"/>
  <c r="H48"/>
  <c r="G49"/>
  <c r="H49"/>
  <c r="G50"/>
  <c r="H50"/>
  <c r="G51"/>
  <c r="H51"/>
  <c r="G52"/>
  <c r="H52"/>
  <c r="G53"/>
  <c r="H53"/>
  <c r="G54"/>
  <c r="H54"/>
  <c r="G55"/>
  <c r="H55"/>
  <c r="G56"/>
  <c r="H56"/>
  <c r="H58"/>
  <c r="G59"/>
  <c r="H59"/>
  <c r="G60"/>
  <c r="H60"/>
  <c r="G61"/>
  <c r="H61"/>
  <c r="G62"/>
  <c r="H62"/>
  <c r="G63"/>
  <c r="H63"/>
  <c r="G65"/>
  <c r="H65"/>
  <c r="G66"/>
  <c r="H66"/>
  <c r="G67"/>
  <c r="H67"/>
  <c r="G68"/>
  <c r="H68"/>
  <c r="G69"/>
  <c r="H69"/>
  <c r="G70"/>
  <c r="H70"/>
  <c r="G71"/>
  <c r="H71"/>
  <c r="G72"/>
  <c r="H72"/>
  <c r="G73"/>
  <c r="H73"/>
  <c r="G74"/>
  <c r="H74"/>
  <c r="G75"/>
  <c r="H75"/>
  <c r="G76"/>
  <c r="H76"/>
  <c r="G77"/>
  <c r="H77"/>
  <c r="G78"/>
  <c r="H78"/>
  <c r="G79"/>
  <c r="H79"/>
  <c r="G80"/>
  <c r="H80"/>
  <c r="G81"/>
  <c r="H81"/>
  <c r="G86"/>
  <c r="H86"/>
  <c r="G87"/>
  <c r="H87"/>
  <c r="G88"/>
  <c r="H88"/>
  <c r="G89"/>
  <c r="H89"/>
  <c r="G90"/>
  <c r="H90"/>
  <c r="G91"/>
  <c r="H91"/>
  <c r="G92"/>
  <c r="H92"/>
  <c r="G93"/>
  <c r="H93"/>
  <c r="G94"/>
  <c r="H94"/>
  <c r="G95"/>
  <c r="H95"/>
  <c r="G96"/>
  <c r="H96"/>
  <c r="G97"/>
  <c r="H97"/>
  <c r="G98"/>
  <c r="H98"/>
  <c r="G99"/>
  <c r="H99"/>
  <c r="G100"/>
  <c r="H100"/>
  <c r="G101"/>
  <c r="H101"/>
  <c r="G102"/>
  <c r="H102"/>
  <c r="G103"/>
  <c r="H103"/>
  <c r="G104"/>
  <c r="H104"/>
  <c r="G105"/>
  <c r="H105"/>
  <c r="G106"/>
  <c r="H106"/>
  <c r="G108"/>
  <c r="H108"/>
  <c r="G109"/>
  <c r="H109"/>
  <c r="G110"/>
  <c r="H110"/>
  <c r="G111"/>
  <c r="H111"/>
  <c r="G112"/>
  <c r="H112"/>
  <c r="G113"/>
  <c r="H113"/>
  <c r="G114"/>
  <c r="H114"/>
  <c r="H130"/>
  <c r="G131"/>
  <c r="G132"/>
  <c r="H132"/>
  <c r="G133"/>
  <c r="H133"/>
  <c r="G134"/>
  <c r="G135"/>
  <c r="H135"/>
  <c r="G136"/>
  <c r="H136"/>
  <c r="H137"/>
  <c r="G138"/>
  <c r="H138"/>
  <c r="G139"/>
  <c r="H139"/>
  <c r="G140"/>
  <c r="H140"/>
  <c r="G141"/>
  <c r="H141"/>
  <c r="G143"/>
  <c r="H143"/>
  <c r="G144"/>
  <c r="H144"/>
  <c r="G145"/>
  <c r="H145"/>
  <c r="G146"/>
  <c r="H146"/>
  <c r="H147"/>
  <c r="G148"/>
  <c r="H148"/>
  <c r="G149"/>
  <c r="H149"/>
  <c r="G150"/>
  <c r="H150"/>
  <c r="G151"/>
  <c r="H151"/>
  <c r="G152"/>
  <c r="H152"/>
  <c r="G153"/>
  <c r="H153"/>
  <c r="G154"/>
  <c r="H154"/>
  <c r="G155"/>
  <c r="H155"/>
  <c r="G156"/>
  <c r="H156"/>
  <c r="G158"/>
  <c r="H158"/>
  <c r="G159"/>
  <c r="H159"/>
  <c r="G161"/>
  <c r="H161"/>
  <c r="G162"/>
  <c r="H162"/>
  <c r="G163"/>
  <c r="H163"/>
  <c r="H164"/>
  <c r="G165"/>
  <c r="H165"/>
  <c r="G166"/>
  <c r="H166"/>
  <c r="G167"/>
  <c r="H167"/>
  <c r="G169"/>
  <c r="H169"/>
  <c r="G170"/>
  <c r="H170"/>
  <c r="G171"/>
  <c r="H171"/>
  <c r="H172"/>
  <c r="G173"/>
  <c r="H173"/>
  <c r="G174"/>
  <c r="H174"/>
  <c r="G175"/>
  <c r="H175"/>
  <c r="G176"/>
  <c r="H176"/>
  <c r="G177"/>
  <c r="H177"/>
  <c r="G178"/>
  <c r="H178"/>
  <c r="H179"/>
  <c r="G180"/>
  <c r="H180"/>
  <c r="G181"/>
  <c r="H181"/>
  <c r="H7"/>
  <c r="I146" l="1"/>
  <c r="I25"/>
  <c r="G195"/>
  <c r="F195"/>
  <c r="H195"/>
  <c r="I8"/>
  <c r="I9"/>
  <c r="I11"/>
  <c r="I12"/>
  <c r="I13"/>
  <c r="I14"/>
  <c r="I16"/>
  <c r="I17"/>
  <c r="I18"/>
  <c r="I19"/>
  <c r="I20"/>
  <c r="I21"/>
  <c r="I22"/>
  <c r="I23"/>
  <c r="I24"/>
  <c r="I26"/>
  <c r="I27"/>
  <c r="I28"/>
  <c r="I29"/>
  <c r="I30"/>
  <c r="I31"/>
  <c r="I32"/>
  <c r="I34"/>
  <c r="I35"/>
  <c r="I36"/>
  <c r="I37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9"/>
  <c r="I60"/>
  <c r="I61"/>
  <c r="I62"/>
  <c r="I63"/>
  <c r="I65"/>
  <c r="I66"/>
  <c r="I67"/>
  <c r="I68"/>
  <c r="I69"/>
  <c r="I70"/>
  <c r="I71"/>
  <c r="I72"/>
  <c r="I73"/>
  <c r="I74"/>
  <c r="I75"/>
  <c r="I76"/>
  <c r="I77"/>
  <c r="I78"/>
  <c r="I79"/>
  <c r="I80"/>
  <c r="I81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8"/>
  <c r="I109"/>
  <c r="I110"/>
  <c r="I111"/>
  <c r="I112"/>
  <c r="I113"/>
  <c r="I114"/>
  <c r="I131"/>
  <c r="I132"/>
  <c r="I133"/>
  <c r="I134"/>
  <c r="I135"/>
  <c r="I136"/>
  <c r="I137"/>
  <c r="I138"/>
  <c r="I139"/>
  <c r="I141"/>
  <c r="I143"/>
  <c r="I144"/>
  <c r="I145"/>
  <c r="I147"/>
  <c r="I148"/>
  <c r="I149"/>
  <c r="I150"/>
  <c r="I151"/>
  <c r="I152"/>
  <c r="I153"/>
  <c r="I154"/>
  <c r="I155"/>
  <c r="I156"/>
  <c r="I158"/>
  <c r="I159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7"/>
  <c r="A8"/>
  <c r="A7"/>
  <c r="I46" i="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1"/>
  <c r="I20"/>
  <c r="I19"/>
  <c r="I18"/>
  <c r="I17"/>
  <c r="I47" l="1"/>
  <c r="H48" s="1"/>
  <c r="I195" i="1" l="1"/>
</calcChain>
</file>

<file path=xl/comments1.xml><?xml version="1.0" encoding="utf-8"?>
<comments xmlns="http://schemas.openxmlformats.org/spreadsheetml/2006/main">
  <authors>
    <author>Kimhospital</author>
  </authors>
  <commentList>
    <comment ref="D26" authorId="0">
      <text>
        <r>
          <rPr>
            <b/>
            <sz val="9"/>
            <color indexed="81"/>
            <rFont val="Tahoma"/>
            <family val="2"/>
          </rPr>
          <t>Kimhospital:</t>
        </r>
        <r>
          <rPr>
            <sz val="9"/>
            <color indexed="81"/>
            <rFont val="Tahoma"/>
            <family val="2"/>
          </rPr>
          <t xml:space="preserve">
1 xấp = 100 cái = 32k</t>
        </r>
      </text>
    </comment>
    <comment ref="F55" authorId="0">
      <text>
        <r>
          <rPr>
            <b/>
            <sz val="9"/>
            <color indexed="81"/>
            <rFont val="Tahoma"/>
            <family val="2"/>
          </rPr>
          <t>Kimhospital:</t>
        </r>
        <r>
          <rPr>
            <sz val="9"/>
            <color indexed="81"/>
            <rFont val="Tahoma"/>
            <family val="2"/>
          </rPr>
          <t xml:space="preserve">
0.3</t>
        </r>
      </text>
    </comment>
    <comment ref="G55" authorId="0">
      <text>
        <r>
          <rPr>
            <b/>
            <sz val="9"/>
            <color indexed="81"/>
            <rFont val="Tahoma"/>
            <family val="2"/>
          </rPr>
          <t>Kimhospital:</t>
        </r>
        <r>
          <rPr>
            <sz val="9"/>
            <color indexed="81"/>
            <rFont val="Tahoma"/>
            <family val="2"/>
          </rPr>
          <t xml:space="preserve">
0.3</t>
        </r>
      </text>
    </comment>
    <comment ref="C65" authorId="0">
      <text>
        <r>
          <rPr>
            <b/>
            <sz val="9"/>
            <color indexed="81"/>
            <rFont val="Tahoma"/>
            <family val="2"/>
          </rPr>
          <t>Kimhospital:</t>
        </r>
        <r>
          <rPr>
            <sz val="9"/>
            <color indexed="81"/>
            <rFont val="Tahoma"/>
            <family val="2"/>
          </rPr>
          <t xml:space="preserve">
Vpp phương nam</t>
        </r>
      </text>
    </comment>
    <comment ref="D75" authorId="0">
      <text>
        <r>
          <rPr>
            <b/>
            <sz val="9"/>
            <color indexed="81"/>
            <rFont val="Tahoma"/>
            <family val="2"/>
          </rPr>
          <t>Kimhospital:</t>
        </r>
        <r>
          <rPr>
            <sz val="9"/>
            <color indexed="81"/>
            <rFont val="Tahoma"/>
            <family val="2"/>
          </rPr>
          <t xml:space="preserve">
1 xấp = 100 tờ</t>
        </r>
      </text>
    </comment>
    <comment ref="D83" authorId="0">
      <text>
        <r>
          <rPr>
            <b/>
            <sz val="9"/>
            <color indexed="81"/>
            <rFont val="Tahoma"/>
            <family val="2"/>
          </rPr>
          <t>Kimhospital:</t>
        </r>
        <r>
          <rPr>
            <sz val="9"/>
            <color indexed="81"/>
            <rFont val="Tahoma"/>
            <family val="2"/>
          </rPr>
          <t xml:space="preserve">
1 xấp = 100 tờ</t>
        </r>
      </text>
    </comment>
    <comment ref="D85" authorId="0">
      <text>
        <r>
          <rPr>
            <b/>
            <sz val="9"/>
            <color indexed="81"/>
            <rFont val="Tahoma"/>
            <family val="2"/>
          </rPr>
          <t>Kimhospital:</t>
        </r>
        <r>
          <rPr>
            <sz val="9"/>
            <color indexed="81"/>
            <rFont val="Tahoma"/>
            <family val="2"/>
          </rPr>
          <t xml:space="preserve">
5 gram
</t>
        </r>
      </text>
    </comment>
    <comment ref="E96" authorId="0">
      <text>
        <r>
          <rPr>
            <b/>
            <sz val="9"/>
            <color indexed="81"/>
            <rFont val="Tahoma"/>
            <family val="2"/>
          </rPr>
          <t>Kimhospital:</t>
        </r>
        <r>
          <rPr>
            <sz val="9"/>
            <color indexed="81"/>
            <rFont val="Tahoma"/>
            <family val="2"/>
          </rPr>
          <t xml:space="preserve">
Vỹ</t>
        </r>
      </text>
    </comment>
    <comment ref="C113" authorId="0">
      <text>
        <r>
          <rPr>
            <b/>
            <sz val="9"/>
            <color indexed="81"/>
            <rFont val="Tahoma"/>
            <family val="2"/>
          </rPr>
          <t>Kimhospital:</t>
        </r>
        <r>
          <rPr>
            <sz val="9"/>
            <color indexed="81"/>
            <rFont val="Tahoma"/>
            <family val="2"/>
          </rPr>
          <t xml:space="preserve">
Màu xám</t>
        </r>
      </text>
    </comment>
    <comment ref="D132" authorId="0">
      <text>
        <r>
          <rPr>
            <b/>
            <sz val="9"/>
            <color indexed="81"/>
            <rFont val="Tahoma"/>
            <family val="2"/>
          </rPr>
          <t>Kimhospital:</t>
        </r>
        <r>
          <rPr>
            <sz val="9"/>
            <color indexed="81"/>
            <rFont val="Tahoma"/>
            <family val="2"/>
          </rPr>
          <t xml:space="preserve">
1 lốc = 50 cái 
1 thùng = 20 lốc</t>
        </r>
      </text>
    </comment>
    <comment ref="C137" authorId="0">
      <text>
        <r>
          <rPr>
            <b/>
            <sz val="9"/>
            <color indexed="81"/>
            <rFont val="Tahoma"/>
            <family val="2"/>
          </rPr>
          <t>Kimhospital:</t>
        </r>
        <r>
          <rPr>
            <sz val="9"/>
            <color indexed="81"/>
            <rFont val="Tahoma"/>
            <family val="2"/>
          </rPr>
          <t xml:space="preserve">
Mượn 3 máy nước nóng lạnh (1: tầng 1; 1:tầng 3; ;1 tầng 5) và 4 chân đựng nước (2: bên bv; 2:vp moi)</t>
        </r>
      </text>
    </comment>
    <comment ref="F153" authorId="0">
      <text>
        <r>
          <rPr>
            <b/>
            <sz val="9"/>
            <color indexed="81"/>
            <rFont val="Tahoma"/>
            <family val="2"/>
          </rPr>
          <t>Kimhospital:</t>
        </r>
        <r>
          <rPr>
            <sz val="9"/>
            <color indexed="81"/>
            <rFont val="Tahoma"/>
            <family val="2"/>
          </rPr>
          <t xml:space="preserve">
SNA mn chua tra</t>
        </r>
      </text>
    </comment>
    <comment ref="D160" authorId="0">
      <text>
        <r>
          <rPr>
            <b/>
            <sz val="9"/>
            <color indexed="81"/>
            <rFont val="Tahoma"/>
            <family val="2"/>
          </rPr>
          <t>Kimhospital:</t>
        </r>
        <r>
          <rPr>
            <sz val="9"/>
            <color indexed="81"/>
            <rFont val="Tahoma"/>
            <family val="2"/>
          </rPr>
          <t xml:space="preserve">
Hộp giấy 400k + 10% thuế</t>
        </r>
      </text>
    </comment>
    <comment ref="C165" authorId="0">
      <text>
        <r>
          <rPr>
            <b/>
            <sz val="9"/>
            <color indexed="81"/>
            <rFont val="Tahoma"/>
            <family val="2"/>
          </rPr>
          <t>Kimhospital:</t>
        </r>
        <r>
          <rPr>
            <sz val="9"/>
            <color indexed="81"/>
            <rFont val="Tahoma"/>
            <family val="2"/>
          </rPr>
          <t xml:space="preserve">
lầu 1 (anh vinh) dùng lyboy</t>
        </r>
      </text>
    </comment>
    <comment ref="C168" authorId="0">
      <text>
        <r>
          <rPr>
            <b/>
            <sz val="9"/>
            <color indexed="81"/>
            <rFont val="Tahoma"/>
            <family val="2"/>
          </rPr>
          <t>Kimhospital:</t>
        </r>
        <r>
          <rPr>
            <sz val="9"/>
            <color indexed="81"/>
            <rFont val="Tahoma"/>
            <family val="2"/>
          </rPr>
          <t xml:space="preserve">
thang 5 đổi comfort, mua confort đen hoặc vàng</t>
        </r>
      </text>
    </comment>
    <comment ref="E168" authorId="0">
      <text>
        <r>
          <rPr>
            <b/>
            <sz val="9"/>
            <color indexed="81"/>
            <rFont val="Tahoma"/>
            <family val="2"/>
          </rPr>
          <t>Kimhospital:</t>
        </r>
        <r>
          <rPr>
            <sz val="9"/>
            <color indexed="81"/>
            <rFont val="Tahoma"/>
            <family val="2"/>
          </rPr>
          <t xml:space="preserve">
bịch downy 1.6l</t>
        </r>
      </text>
    </comment>
  </commentList>
</comments>
</file>

<file path=xl/comments2.xml><?xml version="1.0" encoding="utf-8"?>
<comments xmlns="http://schemas.openxmlformats.org/spreadsheetml/2006/main">
  <authors>
    <author>Shion</author>
    <author>Kimhospital</author>
  </authors>
  <commentList>
    <comment ref="E4" authorId="0">
      <text>
        <r>
          <rPr>
            <b/>
            <sz val="9"/>
            <color indexed="81"/>
            <rFont val="Tahoma"/>
            <family val="2"/>
          </rPr>
          <t>Ghi MAHH đúng theo Cột MAHH trong sheet Thuoc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15" authorId="1">
      <text>
        <r>
          <rPr>
            <b/>
            <sz val="9"/>
            <color indexed="81"/>
            <rFont val="Tahoma"/>
            <family val="2"/>
          </rPr>
          <t>Kimhospital:</t>
        </r>
        <r>
          <rPr>
            <sz val="9"/>
            <color indexed="81"/>
            <rFont val="Tahoma"/>
            <family val="2"/>
          </rPr>
          <t xml:space="preserve">
Vỹ</t>
        </r>
      </text>
    </comment>
  </commentList>
</comments>
</file>

<file path=xl/sharedStrings.xml><?xml version="1.0" encoding="utf-8"?>
<sst xmlns="http://schemas.openxmlformats.org/spreadsheetml/2006/main" count="817" uniqueCount="481">
  <si>
    <t>STT</t>
  </si>
  <si>
    <t>MAHH</t>
  </si>
  <si>
    <t>TÊN HÀNG HÓA</t>
  </si>
  <si>
    <t>ĐVT</t>
  </si>
  <si>
    <t>KIỂM TRA</t>
  </si>
  <si>
    <t>Cái</t>
  </si>
  <si>
    <t>Hộp</t>
  </si>
  <si>
    <t>Chai</t>
  </si>
  <si>
    <t>Cây</t>
  </si>
  <si>
    <t>Ngày</t>
  </si>
  <si>
    <t>Số chứng từ</t>
  </si>
  <si>
    <t>Nhập</t>
  </si>
  <si>
    <t>Xuất</t>
  </si>
  <si>
    <t>SỐ LƯỢNG</t>
  </si>
  <si>
    <t>Diễn giải</t>
  </si>
  <si>
    <t>Ghi chú</t>
  </si>
  <si>
    <t>Tổng cộng</t>
  </si>
  <si>
    <t>Stt</t>
  </si>
  <si>
    <t>GHI CHÚ</t>
  </si>
  <si>
    <t>Không ghi vào dòng này</t>
  </si>
  <si>
    <t>Lốc</t>
  </si>
  <si>
    <t>Thùng</t>
  </si>
  <si>
    <t>Quyển</t>
  </si>
  <si>
    <t>KHO: Tạp Phẩm</t>
  </si>
  <si>
    <t>Kg</t>
  </si>
  <si>
    <t>Bao rác tiểu</t>
  </si>
  <si>
    <t xml:space="preserve">Giấy vệ sinh cuộn </t>
  </si>
  <si>
    <t>Xà Phòng Giặt đồ</t>
  </si>
  <si>
    <t>Cây chùi vệ sinh toilet</t>
  </si>
  <si>
    <t>Đầu lau 360</t>
  </si>
  <si>
    <t>No.:  /2015/AD-KIM</t>
  </si>
  <si>
    <r>
      <t xml:space="preserve">Date / </t>
    </r>
    <r>
      <rPr>
        <b/>
        <i/>
        <sz val="10"/>
        <color indexed="23"/>
        <rFont val="Calibri"/>
        <family val="2"/>
      </rPr>
      <t>Ngày</t>
    </r>
    <r>
      <rPr>
        <b/>
        <sz val="10"/>
        <color indexed="8"/>
        <rFont val="Calibri"/>
        <family val="2"/>
      </rPr>
      <t>:</t>
    </r>
  </si>
  <si>
    <t>HÀNH CHÍNH</t>
  </si>
  <si>
    <t>NHÂN VIÊN</t>
  </si>
  <si>
    <t>Supplier's information / Thông tin nhà cung cấp:</t>
  </si>
  <si>
    <t>No.</t>
  </si>
  <si>
    <t>Code</t>
  </si>
  <si>
    <t>Item / Description</t>
  </si>
  <si>
    <t>Quality / Số lượng</t>
  </si>
  <si>
    <t>Unit price</t>
  </si>
  <si>
    <t>Amount</t>
  </si>
  <si>
    <t>Note</t>
  </si>
  <si>
    <t xml:space="preserve"> Existing Stock</t>
  </si>
  <si>
    <t>Request</t>
  </si>
  <si>
    <t>Issued</t>
  </si>
  <si>
    <t>Mã hàng</t>
  </si>
  <si>
    <t>Tên hàng / Diễn giải</t>
  </si>
  <si>
    <t>Tồn</t>
  </si>
  <si>
    <t>Đề xuất</t>
  </si>
  <si>
    <t>Được cấp</t>
  </si>
  <si>
    <t>Đơn giá</t>
  </si>
  <si>
    <t>Thành tiền</t>
  </si>
  <si>
    <t>TP.5012</t>
  </si>
  <si>
    <t>Sáp thơm</t>
  </si>
  <si>
    <t>Cục</t>
  </si>
  <si>
    <t>TP.1010</t>
  </si>
  <si>
    <t>Ly nhựa uống nước</t>
  </si>
  <si>
    <t>TP.1011</t>
  </si>
  <si>
    <t>Khay đựng ly</t>
  </si>
  <si>
    <t>TP.1009</t>
  </si>
  <si>
    <t>Muỗng inox pha café</t>
  </si>
  <si>
    <t>TP.1008</t>
  </si>
  <si>
    <t>Bịch</t>
  </si>
  <si>
    <t>Bộ</t>
  </si>
  <si>
    <t>TP.3012</t>
  </si>
  <si>
    <t>Lọc rác bồn rửa chén</t>
  </si>
  <si>
    <t>TP.1001</t>
  </si>
  <si>
    <t xml:space="preserve">Café hoà tan </t>
  </si>
  <si>
    <t>TP.1002</t>
  </si>
  <si>
    <t>Ly giấy</t>
  </si>
  <si>
    <t>TP.1005</t>
  </si>
  <si>
    <t>Trà túi lọc</t>
  </si>
  <si>
    <t>TP.1006</t>
  </si>
  <si>
    <t>Đường que</t>
  </si>
  <si>
    <t>TP.2001</t>
  </si>
  <si>
    <t>Bao rác đen đại</t>
  </si>
  <si>
    <t>TP.2002</t>
  </si>
  <si>
    <t>TP.3002</t>
  </si>
  <si>
    <t>TP.3003</t>
  </si>
  <si>
    <t>Cây lau vắt tay</t>
  </si>
  <si>
    <t>TP.3009</t>
  </si>
  <si>
    <t>Ki hốt rác</t>
  </si>
  <si>
    <t>TP.3006</t>
  </si>
  <si>
    <t>Chổi quét nhà</t>
  </si>
  <si>
    <t>TP.3011</t>
  </si>
  <si>
    <t>Bàn chải chà dép</t>
  </si>
  <si>
    <t>TP.4001</t>
  </si>
  <si>
    <t>Cuộn</t>
  </si>
  <si>
    <t>TP.4002</t>
  </si>
  <si>
    <t xml:space="preserve">Khăn giấy hộp </t>
  </si>
  <si>
    <t>TP.3010</t>
  </si>
  <si>
    <t>Khăn lau ly</t>
  </si>
  <si>
    <t>TP.5001</t>
  </si>
  <si>
    <t xml:space="preserve">Nước lau sàn </t>
  </si>
  <si>
    <t>Bình</t>
  </si>
  <si>
    <t>TP.5009</t>
  </si>
  <si>
    <t xml:space="preserve">Nước xịt phòng </t>
  </si>
  <si>
    <t>TP.5005</t>
  </si>
  <si>
    <t>Nước rửa tay</t>
  </si>
  <si>
    <t>TP.5002</t>
  </si>
  <si>
    <t xml:space="preserve">Nước rửa chén </t>
  </si>
  <si>
    <t>TP.5004</t>
  </si>
  <si>
    <t>TP.5006</t>
  </si>
  <si>
    <t>Nước tẩy quần áo</t>
  </si>
  <si>
    <t>TP.5008</t>
  </si>
  <si>
    <t>Thuế VAT 10%</t>
  </si>
  <si>
    <t>Tổng cộng:</t>
  </si>
  <si>
    <t>Director' approval</t>
  </si>
  <si>
    <t>Stock keeper</t>
  </si>
  <si>
    <t>Requested by</t>
  </si>
  <si>
    <t>Giám đốc phê duyệt</t>
  </si>
  <si>
    <t>Thủ kho</t>
  </si>
  <si>
    <t>Người đề nghị</t>
  </si>
  <si>
    <t>VĂN PHÒNG PHẨM</t>
  </si>
  <si>
    <t>VP.1001</t>
  </si>
  <si>
    <t>Bấm kim</t>
  </si>
  <si>
    <t>VP.1002</t>
  </si>
  <si>
    <t>VP.1003</t>
  </si>
  <si>
    <t>VP. 1004</t>
  </si>
  <si>
    <t>VP.2001</t>
  </si>
  <si>
    <t>VP.2002</t>
  </si>
  <si>
    <t>VP.2004</t>
  </si>
  <si>
    <t>VP.2005</t>
  </si>
  <si>
    <t>VP.2007</t>
  </si>
  <si>
    <t>VP.2008</t>
  </si>
  <si>
    <t>VP.2009</t>
  </si>
  <si>
    <t>VP.2010</t>
  </si>
  <si>
    <t>VP.2011</t>
  </si>
  <si>
    <t>VP.2012</t>
  </si>
  <si>
    <t>VP.2013</t>
  </si>
  <si>
    <t>VP.2014</t>
  </si>
  <si>
    <t>VP.2015</t>
  </si>
  <si>
    <t>Băng keo điện (đen)</t>
  </si>
  <si>
    <t>VP.3001</t>
  </si>
  <si>
    <t>VP.3002</t>
  </si>
  <si>
    <t>VP.3003</t>
  </si>
  <si>
    <t>Bao thư Kim hospital</t>
  </si>
  <si>
    <t>VP.4001</t>
  </si>
  <si>
    <t>Bìa kính đóng sách</t>
  </si>
  <si>
    <t>Tờ</t>
  </si>
  <si>
    <t>VP.4002</t>
  </si>
  <si>
    <t>VP.4003</t>
  </si>
  <si>
    <t>VP.4004</t>
  </si>
  <si>
    <t>Bìa trình ký (Kinary T 332)</t>
  </si>
  <si>
    <t>VP.4005</t>
  </si>
  <si>
    <t>VP.4006</t>
  </si>
  <si>
    <t>VP.4007</t>
  </si>
  <si>
    <t>VP.4008</t>
  </si>
  <si>
    <t>VP.4009</t>
  </si>
  <si>
    <t>VP.4010</t>
  </si>
  <si>
    <t>VP.5001</t>
  </si>
  <si>
    <t>VP.5002</t>
  </si>
  <si>
    <t>VP.5003</t>
  </si>
  <si>
    <t>VP.5004</t>
  </si>
  <si>
    <t>Bút bi Kim Hospital</t>
  </si>
  <si>
    <t>VP.5005</t>
  </si>
  <si>
    <t>VP.5006</t>
  </si>
  <si>
    <t>VP.5007</t>
  </si>
  <si>
    <t>VP.5008</t>
  </si>
  <si>
    <t>VP.5009</t>
  </si>
  <si>
    <t>VP.5010</t>
  </si>
  <si>
    <t>VP.5011</t>
  </si>
  <si>
    <t>VP.5012</t>
  </si>
  <si>
    <t>VP.5013</t>
  </si>
  <si>
    <t>VP.5014</t>
  </si>
  <si>
    <t>VP.5015</t>
  </si>
  <si>
    <t>VP.5016</t>
  </si>
  <si>
    <t>VP.5017</t>
  </si>
  <si>
    <t>VP.6001</t>
  </si>
  <si>
    <t>VP.6002</t>
  </si>
  <si>
    <t>Dao rọc giấy nhỏ</t>
  </si>
  <si>
    <t>VP.6003</t>
  </si>
  <si>
    <t>VP.6004</t>
  </si>
  <si>
    <t xml:space="preserve">Lưỡi dao lớn </t>
  </si>
  <si>
    <t>VP.6005</t>
  </si>
  <si>
    <t>Lưỡi dao nhỏ</t>
  </si>
  <si>
    <t>VP.6006</t>
  </si>
  <si>
    <t>VP.7001</t>
  </si>
  <si>
    <t>VP.8001</t>
  </si>
  <si>
    <t>VP.8002</t>
  </si>
  <si>
    <t>Kẹp Acco nhựa Stacom đóng tập hồ sơ</t>
  </si>
  <si>
    <t>VP.8003</t>
  </si>
  <si>
    <t>VP.8004</t>
  </si>
  <si>
    <t>VP.8005</t>
  </si>
  <si>
    <t>VP.8006</t>
  </si>
  <si>
    <t>Kẹp giấy cánh phượng</t>
  </si>
  <si>
    <t>VP.8007</t>
  </si>
  <si>
    <t>Gỡ ghim</t>
  </si>
  <si>
    <t>VP.9001</t>
  </si>
  <si>
    <t>Xấp</t>
  </si>
  <si>
    <t>VP.9002</t>
  </si>
  <si>
    <t>VP.9003</t>
  </si>
  <si>
    <t xml:space="preserve">Giấy bìa Coin vàng </t>
  </si>
  <si>
    <t>VP.9004</t>
  </si>
  <si>
    <t>Giấy bìa Color hồng</t>
  </si>
  <si>
    <t>VP.9005</t>
  </si>
  <si>
    <t>Giấy bìa Color trắng</t>
  </si>
  <si>
    <t>VP.9006</t>
  </si>
  <si>
    <t>Giấy bìa Color xanh</t>
  </si>
  <si>
    <t>VP.9007</t>
  </si>
  <si>
    <t>VP.9008</t>
  </si>
  <si>
    <t>VP.9009</t>
  </si>
  <si>
    <t>VP.1101</t>
  </si>
  <si>
    <t>VP.1102</t>
  </si>
  <si>
    <t>Giấy in thẻ bảo hành PVC</t>
  </si>
  <si>
    <t>VP.1201</t>
  </si>
  <si>
    <t>VP.1202</t>
  </si>
  <si>
    <t>VP.1203</t>
  </si>
  <si>
    <t>Con dấu "đã thu tiền"</t>
  </si>
  <si>
    <t>VP.1301</t>
  </si>
  <si>
    <t>Nến thơm Tealight</t>
  </si>
  <si>
    <t>VP.1401</t>
  </si>
  <si>
    <t>Giấy Nhãn tròn</t>
  </si>
  <si>
    <t>VP.1402</t>
  </si>
  <si>
    <t>VP.1403</t>
  </si>
  <si>
    <t>VP.1501</t>
  </si>
  <si>
    <t>VP.1502</t>
  </si>
  <si>
    <t>VP.1601</t>
  </si>
  <si>
    <t>Giấy giới thiệu</t>
  </si>
  <si>
    <t>VP.1602</t>
  </si>
  <si>
    <t>VP.1603</t>
  </si>
  <si>
    <t>VP.1604</t>
  </si>
  <si>
    <t>VP.1605</t>
  </si>
  <si>
    <t>Vở 100 trang</t>
  </si>
  <si>
    <t>VP.1606</t>
  </si>
  <si>
    <t>VP.1607</t>
  </si>
  <si>
    <t>VP.1608</t>
  </si>
  <si>
    <t>VP.1609</t>
  </si>
  <si>
    <t>VP.1701</t>
  </si>
  <si>
    <t>VP.1702</t>
  </si>
  <si>
    <t>VP.1703</t>
  </si>
  <si>
    <t>VP.1704</t>
  </si>
  <si>
    <t>VP.1705</t>
  </si>
  <si>
    <t>VP.1706</t>
  </si>
  <si>
    <t>VP.1707</t>
  </si>
  <si>
    <t>VP.1708</t>
  </si>
  <si>
    <t>Đơn Giá</t>
  </si>
  <si>
    <t>Tồn
 Đầu Kỳ</t>
  </si>
  <si>
    <t>Nhập
 Trong Kỳ</t>
  </si>
  <si>
    <t>Xuất 
Trong kỳ</t>
  </si>
  <si>
    <t>Tồn 
Cuối Kỳ</t>
  </si>
  <si>
    <t>Gói</t>
  </si>
  <si>
    <t>TP.1003</t>
  </si>
  <si>
    <t>Ly thủy tinh</t>
  </si>
  <si>
    <t>TP.1004</t>
  </si>
  <si>
    <t xml:space="preserve">Ống hút </t>
  </si>
  <si>
    <t>Túi</t>
  </si>
  <si>
    <t>TP.1007</t>
  </si>
  <si>
    <t>Nước suối Lavie</t>
  </si>
  <si>
    <t>TP.3001</t>
  </si>
  <si>
    <t>Bông lau 360</t>
  </si>
  <si>
    <t>TP.3004</t>
  </si>
  <si>
    <t>Chổi cước nhựa</t>
  </si>
  <si>
    <t>TP.3005</t>
  </si>
  <si>
    <t>Chổi lông gà</t>
  </si>
  <si>
    <t>TP.3007</t>
  </si>
  <si>
    <t>Cước rửa dụng cụ</t>
  </si>
  <si>
    <t>TP.3008</t>
  </si>
  <si>
    <t>TP.5003</t>
  </si>
  <si>
    <t xml:space="preserve">Nước rửa phòng tắm </t>
  </si>
  <si>
    <t>TP.5007</t>
  </si>
  <si>
    <t>Nước tẩy toilet</t>
  </si>
  <si>
    <t xml:space="preserve">Nước xả vải </t>
  </si>
  <si>
    <t>TP.5010</t>
  </si>
  <si>
    <t xml:space="preserve">Tẩy đa năng Sumo </t>
  </si>
  <si>
    <t>TP.5011</t>
  </si>
  <si>
    <t>TP.6001</t>
  </si>
  <si>
    <t>Bông tẩy trang</t>
  </si>
  <si>
    <t>TP.6002</t>
  </si>
  <si>
    <t xml:space="preserve">Dầu gội </t>
  </si>
  <si>
    <t>TP.6003</t>
  </si>
  <si>
    <t xml:space="preserve">Dầu xả </t>
  </si>
  <si>
    <t>TP.6004</t>
  </si>
  <si>
    <t>Bao rác vàng y tế (đại)</t>
  </si>
  <si>
    <t>TP.6005</t>
  </si>
  <si>
    <t>Bao rác vàng y tế (tiểu)</t>
  </si>
  <si>
    <t>TP.6006</t>
  </si>
  <si>
    <t>TP.6007</t>
  </si>
  <si>
    <t>Bao rác trắng y tế</t>
  </si>
  <si>
    <t>TP.6008</t>
  </si>
  <si>
    <t>Bao nilon vàng quai xách</t>
  </si>
  <si>
    <t>TP.6009</t>
  </si>
  <si>
    <t>Nhóm SP</t>
  </si>
  <si>
    <t>Tên nhóm SP</t>
  </si>
  <si>
    <t>Ăn uống</t>
  </si>
  <si>
    <t>Bao rác</t>
  </si>
  <si>
    <t>DCVS</t>
  </si>
  <si>
    <t>Giấy vệ sinh</t>
  </si>
  <si>
    <t>Hóa phẩm</t>
  </si>
  <si>
    <t>Khách hàng</t>
  </si>
  <si>
    <t>Túi đựng</t>
  </si>
  <si>
    <t>Băng keo</t>
  </si>
  <si>
    <t>Bao thư</t>
  </si>
  <si>
    <t>Bìa</t>
  </si>
  <si>
    <t>Bút</t>
  </si>
  <si>
    <t>Dao, kéo</t>
  </si>
  <si>
    <t>Dĩa CD</t>
  </si>
  <si>
    <t>Ghim, kẹp</t>
  </si>
  <si>
    <t>Giấy</t>
  </si>
  <si>
    <r>
      <t xml:space="preserve">PURCHASE ORDER
</t>
    </r>
    <r>
      <rPr>
        <b/>
        <i/>
        <sz val="16"/>
        <color indexed="23"/>
        <rFont val="Times New Roman"/>
        <family val="1"/>
      </rPr>
      <t>PHIẾU ĐỀ NGHỊ MUA HÀNG</t>
    </r>
  </si>
  <si>
    <r>
      <t xml:space="preserve">Order by / </t>
    </r>
    <r>
      <rPr>
        <b/>
        <sz val="10"/>
        <color indexed="23"/>
        <rFont val="Times New Roman"/>
        <family val="1"/>
      </rPr>
      <t>Người đề nghị:</t>
    </r>
    <r>
      <rPr>
        <b/>
        <sz val="10"/>
        <color indexed="8"/>
        <rFont val="Times New Roman"/>
        <family val="1"/>
      </rPr>
      <t xml:space="preserve"> HUỲNH THỊ KIM NHIÊN</t>
    </r>
  </si>
  <si>
    <r>
      <t xml:space="preserve">Department / </t>
    </r>
    <r>
      <rPr>
        <b/>
        <sz val="10"/>
        <color indexed="23"/>
        <rFont val="Times New Roman"/>
        <family val="1"/>
      </rPr>
      <t>Bộ phận:</t>
    </r>
  </si>
  <si>
    <r>
      <t xml:space="preserve">Reason / </t>
    </r>
    <r>
      <rPr>
        <b/>
        <sz val="10"/>
        <color indexed="23"/>
        <rFont val="Times New Roman"/>
        <family val="1"/>
      </rPr>
      <t>Lý do mua hàng:</t>
    </r>
  </si>
  <si>
    <r>
      <t xml:space="preserve">Position / </t>
    </r>
    <r>
      <rPr>
        <b/>
        <sz val="10"/>
        <color indexed="23"/>
        <rFont val="Times New Roman"/>
        <family val="1"/>
      </rPr>
      <t>Chức vụ</t>
    </r>
    <r>
      <rPr>
        <b/>
        <i/>
        <sz val="10"/>
        <color indexed="23"/>
        <rFont val="Times New Roman"/>
        <family val="1"/>
      </rPr>
      <t>:</t>
    </r>
  </si>
  <si>
    <r>
      <t xml:space="preserve">Name / </t>
    </r>
    <r>
      <rPr>
        <b/>
        <sz val="10"/>
        <color indexed="23"/>
        <rFont val="Times New Roman"/>
        <family val="1"/>
      </rPr>
      <t>Tên:</t>
    </r>
  </si>
  <si>
    <r>
      <t xml:space="preserve">Phone number / </t>
    </r>
    <r>
      <rPr>
        <b/>
        <sz val="10"/>
        <color indexed="23"/>
        <rFont val="Times New Roman"/>
        <family val="1"/>
      </rPr>
      <t>Số điện thoại:</t>
    </r>
  </si>
  <si>
    <r>
      <t xml:space="preserve">Address / </t>
    </r>
    <r>
      <rPr>
        <b/>
        <sz val="10"/>
        <color indexed="23"/>
        <rFont val="Times New Roman"/>
        <family val="1"/>
      </rPr>
      <t>Địa chỉ:</t>
    </r>
  </si>
  <si>
    <r>
      <t xml:space="preserve">Date needed / </t>
    </r>
    <r>
      <rPr>
        <b/>
        <sz val="10"/>
        <color indexed="23"/>
        <rFont val="Times New Roman"/>
        <family val="1"/>
      </rPr>
      <t>Thời gian cần:</t>
    </r>
  </si>
  <si>
    <t>TẠP PHẨM</t>
  </si>
  <si>
    <t>Túi vải không dệt đen</t>
  </si>
  <si>
    <t>Muối</t>
  </si>
  <si>
    <t>Đĩa CD trắng</t>
  </si>
  <si>
    <t>VP.1103</t>
  </si>
  <si>
    <t>TP.4003</t>
  </si>
  <si>
    <t>Giấy ăn</t>
  </si>
  <si>
    <t>VP.9010</t>
  </si>
  <si>
    <t>TP.1012</t>
  </si>
  <si>
    <t>Dao inox</t>
  </si>
  <si>
    <t>VP.9011</t>
  </si>
  <si>
    <t>Bảng mica</t>
  </si>
  <si>
    <t>VP.1709</t>
  </si>
  <si>
    <t>Búa đóng đinh nhỏ</t>
  </si>
  <si>
    <t>VP.6007</t>
  </si>
  <si>
    <t>VP.1610</t>
  </si>
  <si>
    <t>Cuốn</t>
  </si>
  <si>
    <t>Accountant /  Manager</t>
  </si>
  <si>
    <t>Kế toán / Trưởng BP</t>
  </si>
  <si>
    <t>Kim bấm lớn (23/13)</t>
  </si>
  <si>
    <t>Băng keo xốp điện</t>
  </si>
  <si>
    <t>Thảm dặm chân</t>
  </si>
  <si>
    <t>Miếng</t>
  </si>
  <si>
    <t>TP.7001</t>
  </si>
  <si>
    <t>Dù che khách hàng</t>
  </si>
  <si>
    <t>Dù</t>
  </si>
  <si>
    <t>TP.3013</t>
  </si>
  <si>
    <t>VP.9012</t>
  </si>
  <si>
    <t>Ram</t>
  </si>
  <si>
    <t>VP.1710</t>
  </si>
  <si>
    <t>TP.7002</t>
  </si>
  <si>
    <t>TP.7003</t>
  </si>
  <si>
    <t>TP.7004</t>
  </si>
  <si>
    <t>Thảm dặm chân len</t>
  </si>
  <si>
    <t>Trà hòa tan</t>
  </si>
  <si>
    <t xml:space="preserve"> </t>
  </si>
  <si>
    <t xml:space="preserve">     </t>
  </si>
  <si>
    <t>Xịt công trùng</t>
  </si>
  <si>
    <t>bình</t>
  </si>
  <si>
    <t>VP.1711</t>
  </si>
  <si>
    <t>VP.1712</t>
  </si>
  <si>
    <t>cuộn</t>
  </si>
  <si>
    <t>VP.1713</t>
  </si>
  <si>
    <t>VP.5018</t>
  </si>
  <si>
    <t>VP.9013</t>
  </si>
  <si>
    <t>Giấy A4 Ideal</t>
  </si>
  <si>
    <t>Găng tay trắng</t>
  </si>
  <si>
    <t>Bút lông dầu (màu đỏ)</t>
  </si>
  <si>
    <t>VP.1714</t>
  </si>
  <si>
    <t>Lau bảng nhung</t>
  </si>
  <si>
    <t>VP.1715</t>
  </si>
  <si>
    <t>VP.1716</t>
  </si>
  <si>
    <t>Giấy than</t>
  </si>
  <si>
    <t>TP.7006</t>
  </si>
  <si>
    <t>Kệ để chén</t>
  </si>
  <si>
    <t>x</t>
  </si>
  <si>
    <t>TP.7007</t>
  </si>
  <si>
    <t>VP.2006</t>
  </si>
  <si>
    <t>TP.7008</t>
  </si>
  <si>
    <t>Bộ lau nhà 360 độ</t>
  </si>
  <si>
    <t>Kẹp bướm trung 32mm</t>
  </si>
  <si>
    <t>Kẹp bướm lớn 51mm</t>
  </si>
  <si>
    <t>Kẹp bướm nhỏ 19mm</t>
  </si>
  <si>
    <t xml:space="preserve">PHIẾU NHẬP - XUẤT KHO </t>
  </si>
  <si>
    <t>25/06/2016</t>
  </si>
  <si>
    <t>BÁO CÁO NHẬP XUẤT TỒN NĂM 2016</t>
  </si>
  <si>
    <t>TP.7009</t>
  </si>
  <si>
    <t>Chất thông cống</t>
  </si>
  <si>
    <t>Nước lau kính</t>
  </si>
  <si>
    <t>Tập 200 trang</t>
  </si>
  <si>
    <t>Bút lông  (màu xanh)</t>
  </si>
  <si>
    <t>VP.1717</t>
  </si>
  <si>
    <t>Thun</t>
  </si>
  <si>
    <t>Quẹt lửa</t>
  </si>
  <si>
    <t>TP.7010</t>
  </si>
  <si>
    <t>TP.7011</t>
  </si>
  <si>
    <t>VP.1718</t>
  </si>
  <si>
    <t>Bảng nỉ 70x80cm</t>
  </si>
  <si>
    <t>VP.1719</t>
  </si>
  <si>
    <t>Ghim bảng nỉ</t>
  </si>
  <si>
    <t>Bìa còng bật 7P 1 mặt si F - TL</t>
  </si>
  <si>
    <t>Bìa còng bật 7P 4 còng</t>
  </si>
  <si>
    <t>VP.4005.1</t>
  </si>
  <si>
    <t>VP.1720</t>
  </si>
  <si>
    <t>Giấy niêm phong</t>
  </si>
  <si>
    <t>Bìa lá A4 nhựa TL</t>
  </si>
  <si>
    <t>Bìa 3 dây 10P</t>
  </si>
  <si>
    <t>Bìa 3 dây 20P</t>
  </si>
  <si>
    <t>VP.4009.1</t>
  </si>
  <si>
    <t>Kẹp giấy C62</t>
  </si>
  <si>
    <t>Update 02/08/2016</t>
  </si>
  <si>
    <t>Băng keo 2 mặt 2,4cm</t>
  </si>
  <si>
    <t>Băng keo 2 mặt 1,2cm</t>
  </si>
  <si>
    <t>Băng keo giấy 1,2cm</t>
  </si>
  <si>
    <t>Băng keo giấy 2,4cm</t>
  </si>
  <si>
    <t>Băng keo giấy 4,8cm</t>
  </si>
  <si>
    <t>Chổi xương quét sân</t>
  </si>
  <si>
    <t>TP.7012</t>
  </si>
  <si>
    <t>Thước dây kéo</t>
  </si>
  <si>
    <t>Bao rác sinh hoạt xanh (tiểu)</t>
  </si>
  <si>
    <t>Cập nhật ngày 01/11/2016</t>
  </si>
  <si>
    <t>KHO: VĂN PHÒNG PHẨM, VẬT DỤNG VĂN PHÒNG</t>
  </si>
  <si>
    <t>Bấm kim 10 Kw-Trio</t>
  </si>
  <si>
    <t>Kim bấm số 10 Plus</t>
  </si>
  <si>
    <t>Kim bấm số 3 SDI</t>
  </si>
  <si>
    <t>Băng Keo 2 mặt xốp x 10y</t>
  </si>
  <si>
    <t>Băng keo trong lớn 5P x 80y</t>
  </si>
  <si>
    <t>Băng keo trong nhỏ 1p8</t>
  </si>
  <si>
    <t>Băng keo màu vàng lớn 5P</t>
  </si>
  <si>
    <t>Băng keo màu xanh lá 5P</t>
  </si>
  <si>
    <t>Băng keo màu xanh lớn 5P</t>
  </si>
  <si>
    <t>Băng keo 2 mặt đen 2.5cm x 10y</t>
  </si>
  <si>
    <t>Bao thư lớn A4</t>
  </si>
  <si>
    <t>Bao thư nhỏ 12 x 22 có keo</t>
  </si>
  <si>
    <t>Bìa lỗ A4</t>
  </si>
  <si>
    <t>Bìa Còng A5 7P</t>
  </si>
  <si>
    <t>Bìa 1 nút F</t>
  </si>
  <si>
    <t>Vòng gia cố Sure Mark</t>
  </si>
  <si>
    <t>Bìa còng nhỏ 3P TL</t>
  </si>
  <si>
    <t>Bút Bi đen TL027</t>
  </si>
  <si>
    <t>Bút Bi xanh TL027</t>
  </si>
  <si>
    <t>Bút Bi đỏ TL027</t>
  </si>
  <si>
    <t>Bút chì gỗ 2B Steadtler 134</t>
  </si>
  <si>
    <t>Bút chì kim Pentel A125T</t>
  </si>
  <si>
    <t xml:space="preserve">Bút dạ quang lớn Toyo </t>
  </si>
  <si>
    <t>Bút dạ quang nhỏ HL-03</t>
  </si>
  <si>
    <t>Bút lông bảng đỏ lớn WB-03</t>
  </si>
  <si>
    <t>Bút lông dầu đỏ nhỏ PM-04</t>
  </si>
  <si>
    <t>Bút lông bảng xanh lớn WB-03</t>
  </si>
  <si>
    <t>Bút lông dầu xanh nhỏ PM-04</t>
  </si>
  <si>
    <t>Bút xóa kéo Plus</t>
  </si>
  <si>
    <t>Bút xóa nước CP-02</t>
  </si>
  <si>
    <t>Chuốc bút chì Maped lớn</t>
  </si>
  <si>
    <t>Kim bút chì 0.5 Yoyo</t>
  </si>
  <si>
    <t>bút lông gì??</t>
  </si>
  <si>
    <t>Bông lau bảng nhung</t>
  </si>
  <si>
    <t>Dao rọc giấy lớn</t>
  </si>
  <si>
    <t>Kéo S100</t>
  </si>
  <si>
    <t>Bàn cắt giấy A3</t>
  </si>
  <si>
    <t>Giấy A4 Excel 72</t>
  </si>
  <si>
    <t>Giấy A5 72</t>
  </si>
  <si>
    <t>Giấy in ảnh 1 mặt 230/ 50 tờ Epson</t>
  </si>
  <si>
    <t>Giấy in ảnh 2 mặt/ 50 tờ Epson</t>
  </si>
  <si>
    <t>Giấy Decal đế xanh</t>
  </si>
  <si>
    <t>Giấy A3 72</t>
  </si>
  <si>
    <t>Bìa thái sơ mi A3 màu vàng</t>
  </si>
  <si>
    <t>Giấy ford màu A4 80</t>
  </si>
  <si>
    <t>Hồ keo lỏng TL</t>
  </si>
  <si>
    <t>Giấy ép A4 plastis ĐL 80</t>
  </si>
  <si>
    <t>Mực con dấu đỏ Shiny</t>
  </si>
  <si>
    <t>Mực con dấu xanh Shiny</t>
  </si>
  <si>
    <t>Giấy Note nhỏ 4 màu Pronoti</t>
  </si>
  <si>
    <t>Giấy Note vàng vuông 3x3</t>
  </si>
  <si>
    <t>Pin AAA Energizer</t>
  </si>
  <si>
    <t>Pin tiểu AA Energizer</t>
  </si>
  <si>
    <t>Vĩ</t>
  </si>
  <si>
    <t>Phiếu chi 2L 50 bộ</t>
  </si>
  <si>
    <t>Phiếu thu 2L 50 bộ</t>
  </si>
  <si>
    <t>Phiếu xuất kho 2 liên 50 bộ</t>
  </si>
  <si>
    <t>Sổ da CK7</t>
  </si>
  <si>
    <t>Gôm tẩy TL</t>
  </si>
  <si>
    <t>Thước nhựa 30cm DẺO</t>
  </si>
  <si>
    <t>Đế gắn kéo băng keo nhỏ</t>
  </si>
  <si>
    <t>Hộp đựng bút lớn XK 170</t>
  </si>
  <si>
    <t>File đựng hồ sơ 4 ngăn KingStar</t>
  </si>
  <si>
    <t>Kệ đựng hồ sơ 1 ngăn KingStar</t>
  </si>
  <si>
    <t>Cuộn thước dây 5m</t>
  </si>
  <si>
    <t>Máy tính tiền DX-12B</t>
  </si>
  <si>
    <t>kích thước kèm theo</t>
  </si>
  <si>
    <t>Keo dính sắt 502 chai lớn</t>
  </si>
  <si>
    <t>Hộp đựng bút nhỏ KingStar</t>
  </si>
  <si>
    <t>Đồ bấm lỗ giấy loại lớn chính hãng</t>
  </si>
  <si>
    <t>Băng keo màu xanh trung 3.5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</si>
</sst>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* #,##0_);_(* \(#,##0\);_(* &quot;-&quot;??_);_(@_)"/>
    <numFmt numFmtId="165" formatCode="[$-101042A]d\ mmmm\ yyyy;@"/>
    <numFmt numFmtId="166" formatCode="[$-1010000]d/m/yyyy;@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20"/>
      <color theme="1"/>
      <name val="Arial"/>
      <family val="2"/>
    </font>
    <font>
      <sz val="2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indexed="23"/>
      <name val="Calibri"/>
      <family val="2"/>
    </font>
    <font>
      <b/>
      <sz val="10"/>
      <color indexed="8"/>
      <name val="Calibri"/>
      <family val="2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rgb="FFFFFF00"/>
      <name val="Times New Roman"/>
      <family val="1"/>
    </font>
    <font>
      <sz val="12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theme="1" tint="0.499984740745262"/>
      <name val="Times New Roman"/>
      <family val="1"/>
    </font>
    <font>
      <b/>
      <sz val="16"/>
      <color theme="1"/>
      <name val="Times New Roman"/>
      <family val="1"/>
    </font>
    <font>
      <b/>
      <i/>
      <sz val="16"/>
      <color indexed="23"/>
      <name val="Times New Roman"/>
      <family val="1"/>
    </font>
    <font>
      <b/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i/>
      <sz val="10"/>
      <color indexed="23"/>
      <name val="Times New Roman"/>
      <family val="1"/>
    </font>
    <font>
      <b/>
      <i/>
      <sz val="10"/>
      <color theme="3" tint="-0.249977111117893"/>
      <name val="Times New Roman"/>
      <family val="1"/>
    </font>
    <font>
      <b/>
      <sz val="8"/>
      <name val="Times New Roman"/>
      <family val="1"/>
    </font>
    <font>
      <b/>
      <i/>
      <sz val="10"/>
      <color theme="0" tint="-0.499984740745262"/>
      <name val="Times New Roman"/>
      <family val="1"/>
    </font>
    <font>
      <b/>
      <i/>
      <sz val="8"/>
      <color theme="0" tint="-0.499984740745262"/>
      <name val="Times New Roman"/>
      <family val="1"/>
    </font>
    <font>
      <b/>
      <sz val="10"/>
      <color theme="1" tint="0.499984740745262"/>
      <name val="Calibri"/>
      <family val="2"/>
      <scheme val="minor"/>
    </font>
    <font>
      <sz val="9"/>
      <color theme="1"/>
      <name val="Arial"/>
      <family val="2"/>
    </font>
    <font>
      <sz val="11.5"/>
      <color theme="1"/>
      <name val="Times New Roman"/>
      <family val="1"/>
    </font>
    <font>
      <b/>
      <sz val="11.5"/>
      <color theme="1"/>
      <name val="Arial"/>
      <family val="2"/>
    </font>
    <font>
      <b/>
      <sz val="11.5"/>
      <color rgb="FFFFFF00"/>
      <name val="Times New Roman"/>
      <family val="1"/>
    </font>
    <font>
      <sz val="11.5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indexed="64"/>
      </right>
      <top style="medium">
        <color indexed="64"/>
      </top>
      <bottom style="hair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6">
    <xf numFmtId="0" fontId="0" fillId="0" borderId="0" xfId="0"/>
    <xf numFmtId="0" fontId="3" fillId="0" borderId="2" xfId="0" applyNumberFormat="1" applyFont="1" applyBorder="1"/>
    <xf numFmtId="0" fontId="7" fillId="0" borderId="0" xfId="0" applyFont="1" applyFill="1" applyBorder="1"/>
    <xf numFmtId="0" fontId="5" fillId="0" borderId="0" xfId="0" applyFont="1" applyBorder="1"/>
    <xf numFmtId="0" fontId="7" fillId="0" borderId="0" xfId="0" applyFont="1" applyBorder="1"/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NumberFormat="1" applyFont="1" applyBorder="1"/>
    <xf numFmtId="0" fontId="3" fillId="4" borderId="0" xfId="0" applyFont="1" applyFill="1" applyBorder="1"/>
    <xf numFmtId="0" fontId="3" fillId="2" borderId="0" xfId="0" applyFont="1" applyFill="1" applyBorder="1"/>
    <xf numFmtId="0" fontId="10" fillId="2" borderId="0" xfId="0" applyFont="1" applyFill="1" applyBorder="1"/>
    <xf numFmtId="0" fontId="3" fillId="2" borderId="0" xfId="0" applyNumberFormat="1" applyFont="1" applyFill="1" applyBorder="1"/>
    <xf numFmtId="0" fontId="3" fillId="0" borderId="2" xfId="0" applyFont="1" applyBorder="1"/>
    <xf numFmtId="0" fontId="3" fillId="0" borderId="6" xfId="0" applyFont="1" applyBorder="1"/>
    <xf numFmtId="0" fontId="3" fillId="0" borderId="6" xfId="0" applyNumberFormat="1" applyFont="1" applyBorder="1"/>
    <xf numFmtId="0" fontId="7" fillId="0" borderId="0" xfId="0" applyFont="1" applyFill="1" applyBorder="1" applyAlignment="1">
      <alignment horizontal="center"/>
    </xf>
    <xf numFmtId="164" fontId="7" fillId="0" borderId="0" xfId="1" applyNumberFormat="1" applyFont="1" applyFill="1" applyBorder="1"/>
    <xf numFmtId="0" fontId="7" fillId="0" borderId="2" xfId="0" applyFont="1" applyFill="1" applyBorder="1" applyAlignment="1">
      <alignment vertical="center"/>
    </xf>
    <xf numFmtId="0" fontId="7" fillId="0" borderId="2" xfId="0" applyFont="1" applyFill="1" applyBorder="1" applyAlignment="1">
      <alignment wrapText="1"/>
    </xf>
    <xf numFmtId="0" fontId="7" fillId="4" borderId="2" xfId="0" applyFont="1" applyFill="1" applyBorder="1" applyAlignment="1">
      <alignment wrapText="1"/>
    </xf>
    <xf numFmtId="0" fontId="7" fillId="3" borderId="6" xfId="0" applyFont="1" applyFill="1" applyBorder="1"/>
    <xf numFmtId="0" fontId="6" fillId="3" borderId="6" xfId="0" applyNumberFormat="1" applyFont="1" applyFill="1" applyBorder="1" applyAlignment="1">
      <alignment horizontal="center"/>
    </xf>
    <xf numFmtId="164" fontId="7" fillId="3" borderId="6" xfId="1" applyNumberFormat="1" applyFont="1" applyFill="1" applyBorder="1"/>
    <xf numFmtId="164" fontId="6" fillId="3" borderId="6" xfId="1" applyNumberFormat="1" applyFont="1" applyFill="1" applyBorder="1" applyAlignment="1"/>
    <xf numFmtId="0" fontId="3" fillId="0" borderId="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0" borderId="7" xfId="0" applyFont="1" applyBorder="1"/>
    <xf numFmtId="0" fontId="3" fillId="0" borderId="7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horizontal="center"/>
    </xf>
    <xf numFmtId="0" fontId="3" fillId="0" borderId="5" xfId="0" applyNumberFormat="1" applyFont="1" applyBorder="1"/>
    <xf numFmtId="0" fontId="3" fillId="0" borderId="5" xfId="0" quotePrefix="1" applyFont="1" applyBorder="1" applyAlignment="1">
      <alignment horizontal="center"/>
    </xf>
    <xf numFmtId="0" fontId="3" fillId="0" borderId="2" xfId="0" quotePrefix="1" applyFont="1" applyBorder="1" applyAlignment="1">
      <alignment horizontal="center"/>
    </xf>
    <xf numFmtId="0" fontId="7" fillId="0" borderId="2" xfId="0" quotePrefix="1" applyFont="1" applyFill="1" applyBorder="1" applyAlignment="1">
      <alignment vertical="center"/>
    </xf>
    <xf numFmtId="0" fontId="3" fillId="0" borderId="7" xfId="0" quotePrefix="1" applyFont="1" applyBorder="1" applyAlignment="1">
      <alignment horizontal="center"/>
    </xf>
    <xf numFmtId="0" fontId="11" fillId="0" borderId="2" xfId="0" applyNumberFormat="1" applyFont="1" applyBorder="1"/>
    <xf numFmtId="0" fontId="11" fillId="0" borderId="7" xfId="0" applyNumberFormat="1" applyFont="1" applyBorder="1" applyAlignment="1">
      <alignment horizontal="center"/>
    </xf>
    <xf numFmtId="0" fontId="7" fillId="0" borderId="2" xfId="0" applyFont="1" applyFill="1" applyBorder="1" applyAlignment="1">
      <alignment horizontal="left" vertical="top" wrapText="1"/>
    </xf>
    <xf numFmtId="0" fontId="7" fillId="0" borderId="2" xfId="0" applyFont="1" applyFill="1" applyBorder="1" applyAlignment="1">
      <alignment horizontal="left" vertical="top"/>
    </xf>
    <xf numFmtId="0" fontId="7" fillId="0" borderId="6" xfId="0" applyFont="1" applyFill="1" applyBorder="1" applyAlignment="1">
      <alignment horizontal="left" vertical="top"/>
    </xf>
    <xf numFmtId="0" fontId="3" fillId="2" borderId="0" xfId="0" applyNumberFormat="1" applyFont="1" applyFill="1" applyBorder="1" applyAlignment="1">
      <alignment horizontal="left" vertical="top"/>
    </xf>
    <xf numFmtId="0" fontId="3" fillId="0" borderId="0" xfId="0" applyNumberFormat="1" applyFont="1" applyBorder="1" applyAlignment="1">
      <alignment horizontal="left" vertical="top"/>
    </xf>
    <xf numFmtId="0" fontId="7" fillId="0" borderId="7" xfId="0" applyFont="1" applyFill="1" applyBorder="1" applyAlignment="1">
      <alignment horizontal="left" vertical="top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4" fillId="0" borderId="9" xfId="0" applyFont="1" applyBorder="1" applyAlignment="1">
      <alignment vertical="center"/>
    </xf>
    <xf numFmtId="0" fontId="18" fillId="0" borderId="7" xfId="0" applyFont="1" applyBorder="1" applyAlignment="1">
      <alignment horizontal="center"/>
    </xf>
    <xf numFmtId="164" fontId="17" fillId="0" borderId="5" xfId="1" applyNumberFormat="1" applyFont="1" applyBorder="1" applyAlignment="1">
      <alignment vertical="center"/>
    </xf>
    <xf numFmtId="0" fontId="18" fillId="0" borderId="2" xfId="0" applyFont="1" applyBorder="1" applyAlignment="1">
      <alignment horizontal="center"/>
    </xf>
    <xf numFmtId="0" fontId="18" fillId="0" borderId="2" xfId="0" applyFont="1" applyBorder="1"/>
    <xf numFmtId="0" fontId="17" fillId="0" borderId="2" xfId="0" applyFont="1" applyBorder="1" applyAlignment="1">
      <alignment vertical="center"/>
    </xf>
    <xf numFmtId="0" fontId="17" fillId="0" borderId="2" xfId="0" applyFont="1" applyBorder="1" applyAlignment="1">
      <alignment horizontal="center" vertical="center"/>
    </xf>
    <xf numFmtId="164" fontId="17" fillId="0" borderId="2" xfId="1" applyNumberFormat="1" applyFont="1" applyBorder="1" applyAlignment="1">
      <alignment vertical="center"/>
    </xf>
    <xf numFmtId="0" fontId="18" fillId="0" borderId="20" xfId="0" applyFont="1" applyBorder="1"/>
    <xf numFmtId="0" fontId="19" fillId="0" borderId="21" xfId="0" applyNumberFormat="1" applyFont="1" applyFill="1" applyBorder="1" applyAlignment="1">
      <alignment horizontal="left"/>
    </xf>
    <xf numFmtId="0" fontId="17" fillId="0" borderId="2" xfId="0" quotePrefix="1" applyFont="1" applyBorder="1" applyAlignment="1">
      <alignment vertical="center"/>
    </xf>
    <xf numFmtId="164" fontId="18" fillId="0" borderId="2" xfId="1" applyNumberFormat="1" applyFont="1" applyBorder="1" applyAlignment="1">
      <alignment horizontal="right"/>
    </xf>
    <xf numFmtId="0" fontId="19" fillId="0" borderId="2" xfId="0" applyNumberFormat="1" applyFont="1" applyFill="1" applyBorder="1"/>
    <xf numFmtId="0" fontId="18" fillId="0" borderId="2" xfId="0" applyFont="1" applyFill="1" applyBorder="1" applyAlignment="1">
      <alignment horizontal="left"/>
    </xf>
    <xf numFmtId="164" fontId="18" fillId="0" borderId="7" xfId="1" applyNumberFormat="1" applyFont="1" applyBorder="1" applyAlignment="1">
      <alignment horizontal="right"/>
    </xf>
    <xf numFmtId="0" fontId="18" fillId="0" borderId="2" xfId="0" applyFont="1" applyFill="1" applyBorder="1"/>
    <xf numFmtId="0" fontId="19" fillId="0" borderId="2" xfId="0" applyFont="1" applyFill="1" applyBorder="1" applyAlignment="1">
      <alignment horizontal="left"/>
    </xf>
    <xf numFmtId="0" fontId="18" fillId="0" borderId="7" xfId="0" applyFont="1" applyFill="1" applyBorder="1"/>
    <xf numFmtId="164" fontId="17" fillId="0" borderId="6" xfId="1" applyNumberFormat="1" applyFont="1" applyBorder="1" applyAlignment="1">
      <alignment vertical="center"/>
    </xf>
    <xf numFmtId="0" fontId="7" fillId="0" borderId="19" xfId="0" applyFont="1" applyFill="1" applyBorder="1"/>
    <xf numFmtId="164" fontId="7" fillId="0" borderId="19" xfId="1" applyNumberFormat="1" applyFont="1" applyFill="1" applyBorder="1"/>
    <xf numFmtId="0" fontId="21" fillId="5" borderId="22" xfId="0" applyFont="1" applyFill="1" applyBorder="1" applyAlignment="1">
      <alignment horizontal="center" vertical="center"/>
    </xf>
    <xf numFmtId="0" fontId="21" fillId="5" borderId="23" xfId="0" applyFont="1" applyFill="1" applyBorder="1" applyAlignment="1">
      <alignment horizontal="center" vertical="center"/>
    </xf>
    <xf numFmtId="0" fontId="22" fillId="5" borderId="23" xfId="0" applyFont="1" applyFill="1" applyBorder="1" applyAlignment="1">
      <alignment horizontal="left" vertical="center"/>
    </xf>
    <xf numFmtId="164" fontId="21" fillId="5" borderId="23" xfId="1" applyNumberFormat="1" applyFont="1" applyFill="1" applyBorder="1" applyAlignment="1">
      <alignment horizontal="center" vertical="center"/>
    </xf>
    <xf numFmtId="0" fontId="18" fillId="0" borderId="8" xfId="0" applyFont="1" applyBorder="1" applyAlignment="1">
      <alignment horizontal="center"/>
    </xf>
    <xf numFmtId="164" fontId="18" fillId="0" borderId="2" xfId="1" applyNumberFormat="1" applyFont="1" applyBorder="1" applyAlignment="1">
      <alignment horizontal="center"/>
    </xf>
    <xf numFmtId="0" fontId="20" fillId="5" borderId="22" xfId="0" applyFont="1" applyFill="1" applyBorder="1" applyAlignment="1">
      <alignment horizontal="center" vertical="center"/>
    </xf>
    <xf numFmtId="0" fontId="20" fillId="5" borderId="23" xfId="0" applyFont="1" applyFill="1" applyBorder="1" applyAlignment="1">
      <alignment horizontal="center" vertical="center"/>
    </xf>
    <xf numFmtId="164" fontId="20" fillId="5" borderId="23" xfId="1" applyNumberFormat="1" applyFont="1" applyFill="1" applyBorder="1" applyAlignment="1">
      <alignment horizontal="center" vertical="center"/>
    </xf>
    <xf numFmtId="0" fontId="17" fillId="0" borderId="8" xfId="0" applyFont="1" applyBorder="1" applyAlignment="1">
      <alignment horizontal="center"/>
    </xf>
    <xf numFmtId="0" fontId="17" fillId="0" borderId="19" xfId="0" applyFont="1" applyFill="1" applyBorder="1"/>
    <xf numFmtId="0" fontId="17" fillId="0" borderId="2" xfId="0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7" fillId="0" borderId="2" xfId="0" applyFont="1" applyFill="1" applyBorder="1"/>
    <xf numFmtId="164" fontId="17" fillId="0" borderId="2" xfId="1" applyNumberFormat="1" applyFont="1" applyBorder="1" applyAlignment="1">
      <alignment horizontal="center"/>
    </xf>
    <xf numFmtId="164" fontId="23" fillId="0" borderId="19" xfId="1" applyNumberFormat="1" applyFont="1" applyFill="1" applyBorder="1" applyAlignment="1">
      <alignment horizontal="center"/>
    </xf>
    <xf numFmtId="164" fontId="17" fillId="0" borderId="19" xfId="1" applyNumberFormat="1" applyFont="1" applyFill="1" applyBorder="1"/>
    <xf numFmtId="0" fontId="18" fillId="0" borderId="5" xfId="0" applyFont="1" applyBorder="1" applyAlignment="1">
      <alignment horizontal="center"/>
    </xf>
    <xf numFmtId="0" fontId="18" fillId="0" borderId="5" xfId="0" applyFont="1" applyBorder="1"/>
    <xf numFmtId="164" fontId="18" fillId="0" borderId="5" xfId="1" applyNumberFormat="1" applyFont="1" applyBorder="1" applyAlignment="1">
      <alignment horizontal="right"/>
    </xf>
    <xf numFmtId="0" fontId="18" fillId="0" borderId="20" xfId="0" applyFont="1" applyFill="1" applyBorder="1"/>
    <xf numFmtId="0" fontId="18" fillId="0" borderId="2" xfId="0" applyFont="1" applyFill="1" applyBorder="1" applyAlignment="1">
      <alignment vertical="center" wrapText="1"/>
    </xf>
    <xf numFmtId="0" fontId="18" fillId="0" borderId="20" xfId="0" applyFont="1" applyFill="1" applyBorder="1" applyAlignment="1"/>
    <xf numFmtId="0" fontId="19" fillId="0" borderId="2" xfId="0" applyFont="1" applyFill="1" applyBorder="1" applyAlignment="1">
      <alignment vertical="center" wrapText="1"/>
    </xf>
    <xf numFmtId="0" fontId="19" fillId="0" borderId="2" xfId="0" applyFont="1" applyFill="1" applyBorder="1" applyAlignment="1">
      <alignment wrapText="1"/>
    </xf>
    <xf numFmtId="0" fontId="18" fillId="0" borderId="2" xfId="0" applyFont="1" applyFill="1" applyBorder="1" applyAlignment="1">
      <alignment horizontal="left" wrapText="1"/>
    </xf>
    <xf numFmtId="164" fontId="18" fillId="0" borderId="7" xfId="1" applyNumberFormat="1" applyFont="1" applyFill="1" applyBorder="1" applyAlignment="1">
      <alignment horizontal="center"/>
    </xf>
    <xf numFmtId="164" fontId="0" fillId="0" borderId="0" xfId="1" applyNumberFormat="1" applyFont="1"/>
    <xf numFmtId="164" fontId="14" fillId="0" borderId="9" xfId="1" applyNumberFormat="1" applyFont="1" applyBorder="1" applyAlignment="1">
      <alignment vertical="center"/>
    </xf>
    <xf numFmtId="0" fontId="18" fillId="0" borderId="0" xfId="0" applyFont="1"/>
    <xf numFmtId="0" fontId="24" fillId="0" borderId="0" xfId="0" applyFont="1" applyAlignment="1">
      <alignment vertical="center"/>
    </xf>
    <xf numFmtId="164" fontId="24" fillId="0" borderId="0" xfId="1" applyNumberFormat="1" applyFont="1" applyAlignment="1">
      <alignment vertical="center"/>
    </xf>
    <xf numFmtId="0" fontId="25" fillId="0" borderId="0" xfId="0" applyFont="1" applyAlignment="1">
      <alignment vertical="center"/>
    </xf>
    <xf numFmtId="0" fontId="25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164" fontId="26" fillId="0" borderId="0" xfId="1" applyNumberFormat="1" applyFont="1" applyAlignment="1">
      <alignment horizontal="center" vertical="center"/>
    </xf>
    <xf numFmtId="164" fontId="25" fillId="0" borderId="0" xfId="1" applyNumberFormat="1" applyFont="1" applyAlignment="1">
      <alignment horizontal="center" vertical="center"/>
    </xf>
    <xf numFmtId="164" fontId="18" fillId="0" borderId="0" xfId="1" applyNumberFormat="1" applyFont="1"/>
    <xf numFmtId="0" fontId="17" fillId="0" borderId="13" xfId="0" applyFont="1" applyBorder="1" applyAlignment="1">
      <alignment vertical="center"/>
    </xf>
    <xf numFmtId="0" fontId="17" fillId="0" borderId="9" xfId="0" applyFont="1" applyBorder="1" applyAlignment="1">
      <alignment vertical="center"/>
    </xf>
    <xf numFmtId="164" fontId="17" fillId="0" borderId="4" xfId="1" applyNumberFormat="1" applyFont="1" applyBorder="1" applyAlignment="1">
      <alignment vertical="center"/>
    </xf>
    <xf numFmtId="0" fontId="17" fillId="0" borderId="5" xfId="0" applyFont="1" applyBorder="1" applyAlignment="1">
      <alignment horizontal="center" vertical="center"/>
    </xf>
    <xf numFmtId="0" fontId="18" fillId="0" borderId="5" xfId="0" applyFont="1" applyBorder="1" applyAlignment="1">
      <alignment horizontal="left"/>
    </xf>
    <xf numFmtId="0" fontId="17" fillId="0" borderId="5" xfId="0" applyFont="1" applyBorder="1" applyAlignment="1">
      <alignment vertical="center"/>
    </xf>
    <xf numFmtId="164" fontId="18" fillId="0" borderId="5" xfId="1" applyNumberFormat="1" applyFont="1" applyBorder="1" applyAlignment="1">
      <alignment horizontal="left"/>
    </xf>
    <xf numFmtId="0" fontId="17" fillId="0" borderId="5" xfId="0" quotePrefix="1" applyFont="1" applyBorder="1" applyAlignment="1">
      <alignment vertical="center"/>
    </xf>
    <xf numFmtId="0" fontId="18" fillId="0" borderId="2" xfId="0" applyFont="1" applyBorder="1" applyAlignment="1">
      <alignment horizontal="left"/>
    </xf>
    <xf numFmtId="164" fontId="18" fillId="0" borderId="2" xfId="1" applyNumberFormat="1" applyFont="1" applyBorder="1" applyAlignment="1">
      <alignment horizontal="left"/>
    </xf>
    <xf numFmtId="0" fontId="17" fillId="0" borderId="6" xfId="0" applyFont="1" applyBorder="1" applyAlignment="1">
      <alignment vertical="center"/>
    </xf>
    <xf numFmtId="0" fontId="17" fillId="0" borderId="6" xfId="0" applyFont="1" applyBorder="1" applyAlignment="1">
      <alignment horizontal="center" vertical="center"/>
    </xf>
    <xf numFmtId="164" fontId="17" fillId="0" borderId="6" xfId="1" applyNumberFormat="1" applyFont="1" applyBorder="1"/>
    <xf numFmtId="0" fontId="17" fillId="0" borderId="6" xfId="0" quotePrefix="1" applyFont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5" fillId="0" borderId="10" xfId="0" applyFont="1" applyBorder="1" applyAlignment="1">
      <alignment vertical="center"/>
    </xf>
    <xf numFmtId="0" fontId="25" fillId="0" borderId="11" xfId="0" applyFont="1" applyBorder="1" applyAlignment="1">
      <alignment vertical="center"/>
    </xf>
    <xf numFmtId="0" fontId="25" fillId="0" borderId="12" xfId="0" applyFont="1" applyBorder="1" applyAlignment="1">
      <alignment vertical="center"/>
    </xf>
    <xf numFmtId="0" fontId="24" fillId="0" borderId="11" xfId="0" applyFont="1" applyBorder="1" applyAlignment="1">
      <alignment vertical="center"/>
    </xf>
    <xf numFmtId="0" fontId="24" fillId="0" borderId="11" xfId="0" applyFont="1" applyBorder="1" applyAlignment="1">
      <alignment horizontal="center" vertical="center"/>
    </xf>
    <xf numFmtId="164" fontId="25" fillId="0" borderId="11" xfId="1" applyNumberFormat="1" applyFont="1" applyBorder="1" applyAlignment="1">
      <alignment vertical="center"/>
    </xf>
    <xf numFmtId="164" fontId="24" fillId="0" borderId="11" xfId="1" applyNumberFormat="1" applyFont="1" applyBorder="1" applyAlignment="1">
      <alignment vertical="center"/>
    </xf>
    <xf numFmtId="0" fontId="24" fillId="0" borderId="12" xfId="0" applyFont="1" applyBorder="1" applyAlignment="1">
      <alignment vertical="center"/>
    </xf>
    <xf numFmtId="0" fontId="24" fillId="0" borderId="13" xfId="0" applyFont="1" applyBorder="1" applyAlignment="1">
      <alignment vertical="center"/>
    </xf>
    <xf numFmtId="0" fontId="24" fillId="0" borderId="9" xfId="0" applyFont="1" applyBorder="1" applyAlignment="1">
      <alignment vertical="center"/>
    </xf>
    <xf numFmtId="0" fontId="24" fillId="0" borderId="14" xfId="0" applyFont="1" applyBorder="1" applyAlignment="1">
      <alignment vertical="center"/>
    </xf>
    <xf numFmtId="0" fontId="24" fillId="0" borderId="9" xfId="0" applyFont="1" applyBorder="1" applyAlignment="1">
      <alignment horizontal="center" vertical="center"/>
    </xf>
    <xf numFmtId="164" fontId="24" fillId="0" borderId="9" xfId="1" applyNumberFormat="1" applyFont="1" applyBorder="1" applyAlignment="1">
      <alignment vertical="center"/>
    </xf>
    <xf numFmtId="0" fontId="32" fillId="0" borderId="0" xfId="0" applyFont="1" applyAlignment="1">
      <alignment vertical="center"/>
    </xf>
    <xf numFmtId="164" fontId="24" fillId="0" borderId="0" xfId="1" applyNumberFormat="1" applyFont="1" applyBorder="1" applyAlignment="1">
      <alignment vertical="center"/>
    </xf>
    <xf numFmtId="0" fontId="24" fillId="0" borderId="15" xfId="0" applyFont="1" applyBorder="1" applyAlignment="1">
      <alignment vertical="center"/>
    </xf>
    <xf numFmtId="0" fontId="25" fillId="0" borderId="16" xfId="0" applyFont="1" applyBorder="1" applyAlignment="1">
      <alignment horizontal="centerContinuous" vertical="center"/>
    </xf>
    <xf numFmtId="0" fontId="25" fillId="0" borderId="17" xfId="0" applyFont="1" applyBorder="1" applyAlignment="1">
      <alignment horizontal="centerContinuous" vertical="center"/>
    </xf>
    <xf numFmtId="0" fontId="25" fillId="0" borderId="18" xfId="0" applyFont="1" applyBorder="1" applyAlignment="1">
      <alignment horizontal="centerContinuous" vertical="center"/>
    </xf>
    <xf numFmtId="0" fontId="33" fillId="0" borderId="1" xfId="0" applyFont="1" applyBorder="1" applyAlignment="1">
      <alignment horizontal="center" wrapText="1"/>
    </xf>
    <xf numFmtId="0" fontId="33" fillId="0" borderId="1" xfId="0" applyFont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 wrapText="1"/>
    </xf>
    <xf numFmtId="0" fontId="34" fillId="0" borderId="16" xfId="0" applyFont="1" applyBorder="1" applyAlignment="1">
      <alignment vertical="center"/>
    </xf>
    <xf numFmtId="0" fontId="35" fillId="0" borderId="1" xfId="0" applyFont="1" applyBorder="1" applyAlignment="1">
      <alignment horizontal="center" vertical="center"/>
    </xf>
    <xf numFmtId="164" fontId="34" fillId="0" borderId="1" xfId="1" applyNumberFormat="1" applyFont="1" applyBorder="1" applyAlignment="1">
      <alignment horizontal="center" vertical="center"/>
    </xf>
    <xf numFmtId="0" fontId="3" fillId="2" borderId="7" xfId="0" applyFont="1" applyFill="1" applyBorder="1"/>
    <xf numFmtId="0" fontId="3" fillId="2" borderId="7" xfId="0" applyFont="1" applyFill="1" applyBorder="1" applyAlignment="1">
      <alignment horizontal="center"/>
    </xf>
    <xf numFmtId="0" fontId="11" fillId="2" borderId="2" xfId="0" applyNumberFormat="1" applyFont="1" applyFill="1" applyBorder="1"/>
    <xf numFmtId="0" fontId="3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8" fillId="0" borderId="7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8" fillId="0" borderId="2" xfId="0" applyFont="1" applyBorder="1" applyAlignment="1">
      <alignment horizontal="left"/>
    </xf>
    <xf numFmtId="0" fontId="17" fillId="0" borderId="8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7" fillId="0" borderId="2" xfId="0" applyFont="1" applyFill="1" applyBorder="1"/>
    <xf numFmtId="0" fontId="18" fillId="0" borderId="5" xfId="0" applyFont="1" applyBorder="1" applyAlignment="1">
      <alignment horizontal="center"/>
    </xf>
    <xf numFmtId="0" fontId="18" fillId="0" borderId="19" xfId="0" applyFont="1" applyBorder="1" applyAlignment="1">
      <alignment horizontal="center"/>
    </xf>
    <xf numFmtId="0" fontId="18" fillId="0" borderId="19" xfId="0" applyFont="1" applyFill="1" applyBorder="1"/>
    <xf numFmtId="164" fontId="18" fillId="0" borderId="19" xfId="1" applyNumberFormat="1" applyFont="1" applyBorder="1" applyAlignment="1">
      <alignment horizontal="right"/>
    </xf>
    <xf numFmtId="164" fontId="17" fillId="2" borderId="2" xfId="1" applyNumberFormat="1" applyFont="1" applyFill="1" applyBorder="1"/>
    <xf numFmtId="164" fontId="18" fillId="2" borderId="5" xfId="1" applyNumberFormat="1" applyFont="1" applyFill="1" applyBorder="1" applyAlignment="1">
      <alignment horizontal="center"/>
    </xf>
    <xf numFmtId="164" fontId="18" fillId="2" borderId="2" xfId="1" applyNumberFormat="1" applyFont="1" applyFill="1" applyBorder="1" applyAlignment="1">
      <alignment horizontal="center"/>
    </xf>
    <xf numFmtId="164" fontId="18" fillId="2" borderId="7" xfId="1" applyNumberFormat="1" applyFont="1" applyFill="1" applyBorder="1" applyAlignment="1">
      <alignment horizontal="center"/>
    </xf>
    <xf numFmtId="0" fontId="37" fillId="0" borderId="0" xfId="0" applyFont="1" applyFill="1" applyBorder="1"/>
    <xf numFmtId="0" fontId="18" fillId="0" borderId="7" xfId="0" applyFont="1" applyBorder="1" applyAlignment="1">
      <alignment horizontal="center" vertical="center"/>
    </xf>
    <xf numFmtId="164" fontId="18" fillId="0" borderId="8" xfId="1" applyNumberFormat="1" applyFont="1" applyBorder="1" applyAlignment="1">
      <alignment horizontal="center"/>
    </xf>
    <xf numFmtId="164" fontId="18" fillId="2" borderId="8" xfId="1" applyNumberFormat="1" applyFont="1" applyFill="1" applyBorder="1" applyAlignment="1">
      <alignment horizontal="center"/>
    </xf>
    <xf numFmtId="164" fontId="18" fillId="0" borderId="25" xfId="1" applyNumberFormat="1" applyFont="1" applyBorder="1" applyAlignment="1">
      <alignment horizontal="center"/>
    </xf>
    <xf numFmtId="164" fontId="19" fillId="0" borderId="19" xfId="1" applyNumberFormat="1" applyFont="1" applyFill="1" applyBorder="1" applyAlignment="1">
      <alignment horizontal="center"/>
    </xf>
    <xf numFmtId="164" fontId="18" fillId="0" borderId="19" xfId="1" applyNumberFormat="1" applyFont="1" applyFill="1" applyBorder="1"/>
    <xf numFmtId="164" fontId="18" fillId="0" borderId="7" xfId="1" applyNumberFormat="1" applyFont="1" applyBorder="1" applyAlignment="1">
      <alignment horizontal="center"/>
    </xf>
    <xf numFmtId="0" fontId="18" fillId="6" borderId="2" xfId="0" applyFont="1" applyFill="1" applyBorder="1"/>
    <xf numFmtId="164" fontId="18" fillId="2" borderId="2" xfId="1" applyNumberFormat="1" applyFont="1" applyFill="1" applyBorder="1"/>
    <xf numFmtId="0" fontId="18" fillId="7" borderId="2" xfId="0" applyFont="1" applyFill="1" applyBorder="1"/>
    <xf numFmtId="0" fontId="19" fillId="0" borderId="2" xfId="0" applyNumberFormat="1" applyFont="1" applyBorder="1" applyAlignment="1">
      <alignment horizontal="left"/>
    </xf>
    <xf numFmtId="0" fontId="19" fillId="0" borderId="2" xfId="0" applyFont="1" applyBorder="1" applyAlignment="1">
      <alignment horizontal="left"/>
    </xf>
    <xf numFmtId="0" fontId="3" fillId="0" borderId="19" xfId="0" applyFont="1" applyBorder="1"/>
    <xf numFmtId="0" fontId="3" fillId="0" borderId="8" xfId="0" applyFont="1" applyBorder="1"/>
    <xf numFmtId="0" fontId="3" fillId="0" borderId="8" xfId="0" quotePrefix="1" applyFont="1" applyBorder="1" applyAlignment="1">
      <alignment horizontal="center"/>
    </xf>
    <xf numFmtId="0" fontId="11" fillId="0" borderId="19" xfId="0" applyNumberFormat="1" applyFont="1" applyBorder="1"/>
    <xf numFmtId="0" fontId="22" fillId="5" borderId="23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left"/>
    </xf>
    <xf numFmtId="1" fontId="38" fillId="0" borderId="0" xfId="1" applyNumberFormat="1" applyFont="1" applyBorder="1" applyAlignment="1">
      <alignment horizontal="center" vertical="center"/>
    </xf>
    <xf numFmtId="1" fontId="38" fillId="3" borderId="4" xfId="1" applyNumberFormat="1" applyFont="1" applyFill="1" applyBorder="1" applyAlignment="1">
      <alignment horizontal="center" vertical="center"/>
    </xf>
    <xf numFmtId="0" fontId="40" fillId="5" borderId="23" xfId="0" applyFont="1" applyFill="1" applyBorder="1" applyAlignment="1">
      <alignment horizontal="left" vertical="center"/>
    </xf>
    <xf numFmtId="1" fontId="38" fillId="0" borderId="5" xfId="1" applyNumberFormat="1" applyFont="1" applyBorder="1" applyAlignment="1">
      <alignment horizontal="center" vertical="center"/>
    </xf>
    <xf numFmtId="1" fontId="38" fillId="0" borderId="2" xfId="0" applyNumberFormat="1" applyFont="1" applyBorder="1" applyAlignment="1">
      <alignment horizontal="center" vertical="center"/>
    </xf>
    <xf numFmtId="1" fontId="38" fillId="0" borderId="7" xfId="1" applyNumberFormat="1" applyFont="1" applyBorder="1" applyAlignment="1">
      <alignment horizontal="center" vertical="center"/>
    </xf>
    <xf numFmtId="1" fontId="38" fillId="0" borderId="8" xfId="1" applyNumberFormat="1" applyFont="1" applyBorder="1" applyAlignment="1">
      <alignment horizontal="center" vertical="center"/>
    </xf>
    <xf numFmtId="1" fontId="38" fillId="2" borderId="7" xfId="1" applyNumberFormat="1" applyFont="1" applyFill="1" applyBorder="1" applyAlignment="1">
      <alignment horizontal="center" vertical="center"/>
    </xf>
    <xf numFmtId="1" fontId="41" fillId="0" borderId="7" xfId="1" applyNumberFormat="1" applyFont="1" applyBorder="1" applyAlignment="1">
      <alignment horizontal="center" vertical="center"/>
    </xf>
    <xf numFmtId="1" fontId="38" fillId="0" borderId="6" xfId="1" applyNumberFormat="1" applyFont="1" applyBorder="1" applyAlignment="1">
      <alignment horizontal="center" vertical="center"/>
    </xf>
    <xf numFmtId="1" fontId="38" fillId="2" borderId="0" xfId="1" applyNumberFormat="1" applyFont="1" applyFill="1" applyBorder="1" applyAlignment="1">
      <alignment horizontal="center" vertical="center"/>
    </xf>
    <xf numFmtId="1" fontId="38" fillId="0" borderId="0" xfId="0" applyNumberFormat="1" applyFont="1" applyBorder="1" applyAlignment="1">
      <alignment horizontal="center" vertical="center"/>
    </xf>
    <xf numFmtId="1" fontId="38" fillId="3" borderId="4" xfId="0" applyNumberFormat="1" applyFont="1" applyFill="1" applyBorder="1" applyAlignment="1">
      <alignment horizontal="center" vertical="center"/>
    </xf>
    <xf numFmtId="1" fontId="38" fillId="0" borderId="2" xfId="1" applyNumberFormat="1" applyFont="1" applyBorder="1" applyAlignment="1">
      <alignment horizontal="center" vertical="center"/>
    </xf>
    <xf numFmtId="1" fontId="41" fillId="0" borderId="8" xfId="1" applyNumberFormat="1" applyFont="1" applyBorder="1" applyAlignment="1">
      <alignment horizontal="center" vertical="center"/>
    </xf>
    <xf numFmtId="1" fontId="38" fillId="2" borderId="0" xfId="0" applyNumberFormat="1" applyFont="1" applyFill="1" applyBorder="1" applyAlignment="1">
      <alignment horizontal="center" vertical="center"/>
    </xf>
    <xf numFmtId="0" fontId="18" fillId="0" borderId="8" xfId="0" applyFont="1" applyFill="1" applyBorder="1"/>
    <xf numFmtId="164" fontId="18" fillId="0" borderId="8" xfId="1" applyNumberFormat="1" applyFont="1" applyBorder="1" applyAlignment="1">
      <alignment horizontal="right"/>
    </xf>
    <xf numFmtId="0" fontId="7" fillId="0" borderId="7" xfId="0" applyFont="1" applyFill="1" applyBorder="1" applyAlignment="1">
      <alignment wrapText="1"/>
    </xf>
    <xf numFmtId="1" fontId="38" fillId="0" borderId="7" xfId="0" applyNumberFormat="1" applyFont="1" applyBorder="1" applyAlignment="1">
      <alignment horizontal="center" vertical="center"/>
    </xf>
    <xf numFmtId="166" fontId="3" fillId="0" borderId="0" xfId="0" applyNumberFormat="1" applyFont="1" applyBorder="1"/>
    <xf numFmtId="166" fontId="22" fillId="5" borderId="23" xfId="0" applyNumberFormat="1" applyFont="1" applyFill="1" applyBorder="1" applyAlignment="1">
      <alignment horizontal="left" vertical="center"/>
    </xf>
    <xf numFmtId="166" fontId="18" fillId="0" borderId="2" xfId="0" applyNumberFormat="1" applyFont="1" applyBorder="1" applyAlignment="1">
      <alignment horizontal="center" vertical="center"/>
    </xf>
    <xf numFmtId="166" fontId="18" fillId="0" borderId="2" xfId="0" quotePrefix="1" applyNumberFormat="1" applyFont="1" applyBorder="1" applyAlignment="1">
      <alignment horizontal="center" vertical="center"/>
    </xf>
    <xf numFmtId="166" fontId="3" fillId="0" borderId="7" xfId="0" applyNumberFormat="1" applyFont="1" applyBorder="1" applyAlignment="1">
      <alignment horizontal="center" vertical="center"/>
    </xf>
    <xf numFmtId="166" fontId="3" fillId="0" borderId="7" xfId="0" applyNumberFormat="1" applyFont="1" applyBorder="1"/>
    <xf numFmtId="166" fontId="2" fillId="2" borderId="7" xfId="0" applyNumberFormat="1" applyFont="1" applyFill="1" applyBorder="1"/>
    <xf numFmtId="166" fontId="3" fillId="0" borderId="6" xfId="0" applyNumberFormat="1" applyFont="1" applyBorder="1"/>
    <xf numFmtId="166" fontId="3" fillId="2" borderId="0" xfId="0" applyNumberFormat="1" applyFont="1" applyFill="1" applyBorder="1"/>
    <xf numFmtId="0" fontId="40" fillId="5" borderId="23" xfId="0" applyFont="1" applyFill="1" applyBorder="1" applyAlignment="1">
      <alignment horizontal="center" vertical="center"/>
    </xf>
    <xf numFmtId="164" fontId="19" fillId="2" borderId="19" xfId="1" applyNumberFormat="1" applyFont="1" applyFill="1" applyBorder="1" applyAlignment="1">
      <alignment horizontal="center"/>
    </xf>
    <xf numFmtId="0" fontId="18" fillId="2" borderId="7" xfId="0" applyFont="1" applyFill="1" applyBorder="1" applyAlignment="1">
      <alignment horizontal="center" vertical="center"/>
    </xf>
    <xf numFmtId="164" fontId="19" fillId="0" borderId="8" xfId="1" applyNumberFormat="1" applyFont="1" applyFill="1" applyBorder="1" applyAlignment="1">
      <alignment horizontal="center"/>
    </xf>
    <xf numFmtId="164" fontId="18" fillId="0" borderId="7" xfId="1" applyNumberFormat="1" applyFont="1" applyBorder="1" applyAlignment="1">
      <alignment horizontal="left"/>
    </xf>
    <xf numFmtId="0" fontId="20" fillId="3" borderId="3" xfId="0" applyFont="1" applyFill="1" applyBorder="1" applyAlignment="1">
      <alignment horizontal="center" vertical="center"/>
    </xf>
    <xf numFmtId="0" fontId="20" fillId="3" borderId="24" xfId="0" applyFont="1" applyFill="1" applyBorder="1" applyAlignment="1">
      <alignment horizontal="center" vertical="center"/>
    </xf>
    <xf numFmtId="0" fontId="20" fillId="3" borderId="3" xfId="0" applyNumberFormat="1" applyFont="1" applyFill="1" applyBorder="1" applyAlignment="1">
      <alignment horizontal="center" vertical="center"/>
    </xf>
    <xf numFmtId="0" fontId="20" fillId="3" borderId="24" xfId="0" applyNumberFormat="1" applyFont="1" applyFill="1" applyBorder="1" applyAlignment="1">
      <alignment horizontal="center" vertical="center"/>
    </xf>
    <xf numFmtId="0" fontId="20" fillId="3" borderId="3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20" fillId="3" borderId="5" xfId="0" applyFont="1" applyFill="1" applyBorder="1" applyAlignment="1">
      <alignment horizontal="center" vertical="center"/>
    </xf>
    <xf numFmtId="0" fontId="20" fillId="3" borderId="7" xfId="0" applyFont="1" applyFill="1" applyBorder="1" applyAlignment="1">
      <alignment horizontal="center" vertical="center"/>
    </xf>
    <xf numFmtId="0" fontId="17" fillId="3" borderId="7" xfId="0" applyFont="1" applyFill="1" applyBorder="1" applyAlignment="1">
      <alignment horizontal="center" vertical="center"/>
    </xf>
    <xf numFmtId="0" fontId="2" fillId="3" borderId="3" xfId="0" applyNumberFormat="1" applyFont="1" applyFill="1" applyBorder="1" applyAlignment="1">
      <alignment horizontal="center" vertical="center"/>
    </xf>
    <xf numFmtId="0" fontId="2" fillId="3" borderId="24" xfId="0" applyNumberFormat="1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166" fontId="2" fillId="3" borderId="3" xfId="0" applyNumberFormat="1" applyFont="1" applyFill="1" applyBorder="1" applyAlignment="1">
      <alignment horizontal="center" vertical="center"/>
    </xf>
    <xf numFmtId="166" fontId="2" fillId="3" borderId="24" xfId="0" applyNumberFormat="1" applyFont="1" applyFill="1" applyBorder="1" applyAlignment="1">
      <alignment horizontal="center" vertical="center"/>
    </xf>
    <xf numFmtId="165" fontId="4" fillId="0" borderId="0" xfId="0" applyNumberFormat="1" applyFont="1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39" fillId="3" borderId="16" xfId="0" applyFont="1" applyFill="1" applyBorder="1" applyAlignment="1">
      <alignment horizontal="center"/>
    </xf>
    <xf numFmtId="0" fontId="39" fillId="3" borderId="18" xfId="0" applyFont="1" applyFill="1" applyBorder="1" applyAlignment="1">
      <alignment horizontal="center"/>
    </xf>
    <xf numFmtId="0" fontId="20" fillId="0" borderId="13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164" fontId="20" fillId="0" borderId="9" xfId="0" applyNumberFormat="1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18" fillId="0" borderId="6" xfId="0" applyFont="1" applyFill="1" applyBorder="1" applyAlignment="1">
      <alignment horizontal="center"/>
    </xf>
    <xf numFmtId="0" fontId="25" fillId="0" borderId="1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0" fontId="25" fillId="0" borderId="11" xfId="0" applyFont="1" applyBorder="1" applyAlignment="1">
      <alignment horizontal="left" vertical="center"/>
    </xf>
    <xf numFmtId="0" fontId="25" fillId="0" borderId="1" xfId="0" applyFont="1" applyBorder="1" applyAlignment="1">
      <alignment horizontal="center" vertical="center" wrapText="1"/>
    </xf>
    <xf numFmtId="164" fontId="25" fillId="0" borderId="1" xfId="1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0</xdr:row>
      <xdr:rowOff>57150</xdr:rowOff>
    </xdr:from>
    <xdr:to>
      <xdr:col>2</xdr:col>
      <xdr:colOff>809625</xdr:colOff>
      <xdr:row>2</xdr:row>
      <xdr:rowOff>9525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19075" y="57150"/>
          <a:ext cx="180975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ao%20cao%20H1075%20Pha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ao cao H1075 Pha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70C0"/>
    <pageSetUpPr fitToPage="1"/>
  </sheetPr>
  <dimension ref="A1:M196"/>
  <sheetViews>
    <sheetView tabSelected="1" zoomScale="110" zoomScaleNormal="110" workbookViewId="0">
      <pane xSplit="6" ySplit="5" topLeftCell="G6" activePane="bottomRight" state="frozen"/>
      <selection pane="topRight" activeCell="E1" sqref="E1"/>
      <selection pane="bottomLeft" activeCell="A6" sqref="A6"/>
      <selection pane="bottomRight" activeCell="F91" sqref="F91"/>
    </sheetView>
  </sheetViews>
  <sheetFormatPr defaultRowHeight="15"/>
  <cols>
    <col min="1" max="1" width="5.28515625" style="2" bestFit="1" customWidth="1"/>
    <col min="2" max="2" width="12.42578125" style="2" customWidth="1"/>
    <col min="3" max="3" width="30.5703125" style="2" customWidth="1"/>
    <col min="4" max="4" width="9" style="2" customWidth="1"/>
    <col min="5" max="5" width="11.140625" style="2" customWidth="1"/>
    <col min="6" max="6" width="10.28515625" style="2" customWidth="1"/>
    <col min="7" max="7" width="12.85546875" style="2" customWidth="1"/>
    <col min="8" max="8" width="11.28515625" style="2" bestFit="1" customWidth="1"/>
    <col min="9" max="9" width="9.7109375" style="2" bestFit="1" customWidth="1"/>
    <col min="10" max="10" width="14.140625" style="2" customWidth="1"/>
    <col min="11" max="11" width="13.5703125" style="2" customWidth="1"/>
    <col min="12" max="12" width="11.7109375" style="2" customWidth="1"/>
    <col min="13" max="13" width="13.5703125" style="2" customWidth="1"/>
    <col min="14" max="16384" width="9.140625" style="2"/>
  </cols>
  <sheetData>
    <row r="1" spans="1:13" ht="26.25">
      <c r="A1" s="228" t="s">
        <v>373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</row>
    <row r="2" spans="1:13" ht="15.75">
      <c r="A2" s="229" t="s">
        <v>23</v>
      </c>
      <c r="B2" s="229"/>
      <c r="C2" s="229"/>
      <c r="D2" s="229"/>
      <c r="E2" s="229"/>
      <c r="F2" s="229"/>
      <c r="G2" s="229"/>
      <c r="H2" s="229"/>
      <c r="I2" s="229"/>
      <c r="J2" s="229"/>
      <c r="K2" s="229"/>
    </row>
    <row r="3" spans="1:13">
      <c r="B3" s="170" t="s">
        <v>398</v>
      </c>
    </row>
    <row r="4" spans="1:13" s="15" customFormat="1" ht="15.75" customHeight="1">
      <c r="A4" s="225" t="s">
        <v>0</v>
      </c>
      <c r="B4" s="225" t="s">
        <v>1</v>
      </c>
      <c r="C4" s="225" t="s">
        <v>2</v>
      </c>
      <c r="D4" s="225" t="s">
        <v>3</v>
      </c>
      <c r="E4" s="225" t="s">
        <v>236</v>
      </c>
      <c r="F4" s="227" t="s">
        <v>237</v>
      </c>
      <c r="G4" s="227" t="s">
        <v>238</v>
      </c>
      <c r="H4" s="227" t="s">
        <v>239</v>
      </c>
      <c r="I4" s="227" t="s">
        <v>240</v>
      </c>
      <c r="J4" s="230" t="s">
        <v>4</v>
      </c>
      <c r="K4" s="230" t="s">
        <v>18</v>
      </c>
      <c r="L4" s="223" t="s">
        <v>282</v>
      </c>
      <c r="M4" s="223" t="s">
        <v>283</v>
      </c>
    </row>
    <row r="5" spans="1:13" s="15" customFormat="1" ht="15.75" thickBot="1">
      <c r="A5" s="226"/>
      <c r="B5" s="226"/>
      <c r="C5" s="226"/>
      <c r="D5" s="226"/>
      <c r="E5" s="226"/>
      <c r="F5" s="226"/>
      <c r="G5" s="226"/>
      <c r="H5" s="226"/>
      <c r="I5" s="226"/>
      <c r="J5" s="232"/>
      <c r="K5" s="231"/>
      <c r="L5" s="224"/>
      <c r="M5" s="224"/>
    </row>
    <row r="6" spans="1:13" ht="16.5" thickBot="1">
      <c r="A6" s="73"/>
      <c r="B6" s="74"/>
      <c r="C6" s="69" t="s">
        <v>113</v>
      </c>
      <c r="D6" s="74"/>
      <c r="E6" s="75"/>
      <c r="F6" s="75"/>
      <c r="G6" s="75"/>
      <c r="H6" s="75"/>
      <c r="I6" s="75"/>
      <c r="J6" s="75"/>
      <c r="K6" s="75"/>
      <c r="L6" s="75"/>
      <c r="M6" s="75"/>
    </row>
    <row r="7" spans="1:13" ht="15.75">
      <c r="A7" s="163">
        <f>IF(B7="","",COUNTA($B$5:B7))</f>
        <v>1</v>
      </c>
      <c r="B7" s="71" t="s">
        <v>114</v>
      </c>
      <c r="C7" s="164" t="s">
        <v>410</v>
      </c>
      <c r="D7" s="71" t="s">
        <v>5</v>
      </c>
      <c r="E7" s="172">
        <v>15000</v>
      </c>
      <c r="F7" s="173"/>
      <c r="G7" s="174">
        <f ca="1">SUMIF('Nhập Xuất TP'!$E$7:$E$7822,B7:B7,'Nhập Xuất TP'!$H$7:$H$7821)</f>
        <v>0</v>
      </c>
      <c r="H7" s="174">
        <f ca="1">SUMIF('Nhập Xuất TP'!$E$7:$E$7822,B7:B7,'Nhập Xuất TP'!$I$7:$I$7821)</f>
        <v>0</v>
      </c>
      <c r="I7" s="175">
        <f ca="1">F7+G7-H7</f>
        <v>0</v>
      </c>
      <c r="J7" s="176"/>
      <c r="K7" s="164"/>
      <c r="L7" s="71">
        <v>1</v>
      </c>
      <c r="M7" s="71" t="s">
        <v>115</v>
      </c>
    </row>
    <row r="8" spans="1:13" ht="15.75">
      <c r="A8" s="156">
        <f>IF(B8="","",COUNTA($B$5:B8))</f>
        <v>2</v>
      </c>
      <c r="B8" s="155" t="s">
        <v>116</v>
      </c>
      <c r="C8" s="61" t="s">
        <v>411</v>
      </c>
      <c r="D8" s="155" t="s">
        <v>6</v>
      </c>
      <c r="E8" s="177">
        <v>2800</v>
      </c>
      <c r="F8" s="169"/>
      <c r="G8" s="72">
        <f ca="1">SUMIF('Nhập Xuất TP'!$E$7:$E$7822,B8:B8,'Nhập Xuất TP'!$H$7:$H$7821)</f>
        <v>0</v>
      </c>
      <c r="H8" s="72">
        <f ca="1">SUMIF('Nhập Xuất TP'!$E$7:$E$7822,B8:B8,'Nhập Xuất TP'!$I$7:$I$7821)</f>
        <v>0</v>
      </c>
      <c r="I8" s="175">
        <f ca="1">F8+G8-H8</f>
        <v>0</v>
      </c>
      <c r="J8" s="176"/>
      <c r="K8" s="164"/>
      <c r="L8" s="155">
        <v>1</v>
      </c>
      <c r="M8" s="155" t="s">
        <v>115</v>
      </c>
    </row>
    <row r="9" spans="1:13" ht="15.75">
      <c r="A9" s="163">
        <f>IF(B9="","",COUNTA($B$5:B9))</f>
        <v>3</v>
      </c>
      <c r="B9" s="155" t="s">
        <v>117</v>
      </c>
      <c r="C9" s="61" t="s">
        <v>412</v>
      </c>
      <c r="D9" s="155" t="s">
        <v>6</v>
      </c>
      <c r="E9" s="177">
        <v>4800</v>
      </c>
      <c r="F9" s="169"/>
      <c r="G9" s="72">
        <f ca="1">SUMIF('Nhập Xuất TP'!$E$7:$E$7822,B9:B9,'Nhập Xuất TP'!$H$7:$H$7821)</f>
        <v>0</v>
      </c>
      <c r="H9" s="72">
        <f ca="1">SUMIF('Nhập Xuất TP'!$E$7:$E$7822,B9:B9,'Nhập Xuất TP'!$I$7:$I$7821)</f>
        <v>0</v>
      </c>
      <c r="I9" s="175">
        <f ca="1">F9+G9-H9</f>
        <v>0</v>
      </c>
      <c r="J9" s="176"/>
      <c r="K9" s="164"/>
      <c r="L9" s="155">
        <v>1</v>
      </c>
      <c r="M9" s="155" t="s">
        <v>115</v>
      </c>
    </row>
    <row r="10" spans="1:13" ht="15.75">
      <c r="A10" s="156">
        <f>IF(B10="","",COUNTA($B$5:B10))</f>
        <v>4</v>
      </c>
      <c r="B10" s="155" t="s">
        <v>118</v>
      </c>
      <c r="C10" s="61" t="s">
        <v>327</v>
      </c>
      <c r="D10" s="155" t="s">
        <v>6</v>
      </c>
      <c r="E10" s="177">
        <v>18000</v>
      </c>
      <c r="F10" s="169"/>
      <c r="G10" s="72">
        <f ca="1">SUMIF('Nhập Xuất TP'!$E$7:$E$7822,B10:B10,'Nhập Xuất TP'!$H$7:$H$7821)</f>
        <v>0</v>
      </c>
      <c r="H10" s="72">
        <f ca="1">SUMIF('Nhập Xuất TP'!$E$7:$E$7822,B10:B10,'Nhập Xuất TP'!$I$7:$I$7821)</f>
        <v>0</v>
      </c>
      <c r="I10" s="175" t="s">
        <v>344</v>
      </c>
      <c r="J10" s="176"/>
      <c r="K10" s="164"/>
      <c r="L10" s="155">
        <v>1</v>
      </c>
      <c r="M10" s="155" t="s">
        <v>115</v>
      </c>
    </row>
    <row r="11" spans="1:13" ht="15.75">
      <c r="A11" s="163">
        <f>IF(B11="","",COUNTA($B$5:B11))</f>
        <v>5</v>
      </c>
      <c r="B11" s="155" t="s">
        <v>119</v>
      </c>
      <c r="C11" s="61" t="s">
        <v>399</v>
      </c>
      <c r="D11" s="155" t="s">
        <v>87</v>
      </c>
      <c r="E11" s="177">
        <v>3200</v>
      </c>
      <c r="F11" s="169"/>
      <c r="G11" s="72">
        <f ca="1">SUMIF('Nhập Xuất TP'!$E$7:$E$7822,B11:B11,'Nhập Xuất TP'!$H$7:$H$7821)</f>
        <v>0</v>
      </c>
      <c r="H11" s="72">
        <f ca="1">SUMIF('Nhập Xuất TP'!$E$7:$E$7822,B11:B11,'Nhập Xuất TP'!$I$7:$I$7821)</f>
        <v>0</v>
      </c>
      <c r="I11" s="175">
        <f t="shared" ref="I11:I56" ca="1" si="0">F11+G11-H11</f>
        <v>0</v>
      </c>
      <c r="J11" s="176"/>
      <c r="K11" s="164"/>
      <c r="L11" s="155">
        <v>2</v>
      </c>
      <c r="M11" s="155" t="s">
        <v>291</v>
      </c>
    </row>
    <row r="12" spans="1:13" ht="15.75">
      <c r="A12" s="156">
        <f>IF(B12="","",COUNTA($B$5:B12))</f>
        <v>6</v>
      </c>
      <c r="B12" s="155" t="s">
        <v>120</v>
      </c>
      <c r="C12" s="61" t="s">
        <v>400</v>
      </c>
      <c r="D12" s="155" t="s">
        <v>87</v>
      </c>
      <c r="E12" s="177">
        <v>1600</v>
      </c>
      <c r="F12" s="169"/>
      <c r="G12" s="72">
        <f ca="1">SUMIF('Nhập Xuất TP'!$E$7:$E$7822,B12:B12,'Nhập Xuất TP'!$H$7:$H$7821)</f>
        <v>0</v>
      </c>
      <c r="H12" s="72">
        <f ca="1">SUMIF('Nhập Xuất TP'!$E$7:$E$7822,B12:B12,'Nhập Xuất TP'!$I$7:$I$7821)</f>
        <v>0</v>
      </c>
      <c r="I12" s="175">
        <f t="shared" ca="1" si="0"/>
        <v>0</v>
      </c>
      <c r="J12" s="176"/>
      <c r="K12" s="164"/>
      <c r="L12" s="155">
        <v>2</v>
      </c>
      <c r="M12" s="155" t="s">
        <v>291</v>
      </c>
    </row>
    <row r="13" spans="1:13" ht="15.75">
      <c r="A13" s="163">
        <f>IF(B13="","",COUNTA($B$5:B13))</f>
        <v>7</v>
      </c>
      <c r="B13" s="155" t="s">
        <v>121</v>
      </c>
      <c r="C13" s="61" t="s">
        <v>413</v>
      </c>
      <c r="D13" s="155" t="s">
        <v>87</v>
      </c>
      <c r="E13" s="177">
        <v>10000</v>
      </c>
      <c r="F13" s="169"/>
      <c r="G13" s="72">
        <f ca="1">SUMIF('Nhập Xuất TP'!$E$7:$E$7822,B13:B13,'Nhập Xuất TP'!$H$7:$H$7821)</f>
        <v>0</v>
      </c>
      <c r="H13" s="72">
        <f ca="1">SUMIF('Nhập Xuất TP'!$E$7:$E$7822,B13:B13,'Nhập Xuất TP'!$I$7:$I$7821)</f>
        <v>0</v>
      </c>
      <c r="I13" s="175">
        <f t="shared" ca="1" si="0"/>
        <v>0</v>
      </c>
      <c r="J13" s="176"/>
      <c r="K13" s="164"/>
      <c r="L13" s="155">
        <v>2</v>
      </c>
      <c r="M13" s="155" t="s">
        <v>291</v>
      </c>
    </row>
    <row r="14" spans="1:13" ht="15.75">
      <c r="A14" s="156">
        <f>IF(B14="","",COUNTA($B$5:B14))</f>
        <v>8</v>
      </c>
      <c r="B14" s="155" t="s">
        <v>122</v>
      </c>
      <c r="C14" s="61" t="s">
        <v>401</v>
      </c>
      <c r="D14" s="155" t="s">
        <v>87</v>
      </c>
      <c r="E14" s="177">
        <v>2600</v>
      </c>
      <c r="F14" s="169"/>
      <c r="G14" s="72">
        <f ca="1">SUMIF('Nhập Xuất TP'!$E$7:$E$7822,B14:B14,'Nhập Xuất TP'!$H$7:$H$7821)</f>
        <v>0</v>
      </c>
      <c r="H14" s="72">
        <f ca="1">SUMIF('Nhập Xuất TP'!$E$7:$E$7822,B14:B14,'Nhập Xuất TP'!$I$7:$I$7821)</f>
        <v>0</v>
      </c>
      <c r="I14" s="175">
        <f t="shared" ca="1" si="0"/>
        <v>0</v>
      </c>
      <c r="J14" s="176"/>
      <c r="K14" s="164"/>
      <c r="L14" s="155">
        <v>2</v>
      </c>
      <c r="M14" s="155" t="s">
        <v>291</v>
      </c>
    </row>
    <row r="15" spans="1:13" ht="15.75">
      <c r="A15" s="163">
        <f>IF(B15="","",COUNTA($B$5:B15))</f>
        <v>9</v>
      </c>
      <c r="B15" s="155" t="s">
        <v>365</v>
      </c>
      <c r="C15" s="61" t="s">
        <v>402</v>
      </c>
      <c r="D15" s="155" t="s">
        <v>87</v>
      </c>
      <c r="E15" s="177">
        <v>5200</v>
      </c>
      <c r="F15" s="169"/>
      <c r="G15" s="72"/>
      <c r="H15" s="72"/>
      <c r="I15" s="175"/>
      <c r="J15" s="176"/>
      <c r="K15" s="164"/>
      <c r="L15" s="155">
        <v>2</v>
      </c>
      <c r="M15" s="155" t="s">
        <v>291</v>
      </c>
    </row>
    <row r="16" spans="1:13" ht="15.75">
      <c r="A16" s="156">
        <f>IF(B16="","",COUNTA($B$5:B16))</f>
        <v>10</v>
      </c>
      <c r="B16" s="155" t="s">
        <v>123</v>
      </c>
      <c r="C16" s="61" t="s">
        <v>403</v>
      </c>
      <c r="D16" s="155" t="s">
        <v>87</v>
      </c>
      <c r="E16" s="177">
        <v>10400</v>
      </c>
      <c r="F16" s="169"/>
      <c r="G16" s="72">
        <f ca="1">SUMIF('Nhập Xuất TP'!$E$7:$E$7822,B16:B16,'Nhập Xuất TP'!$H$7:$H$7821)</f>
        <v>0</v>
      </c>
      <c r="H16" s="72">
        <f ca="1">SUMIF('Nhập Xuất TP'!$E$7:$E$7822,B16:B16,'Nhập Xuất TP'!$I$7:$I$7821)</f>
        <v>0</v>
      </c>
      <c r="I16" s="175">
        <f t="shared" ca="1" si="0"/>
        <v>0</v>
      </c>
      <c r="J16" s="176"/>
      <c r="K16" s="164"/>
      <c r="L16" s="155">
        <v>2</v>
      </c>
      <c r="M16" s="155" t="s">
        <v>291</v>
      </c>
    </row>
    <row r="17" spans="1:13" ht="15.75">
      <c r="A17" s="163">
        <f>IF(B17="","",COUNTA($B$5:B17))</f>
        <v>11</v>
      </c>
      <c r="B17" s="155" t="s">
        <v>124</v>
      </c>
      <c r="C17" s="61" t="s">
        <v>414</v>
      </c>
      <c r="D17" s="155" t="s">
        <v>87</v>
      </c>
      <c r="E17" s="177">
        <v>7500</v>
      </c>
      <c r="F17" s="169"/>
      <c r="G17" s="72">
        <f ca="1">SUMIF('Nhập Xuất TP'!$E$7:$E$7822,B17:B17,'Nhập Xuất TP'!$H$7:$H$7821)</f>
        <v>0</v>
      </c>
      <c r="H17" s="72">
        <f ca="1">SUMIF('Nhập Xuất TP'!$E$7:$E$7822,B17:B17,'Nhập Xuất TP'!$I$7:$I$7821)</f>
        <v>0</v>
      </c>
      <c r="I17" s="175">
        <f t="shared" ca="1" si="0"/>
        <v>0</v>
      </c>
      <c r="J17" s="176"/>
      <c r="K17" s="164"/>
      <c r="L17" s="155">
        <v>2</v>
      </c>
      <c r="M17" s="155" t="s">
        <v>291</v>
      </c>
    </row>
    <row r="18" spans="1:13" ht="15.75">
      <c r="A18" s="156">
        <f>IF(B18="","",COUNTA($B$5:B18))</f>
        <v>12</v>
      </c>
      <c r="B18" s="155" t="s">
        <v>125</v>
      </c>
      <c r="C18" s="61" t="s">
        <v>415</v>
      </c>
      <c r="D18" s="155" t="s">
        <v>87</v>
      </c>
      <c r="E18" s="177">
        <v>1100</v>
      </c>
      <c r="F18" s="169"/>
      <c r="G18" s="72">
        <f ca="1">SUMIF('Nhập Xuất TP'!$E$7:$E$7822,B18:B18,'Nhập Xuất TP'!$H$7:$H$7821)</f>
        <v>0</v>
      </c>
      <c r="H18" s="72">
        <f ca="1">SUMIF('Nhập Xuất TP'!$E$7:$E$7822,B18:B18,'Nhập Xuất TP'!$I$7:$I$7821)</f>
        <v>0</v>
      </c>
      <c r="I18" s="175">
        <f t="shared" ca="1" si="0"/>
        <v>0</v>
      </c>
      <c r="J18" s="176"/>
      <c r="K18" s="164"/>
      <c r="L18" s="155">
        <v>2</v>
      </c>
      <c r="M18" s="155" t="s">
        <v>291</v>
      </c>
    </row>
    <row r="19" spans="1:13" ht="15.75">
      <c r="A19" s="163">
        <f>IF(B19="","",COUNTA($B$5:B19))</f>
        <v>13</v>
      </c>
      <c r="B19" s="155" t="s">
        <v>126</v>
      </c>
      <c r="C19" s="61" t="s">
        <v>416</v>
      </c>
      <c r="D19" s="155" t="s">
        <v>87</v>
      </c>
      <c r="E19" s="177">
        <v>11000</v>
      </c>
      <c r="F19" s="169"/>
      <c r="G19" s="72">
        <f ca="1">SUMIF('Nhập Xuất TP'!$E$7:$E$7822,B19:B19,'Nhập Xuất TP'!$H$7:$H$7821)</f>
        <v>0</v>
      </c>
      <c r="H19" s="72">
        <f ca="1">SUMIF('Nhập Xuất TP'!$E$7:$E$7822,B19:B19,'Nhập Xuất TP'!$I$7:$I$7821)</f>
        <v>0</v>
      </c>
      <c r="I19" s="175">
        <f t="shared" ca="1" si="0"/>
        <v>0</v>
      </c>
      <c r="J19" s="176"/>
      <c r="K19" s="164"/>
      <c r="L19" s="155">
        <v>2</v>
      </c>
      <c r="M19" s="155" t="s">
        <v>291</v>
      </c>
    </row>
    <row r="20" spans="1:13" ht="15.75">
      <c r="A20" s="156">
        <f>IF(B20="","",COUNTA($B$5:B20))</f>
        <v>14</v>
      </c>
      <c r="B20" s="155" t="s">
        <v>127</v>
      </c>
      <c r="C20" s="61" t="s">
        <v>417</v>
      </c>
      <c r="D20" s="155" t="s">
        <v>87</v>
      </c>
      <c r="E20" s="177">
        <v>11000</v>
      </c>
      <c r="F20" s="169"/>
      <c r="G20" s="72">
        <f ca="1">SUMIF('Nhập Xuất TP'!$E$7:$E$7822,B20:B20,'Nhập Xuất TP'!$H$7:$H$7821)</f>
        <v>0</v>
      </c>
      <c r="H20" s="72">
        <f ca="1">SUMIF('Nhập Xuất TP'!$E$7:$E$7822,B20:B20,'Nhập Xuất TP'!$I$7:$I$7821)</f>
        <v>0</v>
      </c>
      <c r="I20" s="175">
        <f t="shared" ca="1" si="0"/>
        <v>0</v>
      </c>
      <c r="J20" s="176"/>
      <c r="K20" s="164"/>
      <c r="L20" s="155">
        <v>2</v>
      </c>
      <c r="M20" s="155" t="s">
        <v>291</v>
      </c>
    </row>
    <row r="21" spans="1:13" ht="15.75">
      <c r="A21" s="163">
        <f>IF(B21="","",COUNTA($B$5:B21))</f>
        <v>15</v>
      </c>
      <c r="B21" s="155" t="s">
        <v>128</v>
      </c>
      <c r="C21" s="61" t="s">
        <v>418</v>
      </c>
      <c r="D21" s="155" t="s">
        <v>87</v>
      </c>
      <c r="E21" s="177">
        <v>11000</v>
      </c>
      <c r="F21" s="169"/>
      <c r="G21" s="72">
        <f ca="1">SUMIF('Nhập Xuất TP'!$E$7:$E$7822,B21:B21,'Nhập Xuất TP'!$H$7:$H$7821)</f>
        <v>0</v>
      </c>
      <c r="H21" s="72">
        <f ca="1">SUMIF('Nhập Xuất TP'!$E$7:$E$7822,B21:B21,'Nhập Xuất TP'!$I$7:$I$7821)</f>
        <v>0</v>
      </c>
      <c r="I21" s="175">
        <f t="shared" ca="1" si="0"/>
        <v>0</v>
      </c>
      <c r="J21" s="176"/>
      <c r="K21" s="164"/>
      <c r="L21" s="155">
        <v>2</v>
      </c>
      <c r="M21" s="155" t="s">
        <v>291</v>
      </c>
    </row>
    <row r="22" spans="1:13" ht="15.75">
      <c r="A22" s="156">
        <f>IF(B22="","",COUNTA($B$5:B22))</f>
        <v>16</v>
      </c>
      <c r="B22" s="155" t="s">
        <v>129</v>
      </c>
      <c r="C22" s="61" t="s">
        <v>480</v>
      </c>
      <c r="D22" s="155" t="s">
        <v>87</v>
      </c>
      <c r="E22" s="177">
        <v>10000</v>
      </c>
      <c r="F22" s="169"/>
      <c r="G22" s="72">
        <f ca="1">SUMIF('Nhập Xuất TP'!$E$7:$E$7822,B22:B22,'Nhập Xuất TP'!$H$7:$H$7821)</f>
        <v>0</v>
      </c>
      <c r="H22" s="72">
        <f ca="1">SUMIF('Nhập Xuất TP'!$E$7:$E$7822,B22:B22,'Nhập Xuất TP'!$I$7:$I$7821)</f>
        <v>0</v>
      </c>
      <c r="I22" s="175">
        <f t="shared" ca="1" si="0"/>
        <v>0</v>
      </c>
      <c r="J22" s="176"/>
      <c r="K22" s="164"/>
      <c r="L22" s="155">
        <v>2</v>
      </c>
      <c r="M22" s="155" t="s">
        <v>291</v>
      </c>
    </row>
    <row r="23" spans="1:13" ht="15.75">
      <c r="A23" s="163">
        <f>IF(B23="","",COUNTA($B$5:B23))</f>
        <v>17</v>
      </c>
      <c r="B23" s="155" t="s">
        <v>130</v>
      </c>
      <c r="C23" s="61" t="s">
        <v>419</v>
      </c>
      <c r="D23" s="155" t="s">
        <v>87</v>
      </c>
      <c r="E23" s="177">
        <v>25000</v>
      </c>
      <c r="F23" s="169"/>
      <c r="G23" s="72">
        <f ca="1">SUMIF('Nhập Xuất TP'!$E$7:$E$7822,B23:B23,'Nhập Xuất TP'!$H$7:$H$7821)</f>
        <v>0</v>
      </c>
      <c r="H23" s="72">
        <f ca="1">SUMIF('Nhập Xuất TP'!$E$7:$E$7822,B23:B23,'Nhập Xuất TP'!$I$7:$I$7821)</f>
        <v>0</v>
      </c>
      <c r="I23" s="175">
        <f t="shared" ca="1" si="0"/>
        <v>0</v>
      </c>
      <c r="J23" s="176"/>
      <c r="K23" s="164"/>
      <c r="L23" s="155">
        <v>2</v>
      </c>
      <c r="M23" s="155" t="s">
        <v>291</v>
      </c>
    </row>
    <row r="24" spans="1:13" ht="15.75">
      <c r="A24" s="156">
        <f>IF(B24="","",COUNTA($B$5:B24))</f>
        <v>18</v>
      </c>
      <c r="B24" s="155" t="s">
        <v>131</v>
      </c>
      <c r="C24" s="61" t="s">
        <v>132</v>
      </c>
      <c r="D24" s="155" t="s">
        <v>87</v>
      </c>
      <c r="E24" s="177">
        <v>9000</v>
      </c>
      <c r="F24" s="169"/>
      <c r="G24" s="72">
        <f ca="1">SUMIF('Nhập Xuất TP'!$E$7:$E$7822,B24:B24,'Nhập Xuất TP'!$H$7:$H$7821)</f>
        <v>0</v>
      </c>
      <c r="H24" s="72">
        <f ca="1">SUMIF('Nhập Xuất TP'!$E$7:$E$7822,B24:B24,'Nhập Xuất TP'!$I$7:$I$7821)</f>
        <v>0</v>
      </c>
      <c r="I24" s="175">
        <f t="shared" ca="1" si="0"/>
        <v>0</v>
      </c>
      <c r="J24" s="176"/>
      <c r="K24" s="164"/>
      <c r="L24" s="155">
        <v>2</v>
      </c>
      <c r="M24" s="155" t="s">
        <v>291</v>
      </c>
    </row>
    <row r="25" spans="1:13" ht="15.75">
      <c r="A25" s="163">
        <f>IF(B25="","",COUNTA($B$5:B25))</f>
        <v>19</v>
      </c>
      <c r="B25" s="155" t="s">
        <v>133</v>
      </c>
      <c r="C25" s="61" t="s">
        <v>420</v>
      </c>
      <c r="D25" s="155" t="s">
        <v>5</v>
      </c>
      <c r="E25" s="177">
        <v>700</v>
      </c>
      <c r="F25" s="169"/>
      <c r="G25" s="72">
        <f ca="1">SUMIF('Nhập Xuất TP'!$E$7:$E$7822,B25:B25,'Nhập Xuất TP'!$H$7:$H$7821)</f>
        <v>0</v>
      </c>
      <c r="H25" s="72">
        <f ca="1">SUMIF('Nhập Xuất TP'!$E$7:$E$7822,B25:B25,'Nhập Xuất TP'!$I$7:$I$7821)</f>
        <v>0</v>
      </c>
      <c r="I25" s="175">
        <f t="shared" ca="1" si="0"/>
        <v>0</v>
      </c>
      <c r="J25" s="176"/>
      <c r="K25" s="164"/>
      <c r="L25" s="155">
        <v>3</v>
      </c>
      <c r="M25" s="155" t="s">
        <v>292</v>
      </c>
    </row>
    <row r="26" spans="1:13" ht="15.75">
      <c r="A26" s="156">
        <f>IF(B26="","",COUNTA($B$5:B26))</f>
        <v>20</v>
      </c>
      <c r="B26" s="155" t="s">
        <v>134</v>
      </c>
      <c r="C26" s="61" t="s">
        <v>421</v>
      </c>
      <c r="D26" s="155" t="s">
        <v>5</v>
      </c>
      <c r="E26" s="177">
        <v>29000</v>
      </c>
      <c r="F26" s="169"/>
      <c r="G26" s="72">
        <f ca="1">SUMIF('Nhập Xuất TP'!$E$7:$E$7822,B26:B26,'Nhập Xuất TP'!$H$7:$H$7821)</f>
        <v>0</v>
      </c>
      <c r="H26" s="72">
        <f ca="1">SUMIF('Nhập Xuất TP'!$E$7:$E$7822,B26:B26,'Nhập Xuất TP'!$I$7:$I$7821)</f>
        <v>0</v>
      </c>
      <c r="I26" s="175">
        <f t="shared" ca="1" si="0"/>
        <v>0</v>
      </c>
      <c r="J26" s="176"/>
      <c r="K26" s="164"/>
      <c r="L26" s="155">
        <v>3</v>
      </c>
      <c r="M26" s="155" t="s">
        <v>292</v>
      </c>
    </row>
    <row r="27" spans="1:13" ht="15.75">
      <c r="A27" s="163">
        <f>IF(B27="","",COUNTA($B$5:B27))</f>
        <v>21</v>
      </c>
      <c r="B27" s="155" t="s">
        <v>135</v>
      </c>
      <c r="C27" s="61" t="s">
        <v>136</v>
      </c>
      <c r="D27" s="155" t="s">
        <v>5</v>
      </c>
      <c r="E27" s="222"/>
      <c r="F27" s="169"/>
      <c r="G27" s="72">
        <f ca="1">SUMIF('Nhập Xuất TP'!$E$7:$E$7822,B27:B27,'Nhập Xuất TP'!$H$7:$H$7821)</f>
        <v>0</v>
      </c>
      <c r="H27" s="72">
        <f ca="1">SUMIF('Nhập Xuất TP'!$E$7:$E$7822,B27:B27,'Nhập Xuất TP'!$I$7:$I$7821)</f>
        <v>0</v>
      </c>
      <c r="I27" s="175">
        <f t="shared" ca="1" si="0"/>
        <v>0</v>
      </c>
      <c r="J27" s="176"/>
      <c r="K27" s="164"/>
      <c r="L27" s="155">
        <v>3</v>
      </c>
      <c r="M27" s="155" t="s">
        <v>292</v>
      </c>
    </row>
    <row r="28" spans="1:13" ht="15.75">
      <c r="A28" s="156">
        <f>IF(B28="","",COUNTA($B$5:B28))</f>
        <v>22</v>
      </c>
      <c r="B28" s="155" t="s">
        <v>137</v>
      </c>
      <c r="C28" s="61" t="s">
        <v>138</v>
      </c>
      <c r="D28" s="155" t="s">
        <v>189</v>
      </c>
      <c r="E28" s="177">
        <v>62000</v>
      </c>
      <c r="F28" s="169"/>
      <c r="G28" s="72">
        <f ca="1">SUMIF('Nhập Xuất TP'!$E$7:$E$7822,B28:B28,'Nhập Xuất TP'!$H$7:$H$7821)</f>
        <v>0</v>
      </c>
      <c r="H28" s="72">
        <f ca="1">SUMIF('Nhập Xuất TP'!$E$7:$E$7822,B28:B28,'Nhập Xuất TP'!$I$7:$I$7821)</f>
        <v>0</v>
      </c>
      <c r="I28" s="175">
        <f t="shared" ca="1" si="0"/>
        <v>0</v>
      </c>
      <c r="J28" s="176"/>
      <c r="K28" s="164"/>
      <c r="L28" s="155">
        <v>4</v>
      </c>
      <c r="M28" s="155" t="s">
        <v>293</v>
      </c>
    </row>
    <row r="29" spans="1:13" ht="15.75">
      <c r="A29" s="163">
        <f>IF(B29="","",COUNTA($B$5:B29))</f>
        <v>23</v>
      </c>
      <c r="B29" s="155" t="s">
        <v>140</v>
      </c>
      <c r="C29" s="61" t="s">
        <v>393</v>
      </c>
      <c r="D29" s="155" t="s">
        <v>5</v>
      </c>
      <c r="E29" s="177">
        <v>1600</v>
      </c>
      <c r="F29" s="169"/>
      <c r="G29" s="72">
        <f ca="1">SUMIF('Nhập Xuất TP'!$E$7:$E$7822,B29:B29,'Nhập Xuất TP'!$H$7:$H$7821)</f>
        <v>0</v>
      </c>
      <c r="H29" s="72">
        <f ca="1">SUMIF('Nhập Xuất TP'!$E$7:$E$7822,B29:B29,'Nhập Xuất TP'!$I$7:$I$7821)</f>
        <v>0</v>
      </c>
      <c r="I29" s="175">
        <f t="shared" ca="1" si="0"/>
        <v>0</v>
      </c>
      <c r="J29" s="176"/>
      <c r="K29" s="164"/>
      <c r="L29" s="155">
        <v>4</v>
      </c>
      <c r="M29" s="155" t="s">
        <v>293</v>
      </c>
    </row>
    <row r="30" spans="1:13" ht="15.75">
      <c r="A30" s="156">
        <f>IF(B30="","",COUNTA($B$5:B30))</f>
        <v>24</v>
      </c>
      <c r="B30" s="155" t="s">
        <v>141</v>
      </c>
      <c r="C30" s="61" t="s">
        <v>422</v>
      </c>
      <c r="D30" s="155" t="s">
        <v>189</v>
      </c>
      <c r="E30" s="177">
        <v>33000</v>
      </c>
      <c r="F30" s="169"/>
      <c r="G30" s="72">
        <f ca="1">SUMIF('Nhập Xuất TP'!$E$7:$E$7822,B30:B30,'Nhập Xuất TP'!$H$7:$H$7821)</f>
        <v>0</v>
      </c>
      <c r="H30" s="72">
        <f ca="1">SUMIF('Nhập Xuất TP'!$E$7:$E$7822,B30:B30,'Nhập Xuất TP'!$I$7:$I$7821)</f>
        <v>0</v>
      </c>
      <c r="I30" s="175">
        <f t="shared" ca="1" si="0"/>
        <v>0</v>
      </c>
      <c r="J30" s="176"/>
      <c r="K30" s="164"/>
      <c r="L30" s="155">
        <v>4</v>
      </c>
      <c r="M30" s="155" t="s">
        <v>293</v>
      </c>
    </row>
    <row r="31" spans="1:13" ht="15.75">
      <c r="A31" s="163">
        <f>IF(B31="","",COUNTA($B$5:B31))</f>
        <v>25</v>
      </c>
      <c r="B31" s="155" t="s">
        <v>142</v>
      </c>
      <c r="C31" s="61" t="s">
        <v>143</v>
      </c>
      <c r="D31" s="155" t="s">
        <v>5</v>
      </c>
      <c r="E31" s="177">
        <v>34000</v>
      </c>
      <c r="F31" s="169"/>
      <c r="G31" s="72">
        <f ca="1">SUMIF('Nhập Xuất TP'!$E$7:$E$7822,B31:B31,'Nhập Xuất TP'!$H$7:$H$7821)</f>
        <v>0</v>
      </c>
      <c r="H31" s="72">
        <f ca="1">SUMIF('Nhập Xuất TP'!$E$7:$E$7822,B31:B31,'Nhập Xuất TP'!$I$7:$I$7821)</f>
        <v>0</v>
      </c>
      <c r="I31" s="175">
        <f t="shared" ca="1" si="0"/>
        <v>0</v>
      </c>
      <c r="J31" s="176"/>
      <c r="K31" s="164"/>
      <c r="L31" s="155">
        <v>4</v>
      </c>
      <c r="M31" s="155" t="s">
        <v>293</v>
      </c>
    </row>
    <row r="32" spans="1:13" ht="15.75">
      <c r="A32" s="156">
        <f>IF(B32="","",COUNTA($B$5:B32))</f>
        <v>26</v>
      </c>
      <c r="B32" s="155" t="s">
        <v>144</v>
      </c>
      <c r="C32" s="61" t="s">
        <v>388</v>
      </c>
      <c r="D32" s="155" t="s">
        <v>5</v>
      </c>
      <c r="E32" s="177">
        <v>34000</v>
      </c>
      <c r="F32" s="169"/>
      <c r="G32" s="72">
        <f ca="1">SUMIF('Nhập Xuất TP'!$E$7:$E$7822,B32:B32,'Nhập Xuất TP'!$H$7:$H$7821)</f>
        <v>0</v>
      </c>
      <c r="H32" s="72">
        <f ca="1">SUMIF('Nhập Xuất TP'!$E$7:$E$7822,B32:B32,'Nhập Xuất TP'!$I$7:$I$7821)</f>
        <v>0</v>
      </c>
      <c r="I32" s="175">
        <f t="shared" ca="1" si="0"/>
        <v>0</v>
      </c>
      <c r="J32" s="176"/>
      <c r="K32" s="164"/>
      <c r="L32" s="155">
        <v>4</v>
      </c>
      <c r="M32" s="155" t="s">
        <v>293</v>
      </c>
    </row>
    <row r="33" spans="1:13" ht="15.75">
      <c r="A33" s="163">
        <f>IF(B33="","",COUNTA($B$5:B33))</f>
        <v>27</v>
      </c>
      <c r="B33" s="155" t="s">
        <v>390</v>
      </c>
      <c r="C33" s="61" t="s">
        <v>389</v>
      </c>
      <c r="D33" s="155" t="s">
        <v>5</v>
      </c>
      <c r="E33" s="177">
        <v>45000</v>
      </c>
      <c r="F33" s="169"/>
      <c r="G33" s="72">
        <f ca="1">SUMIF('Nhập Xuất TP'!$E$7:$E$7822,B33:B33,'Nhập Xuất TP'!$H$7:$H$7821)</f>
        <v>0</v>
      </c>
      <c r="H33" s="72">
        <f ca="1">SUMIF('Nhập Xuất TP'!$E$7:$E$7822,B33:B33,'Nhập Xuất TP'!$I$7:$I$7821)</f>
        <v>0</v>
      </c>
      <c r="I33" s="175">
        <f t="shared" ref="I33" ca="1" si="1">F33+G33-H33</f>
        <v>0</v>
      </c>
      <c r="J33" s="176"/>
      <c r="K33" s="164"/>
      <c r="L33" s="155"/>
      <c r="M33" s="155"/>
    </row>
    <row r="34" spans="1:13" ht="15.75">
      <c r="A34" s="156">
        <f>IF(B34="","",COUNTA($B$5:B34))</f>
        <v>28</v>
      </c>
      <c r="B34" s="155" t="s">
        <v>145</v>
      </c>
      <c r="C34" s="61" t="s">
        <v>423</v>
      </c>
      <c r="D34" s="155" t="s">
        <v>5</v>
      </c>
      <c r="E34" s="177">
        <v>24000</v>
      </c>
      <c r="F34" s="169"/>
      <c r="G34" s="72">
        <f ca="1">SUMIF('Nhập Xuất TP'!$E$7:$E$7822,B34:B34,'Nhập Xuất TP'!$H$7:$H$7821)</f>
        <v>0</v>
      </c>
      <c r="H34" s="72">
        <f ca="1">SUMIF('Nhập Xuất TP'!$E$7:$E$7822,B34:B34,'Nhập Xuất TP'!$I$7:$I$7821)</f>
        <v>0</v>
      </c>
      <c r="I34" s="175">
        <f t="shared" ca="1" si="0"/>
        <v>0</v>
      </c>
      <c r="J34" s="176"/>
      <c r="K34" s="164"/>
      <c r="L34" s="155">
        <v>4</v>
      </c>
      <c r="M34" s="155" t="s">
        <v>293</v>
      </c>
    </row>
    <row r="35" spans="1:13" ht="15.75">
      <c r="A35" s="163">
        <f>IF(B35="","",COUNTA($B$5:B35))</f>
        <v>29</v>
      </c>
      <c r="B35" s="155" t="s">
        <v>146</v>
      </c>
      <c r="C35" s="61" t="s">
        <v>424</v>
      </c>
      <c r="D35" s="155" t="s">
        <v>5</v>
      </c>
      <c r="E35" s="177">
        <v>2600</v>
      </c>
      <c r="F35" s="169"/>
      <c r="G35" s="72">
        <f ca="1">SUMIF('Nhập Xuất TP'!$E$7:$E$7822,B35:B35,'Nhập Xuất TP'!$H$7:$H$7821)</f>
        <v>0</v>
      </c>
      <c r="H35" s="72">
        <f ca="1">SUMIF('Nhập Xuất TP'!$E$7:$E$7822,B35:B35,'Nhập Xuất TP'!$I$7:$I$7821)</f>
        <v>0</v>
      </c>
      <c r="I35" s="175">
        <f t="shared" ca="1" si="0"/>
        <v>0</v>
      </c>
      <c r="J35" s="176"/>
      <c r="K35" s="164"/>
      <c r="L35" s="155">
        <v>4</v>
      </c>
      <c r="M35" s="155" t="s">
        <v>293</v>
      </c>
    </row>
    <row r="36" spans="1:13" ht="15.75">
      <c r="A36" s="156">
        <f>IF(B36="","",COUNTA($B$5:B36))</f>
        <v>30</v>
      </c>
      <c r="B36" s="155" t="s">
        <v>147</v>
      </c>
      <c r="C36" s="61" t="s">
        <v>425</v>
      </c>
      <c r="D36" s="155" t="s">
        <v>6</v>
      </c>
      <c r="E36" s="177">
        <v>21000</v>
      </c>
      <c r="F36" s="169"/>
      <c r="G36" s="72">
        <f ca="1">SUMIF('Nhập Xuất TP'!$E$7:$E$7822,B36:B36,'Nhập Xuất TP'!$H$7:$H$7821)</f>
        <v>0</v>
      </c>
      <c r="H36" s="72">
        <f ca="1">SUMIF('Nhập Xuất TP'!$E$7:$E$7822,B36:B36,'Nhập Xuất TP'!$I$7:$I$7821)</f>
        <v>0</v>
      </c>
      <c r="I36" s="175">
        <f t="shared" ca="1" si="0"/>
        <v>0</v>
      </c>
      <c r="J36" s="176"/>
      <c r="K36" s="164"/>
      <c r="L36" s="155">
        <v>4</v>
      </c>
      <c r="M36" s="155" t="s">
        <v>293</v>
      </c>
    </row>
    <row r="37" spans="1:13" ht="15.75">
      <c r="A37" s="163">
        <f>IF(B37="","",COUNTA($B$5:B37))</f>
        <v>31</v>
      </c>
      <c r="B37" s="155" t="s">
        <v>148</v>
      </c>
      <c r="C37" s="61" t="s">
        <v>394</v>
      </c>
      <c r="D37" s="155" t="s">
        <v>5</v>
      </c>
      <c r="E37" s="177">
        <v>9000</v>
      </c>
      <c r="F37" s="169"/>
      <c r="G37" s="72">
        <f ca="1">SUMIF('Nhập Xuất TP'!$E$7:$E$7822,B37:B37,'Nhập Xuất TP'!$H$7:$H$7821)</f>
        <v>0</v>
      </c>
      <c r="H37" s="72">
        <f ca="1">SUMIF('Nhập Xuất TP'!$E$7:$E$7822,B37:B37,'Nhập Xuất TP'!$I$7:$I$7821)</f>
        <v>0</v>
      </c>
      <c r="I37" s="175">
        <f t="shared" ca="1" si="0"/>
        <v>0</v>
      </c>
      <c r="J37" s="176"/>
      <c r="K37" s="164"/>
      <c r="L37" s="155">
        <v>4</v>
      </c>
      <c r="M37" s="155" t="s">
        <v>293</v>
      </c>
    </row>
    <row r="38" spans="1:13" ht="15.75">
      <c r="A38" s="156">
        <f>IF(B38="","",COUNTA($B$5:B38))</f>
        <v>32</v>
      </c>
      <c r="B38" s="155" t="s">
        <v>396</v>
      </c>
      <c r="C38" s="61" t="s">
        <v>395</v>
      </c>
      <c r="D38" s="155" t="s">
        <v>5</v>
      </c>
      <c r="E38" s="177">
        <v>11500</v>
      </c>
      <c r="F38" s="169"/>
      <c r="G38" s="72">
        <f ca="1">SUMIF('Nhập Xuất TP'!$E$7:$E$7822,B38:B38,'Nhập Xuất TP'!$H$7:$H$7821)</f>
        <v>0</v>
      </c>
      <c r="H38" s="72">
        <f ca="1">SUMIF('Nhập Xuất TP'!$E$7:$E$7822,B38:B38,'Nhập Xuất TP'!$I$7:$I$7821)</f>
        <v>0</v>
      </c>
      <c r="I38" s="175">
        <f t="shared" ref="I38" ca="1" si="2">F38+G38-H38</f>
        <v>0</v>
      </c>
      <c r="J38" s="176"/>
      <c r="K38" s="164"/>
      <c r="L38" s="155"/>
      <c r="M38" s="155"/>
    </row>
    <row r="39" spans="1:13" ht="15.75">
      <c r="A39" s="163">
        <f>IF(B39="","",COUNTA($B$5:B39))</f>
        <v>33</v>
      </c>
      <c r="B39" s="155" t="s">
        <v>149</v>
      </c>
      <c r="C39" s="61" t="s">
        <v>426</v>
      </c>
      <c r="D39" s="155" t="s">
        <v>5</v>
      </c>
      <c r="E39" s="177">
        <v>17000</v>
      </c>
      <c r="F39" s="169"/>
      <c r="G39" s="72">
        <f ca="1">SUMIF('Nhập Xuất TP'!$E$7:$E$7822,B39:B39,'Nhập Xuất TP'!$H$7:$H$7821)</f>
        <v>0</v>
      </c>
      <c r="H39" s="72">
        <f ca="1">SUMIF('Nhập Xuất TP'!$E$7:$E$7822,B39:B39,'Nhập Xuất TP'!$I$7:$I$7821)</f>
        <v>0</v>
      </c>
      <c r="I39" s="175">
        <f t="shared" ca="1" si="0"/>
        <v>0</v>
      </c>
      <c r="J39" s="176"/>
      <c r="K39" s="164"/>
      <c r="L39" s="155">
        <v>4</v>
      </c>
      <c r="M39" s="155" t="s">
        <v>293</v>
      </c>
    </row>
    <row r="40" spans="1:13" ht="15.75">
      <c r="A40" s="156">
        <f>IF(B40="","",COUNTA($B$5:B40))</f>
        <v>34</v>
      </c>
      <c r="B40" s="155" t="s">
        <v>150</v>
      </c>
      <c r="C40" s="61" t="s">
        <v>427</v>
      </c>
      <c r="D40" s="155" t="s">
        <v>8</v>
      </c>
      <c r="E40" s="177">
        <v>2300</v>
      </c>
      <c r="F40" s="169"/>
      <c r="G40" s="72">
        <f ca="1">SUMIF('Nhập Xuất TP'!$E$7:$E$7822,B40:B40,'Nhập Xuất TP'!$H$7:$H$7821)</f>
        <v>0</v>
      </c>
      <c r="H40" s="72">
        <f ca="1">SUMIF('Nhập Xuất TP'!$E$7:$E$7822,B40:B40,'Nhập Xuất TP'!$I$7:$I$7821)</f>
        <v>0</v>
      </c>
      <c r="I40" s="175">
        <f t="shared" ca="1" si="0"/>
        <v>0</v>
      </c>
      <c r="J40" s="176"/>
      <c r="K40" s="164"/>
      <c r="L40" s="155">
        <v>5</v>
      </c>
      <c r="M40" s="155" t="s">
        <v>294</v>
      </c>
    </row>
    <row r="41" spans="1:13" ht="15.75">
      <c r="A41" s="163">
        <f>IF(B41="","",COUNTA($B$5:B41))</f>
        <v>35</v>
      </c>
      <c r="B41" s="155" t="s">
        <v>151</v>
      </c>
      <c r="C41" s="61" t="s">
        <v>428</v>
      </c>
      <c r="D41" s="155" t="s">
        <v>8</v>
      </c>
      <c r="E41" s="177">
        <v>2300</v>
      </c>
      <c r="F41" s="169"/>
      <c r="G41" s="72">
        <f ca="1">SUMIF('Nhập Xuất TP'!$E$7:$E$7822,B41:B41,'Nhập Xuất TP'!$H$7:$H$7821)</f>
        <v>0</v>
      </c>
      <c r="H41" s="72">
        <f ca="1">SUMIF('Nhập Xuất TP'!$E$7:$E$7822,B41:B41,'Nhập Xuất TP'!$I$7:$I$7821)</f>
        <v>0</v>
      </c>
      <c r="I41" s="175">
        <f t="shared" ca="1" si="0"/>
        <v>0</v>
      </c>
      <c r="J41" s="176"/>
      <c r="K41" s="164"/>
      <c r="L41" s="155">
        <v>5</v>
      </c>
      <c r="M41" s="155" t="s">
        <v>294</v>
      </c>
    </row>
    <row r="42" spans="1:13" ht="15.75">
      <c r="A42" s="156">
        <f>IF(B42="","",COUNTA($B$5:B42))</f>
        <v>36</v>
      </c>
      <c r="B42" s="155" t="s">
        <v>152</v>
      </c>
      <c r="C42" s="61" t="s">
        <v>429</v>
      </c>
      <c r="D42" s="155" t="s">
        <v>8</v>
      </c>
      <c r="E42" s="177">
        <v>2300</v>
      </c>
      <c r="F42" s="169"/>
      <c r="G42" s="72">
        <f ca="1">SUMIF('Nhập Xuất TP'!$E$7:$E$7822,B42:B42,'Nhập Xuất TP'!$H$7:$H$7821)</f>
        <v>0</v>
      </c>
      <c r="H42" s="72">
        <f ca="1">SUMIF('Nhập Xuất TP'!$E$7:$E$7822,B42:B42,'Nhập Xuất TP'!$I$7:$I$7821)</f>
        <v>0</v>
      </c>
      <c r="I42" s="175">
        <f t="shared" ca="1" si="0"/>
        <v>0</v>
      </c>
      <c r="J42" s="176"/>
      <c r="K42" s="164"/>
      <c r="L42" s="155">
        <v>5</v>
      </c>
      <c r="M42" s="155" t="s">
        <v>294</v>
      </c>
    </row>
    <row r="43" spans="1:13" ht="15.75">
      <c r="A43" s="163">
        <f>IF(B43="","",COUNTA($B$5:B43))</f>
        <v>37</v>
      </c>
      <c r="B43" s="155" t="s">
        <v>153</v>
      </c>
      <c r="C43" s="61" t="s">
        <v>154</v>
      </c>
      <c r="D43" s="155" t="s">
        <v>6</v>
      </c>
      <c r="E43" s="177"/>
      <c r="F43" s="169"/>
      <c r="G43" s="72">
        <f ca="1">SUMIF('Nhập Xuất TP'!$E$7:$E$7822,B43:B43,'Nhập Xuất TP'!$H$7:$H$7821)</f>
        <v>0</v>
      </c>
      <c r="H43" s="72">
        <f ca="1">SUMIF('Nhập Xuất TP'!$E$7:$E$7822,B43:B43,'Nhập Xuất TP'!$I$7:$I$7821)</f>
        <v>0</v>
      </c>
      <c r="I43" s="175">
        <f t="shared" ca="1" si="0"/>
        <v>0</v>
      </c>
      <c r="J43" s="176"/>
      <c r="K43" s="164"/>
      <c r="L43" s="155">
        <v>5</v>
      </c>
      <c r="M43" s="155" t="s">
        <v>294</v>
      </c>
    </row>
    <row r="44" spans="1:13" ht="15.75">
      <c r="A44" s="156">
        <f>IF(B44="","",COUNTA($B$5:B44))</f>
        <v>38</v>
      </c>
      <c r="B44" s="155" t="s">
        <v>155</v>
      </c>
      <c r="C44" s="61" t="s">
        <v>430</v>
      </c>
      <c r="D44" s="155" t="s">
        <v>8</v>
      </c>
      <c r="E44" s="177">
        <v>3000</v>
      </c>
      <c r="F44" s="169"/>
      <c r="G44" s="72">
        <f ca="1">SUMIF('Nhập Xuất TP'!$E$7:$E$7822,B44:B44,'Nhập Xuất TP'!$H$7:$H$7821)</f>
        <v>0</v>
      </c>
      <c r="H44" s="72">
        <f ca="1">SUMIF('Nhập Xuất TP'!$E$7:$E$7822,B44:B44,'Nhập Xuất TP'!$I$7:$I$7821)</f>
        <v>0</v>
      </c>
      <c r="I44" s="175">
        <f t="shared" ca="1" si="0"/>
        <v>0</v>
      </c>
      <c r="J44" s="176"/>
      <c r="K44" s="164"/>
      <c r="L44" s="155">
        <v>5</v>
      </c>
      <c r="M44" s="155" t="s">
        <v>294</v>
      </c>
    </row>
    <row r="45" spans="1:13" ht="15.75">
      <c r="A45" s="163">
        <f>IF(B45="","",COUNTA($B$5:B45))</f>
        <v>39</v>
      </c>
      <c r="B45" s="155" t="s">
        <v>156</v>
      </c>
      <c r="C45" s="61" t="s">
        <v>431</v>
      </c>
      <c r="D45" s="155" t="s">
        <v>8</v>
      </c>
      <c r="E45" s="177">
        <v>12000</v>
      </c>
      <c r="F45" s="169"/>
      <c r="G45" s="72">
        <f ca="1">SUMIF('Nhập Xuất TP'!$E$7:$E$7822,B45:B45,'Nhập Xuất TP'!$H$7:$H$7821)</f>
        <v>0</v>
      </c>
      <c r="H45" s="72">
        <f ca="1">SUMIF('Nhập Xuất TP'!$E$7:$E$7822,B45:B45,'Nhập Xuất TP'!$I$7:$I$7821)</f>
        <v>0</v>
      </c>
      <c r="I45" s="175">
        <f t="shared" ca="1" si="0"/>
        <v>0</v>
      </c>
      <c r="J45" s="176"/>
      <c r="K45" s="164"/>
      <c r="L45" s="155">
        <v>5</v>
      </c>
      <c r="M45" s="155" t="s">
        <v>294</v>
      </c>
    </row>
    <row r="46" spans="1:13" ht="15.75">
      <c r="A46" s="156">
        <f>IF(B46="","",COUNTA($B$5:B46))</f>
        <v>40</v>
      </c>
      <c r="B46" s="155" t="s">
        <v>157</v>
      </c>
      <c r="C46" s="61" t="s">
        <v>432</v>
      </c>
      <c r="D46" s="155" t="s">
        <v>8</v>
      </c>
      <c r="E46" s="177">
        <v>5000</v>
      </c>
      <c r="F46" s="169"/>
      <c r="G46" s="72">
        <f ca="1">SUMIF('Nhập Xuất TP'!$E$7:$E$7822,B46:B46,'Nhập Xuất TP'!$H$7:$H$7821)</f>
        <v>0</v>
      </c>
      <c r="H46" s="72">
        <f ca="1">SUMIF('Nhập Xuất TP'!$E$7:$E$7822,B46:B46,'Nhập Xuất TP'!$I$7:$I$7821)</f>
        <v>0</v>
      </c>
      <c r="I46" s="175">
        <f t="shared" ca="1" si="0"/>
        <v>0</v>
      </c>
      <c r="J46" s="176"/>
      <c r="K46" s="164"/>
      <c r="L46" s="155">
        <v>5</v>
      </c>
      <c r="M46" s="155" t="s">
        <v>294</v>
      </c>
    </row>
    <row r="47" spans="1:13" ht="15.75">
      <c r="A47" s="163">
        <f>IF(B47="","",COUNTA($B$5:B47))</f>
        <v>41</v>
      </c>
      <c r="B47" s="155" t="s">
        <v>158</v>
      </c>
      <c r="C47" s="61" t="s">
        <v>433</v>
      </c>
      <c r="D47" s="155" t="s">
        <v>8</v>
      </c>
      <c r="E47" s="177">
        <v>5400</v>
      </c>
      <c r="F47" s="169"/>
      <c r="G47" s="72">
        <f ca="1">SUMIF('Nhập Xuất TP'!$E$7:$E$7822,B47:B47,'Nhập Xuất TP'!$H$7:$H$7821)</f>
        <v>0</v>
      </c>
      <c r="H47" s="72">
        <f ca="1">SUMIF('Nhập Xuất TP'!$E$7:$E$7822,B47:B47,'Nhập Xuất TP'!$I$7:$I$7821)</f>
        <v>0</v>
      </c>
      <c r="I47" s="175">
        <f t="shared" ca="1" si="0"/>
        <v>0</v>
      </c>
      <c r="J47" s="176"/>
      <c r="K47" s="164"/>
      <c r="L47" s="155">
        <v>5</v>
      </c>
      <c r="M47" s="155" t="s">
        <v>294</v>
      </c>
    </row>
    <row r="48" spans="1:13" ht="15.75">
      <c r="A48" s="156">
        <f>IF(B48="","",COUNTA($B$5:B48))</f>
        <v>42</v>
      </c>
      <c r="B48" s="155" t="s">
        <v>159</v>
      </c>
      <c r="C48" s="61" t="s">
        <v>434</v>
      </c>
      <c r="D48" s="155" t="s">
        <v>8</v>
      </c>
      <c r="E48" s="177">
        <v>5400</v>
      </c>
      <c r="F48" s="169"/>
      <c r="G48" s="72">
        <f ca="1">SUMIF('Nhập Xuất TP'!$E$7:$E$7822,B48:B48,'Nhập Xuất TP'!$H$7:$H$7821)</f>
        <v>0</v>
      </c>
      <c r="H48" s="72">
        <f ca="1">SUMIF('Nhập Xuất TP'!$E$7:$E$7822,B48:B48,'Nhập Xuất TP'!$I$7:$I$7821)</f>
        <v>0</v>
      </c>
      <c r="I48" s="175">
        <f t="shared" ca="1" si="0"/>
        <v>0</v>
      </c>
      <c r="J48" s="176"/>
      <c r="K48" s="164"/>
      <c r="L48" s="155">
        <v>5</v>
      </c>
      <c r="M48" s="155" t="s">
        <v>294</v>
      </c>
    </row>
    <row r="49" spans="1:13" ht="15.75">
      <c r="A49" s="163">
        <f>IF(B49="","",COUNTA($B$5:B49))</f>
        <v>43</v>
      </c>
      <c r="B49" s="155" t="s">
        <v>160</v>
      </c>
      <c r="C49" s="61" t="s">
        <v>435</v>
      </c>
      <c r="D49" s="155" t="s">
        <v>8</v>
      </c>
      <c r="E49" s="177">
        <v>6500</v>
      </c>
      <c r="F49" s="169"/>
      <c r="G49" s="72">
        <f ca="1">SUMIF('Nhập Xuất TP'!$E$7:$E$7822,B49:B49,'Nhập Xuất TP'!$H$7:$H$7821)</f>
        <v>0</v>
      </c>
      <c r="H49" s="72">
        <f ca="1">SUMIF('Nhập Xuất TP'!$E$7:$E$7822,B49:B49,'Nhập Xuất TP'!$I$7:$I$7821)</f>
        <v>0</v>
      </c>
      <c r="I49" s="175">
        <f t="shared" ca="1" si="0"/>
        <v>0</v>
      </c>
      <c r="J49" s="176"/>
      <c r="K49" s="164"/>
      <c r="L49" s="155">
        <v>5</v>
      </c>
      <c r="M49" s="155" t="s">
        <v>294</v>
      </c>
    </row>
    <row r="50" spans="1:13" ht="15.75">
      <c r="A50" s="156">
        <f>IF(B50="","",COUNTA($B$5:B50))</f>
        <v>44</v>
      </c>
      <c r="B50" s="155" t="s">
        <v>161</v>
      </c>
      <c r="C50" s="61" t="s">
        <v>436</v>
      </c>
      <c r="D50" s="155" t="s">
        <v>8</v>
      </c>
      <c r="E50" s="177">
        <v>5400</v>
      </c>
      <c r="F50" s="169"/>
      <c r="G50" s="72">
        <f ca="1">SUMIF('Nhập Xuất TP'!$E$7:$E$7822,B50:B50,'Nhập Xuất TP'!$H$7:$H$7821)</f>
        <v>0</v>
      </c>
      <c r="H50" s="72">
        <f ca="1">SUMIF('Nhập Xuất TP'!$E$7:$E$7822,B50:B50,'Nhập Xuất TP'!$I$7:$I$7821)</f>
        <v>0</v>
      </c>
      <c r="I50" s="175">
        <f t="shared" ca="1" si="0"/>
        <v>0</v>
      </c>
      <c r="J50" s="176"/>
      <c r="K50" s="164"/>
      <c r="L50" s="155">
        <v>5</v>
      </c>
      <c r="M50" s="155" t="s">
        <v>294</v>
      </c>
    </row>
    <row r="51" spans="1:13" ht="15.75">
      <c r="A51" s="163">
        <f>IF(B51="","",COUNTA($B$5:B51))</f>
        <v>45</v>
      </c>
      <c r="B51" s="155" t="s">
        <v>162</v>
      </c>
      <c r="C51" s="61" t="s">
        <v>437</v>
      </c>
      <c r="D51" s="155" t="s">
        <v>8</v>
      </c>
      <c r="E51" s="177">
        <v>6500</v>
      </c>
      <c r="F51" s="169"/>
      <c r="G51" s="72">
        <f ca="1">SUMIF('Nhập Xuất TP'!$E$7:$E$7822,B51:B51,'Nhập Xuất TP'!$H$7:$H$7821)</f>
        <v>0</v>
      </c>
      <c r="H51" s="72">
        <f ca="1">SUMIF('Nhập Xuất TP'!$E$7:$E$7822,B51:B51,'Nhập Xuất TP'!$I$7:$I$7821)</f>
        <v>0</v>
      </c>
      <c r="I51" s="175">
        <f t="shared" ca="1" si="0"/>
        <v>0</v>
      </c>
      <c r="J51" s="176"/>
      <c r="K51" s="164"/>
      <c r="L51" s="155">
        <v>5</v>
      </c>
      <c r="M51" s="155" t="s">
        <v>294</v>
      </c>
    </row>
    <row r="52" spans="1:13" ht="15.75">
      <c r="A52" s="156">
        <f>IF(B52="","",COUNTA($B$5:B52))</f>
        <v>46</v>
      </c>
      <c r="B52" s="155" t="s">
        <v>163</v>
      </c>
      <c r="C52" s="61" t="s">
        <v>438</v>
      </c>
      <c r="D52" s="155" t="s">
        <v>8</v>
      </c>
      <c r="E52" s="177">
        <v>11000</v>
      </c>
      <c r="F52" s="169"/>
      <c r="G52" s="72">
        <f ca="1">SUMIF('Nhập Xuất TP'!$E$7:$E$7822,B52:B52,'Nhập Xuất TP'!$H$7:$H$7821)</f>
        <v>0</v>
      </c>
      <c r="H52" s="72">
        <f ca="1">SUMIF('Nhập Xuất TP'!$E$7:$E$7822,B52:B52,'Nhập Xuất TP'!$I$7:$I$7821)</f>
        <v>0</v>
      </c>
      <c r="I52" s="175">
        <f t="shared" ca="1" si="0"/>
        <v>0</v>
      </c>
      <c r="J52" s="176"/>
      <c r="K52" s="164"/>
      <c r="L52" s="155">
        <v>5</v>
      </c>
      <c r="M52" s="155" t="s">
        <v>294</v>
      </c>
    </row>
    <row r="53" spans="1:13" ht="15.75">
      <c r="A53" s="163">
        <f>IF(B53="","",COUNTA($B$5:B53))</f>
        <v>47</v>
      </c>
      <c r="B53" s="155" t="s">
        <v>164</v>
      </c>
      <c r="C53" s="61" t="s">
        <v>439</v>
      </c>
      <c r="D53" s="155" t="s">
        <v>8</v>
      </c>
      <c r="E53" s="177">
        <v>17000</v>
      </c>
      <c r="F53" s="169"/>
      <c r="G53" s="72">
        <f ca="1">SUMIF('Nhập Xuất TP'!$E$7:$E$7822,B53:B53,'Nhập Xuất TP'!$H$7:$H$7821)</f>
        <v>0</v>
      </c>
      <c r="H53" s="72">
        <f ca="1">SUMIF('Nhập Xuất TP'!$E$7:$E$7822,B53:B53,'Nhập Xuất TP'!$I$7:$I$7821)</f>
        <v>0</v>
      </c>
      <c r="I53" s="175">
        <f t="shared" ca="1" si="0"/>
        <v>0</v>
      </c>
      <c r="J53" s="176"/>
      <c r="K53" s="164"/>
      <c r="L53" s="155">
        <v>5</v>
      </c>
      <c r="M53" s="155" t="s">
        <v>294</v>
      </c>
    </row>
    <row r="54" spans="1:13" ht="15.75">
      <c r="A54" s="156">
        <f>IF(B54="","",COUNTA($B$5:B54))</f>
        <v>48</v>
      </c>
      <c r="B54" s="155" t="s">
        <v>165</v>
      </c>
      <c r="C54" s="61" t="s">
        <v>440</v>
      </c>
      <c r="D54" s="155" t="s">
        <v>5</v>
      </c>
      <c r="E54" s="177">
        <v>7000</v>
      </c>
      <c r="F54" s="169"/>
      <c r="G54" s="72">
        <f ca="1">SUMIF('Nhập Xuất TP'!$E$7:$E$7822,B54:B54,'Nhập Xuất TP'!$H$7:$H$7821)</f>
        <v>0</v>
      </c>
      <c r="H54" s="72">
        <f ca="1">SUMIF('Nhập Xuất TP'!$E$7:$E$7822,B54:B54,'Nhập Xuất TP'!$I$7:$I$7821)</f>
        <v>0</v>
      </c>
      <c r="I54" s="175">
        <f t="shared" ca="1" si="0"/>
        <v>0</v>
      </c>
      <c r="J54" s="176"/>
      <c r="K54" s="164"/>
      <c r="L54" s="155">
        <v>5</v>
      </c>
      <c r="M54" s="155" t="s">
        <v>294</v>
      </c>
    </row>
    <row r="55" spans="1:13" ht="15.75">
      <c r="A55" s="163">
        <f>IF(B55="","",COUNTA($B$5:B55))</f>
        <v>49</v>
      </c>
      <c r="B55" s="155" t="s">
        <v>166</v>
      </c>
      <c r="C55" s="61" t="s">
        <v>441</v>
      </c>
      <c r="D55" s="155" t="s">
        <v>6</v>
      </c>
      <c r="E55" s="177">
        <v>3500</v>
      </c>
      <c r="F55" s="169"/>
      <c r="G55" s="72">
        <f ca="1">SUMIF('Nhập Xuất TP'!$E$7:$E$7822,B55:B55,'Nhập Xuất TP'!$H$7:$H$7821)</f>
        <v>0</v>
      </c>
      <c r="H55" s="72">
        <f ca="1">SUMIF('Nhập Xuất TP'!$E$7:$E$7822,B55:B55,'Nhập Xuất TP'!$I$7:$I$7821)</f>
        <v>0</v>
      </c>
      <c r="I55" s="175">
        <f t="shared" ca="1" si="0"/>
        <v>0</v>
      </c>
      <c r="J55" s="176"/>
      <c r="K55" s="164"/>
      <c r="L55" s="155">
        <v>5</v>
      </c>
      <c r="M55" s="155" t="s">
        <v>294</v>
      </c>
    </row>
    <row r="56" spans="1:13" ht="15.75">
      <c r="A56" s="156">
        <f>IF(B56="","",COUNTA($B$5:B56))</f>
        <v>50</v>
      </c>
      <c r="B56" s="155" t="s">
        <v>167</v>
      </c>
      <c r="C56" s="61" t="s">
        <v>378</v>
      </c>
      <c r="D56" s="155" t="s">
        <v>8</v>
      </c>
      <c r="E56" s="177" t="s">
        <v>442</v>
      </c>
      <c r="F56" s="169"/>
      <c r="G56" s="72">
        <f ca="1">SUMIF('Nhập Xuất TP'!$E$7:$E$7822,B56:B56,'Nhập Xuất TP'!$H$7:$H$7821)</f>
        <v>0</v>
      </c>
      <c r="H56" s="72">
        <f ca="1">SUMIF('Nhập Xuất TP'!$E$7:$E$7822,B56:B56,'Nhập Xuất TP'!$I$7:$I$7821)</f>
        <v>0</v>
      </c>
      <c r="I56" s="175">
        <f t="shared" ca="1" si="0"/>
        <v>0</v>
      </c>
      <c r="J56" s="176"/>
      <c r="K56" s="164"/>
      <c r="L56" s="155">
        <v>5</v>
      </c>
      <c r="M56" s="155" t="s">
        <v>294</v>
      </c>
    </row>
    <row r="57" spans="1:13" ht="15.75">
      <c r="A57" s="163">
        <f>IF(B57="","",COUNTA($B$5:B57))</f>
        <v>51</v>
      </c>
      <c r="B57" s="155" t="s">
        <v>351</v>
      </c>
      <c r="C57" s="61" t="s">
        <v>443</v>
      </c>
      <c r="D57" s="155" t="s">
        <v>5</v>
      </c>
      <c r="E57" s="177">
        <v>8500</v>
      </c>
      <c r="F57" s="169"/>
      <c r="G57" s="72">
        <f ca="1">SUMIF('Nhập Xuất TP'!$E$7:$E$7822,B57:B57,'Nhập Xuất TP'!$H$7:$H$7821)</f>
        <v>0</v>
      </c>
      <c r="H57" s="72">
        <f ca="1">SUMIF('Nhập Xuất TP'!$E$7:$E$7822,C57:C57,'Nhập Xuất TP'!$H$7:$H$7821)</f>
        <v>0</v>
      </c>
      <c r="I57" s="72">
        <f ca="1">SUMIF('Nhập Xuất TP'!$E$7:$E$7822,D57:D57,'Nhập Xuất TP'!$H$7:$H$7821)</f>
        <v>0</v>
      </c>
      <c r="J57" s="176"/>
      <c r="K57" s="164"/>
      <c r="L57" s="155">
        <v>5</v>
      </c>
      <c r="M57" s="155" t="s">
        <v>294</v>
      </c>
    </row>
    <row r="58" spans="1:13" ht="15.75">
      <c r="A58" s="156">
        <f>IF(B58="","",COUNTA($B$5:B58))</f>
        <v>52</v>
      </c>
      <c r="B58" s="155" t="s">
        <v>168</v>
      </c>
      <c r="C58" s="61" t="s">
        <v>444</v>
      </c>
      <c r="D58" s="155" t="s">
        <v>8</v>
      </c>
      <c r="E58" s="177">
        <v>13800</v>
      </c>
      <c r="F58" s="169"/>
      <c r="G58" s="72">
        <f ca="1">SUMIF('Nhập Xuất TP'!$E$7:$E$7822,B58:B58,'Nhập Xuất TP'!$H$7:$H$7821)</f>
        <v>0</v>
      </c>
      <c r="H58" s="72">
        <f ca="1">SUMIF('Nhập Xuất TP'!$E$7:$E$7822,B58:B58,'Nhập Xuất TP'!$I$7:$I$7821)</f>
        <v>0</v>
      </c>
      <c r="I58" s="175" t="s">
        <v>343</v>
      </c>
      <c r="J58" s="176"/>
      <c r="K58" s="164"/>
      <c r="L58" s="155">
        <v>5</v>
      </c>
      <c r="M58" s="155" t="s">
        <v>295</v>
      </c>
    </row>
    <row r="59" spans="1:13" ht="15.75">
      <c r="A59" s="163">
        <f>IF(B59="","",COUNTA($B$5:B59))</f>
        <v>53</v>
      </c>
      <c r="B59" s="155" t="s">
        <v>169</v>
      </c>
      <c r="C59" s="61" t="s">
        <v>170</v>
      </c>
      <c r="D59" s="155" t="s">
        <v>8</v>
      </c>
      <c r="E59" s="177">
        <v>7000</v>
      </c>
      <c r="F59" s="169"/>
      <c r="G59" s="72">
        <f ca="1">SUMIF('Nhập Xuất TP'!$E$7:$E$7822,B59:B59,'Nhập Xuất TP'!$H$7:$H$7821)</f>
        <v>0</v>
      </c>
      <c r="H59" s="72">
        <f ca="1">SUMIF('Nhập Xuất TP'!$E$7:$E$7822,B59:B59,'Nhập Xuất TP'!$I$7:$I$7821)</f>
        <v>0</v>
      </c>
      <c r="I59" s="175">
        <f t="shared" ref="I59:I91" ca="1" si="3">F59+G59-H59</f>
        <v>0</v>
      </c>
      <c r="J59" s="176"/>
      <c r="K59" s="164"/>
      <c r="L59" s="155">
        <v>6</v>
      </c>
      <c r="M59" s="155" t="s">
        <v>295</v>
      </c>
    </row>
    <row r="60" spans="1:13" ht="15.75">
      <c r="A60" s="156">
        <f>IF(B60="","",COUNTA($B$5:B60))</f>
        <v>54</v>
      </c>
      <c r="B60" s="155" t="s">
        <v>171</v>
      </c>
      <c r="C60" s="61" t="s">
        <v>445</v>
      </c>
      <c r="D60" s="155" t="s">
        <v>8</v>
      </c>
      <c r="E60" s="177">
        <v>19500</v>
      </c>
      <c r="F60" s="169"/>
      <c r="G60" s="72">
        <f ca="1">SUMIF('Nhập Xuất TP'!$E$7:$E$7822,B60:B60,'Nhập Xuất TP'!$H$7:$H$7821)</f>
        <v>0</v>
      </c>
      <c r="H60" s="72">
        <f ca="1">SUMIF('Nhập Xuất TP'!$E$7:$E$7822,B60:B60,'Nhập Xuất TP'!$I$7:$I$7821)</f>
        <v>0</v>
      </c>
      <c r="I60" s="175">
        <f t="shared" ca="1" si="3"/>
        <v>0</v>
      </c>
      <c r="J60" s="176"/>
      <c r="K60" s="164"/>
      <c r="L60" s="155">
        <v>6</v>
      </c>
      <c r="M60" s="155" t="s">
        <v>295</v>
      </c>
    </row>
    <row r="61" spans="1:13" ht="15.75">
      <c r="A61" s="163">
        <f>IF(B61="","",COUNTA($B$5:B61))</f>
        <v>55</v>
      </c>
      <c r="B61" s="155" t="s">
        <v>172</v>
      </c>
      <c r="C61" s="61" t="s">
        <v>173</v>
      </c>
      <c r="D61" s="155" t="s">
        <v>6</v>
      </c>
      <c r="E61" s="177">
        <v>13000</v>
      </c>
      <c r="F61" s="169"/>
      <c r="G61" s="72">
        <f ca="1">SUMIF('Nhập Xuất TP'!$E$7:$E$7822,B61:B61,'Nhập Xuất TP'!$H$7:$H$7821)</f>
        <v>0</v>
      </c>
      <c r="H61" s="72">
        <f ca="1">SUMIF('Nhập Xuất TP'!$E$7:$E$7822,B61:B61,'Nhập Xuất TP'!$I$7:$I$7821)</f>
        <v>0</v>
      </c>
      <c r="I61" s="175">
        <f t="shared" ca="1" si="3"/>
        <v>0</v>
      </c>
      <c r="J61" s="176"/>
      <c r="K61" s="164"/>
      <c r="L61" s="155">
        <v>6</v>
      </c>
      <c r="M61" s="155" t="s">
        <v>295</v>
      </c>
    </row>
    <row r="62" spans="1:13" ht="15.75">
      <c r="A62" s="156">
        <f>IF(B62="","",COUNTA($B$5:B62))</f>
        <v>56</v>
      </c>
      <c r="B62" s="155" t="s">
        <v>174</v>
      </c>
      <c r="C62" s="61" t="s">
        <v>175</v>
      </c>
      <c r="D62" s="155" t="s">
        <v>6</v>
      </c>
      <c r="E62" s="177">
        <v>7500</v>
      </c>
      <c r="F62" s="169"/>
      <c r="G62" s="72">
        <f ca="1">SUMIF('Nhập Xuất TP'!$E$7:$E$7822,B62:B62,'Nhập Xuất TP'!$H$7:$H$7821)</f>
        <v>0</v>
      </c>
      <c r="H62" s="72">
        <f ca="1">SUMIF('Nhập Xuất TP'!$E$7:$E$7822,B62:B62,'Nhập Xuất TP'!$I$7:$I$7821)</f>
        <v>0</v>
      </c>
      <c r="I62" s="175">
        <f t="shared" ca="1" si="3"/>
        <v>0</v>
      </c>
      <c r="J62" s="176"/>
      <c r="K62" s="164"/>
      <c r="L62" s="155">
        <v>6</v>
      </c>
      <c r="M62" s="155" t="s">
        <v>295</v>
      </c>
    </row>
    <row r="63" spans="1:13" ht="15.75">
      <c r="A63" s="163">
        <f>IF(B63="","",COUNTA($B$5:B63))</f>
        <v>57</v>
      </c>
      <c r="B63" s="155" t="s">
        <v>176</v>
      </c>
      <c r="C63" s="61" t="s">
        <v>446</v>
      </c>
      <c r="D63" s="155" t="s">
        <v>5</v>
      </c>
      <c r="E63" s="177">
        <v>230000</v>
      </c>
      <c r="F63" s="169"/>
      <c r="G63" s="72">
        <f ca="1">SUMIF('Nhập Xuất TP'!$E$7:$E$7822,B63:B63,'Nhập Xuất TP'!$H$7:$H$7821)</f>
        <v>0</v>
      </c>
      <c r="H63" s="72">
        <f ca="1">SUMIF('Nhập Xuất TP'!$E$7:$E$7822,B63:B63,'Nhập Xuất TP'!$I$7:$I$7821)</f>
        <v>0</v>
      </c>
      <c r="I63" s="175">
        <f t="shared" ca="1" si="3"/>
        <v>0</v>
      </c>
      <c r="J63" s="176"/>
      <c r="K63" s="164"/>
      <c r="L63" s="155">
        <v>6</v>
      </c>
      <c r="M63" s="155" t="s">
        <v>295</v>
      </c>
    </row>
    <row r="64" spans="1:13" ht="15.75">
      <c r="A64" s="156">
        <f>IF(B64="","",COUNTA($B$5:B64))</f>
        <v>58</v>
      </c>
      <c r="B64" s="155" t="s">
        <v>322</v>
      </c>
      <c r="C64" s="61" t="s">
        <v>321</v>
      </c>
      <c r="D64" s="155" t="s">
        <v>5</v>
      </c>
      <c r="E64" s="177"/>
      <c r="F64" s="169"/>
      <c r="G64" s="72">
        <f ca="1">SUMIF('Nhập Xuất TP'!$E$7:$E$7822,B64:B64,'Nhập Xuất TP'!$H$7:$H$7821)</f>
        <v>0</v>
      </c>
      <c r="H64" s="72">
        <f ca="1">SUMIF('Nhập Xuất TP'!$E$7:$E$7822,B64:B64,'Nhập Xuất TP'!$I$7:$I$7821)</f>
        <v>0</v>
      </c>
      <c r="I64" s="175">
        <f t="shared" ca="1" si="3"/>
        <v>0</v>
      </c>
      <c r="J64" s="176"/>
      <c r="K64" s="164"/>
      <c r="L64" s="155">
        <v>6</v>
      </c>
      <c r="M64" s="155" t="s">
        <v>295</v>
      </c>
    </row>
    <row r="65" spans="1:13" ht="15.75">
      <c r="A65" s="163">
        <f>IF(B65="","",COUNTA($B$5:B65))</f>
        <v>59</v>
      </c>
      <c r="B65" s="155" t="s">
        <v>177</v>
      </c>
      <c r="C65" s="61" t="s">
        <v>311</v>
      </c>
      <c r="D65" s="155" t="s">
        <v>5</v>
      </c>
      <c r="E65" s="177">
        <v>3500</v>
      </c>
      <c r="F65" s="169"/>
      <c r="G65" s="72">
        <f ca="1">SUMIF('Nhập Xuất TP'!$E$7:$E$7822,B65:B65,'Nhập Xuất TP'!$H$7:$H$7821)</f>
        <v>0</v>
      </c>
      <c r="H65" s="72">
        <f ca="1">SUMIF('Nhập Xuất TP'!$E$7:$E$7822,B65:B65,'Nhập Xuất TP'!$I$7:$I$7821)</f>
        <v>0</v>
      </c>
      <c r="I65" s="175">
        <f t="shared" ca="1" si="3"/>
        <v>0</v>
      </c>
      <c r="J65" s="176"/>
      <c r="K65" s="164"/>
      <c r="L65" s="155">
        <v>7</v>
      </c>
      <c r="M65" s="155" t="s">
        <v>296</v>
      </c>
    </row>
    <row r="66" spans="1:13" ht="15.75">
      <c r="A66" s="156">
        <f>IF(B66="","",COUNTA($B$5:B66))</f>
        <v>60</v>
      </c>
      <c r="B66" s="155" t="s">
        <v>178</v>
      </c>
      <c r="C66" s="61" t="s">
        <v>397</v>
      </c>
      <c r="D66" s="155" t="s">
        <v>6</v>
      </c>
      <c r="E66" s="177">
        <v>2700</v>
      </c>
      <c r="F66" s="169"/>
      <c r="G66" s="72">
        <f ca="1">SUMIF('Nhập Xuất TP'!$E$7:$E$7822,B66:B66,'Nhập Xuất TP'!$H$7:$H$7821)</f>
        <v>0</v>
      </c>
      <c r="H66" s="72">
        <f ca="1">SUMIF('Nhập Xuất TP'!$E$7:$E$7822,B66:B66,'Nhập Xuất TP'!$I$7:$I$7821)</f>
        <v>0</v>
      </c>
      <c r="I66" s="175">
        <f t="shared" ca="1" si="3"/>
        <v>0</v>
      </c>
      <c r="J66" s="176"/>
      <c r="K66" s="164"/>
      <c r="L66" s="155">
        <v>8</v>
      </c>
      <c r="M66" s="155" t="s">
        <v>297</v>
      </c>
    </row>
    <row r="67" spans="1:13" ht="15.75">
      <c r="A67" s="163">
        <f>IF(B67="","",COUNTA($B$5:B67))</f>
        <v>61</v>
      </c>
      <c r="B67" s="155" t="s">
        <v>179</v>
      </c>
      <c r="C67" s="61" t="s">
        <v>180</v>
      </c>
      <c r="D67" s="155" t="s">
        <v>6</v>
      </c>
      <c r="E67" s="177">
        <v>15000</v>
      </c>
      <c r="F67" s="169"/>
      <c r="G67" s="72">
        <f ca="1">SUMIF('Nhập Xuất TP'!$E$7:$E$7822,B67:B67,'Nhập Xuất TP'!$H$7:$H$7821)</f>
        <v>0</v>
      </c>
      <c r="H67" s="72">
        <f ca="1">SUMIF('Nhập Xuất TP'!$E$7:$E$7822,B67:B67,'Nhập Xuất TP'!$I$7:$I$7821)</f>
        <v>0</v>
      </c>
      <c r="I67" s="175">
        <f t="shared" ca="1" si="3"/>
        <v>0</v>
      </c>
      <c r="J67" s="176"/>
      <c r="K67" s="164"/>
      <c r="L67" s="155">
        <v>8</v>
      </c>
      <c r="M67" s="155" t="s">
        <v>297</v>
      </c>
    </row>
    <row r="68" spans="1:13" ht="15.75">
      <c r="A68" s="156">
        <f>IF(B68="","",COUNTA($B$5:B68))</f>
        <v>62</v>
      </c>
      <c r="B68" s="155" t="s">
        <v>181</v>
      </c>
      <c r="C68" s="61" t="s">
        <v>369</v>
      </c>
      <c r="D68" s="155" t="s">
        <v>6</v>
      </c>
      <c r="E68" s="177">
        <v>20000</v>
      </c>
      <c r="F68" s="169"/>
      <c r="G68" s="72">
        <f ca="1">SUMIF('Nhập Xuất TP'!$E$7:$E$7822,B68:B68,'Nhập Xuất TP'!$H$7:$H$7821)</f>
        <v>0</v>
      </c>
      <c r="H68" s="72">
        <f ca="1">SUMIF('Nhập Xuất TP'!$E$7:$E$7822,B68:B68,'Nhập Xuất TP'!$I$7:$I$7821)</f>
        <v>0</v>
      </c>
      <c r="I68" s="175">
        <f t="shared" ca="1" si="3"/>
        <v>0</v>
      </c>
      <c r="J68" s="176"/>
      <c r="K68" s="164"/>
      <c r="L68" s="155">
        <v>8</v>
      </c>
      <c r="M68" s="155" t="s">
        <v>297</v>
      </c>
    </row>
    <row r="69" spans="1:13" ht="15.75">
      <c r="A69" s="163">
        <f>IF(B69="","",COUNTA($B$5:B69))</f>
        <v>63</v>
      </c>
      <c r="B69" s="155" t="s">
        <v>182</v>
      </c>
      <c r="C69" s="61" t="s">
        <v>370</v>
      </c>
      <c r="D69" s="155" t="s">
        <v>6</v>
      </c>
      <c r="E69" s="177">
        <v>3800</v>
      </c>
      <c r="F69" s="169"/>
      <c r="G69" s="72">
        <f ca="1">SUMIF('Nhập Xuất TP'!$E$7:$E$7822,B69:B69,'Nhập Xuất TP'!$H$7:$H$7821)</f>
        <v>0</v>
      </c>
      <c r="H69" s="72">
        <f ca="1">SUMIF('Nhập Xuất TP'!$E$7:$E$7822,B69:B69,'Nhập Xuất TP'!$I$7:$I$7821)</f>
        <v>0</v>
      </c>
      <c r="I69" s="175">
        <f t="shared" ca="1" si="3"/>
        <v>0</v>
      </c>
      <c r="J69" s="176"/>
      <c r="K69" s="164"/>
      <c r="L69" s="155">
        <v>8</v>
      </c>
      <c r="M69" s="155" t="s">
        <v>297</v>
      </c>
    </row>
    <row r="70" spans="1:13" ht="15.75">
      <c r="A70" s="156">
        <f>IF(B70="","",COUNTA($B$5:B70))</f>
        <v>64</v>
      </c>
      <c r="B70" s="155" t="s">
        <v>183</v>
      </c>
      <c r="C70" s="61" t="s">
        <v>368</v>
      </c>
      <c r="D70" s="155" t="s">
        <v>6</v>
      </c>
      <c r="E70" s="177">
        <v>8500</v>
      </c>
      <c r="F70" s="169"/>
      <c r="G70" s="72">
        <f ca="1">SUMIF('Nhập Xuất TP'!$E$7:$E$7822,B70:B70,'Nhập Xuất TP'!$H$7:$H$7821)</f>
        <v>0</v>
      </c>
      <c r="H70" s="72">
        <f ca="1">SUMIF('Nhập Xuất TP'!$E$7:$E$7822,B70:B70,'Nhập Xuất TP'!$I$7:$I$7821)</f>
        <v>0</v>
      </c>
      <c r="I70" s="175">
        <f t="shared" ca="1" si="3"/>
        <v>0</v>
      </c>
      <c r="J70" s="176"/>
      <c r="K70" s="164"/>
      <c r="L70" s="155">
        <v>8</v>
      </c>
      <c r="M70" s="155" t="s">
        <v>297</v>
      </c>
    </row>
    <row r="71" spans="1:13" ht="15.75">
      <c r="A71" s="163">
        <f>IF(B71="","",COUNTA($B$5:B71))</f>
        <v>65</v>
      </c>
      <c r="B71" s="155" t="s">
        <v>184</v>
      </c>
      <c r="C71" s="61" t="s">
        <v>185</v>
      </c>
      <c r="D71" s="155" t="s">
        <v>6</v>
      </c>
      <c r="E71" s="177"/>
      <c r="F71" s="169"/>
      <c r="G71" s="72">
        <f ca="1">SUMIF('Nhập Xuất TP'!$E$7:$E$7822,B71:B71,'Nhập Xuất TP'!$H$7:$H$7821)</f>
        <v>0</v>
      </c>
      <c r="H71" s="72">
        <f ca="1">SUMIF('Nhập Xuất TP'!$E$7:$E$7822,B71:B71,'Nhập Xuất TP'!$I$7:$I$7821)</f>
        <v>0</v>
      </c>
      <c r="I71" s="175">
        <f t="shared" ca="1" si="3"/>
        <v>0</v>
      </c>
      <c r="J71" s="176"/>
      <c r="K71" s="164"/>
      <c r="L71" s="155">
        <v>8</v>
      </c>
      <c r="M71" s="155" t="s">
        <v>297</v>
      </c>
    </row>
    <row r="72" spans="1:13" ht="15.75">
      <c r="A72" s="156">
        <f>IF(B72="","",COUNTA($B$5:B72))</f>
        <v>66</v>
      </c>
      <c r="B72" s="155" t="s">
        <v>186</v>
      </c>
      <c r="C72" s="61" t="s">
        <v>187</v>
      </c>
      <c r="D72" s="155" t="s">
        <v>5</v>
      </c>
      <c r="E72" s="177">
        <v>6500</v>
      </c>
      <c r="F72" s="169"/>
      <c r="G72" s="72">
        <f ca="1">SUMIF('Nhập Xuất TP'!$E$7:$E$7822,B72:B72,'Nhập Xuất TP'!$H$7:$H$7821)</f>
        <v>0</v>
      </c>
      <c r="H72" s="72">
        <f ca="1">SUMIF('Nhập Xuất TP'!$E$7:$E$7822,B72:B72,'Nhập Xuất TP'!$I$7:$I$7821)</f>
        <v>0</v>
      </c>
      <c r="I72" s="175">
        <f t="shared" ca="1" si="3"/>
        <v>0</v>
      </c>
      <c r="J72" s="176"/>
      <c r="K72" s="164"/>
      <c r="L72" s="155">
        <v>8</v>
      </c>
      <c r="M72" s="155" t="s">
        <v>297</v>
      </c>
    </row>
    <row r="73" spans="1:13" ht="15.75">
      <c r="A73" s="163">
        <f>IF(B73="","",COUNTA($B$5:B73))</f>
        <v>67</v>
      </c>
      <c r="B73" s="155" t="s">
        <v>188</v>
      </c>
      <c r="C73" s="178" t="s">
        <v>447</v>
      </c>
      <c r="D73" s="155" t="s">
        <v>336</v>
      </c>
      <c r="E73" s="177">
        <v>41000</v>
      </c>
      <c r="F73" s="169"/>
      <c r="G73" s="72">
        <f ca="1">SUMIF('Nhập Xuất TP'!$E$7:$E$7822,B73:B73,'Nhập Xuất TP'!$H$7:$H$7821)</f>
        <v>0</v>
      </c>
      <c r="H73" s="72">
        <f ca="1">SUMIF('Nhập Xuất TP'!$E$7:$E$7822,B73:B73,'Nhập Xuất TP'!$I$7:$I$7821)</f>
        <v>0</v>
      </c>
      <c r="I73" s="175">
        <f t="shared" ca="1" si="3"/>
        <v>0</v>
      </c>
      <c r="J73" s="176"/>
      <c r="K73" s="164"/>
      <c r="L73" s="155">
        <v>9</v>
      </c>
      <c r="M73" s="155" t="s">
        <v>298</v>
      </c>
    </row>
    <row r="74" spans="1:13" ht="15.75">
      <c r="A74" s="156">
        <f>IF(B74="","",COUNTA($B$5:B74))</f>
        <v>68</v>
      </c>
      <c r="B74" s="155" t="s">
        <v>190</v>
      </c>
      <c r="C74" s="178" t="s">
        <v>448</v>
      </c>
      <c r="D74" s="155" t="s">
        <v>336</v>
      </c>
      <c r="E74" s="177">
        <v>20500</v>
      </c>
      <c r="F74" s="169"/>
      <c r="G74" s="72">
        <f ca="1">SUMIF('Nhập Xuất TP'!$E$7:$E$7822,B74:B74,'Nhập Xuất TP'!$H$7:$H$7821)</f>
        <v>0</v>
      </c>
      <c r="H74" s="72">
        <f ca="1">SUMIF('Nhập Xuất TP'!$E$7:$E$7822,B74:B74,'Nhập Xuất TP'!$I$7:$I$7821)</f>
        <v>0</v>
      </c>
      <c r="I74" s="175">
        <f t="shared" ca="1" si="3"/>
        <v>0</v>
      </c>
      <c r="J74" s="176"/>
      <c r="K74" s="164"/>
      <c r="L74" s="155">
        <v>9</v>
      </c>
      <c r="M74" s="155" t="s">
        <v>298</v>
      </c>
    </row>
    <row r="75" spans="1:13" ht="15.75">
      <c r="A75" s="163">
        <f>IF(B75="","",COUNTA($B$5:B75))</f>
        <v>69</v>
      </c>
      <c r="B75" s="155" t="s">
        <v>191</v>
      </c>
      <c r="C75" s="61" t="s">
        <v>192</v>
      </c>
      <c r="D75" s="155" t="s">
        <v>139</v>
      </c>
      <c r="E75" s="177">
        <v>37000</v>
      </c>
      <c r="F75" s="169"/>
      <c r="G75" s="72">
        <f ca="1">SUMIF('Nhập Xuất TP'!$E$7:$E$7822,B75:B75,'Nhập Xuất TP'!$H$7:$H$7821)</f>
        <v>0</v>
      </c>
      <c r="H75" s="72">
        <f ca="1">SUMIF('Nhập Xuất TP'!$E$7:$E$7822,B75:B75,'Nhập Xuất TP'!$I$7:$I$7821)</f>
        <v>0</v>
      </c>
      <c r="I75" s="175">
        <f t="shared" ca="1" si="3"/>
        <v>0</v>
      </c>
      <c r="J75" s="176"/>
      <c r="K75" s="164"/>
      <c r="L75" s="155">
        <v>9</v>
      </c>
      <c r="M75" s="155" t="s">
        <v>298</v>
      </c>
    </row>
    <row r="76" spans="1:13" ht="15.75">
      <c r="A76" s="156">
        <f>IF(B76="","",COUNTA($B$5:B76))</f>
        <v>70</v>
      </c>
      <c r="B76" s="155" t="s">
        <v>193</v>
      </c>
      <c r="C76" s="61" t="s">
        <v>194</v>
      </c>
      <c r="D76" s="155" t="s">
        <v>139</v>
      </c>
      <c r="E76" s="177">
        <v>37000</v>
      </c>
      <c r="F76" s="169"/>
      <c r="G76" s="72">
        <f ca="1">SUMIF('Nhập Xuất TP'!$E$7:$E$7822,B76:B76,'Nhập Xuất TP'!$H$7:$H$7821)</f>
        <v>0</v>
      </c>
      <c r="H76" s="72">
        <f ca="1">SUMIF('Nhập Xuất TP'!$E$7:$E$7822,B76:B76,'Nhập Xuất TP'!$I$7:$I$7821)</f>
        <v>0</v>
      </c>
      <c r="I76" s="175">
        <f t="shared" ca="1" si="3"/>
        <v>0</v>
      </c>
      <c r="J76" s="176"/>
      <c r="K76" s="164"/>
      <c r="L76" s="155">
        <v>9</v>
      </c>
      <c r="M76" s="155" t="s">
        <v>298</v>
      </c>
    </row>
    <row r="77" spans="1:13" ht="15.75">
      <c r="A77" s="163">
        <f>IF(B77="","",COUNTA($B$5:B77))</f>
        <v>71</v>
      </c>
      <c r="B77" s="155" t="s">
        <v>195</v>
      </c>
      <c r="C77" s="61" t="s">
        <v>196</v>
      </c>
      <c r="D77" s="155" t="s">
        <v>139</v>
      </c>
      <c r="E77" s="177">
        <v>37000</v>
      </c>
      <c r="F77" s="169"/>
      <c r="G77" s="72">
        <f ca="1">SUMIF('Nhập Xuất TP'!$E$7:$E$7822,B77:B77,'Nhập Xuất TP'!$H$7:$H$7821)</f>
        <v>0</v>
      </c>
      <c r="H77" s="72">
        <f ca="1">SUMIF('Nhập Xuất TP'!$E$7:$E$7822,B77:B77,'Nhập Xuất TP'!$I$7:$I$7821)</f>
        <v>0</v>
      </c>
      <c r="I77" s="175">
        <f t="shared" ca="1" si="3"/>
        <v>0</v>
      </c>
      <c r="J77" s="176"/>
      <c r="K77" s="164"/>
      <c r="L77" s="155">
        <v>9</v>
      </c>
      <c r="M77" s="155" t="s">
        <v>298</v>
      </c>
    </row>
    <row r="78" spans="1:13" ht="15.75">
      <c r="A78" s="156">
        <f>IF(B78="","",COUNTA($B$5:B78))</f>
        <v>72</v>
      </c>
      <c r="B78" s="155" t="s">
        <v>197</v>
      </c>
      <c r="C78" s="61" t="s">
        <v>198</v>
      </c>
      <c r="D78" s="155" t="s">
        <v>139</v>
      </c>
      <c r="E78" s="177">
        <v>37000</v>
      </c>
      <c r="F78" s="169"/>
      <c r="G78" s="72">
        <f ca="1">SUMIF('Nhập Xuất TP'!$E$7:$E$7822,B78:B78,'Nhập Xuất TP'!$H$7:$H$7821)</f>
        <v>0</v>
      </c>
      <c r="H78" s="72">
        <f ca="1">SUMIF('Nhập Xuất TP'!$E$7:$E$7822,B78:B78,'Nhập Xuất TP'!$I$7:$I$7821)</f>
        <v>0</v>
      </c>
      <c r="I78" s="175">
        <f t="shared" ca="1" si="3"/>
        <v>0</v>
      </c>
      <c r="J78" s="176"/>
      <c r="K78" s="164"/>
      <c r="L78" s="155">
        <v>9</v>
      </c>
      <c r="M78" s="155" t="s">
        <v>298</v>
      </c>
    </row>
    <row r="79" spans="1:13" ht="15.75">
      <c r="A79" s="163">
        <f>IF(B79="","",COUNTA($B$5:B79))</f>
        <v>73</v>
      </c>
      <c r="B79" s="155" t="s">
        <v>199</v>
      </c>
      <c r="C79" s="61" t="s">
        <v>449</v>
      </c>
      <c r="D79" s="155" t="s">
        <v>189</v>
      </c>
      <c r="E79" s="177">
        <v>68000</v>
      </c>
      <c r="F79" s="169"/>
      <c r="G79" s="72">
        <f ca="1">SUMIF('Nhập Xuất TP'!$E$7:$E$7822,B79:B79,'Nhập Xuất TP'!$H$7:$H$7821)</f>
        <v>0</v>
      </c>
      <c r="H79" s="72">
        <f ca="1">SUMIF('Nhập Xuất TP'!$E$7:$E$7822,B79:B79,'Nhập Xuất TP'!$I$7:$I$7821)</f>
        <v>0</v>
      </c>
      <c r="I79" s="175">
        <f t="shared" ca="1" si="3"/>
        <v>0</v>
      </c>
      <c r="J79" s="176"/>
      <c r="K79" s="164"/>
      <c r="L79" s="155">
        <v>9</v>
      </c>
      <c r="M79" s="155" t="s">
        <v>298</v>
      </c>
    </row>
    <row r="80" spans="1:13" ht="15.75">
      <c r="A80" s="156">
        <f>IF(B80="","",COUNTA($B$5:B80))</f>
        <v>74</v>
      </c>
      <c r="B80" s="155" t="s">
        <v>200</v>
      </c>
      <c r="C80" s="61" t="s">
        <v>450</v>
      </c>
      <c r="D80" s="155" t="s">
        <v>189</v>
      </c>
      <c r="E80" s="177">
        <v>78000</v>
      </c>
      <c r="F80" s="169"/>
      <c r="G80" s="72">
        <f ca="1">SUMIF('Nhập Xuất TP'!$E$7:$E$7822,B80:B80,'Nhập Xuất TP'!$H$7:$H$7821)</f>
        <v>0</v>
      </c>
      <c r="H80" s="72">
        <f ca="1">SUMIF('Nhập Xuất TP'!$E$7:$E$7822,B80:B80,'Nhập Xuất TP'!$I$7:$I$7821)</f>
        <v>0</v>
      </c>
      <c r="I80" s="175">
        <f t="shared" ca="1" si="3"/>
        <v>0</v>
      </c>
      <c r="J80" s="176"/>
      <c r="K80" s="164"/>
      <c r="L80" s="155">
        <v>9</v>
      </c>
      <c r="M80" s="155" t="s">
        <v>298</v>
      </c>
    </row>
    <row r="81" spans="1:13" ht="15.75">
      <c r="A81" s="163">
        <f>IF(B81="","",COUNTA($B$5:B81))</f>
        <v>75</v>
      </c>
      <c r="B81" s="155" t="s">
        <v>201</v>
      </c>
      <c r="C81" s="61" t="s">
        <v>451</v>
      </c>
      <c r="D81" s="155" t="s">
        <v>189</v>
      </c>
      <c r="E81" s="177">
        <v>70000</v>
      </c>
      <c r="F81" s="169"/>
      <c r="G81" s="72">
        <f ca="1">SUMIF('Nhập Xuất TP'!$E$7:$E$7822,B81:B81,'Nhập Xuất TP'!$H$7:$H$7821)</f>
        <v>0</v>
      </c>
      <c r="H81" s="72">
        <f ca="1">SUMIF('Nhập Xuất TP'!$E$7:$E$7822,B81:B81,'Nhập Xuất TP'!$I$7:$I$7821)</f>
        <v>0</v>
      </c>
      <c r="I81" s="175">
        <f t="shared" ca="1" si="3"/>
        <v>0</v>
      </c>
      <c r="J81" s="176"/>
      <c r="K81" s="164"/>
      <c r="L81" s="155">
        <v>9</v>
      </c>
      <c r="M81" s="155" t="s">
        <v>298</v>
      </c>
    </row>
    <row r="82" spans="1:13" ht="15.75">
      <c r="A82" s="156">
        <f>IF(B82="","",COUNTA($B$5:B82))</f>
        <v>76</v>
      </c>
      <c r="B82" s="155" t="s">
        <v>315</v>
      </c>
      <c r="C82" s="178" t="s">
        <v>452</v>
      </c>
      <c r="D82" s="155" t="s">
        <v>336</v>
      </c>
      <c r="E82" s="177">
        <v>82000</v>
      </c>
      <c r="F82" s="169"/>
      <c r="G82" s="72">
        <f ca="1">SUMIF('Nhập Xuất TP'!$E$7:$E$7822,B82:B82,'Nhập Xuất TP'!$H$7:$H$7821)</f>
        <v>0</v>
      </c>
      <c r="H82" s="72">
        <f ca="1">SUMIF('Nhập Xuất TP'!$E$7:$E$7822,B82:B82,'Nhập Xuất TP'!$I$7:$I$7821)</f>
        <v>0</v>
      </c>
      <c r="I82" s="175">
        <f t="shared" ca="1" si="3"/>
        <v>0</v>
      </c>
      <c r="J82" s="176"/>
      <c r="K82" s="164"/>
      <c r="L82" s="155">
        <v>9</v>
      </c>
      <c r="M82" s="155" t="s">
        <v>298</v>
      </c>
    </row>
    <row r="83" spans="1:13" ht="15.75">
      <c r="A83" s="163">
        <f>IF(B83="","",COUNTA($B$5:B83))</f>
        <v>77</v>
      </c>
      <c r="B83" s="155" t="s">
        <v>318</v>
      </c>
      <c r="C83" s="178" t="s">
        <v>453</v>
      </c>
      <c r="D83" s="155" t="s">
        <v>139</v>
      </c>
      <c r="E83" s="177">
        <v>800</v>
      </c>
      <c r="F83" s="169"/>
      <c r="G83" s="72">
        <f ca="1">SUMIF('Nhập Xuất TP'!$E$7:$E$7822,B83:B83,'Nhập Xuất TP'!$H$7:$H$7821)</f>
        <v>0</v>
      </c>
      <c r="H83" s="72">
        <f ca="1">SUMIF('Nhập Xuất TP'!$E$7:$E$7822,B83:B83,'Nhập Xuất TP'!$I$7:$I$7821)</f>
        <v>0</v>
      </c>
      <c r="I83" s="175">
        <f t="shared" ca="1" si="3"/>
        <v>0</v>
      </c>
      <c r="J83" s="176"/>
      <c r="K83" s="164"/>
      <c r="L83" s="155">
        <v>9</v>
      </c>
      <c r="M83" s="155" t="s">
        <v>298</v>
      </c>
    </row>
    <row r="84" spans="1:13" ht="15.75">
      <c r="A84" s="156">
        <f>IF(B84="","",COUNTA($B$5:B84))</f>
        <v>78</v>
      </c>
      <c r="B84" s="155" t="s">
        <v>335</v>
      </c>
      <c r="C84" s="178" t="s">
        <v>454</v>
      </c>
      <c r="D84" s="155" t="s">
        <v>336</v>
      </c>
      <c r="E84" s="177">
        <v>61000</v>
      </c>
      <c r="F84" s="169"/>
      <c r="G84" s="72">
        <f ca="1">SUMIF('Nhập Xuất TP'!$E$7:$E$7822,B84:B84,'Nhập Xuất TP'!$H$7:$H$7821)</f>
        <v>0</v>
      </c>
      <c r="H84" s="72">
        <f ca="1">SUMIF('Nhập Xuất TP'!$E$7:$E$7822,B84:B84,'Nhập Xuất TP'!$I$7:$I$7821)</f>
        <v>0</v>
      </c>
      <c r="I84" s="175">
        <f t="shared" ca="1" si="3"/>
        <v>0</v>
      </c>
      <c r="J84" s="176"/>
      <c r="K84" s="164"/>
      <c r="L84" s="155"/>
      <c r="M84" s="155"/>
    </row>
    <row r="85" spans="1:13" ht="15.75">
      <c r="A85" s="163">
        <f>IF(B85="","",COUNTA($B$5:B85))</f>
        <v>79</v>
      </c>
      <c r="B85" s="155" t="s">
        <v>352</v>
      </c>
      <c r="C85" s="178" t="s">
        <v>353</v>
      </c>
      <c r="D85" s="155" t="s">
        <v>336</v>
      </c>
      <c r="E85" s="177">
        <v>51000</v>
      </c>
      <c r="F85" s="169"/>
      <c r="G85" s="72">
        <f ca="1">SUMIF('Nhập Xuất TP'!$E$7:$E$7822,B85:B85,'Nhập Xuất TP'!$H$7:$H$7821)</f>
        <v>0</v>
      </c>
      <c r="H85" s="72">
        <f ca="1">SUMIF('Nhập Xuất TP'!$E$7:$E$7822,B85:B85,'Nhập Xuất TP'!$I$7:$I$7821)</f>
        <v>0</v>
      </c>
      <c r="I85" s="175">
        <f t="shared" ref="I85" ca="1" si="4">F85+G85-H85</f>
        <v>0</v>
      </c>
      <c r="J85" s="176"/>
      <c r="K85" s="164"/>
      <c r="L85" s="155"/>
      <c r="M85" s="155"/>
    </row>
    <row r="86" spans="1:13" ht="15.75">
      <c r="A86" s="156">
        <f>IF(B86="","",COUNTA($B$5:B86))</f>
        <v>80</v>
      </c>
      <c r="B86" s="155" t="s">
        <v>202</v>
      </c>
      <c r="C86" s="61" t="s">
        <v>455</v>
      </c>
      <c r="D86" s="155" t="s">
        <v>7</v>
      </c>
      <c r="E86" s="177">
        <v>2700</v>
      </c>
      <c r="F86" s="169"/>
      <c r="G86" s="72">
        <f ca="1">SUMIF('Nhập Xuất TP'!$E$7:$E$7822,B86:B86,'Nhập Xuất TP'!$H$7:$H$7821)</f>
        <v>0</v>
      </c>
      <c r="H86" s="72">
        <f ca="1">SUMIF('Nhập Xuất TP'!$E$7:$E$7822,B86:B86,'Nhập Xuất TP'!$I$7:$I$7821)</f>
        <v>0</v>
      </c>
      <c r="I86" s="175">
        <f t="shared" ca="1" si="3"/>
        <v>0</v>
      </c>
      <c r="J86" s="176"/>
      <c r="K86" s="164"/>
      <c r="L86" s="155"/>
      <c r="M86" s="155"/>
    </row>
    <row r="87" spans="1:13" ht="15.75">
      <c r="A87" s="163">
        <f>IF(B87="","",COUNTA($B$5:B87))</f>
        <v>81</v>
      </c>
      <c r="B87" s="155" t="s">
        <v>203</v>
      </c>
      <c r="C87" s="61" t="s">
        <v>456</v>
      </c>
      <c r="D87" s="155" t="s">
        <v>189</v>
      </c>
      <c r="E87" s="177">
        <v>135000</v>
      </c>
      <c r="F87" s="169"/>
      <c r="G87" s="72">
        <f ca="1">SUMIF('Nhập Xuất TP'!$E$7:$E$7822,B87:B87,'Nhập Xuất TP'!$H$7:$H$7821)</f>
        <v>0</v>
      </c>
      <c r="H87" s="72">
        <f ca="1">SUMIF('Nhập Xuất TP'!$E$7:$E$7822,B87:B87,'Nhập Xuất TP'!$I$7:$I$7821)</f>
        <v>0</v>
      </c>
      <c r="I87" s="175">
        <f t="shared" ca="1" si="3"/>
        <v>0</v>
      </c>
      <c r="J87" s="176"/>
      <c r="K87" s="164"/>
      <c r="L87" s="155"/>
      <c r="M87" s="155"/>
    </row>
    <row r="88" spans="1:13" ht="15.75">
      <c r="A88" s="156">
        <f>IF(B88="","",COUNTA($B$5:B88))</f>
        <v>82</v>
      </c>
      <c r="B88" s="155" t="s">
        <v>312</v>
      </c>
      <c r="C88" s="61" t="s">
        <v>204</v>
      </c>
      <c r="D88" s="155" t="s">
        <v>189</v>
      </c>
      <c r="E88" s="177"/>
      <c r="F88" s="169"/>
      <c r="G88" s="72">
        <f ca="1">SUMIF('Nhập Xuất TP'!$E$7:$E$7822,B88:B88,'Nhập Xuất TP'!$H$7:$H$7821)</f>
        <v>0</v>
      </c>
      <c r="H88" s="72">
        <f ca="1">SUMIF('Nhập Xuất TP'!$E$7:$E$7822,B88:B88,'Nhập Xuất TP'!$I$7:$I$7821)</f>
        <v>0</v>
      </c>
      <c r="I88" s="175">
        <f t="shared" ca="1" si="3"/>
        <v>0</v>
      </c>
      <c r="J88" s="176"/>
      <c r="K88" s="164"/>
      <c r="L88" s="155"/>
      <c r="M88" s="155"/>
    </row>
    <row r="89" spans="1:13" ht="15.75">
      <c r="A89" s="163">
        <f>IF(B89="","",COUNTA($B$5:B89))</f>
        <v>83</v>
      </c>
      <c r="B89" s="155" t="s">
        <v>205</v>
      </c>
      <c r="C89" s="61" t="s">
        <v>457</v>
      </c>
      <c r="D89" s="155" t="s">
        <v>6</v>
      </c>
      <c r="E89" s="177">
        <v>38000</v>
      </c>
      <c r="F89" s="169"/>
      <c r="G89" s="72">
        <f ca="1">SUMIF('Nhập Xuất TP'!$E$7:$E$7822,B89:B89,'Nhập Xuất TP'!$H$7:$H$7821)</f>
        <v>0</v>
      </c>
      <c r="H89" s="72">
        <f ca="1">SUMIF('Nhập Xuất TP'!$E$7:$E$7822,B89:B89,'Nhập Xuất TP'!$I$7:$I$7821)</f>
        <v>0</v>
      </c>
      <c r="I89" s="175">
        <f t="shared" ca="1" si="3"/>
        <v>0</v>
      </c>
      <c r="J89" s="176"/>
      <c r="K89" s="164"/>
      <c r="L89" s="155"/>
      <c r="M89" s="155"/>
    </row>
    <row r="90" spans="1:13" ht="15.75">
      <c r="A90" s="156">
        <f>IF(B90="","",COUNTA($B$5:B90))</f>
        <v>84</v>
      </c>
      <c r="B90" s="155" t="s">
        <v>206</v>
      </c>
      <c r="C90" s="61" t="s">
        <v>458</v>
      </c>
      <c r="D90" s="155" t="s">
        <v>6</v>
      </c>
      <c r="E90" s="177">
        <v>38000</v>
      </c>
      <c r="F90" s="169"/>
      <c r="G90" s="72">
        <f ca="1">SUMIF('Nhập Xuất TP'!$E$7:$E$7822,B90:B90,'Nhập Xuất TP'!$H$7:$H$7821)</f>
        <v>0</v>
      </c>
      <c r="H90" s="72">
        <f ca="1">SUMIF('Nhập Xuất TP'!$E$7:$E$7822,B90:B90,'Nhập Xuất TP'!$I$7:$I$7821)</f>
        <v>0</v>
      </c>
      <c r="I90" s="175">
        <f t="shared" ca="1" si="3"/>
        <v>0</v>
      </c>
      <c r="J90" s="176"/>
      <c r="K90" s="164"/>
      <c r="L90" s="155"/>
      <c r="M90" s="155"/>
    </row>
    <row r="91" spans="1:13" ht="15.75">
      <c r="A91" s="163">
        <f>IF(B91="","",COUNTA($B$5:B91))</f>
        <v>85</v>
      </c>
      <c r="B91" s="155" t="s">
        <v>207</v>
      </c>
      <c r="C91" s="61" t="s">
        <v>208</v>
      </c>
      <c r="D91" s="156" t="s">
        <v>5</v>
      </c>
      <c r="E91" s="72">
        <v>49000</v>
      </c>
      <c r="F91" s="179"/>
      <c r="G91" s="72">
        <f ca="1">SUMIF('Nhập Xuất TP'!$E$7:$E$7822,B91:B91,'Nhập Xuất TP'!$H$7:$H$7821)</f>
        <v>0</v>
      </c>
      <c r="H91" s="72">
        <f ca="1">SUMIF('Nhập Xuất TP'!$E$7:$E$7822,B91:B91,'Nhập Xuất TP'!$I$7:$I$7821)</f>
        <v>0</v>
      </c>
      <c r="I91" s="175">
        <f t="shared" ca="1" si="3"/>
        <v>0</v>
      </c>
      <c r="J91" s="176"/>
      <c r="K91" s="164"/>
      <c r="L91" s="156"/>
      <c r="M91" s="156"/>
    </row>
    <row r="92" spans="1:13" ht="15.75">
      <c r="A92" s="156">
        <f>IF(B92="","",COUNTA($B$5:B92))</f>
        <v>86</v>
      </c>
      <c r="B92" s="155" t="s">
        <v>209</v>
      </c>
      <c r="C92" s="61" t="s">
        <v>210</v>
      </c>
      <c r="D92" s="155" t="s">
        <v>6</v>
      </c>
      <c r="E92" s="177"/>
      <c r="F92" s="169"/>
      <c r="G92" s="72">
        <f ca="1">SUMIF('Nhập Xuất TP'!$E$7:$E$7822,B92:B92,'Nhập Xuất TP'!$H$7:$H$7821)</f>
        <v>0</v>
      </c>
      <c r="H92" s="72">
        <f ca="1">SUMIF('Nhập Xuất TP'!$E$7:$E$7822,B92:B92,'Nhập Xuất TP'!$I$7:$I$7821)</f>
        <v>0</v>
      </c>
      <c r="I92" s="175">
        <f t="shared" ref="I92:I117" ca="1" si="5">F92+G92-H92</f>
        <v>0</v>
      </c>
      <c r="J92" s="176"/>
      <c r="K92" s="164"/>
      <c r="L92" s="155"/>
      <c r="M92" s="155"/>
    </row>
    <row r="93" spans="1:13" ht="15.75">
      <c r="A93" s="163">
        <f>IF(B93="","",COUNTA($B$5:B93))</f>
        <v>87</v>
      </c>
      <c r="B93" s="155" t="s">
        <v>211</v>
      </c>
      <c r="C93" s="61" t="s">
        <v>212</v>
      </c>
      <c r="D93" s="155" t="s">
        <v>139</v>
      </c>
      <c r="E93" s="177">
        <v>7600</v>
      </c>
      <c r="F93" s="169"/>
      <c r="G93" s="72">
        <f ca="1">SUMIF('Nhập Xuất TP'!$E$7:$E$7822,B93:B93,'Nhập Xuất TP'!$H$7:$H$7821)</f>
        <v>0</v>
      </c>
      <c r="H93" s="72">
        <f ca="1">SUMIF('Nhập Xuất TP'!$E$7:$E$7822,B93:B93,'Nhập Xuất TP'!$I$7:$I$7821)</f>
        <v>0</v>
      </c>
      <c r="I93" s="175">
        <f t="shared" ca="1" si="5"/>
        <v>0</v>
      </c>
      <c r="J93" s="176"/>
      <c r="K93" s="164"/>
      <c r="L93" s="155"/>
      <c r="M93" s="155"/>
    </row>
    <row r="94" spans="1:13" ht="15.75">
      <c r="A94" s="156">
        <f>IF(B94="","",COUNTA($B$5:B94))</f>
        <v>88</v>
      </c>
      <c r="B94" s="155" t="s">
        <v>213</v>
      </c>
      <c r="C94" s="61" t="s">
        <v>459</v>
      </c>
      <c r="D94" s="155" t="s">
        <v>189</v>
      </c>
      <c r="E94" s="177">
        <v>12000</v>
      </c>
      <c r="F94" s="169"/>
      <c r="G94" s="72">
        <f ca="1">SUMIF('Nhập Xuất TP'!$E$7:$E$7822,B94:B94,'Nhập Xuất TP'!$H$7:$H$7821)</f>
        <v>0</v>
      </c>
      <c r="H94" s="72">
        <f ca="1">SUMIF('Nhập Xuất TP'!$E$7:$E$7822,B94:B94,'Nhập Xuất TP'!$I$7:$I$7821)</f>
        <v>0</v>
      </c>
      <c r="I94" s="175">
        <f t="shared" ca="1" si="5"/>
        <v>0</v>
      </c>
      <c r="J94" s="176"/>
      <c r="K94" s="164"/>
      <c r="L94" s="155"/>
      <c r="M94" s="155"/>
    </row>
    <row r="95" spans="1:13" ht="15.75">
      <c r="A95" s="163">
        <f>IF(B95="","",COUNTA($B$5:B95))</f>
        <v>89</v>
      </c>
      <c r="B95" s="155" t="s">
        <v>214</v>
      </c>
      <c r="C95" s="61" t="s">
        <v>460</v>
      </c>
      <c r="D95" s="155" t="s">
        <v>189</v>
      </c>
      <c r="E95" s="177">
        <v>5800</v>
      </c>
      <c r="F95" s="169"/>
      <c r="G95" s="72">
        <f ca="1">SUMIF('Nhập Xuất TP'!$E$7:$E$7822,B95:B95,'Nhập Xuất TP'!$H$7:$H$7821)</f>
        <v>0</v>
      </c>
      <c r="H95" s="72">
        <f ca="1">SUMIF('Nhập Xuất TP'!$E$7:$E$7822,B95:B95,'Nhập Xuất TP'!$I$7:$I$7821)</f>
        <v>0</v>
      </c>
      <c r="I95" s="175">
        <f t="shared" ca="1" si="5"/>
        <v>0</v>
      </c>
      <c r="J95" s="176"/>
      <c r="K95" s="164"/>
      <c r="L95" s="155"/>
      <c r="M95" s="155"/>
    </row>
    <row r="96" spans="1:13" ht="15.75">
      <c r="A96" s="156">
        <f>IF(B96="","",COUNTA($B$5:B96))</f>
        <v>90</v>
      </c>
      <c r="B96" s="155" t="s">
        <v>215</v>
      </c>
      <c r="C96" s="61" t="s">
        <v>461</v>
      </c>
      <c r="D96" s="155" t="s">
        <v>463</v>
      </c>
      <c r="E96" s="177">
        <v>26000</v>
      </c>
      <c r="F96" s="169"/>
      <c r="G96" s="72">
        <f ca="1">SUMIF('Nhập Xuất TP'!$E$7:$E$7822,B96:B96,'Nhập Xuất TP'!$H$7:$H$7821)</f>
        <v>0</v>
      </c>
      <c r="H96" s="72">
        <f ca="1">SUMIF('Nhập Xuất TP'!$E$7:$E$7822,B96:B96,'Nhập Xuất TP'!$I$7:$I$7821)</f>
        <v>0</v>
      </c>
      <c r="I96" s="175">
        <f t="shared" ca="1" si="5"/>
        <v>0</v>
      </c>
      <c r="J96" s="176"/>
      <c r="K96" s="164"/>
      <c r="L96" s="155"/>
      <c r="M96" s="155"/>
    </row>
    <row r="97" spans="1:13" ht="15.75">
      <c r="A97" s="163">
        <f>IF(B97="","",COUNTA($B$5:B97))</f>
        <v>91</v>
      </c>
      <c r="B97" s="155" t="s">
        <v>216</v>
      </c>
      <c r="C97" s="61" t="s">
        <v>462</v>
      </c>
      <c r="D97" s="155" t="s">
        <v>463</v>
      </c>
      <c r="E97" s="177">
        <v>26000</v>
      </c>
      <c r="F97" s="169"/>
      <c r="G97" s="72">
        <f ca="1">SUMIF('Nhập Xuất TP'!$E$7:$E$7822,B97:B97,'Nhập Xuất TP'!$H$7:$H$7821)</f>
        <v>0</v>
      </c>
      <c r="H97" s="72">
        <f ca="1">SUMIF('Nhập Xuất TP'!$E$7:$E$7822,B97:B97,'Nhập Xuất TP'!$I$7:$I$7821)</f>
        <v>0</v>
      </c>
      <c r="I97" s="175">
        <f t="shared" ca="1" si="5"/>
        <v>0</v>
      </c>
      <c r="J97" s="176"/>
      <c r="K97" s="164"/>
      <c r="L97" s="155"/>
      <c r="M97" s="155"/>
    </row>
    <row r="98" spans="1:13" ht="15.75">
      <c r="A98" s="156">
        <f>IF(B98="","",COUNTA($B$5:B98))</f>
        <v>92</v>
      </c>
      <c r="B98" s="155" t="s">
        <v>217</v>
      </c>
      <c r="C98" s="61" t="s">
        <v>218</v>
      </c>
      <c r="D98" s="155" t="s">
        <v>22</v>
      </c>
      <c r="E98" s="177">
        <v>6500</v>
      </c>
      <c r="F98" s="169"/>
      <c r="G98" s="72">
        <f ca="1">SUMIF('Nhập Xuất TP'!$E$7:$E$7822,B98:B98,'Nhập Xuất TP'!$H$7:$H$7821)</f>
        <v>0</v>
      </c>
      <c r="H98" s="72">
        <f ca="1">SUMIF('Nhập Xuất TP'!$E$7:$E$7822,B98:B98,'Nhập Xuất TP'!$I$7:$I$7821)</f>
        <v>0</v>
      </c>
      <c r="I98" s="175">
        <f t="shared" ca="1" si="5"/>
        <v>0</v>
      </c>
      <c r="J98" s="176"/>
      <c r="K98" s="164"/>
      <c r="L98" s="155"/>
      <c r="M98" s="155"/>
    </row>
    <row r="99" spans="1:13" ht="15.75">
      <c r="A99" s="163">
        <f>IF(B99="","",COUNTA($B$5:B99))</f>
        <v>93</v>
      </c>
      <c r="B99" s="155" t="s">
        <v>219</v>
      </c>
      <c r="C99" s="61" t="s">
        <v>464</v>
      </c>
      <c r="D99" s="155" t="s">
        <v>22</v>
      </c>
      <c r="E99" s="177">
        <v>11000</v>
      </c>
      <c r="F99" s="169"/>
      <c r="G99" s="72">
        <f ca="1">SUMIF('Nhập Xuất TP'!$E$7:$E$7822,B99:B99,'Nhập Xuất TP'!$H$7:$H$7821)</f>
        <v>0</v>
      </c>
      <c r="H99" s="72">
        <f ca="1">SUMIF('Nhập Xuất TP'!$E$7:$E$7822,B99:B99,'Nhập Xuất TP'!$I$7:$I$7821)</f>
        <v>0</v>
      </c>
      <c r="I99" s="175">
        <f t="shared" ca="1" si="5"/>
        <v>0</v>
      </c>
      <c r="J99" s="176"/>
      <c r="K99" s="164"/>
      <c r="L99" s="155"/>
      <c r="M99" s="155"/>
    </row>
    <row r="100" spans="1:13" ht="15.75">
      <c r="A100" s="156">
        <f>IF(B100="","",COUNTA($B$5:B100))</f>
        <v>94</v>
      </c>
      <c r="B100" s="155" t="s">
        <v>220</v>
      </c>
      <c r="C100" s="61" t="s">
        <v>465</v>
      </c>
      <c r="D100" s="155" t="s">
        <v>22</v>
      </c>
      <c r="E100" s="177">
        <v>11000</v>
      </c>
      <c r="F100" s="169"/>
      <c r="G100" s="72">
        <f ca="1">SUMIF('Nhập Xuất TP'!$E$7:$E$7822,B100:B100,'Nhập Xuất TP'!$H$7:$H$7821)</f>
        <v>0</v>
      </c>
      <c r="H100" s="72">
        <f ca="1">SUMIF('Nhập Xuất TP'!$E$7:$E$7822,B100:B100,'Nhập Xuất TP'!$I$7:$I$7821)</f>
        <v>0</v>
      </c>
      <c r="I100" s="175">
        <f t="shared" ca="1" si="5"/>
        <v>0</v>
      </c>
      <c r="J100" s="176"/>
      <c r="K100" s="164"/>
      <c r="L100" s="155"/>
      <c r="M100" s="155"/>
    </row>
    <row r="101" spans="1:13" ht="15.75">
      <c r="A101" s="163">
        <f>IF(B101="","",COUNTA($B$5:B101))</f>
        <v>95</v>
      </c>
      <c r="B101" s="155" t="s">
        <v>221</v>
      </c>
      <c r="C101" s="180" t="s">
        <v>466</v>
      </c>
      <c r="D101" s="155" t="s">
        <v>22</v>
      </c>
      <c r="E101" s="177">
        <v>14000</v>
      </c>
      <c r="F101" s="169"/>
      <c r="G101" s="72">
        <f ca="1">SUMIF('Nhập Xuất TP'!$E$7:$E$7822,B101:B101,'Nhập Xuất TP'!$H$7:$H$7821)</f>
        <v>0</v>
      </c>
      <c r="H101" s="72">
        <f ca="1">SUMIF('Nhập Xuất TP'!$E$7:$E$7822,B101:B101,'Nhập Xuất TP'!$I$7:$I$7821)</f>
        <v>0</v>
      </c>
      <c r="I101" s="175">
        <f t="shared" ca="1" si="5"/>
        <v>0</v>
      </c>
      <c r="J101" s="176"/>
      <c r="K101" s="164"/>
      <c r="L101" s="155"/>
      <c r="M101" s="155"/>
    </row>
    <row r="102" spans="1:13" ht="15.75">
      <c r="A102" s="156">
        <f>IF(B102="","",COUNTA($B$5:B102))</f>
        <v>96</v>
      </c>
      <c r="B102" s="155" t="s">
        <v>222</v>
      </c>
      <c r="C102" s="61" t="s">
        <v>223</v>
      </c>
      <c r="D102" s="155" t="s">
        <v>22</v>
      </c>
      <c r="E102" s="177"/>
      <c r="F102" s="169"/>
      <c r="G102" s="72">
        <f ca="1">SUMIF('Nhập Xuất TP'!$E$7:$E$7822,B102:B102,'Nhập Xuất TP'!$H$7:$H$7821)</f>
        <v>0</v>
      </c>
      <c r="H102" s="72">
        <f ca="1">SUMIF('Nhập Xuất TP'!$E$7:$E$7822,B102:B102,'Nhập Xuất TP'!$I$7:$I$7821)</f>
        <v>0</v>
      </c>
      <c r="I102" s="175">
        <f t="shared" ca="1" si="5"/>
        <v>0</v>
      </c>
      <c r="J102" s="176"/>
      <c r="K102" s="164"/>
      <c r="L102" s="155"/>
      <c r="M102" s="155"/>
    </row>
    <row r="103" spans="1:13" ht="15.75">
      <c r="A103" s="163">
        <f>IF(B103="","",COUNTA($B$5:B103))</f>
        <v>97</v>
      </c>
      <c r="B103" s="155" t="s">
        <v>224</v>
      </c>
      <c r="C103" s="180"/>
      <c r="D103" s="155"/>
      <c r="E103" s="177"/>
      <c r="F103" s="169"/>
      <c r="G103" s="72">
        <f ca="1">SUMIF('Nhập Xuất TP'!$E$7:$E$7822,B103:B103,'Nhập Xuất TP'!$H$7:$H$7821)</f>
        <v>0</v>
      </c>
      <c r="H103" s="72">
        <f ca="1">SUMIF('Nhập Xuất TP'!$E$7:$E$7822,B103:B103,'Nhập Xuất TP'!$I$7:$I$7821)</f>
        <v>0</v>
      </c>
      <c r="I103" s="175">
        <f t="shared" ca="1" si="5"/>
        <v>0</v>
      </c>
      <c r="J103" s="176"/>
      <c r="K103" s="164"/>
      <c r="L103" s="155"/>
      <c r="M103" s="155"/>
    </row>
    <row r="104" spans="1:13" ht="15.75">
      <c r="A104" s="156">
        <f>IF(B104="","",COUNTA($B$5:B104))</f>
        <v>98</v>
      </c>
      <c r="B104" s="155" t="s">
        <v>225</v>
      </c>
      <c r="C104" s="180"/>
      <c r="D104" s="155"/>
      <c r="E104" s="177"/>
      <c r="F104" s="169"/>
      <c r="G104" s="72">
        <f ca="1">SUMIF('Nhập Xuất TP'!$E$7:$E$7822,B104:B104,'Nhập Xuất TP'!$H$7:$H$7821)</f>
        <v>0</v>
      </c>
      <c r="H104" s="72">
        <f ca="1">SUMIF('Nhập Xuất TP'!$E$7:$E$7822,B104:B104,'Nhập Xuất TP'!$I$7:$I$7821)</f>
        <v>0</v>
      </c>
      <c r="I104" s="175">
        <f t="shared" ca="1" si="5"/>
        <v>0</v>
      </c>
      <c r="J104" s="176"/>
      <c r="K104" s="164"/>
      <c r="L104" s="155"/>
      <c r="M104" s="155"/>
    </row>
    <row r="105" spans="1:13" ht="15.75">
      <c r="A105" s="163">
        <f>IF(B105="","",COUNTA($B$5:B105))</f>
        <v>99</v>
      </c>
      <c r="B105" s="155" t="s">
        <v>226</v>
      </c>
      <c r="C105" s="180"/>
      <c r="D105" s="155"/>
      <c r="E105" s="177"/>
      <c r="F105" s="169"/>
      <c r="G105" s="72">
        <f ca="1">SUMIF('Nhập Xuất TP'!$E$7:$E$7822,B105:B105,'Nhập Xuất TP'!$H$7:$H$7821)</f>
        <v>0</v>
      </c>
      <c r="H105" s="72">
        <f ca="1">SUMIF('Nhập Xuất TP'!$E$7:$E$7822,B105:B105,'Nhập Xuất TP'!$I$7:$I$7821)</f>
        <v>0</v>
      </c>
      <c r="I105" s="175">
        <f t="shared" ca="1" si="5"/>
        <v>0</v>
      </c>
      <c r="J105" s="176"/>
      <c r="K105" s="164"/>
      <c r="L105" s="155"/>
      <c r="M105" s="155"/>
    </row>
    <row r="106" spans="1:13" ht="15.75">
      <c r="A106" s="156">
        <f>IF(B106="","",COUNTA($B$5:B106))</f>
        <v>100</v>
      </c>
      <c r="B106" s="155" t="s">
        <v>227</v>
      </c>
      <c r="C106" s="180"/>
      <c r="D106" s="155"/>
      <c r="E106" s="177"/>
      <c r="F106" s="169"/>
      <c r="G106" s="72">
        <f ca="1">SUMIF('Nhập Xuất TP'!$E$7:$E$7822,B106:B106,'Nhập Xuất TP'!$H$7:$H$7821)</f>
        <v>0</v>
      </c>
      <c r="H106" s="72">
        <f ca="1">SUMIF('Nhập Xuất TP'!$E$7:$E$7822,B106:B106,'Nhập Xuất TP'!$I$7:$I$7821)</f>
        <v>0</v>
      </c>
      <c r="I106" s="175">
        <f t="shared" ca="1" si="5"/>
        <v>0</v>
      </c>
      <c r="J106" s="176"/>
      <c r="K106" s="164"/>
      <c r="L106" s="155"/>
      <c r="M106" s="155"/>
    </row>
    <row r="107" spans="1:13" ht="15.75">
      <c r="A107" s="163">
        <f>IF(B107="","",COUNTA($B$5:B107))</f>
        <v>101</v>
      </c>
      <c r="B107" s="155" t="s">
        <v>323</v>
      </c>
      <c r="C107" s="61" t="s">
        <v>467</v>
      </c>
      <c r="D107" s="155" t="s">
        <v>324</v>
      </c>
      <c r="E107" s="177">
        <v>19500</v>
      </c>
      <c r="F107" s="169"/>
      <c r="G107" s="72">
        <f ca="1">SUMIF('Nhập Xuất TP'!$E$7:$E$7822,B107:B107,'Nhập Xuất TP'!$H$7:$H$7821)</f>
        <v>0</v>
      </c>
      <c r="H107" s="72">
        <f ca="1">SUMIF('Nhập Xuất TP'!$E$7:$E$7822,B107:B107,'Nhập Xuất TP'!$I$7:$I$7821)</f>
        <v>0</v>
      </c>
      <c r="I107" s="175">
        <f t="shared" ca="1" si="5"/>
        <v>0</v>
      </c>
      <c r="J107" s="176"/>
      <c r="K107" s="164"/>
      <c r="L107" s="155"/>
      <c r="M107" s="155"/>
    </row>
    <row r="108" spans="1:13" ht="15.75">
      <c r="A108" s="156">
        <f>IF(B108="","",COUNTA($B$5:B108))</f>
        <v>102</v>
      </c>
      <c r="B108" s="155" t="s">
        <v>228</v>
      </c>
      <c r="C108" s="61" t="s">
        <v>468</v>
      </c>
      <c r="D108" s="155" t="s">
        <v>54</v>
      </c>
      <c r="E108" s="177">
        <v>4000</v>
      </c>
      <c r="F108" s="169"/>
      <c r="G108" s="72">
        <f ca="1">SUMIF('Nhập Xuất TP'!$E$7:$E$7822,B108:B108,'Nhập Xuất TP'!$H$7:$H$7821)</f>
        <v>0</v>
      </c>
      <c r="H108" s="72">
        <f ca="1">SUMIF('Nhập Xuất TP'!$E$7:$E$7822,B108:B108,'Nhập Xuất TP'!$I$7:$I$7821)</f>
        <v>0</v>
      </c>
      <c r="I108" s="175">
        <f t="shared" ca="1" si="5"/>
        <v>0</v>
      </c>
      <c r="J108" s="176"/>
      <c r="K108" s="164"/>
      <c r="L108" s="155"/>
      <c r="M108" s="155"/>
    </row>
    <row r="109" spans="1:13" ht="15.75">
      <c r="A109" s="163">
        <f>IF(B109="","",COUNTA($B$5:B109))</f>
        <v>103</v>
      </c>
      <c r="B109" s="155" t="s">
        <v>229</v>
      </c>
      <c r="C109" s="61" t="s">
        <v>469</v>
      </c>
      <c r="D109" s="155" t="s">
        <v>8</v>
      </c>
      <c r="E109" s="177">
        <v>3300</v>
      </c>
      <c r="F109" s="169"/>
      <c r="G109" s="72">
        <f ca="1">SUMIF('Nhập Xuất TP'!$E$7:$E$7822,B109:B109,'Nhập Xuất TP'!$H$7:$H$7821)</f>
        <v>0</v>
      </c>
      <c r="H109" s="72">
        <f ca="1">SUMIF('Nhập Xuất TP'!$E$7:$E$7822,B109:B109,'Nhập Xuất TP'!$I$7:$I$7821)</f>
        <v>0</v>
      </c>
      <c r="I109" s="175">
        <f t="shared" ca="1" si="5"/>
        <v>0</v>
      </c>
      <c r="J109" s="176"/>
      <c r="K109" s="164"/>
      <c r="L109" s="155"/>
      <c r="M109" s="155"/>
    </row>
    <row r="110" spans="1:13" ht="15.75">
      <c r="A110" s="156">
        <f>IF(B110="","",COUNTA($B$5:B110))</f>
        <v>104</v>
      </c>
      <c r="B110" s="155" t="s">
        <v>230</v>
      </c>
      <c r="C110" s="61" t="s">
        <v>470</v>
      </c>
      <c r="D110" s="156" t="s">
        <v>5</v>
      </c>
      <c r="E110" s="72">
        <v>11500</v>
      </c>
      <c r="F110" s="168"/>
      <c r="G110" s="72">
        <f ca="1">SUMIF('Nhập Xuất TP'!$E$7:$E$7822,B110:B110,'Nhập Xuất TP'!$H$7:$H$7821)</f>
        <v>0</v>
      </c>
      <c r="H110" s="72">
        <f ca="1">SUMIF('Nhập Xuất TP'!$E$7:$E$7822,B110:B110,'Nhập Xuất TP'!$I$7:$I$7821)</f>
        <v>0</v>
      </c>
      <c r="I110" s="175">
        <f t="shared" ca="1" si="5"/>
        <v>0</v>
      </c>
      <c r="J110" s="176"/>
      <c r="K110" s="164"/>
      <c r="L110" s="155"/>
      <c r="M110" s="156"/>
    </row>
    <row r="111" spans="1:13" ht="15.75">
      <c r="A111" s="163">
        <f>IF(B111="","",COUNTA($B$5:B111))</f>
        <v>105</v>
      </c>
      <c r="B111" s="156" t="s">
        <v>231</v>
      </c>
      <c r="C111" s="61" t="s">
        <v>471</v>
      </c>
      <c r="D111" s="156" t="s">
        <v>5</v>
      </c>
      <c r="E111" s="72">
        <v>32000</v>
      </c>
      <c r="F111" s="179"/>
      <c r="G111" s="72">
        <f ca="1">SUMIF('Nhập Xuất TP'!$E$7:$E$7822,B111:B111,'Nhập Xuất TP'!$H$7:$H$7821)</f>
        <v>0</v>
      </c>
      <c r="H111" s="72">
        <f ca="1">SUMIF('Nhập Xuất TP'!$E$7:$E$7822,B111:B111,'Nhập Xuất TP'!$I$7:$I$7821)</f>
        <v>0</v>
      </c>
      <c r="I111" s="175">
        <f t="shared" ca="1" si="5"/>
        <v>0</v>
      </c>
      <c r="J111" s="176"/>
      <c r="K111" s="164"/>
      <c r="L111" s="155"/>
      <c r="M111" s="156"/>
    </row>
    <row r="112" spans="1:13" ht="15.75">
      <c r="A112" s="156">
        <f>IF(B112="","",COUNTA($B$5:B112))</f>
        <v>106</v>
      </c>
      <c r="B112" s="156" t="s">
        <v>232</v>
      </c>
      <c r="C112" s="61" t="s">
        <v>472</v>
      </c>
      <c r="D112" s="156" t="s">
        <v>5</v>
      </c>
      <c r="E112" s="72">
        <v>65000</v>
      </c>
      <c r="F112" s="179"/>
      <c r="G112" s="72">
        <f ca="1">SUMIF('Nhập Xuất TP'!$E$7:$E$7822,B112:B112,'Nhập Xuất TP'!$H$7:$H$7821)</f>
        <v>0</v>
      </c>
      <c r="H112" s="72">
        <f ca="1">SUMIF('Nhập Xuất TP'!$E$7:$E$7822,B112:B112,'Nhập Xuất TP'!$I$7:$I$7821)</f>
        <v>0</v>
      </c>
      <c r="I112" s="175">
        <f t="shared" ca="1" si="5"/>
        <v>0</v>
      </c>
      <c r="J112" s="176"/>
      <c r="K112" s="164"/>
      <c r="L112" s="155"/>
      <c r="M112" s="156"/>
    </row>
    <row r="113" spans="1:13" ht="15.75">
      <c r="A113" s="163">
        <f>IF(B113="","",COUNTA($B$5:B113))</f>
        <v>107</v>
      </c>
      <c r="B113" s="156" t="s">
        <v>233</v>
      </c>
      <c r="C113" s="61" t="s">
        <v>473</v>
      </c>
      <c r="D113" s="156" t="s">
        <v>5</v>
      </c>
      <c r="E113" s="72">
        <v>19500</v>
      </c>
      <c r="F113" s="179"/>
      <c r="G113" s="72">
        <f ca="1">SUMIF('Nhập Xuất TP'!$E$7:$E$7822,B113:B113,'Nhập Xuất TP'!$H$7:$H$7821)</f>
        <v>0</v>
      </c>
      <c r="H113" s="72">
        <f ca="1">SUMIF('Nhập Xuất TP'!$E$7:$E$7822,B113:B113,'Nhập Xuất TP'!$I$7:$I$7821)</f>
        <v>0</v>
      </c>
      <c r="I113" s="175">
        <f t="shared" ca="1" si="5"/>
        <v>0</v>
      </c>
      <c r="J113" s="176"/>
      <c r="K113" s="164"/>
      <c r="L113" s="155"/>
      <c r="M113" s="156"/>
    </row>
    <row r="114" spans="1:13" ht="15.75">
      <c r="A114" s="156">
        <f>IF(B114="","",COUNTA($B$5:B114))</f>
        <v>108</v>
      </c>
      <c r="B114" s="156" t="s">
        <v>234</v>
      </c>
      <c r="C114" s="61" t="s">
        <v>474</v>
      </c>
      <c r="D114" s="156" t="s">
        <v>87</v>
      </c>
      <c r="E114" s="72">
        <v>40000</v>
      </c>
      <c r="F114" s="179"/>
      <c r="G114" s="72">
        <f ca="1">SUMIF('Nhập Xuất TP'!$E$7:$E$7822,B114:B114,'Nhập Xuất TP'!$H$7:$H$7821)</f>
        <v>0</v>
      </c>
      <c r="H114" s="72">
        <f ca="1">SUMIF('Nhập Xuất TP'!$E$7:$E$7822,B114:B114,'Nhập Xuất TP'!$I$7:$I$7821)</f>
        <v>0</v>
      </c>
      <c r="I114" s="175">
        <f t="shared" ca="1" si="5"/>
        <v>0</v>
      </c>
      <c r="J114" s="176"/>
      <c r="K114" s="164"/>
      <c r="L114" s="156"/>
      <c r="M114" s="156"/>
    </row>
    <row r="115" spans="1:13" ht="15.75">
      <c r="A115" s="163">
        <f>IF(B115="","",COUNTA($B$5:B115))</f>
        <v>109</v>
      </c>
      <c r="B115" s="156" t="s">
        <v>235</v>
      </c>
      <c r="C115" s="61" t="s">
        <v>475</v>
      </c>
      <c r="D115" s="156" t="s">
        <v>5</v>
      </c>
      <c r="E115" s="72">
        <v>230000</v>
      </c>
      <c r="F115" s="179"/>
      <c r="G115" s="72">
        <f ca="1">SUMIF('Nhập Xuất TP'!$E$7:$E$7822,B115:B115,'Nhập Xuất TP'!$H$7:$H$7821)</f>
        <v>0</v>
      </c>
      <c r="H115" s="72">
        <f ca="1">SUMIF('Nhập Xuất TP'!$E$7:$E$7822,B115:B115,'Nhập Xuất TP'!$I$7:$I$7821)</f>
        <v>0</v>
      </c>
      <c r="I115" s="175">
        <f t="shared" ca="1" si="5"/>
        <v>0</v>
      </c>
      <c r="J115" s="176"/>
      <c r="K115" s="164"/>
      <c r="L115" s="156"/>
      <c r="M115" s="156"/>
    </row>
    <row r="116" spans="1:13" ht="15.75">
      <c r="A116" s="156">
        <f>IF(B116="","",COUNTA($B$5:B116))</f>
        <v>110</v>
      </c>
      <c r="B116" s="156" t="s">
        <v>320</v>
      </c>
      <c r="C116" s="61" t="s">
        <v>319</v>
      </c>
      <c r="D116" s="156" t="s">
        <v>5</v>
      </c>
      <c r="E116" s="114" t="s">
        <v>476</v>
      </c>
      <c r="F116" s="179"/>
      <c r="G116" s="72">
        <f ca="1">SUMIF('Nhập Xuất TP'!$E$7:$E$7822,B116:B116,'Nhập Xuất TP'!$H$7:$H$7821)</f>
        <v>0</v>
      </c>
      <c r="H116" s="72">
        <f ca="1">SUMIF('Nhập Xuất TP'!$E$7:$E$7822,B116:B116,'Nhập Xuất TP'!$I$7:$I$7821)</f>
        <v>0</v>
      </c>
      <c r="I116" s="175">
        <f t="shared" ca="1" si="5"/>
        <v>0</v>
      </c>
      <c r="J116" s="176"/>
      <c r="K116" s="164"/>
      <c r="L116" s="156"/>
      <c r="M116" s="156"/>
    </row>
    <row r="117" spans="1:13" ht="15.75">
      <c r="A117" s="163">
        <f>IF(B117="","",COUNTA($B$5:B117))</f>
        <v>111</v>
      </c>
      <c r="B117" s="156" t="s">
        <v>337</v>
      </c>
      <c r="C117" s="61" t="s">
        <v>478</v>
      </c>
      <c r="D117" s="156" t="s">
        <v>5</v>
      </c>
      <c r="E117" s="72">
        <v>32000</v>
      </c>
      <c r="F117" s="179"/>
      <c r="G117" s="72">
        <f ca="1">SUMIF('Nhập Xuất TP'!$E$7:$E$7822,B117:B117,'Nhập Xuất TP'!$H$7:$H$7821)</f>
        <v>0</v>
      </c>
      <c r="H117" s="72">
        <f ca="1">SUMIF('Nhập Xuất TP'!$E$7:$E$7822,B117:B117,'Nhập Xuất TP'!$I$7:$I$7821)</f>
        <v>0</v>
      </c>
      <c r="I117" s="175">
        <f t="shared" ca="1" si="5"/>
        <v>0</v>
      </c>
      <c r="J117" s="176"/>
      <c r="K117" s="164"/>
      <c r="L117" s="156"/>
      <c r="M117" s="156"/>
    </row>
    <row r="118" spans="1:13" ht="15.75">
      <c r="A118" s="156">
        <f>IF(B118="","",COUNTA($B$5:B118))</f>
        <v>112</v>
      </c>
      <c r="B118" s="156" t="s">
        <v>347</v>
      </c>
      <c r="C118" s="61" t="s">
        <v>477</v>
      </c>
      <c r="D118" s="156" t="s">
        <v>6</v>
      </c>
      <c r="E118" s="72">
        <v>8000</v>
      </c>
      <c r="F118" s="179"/>
      <c r="G118" s="72">
        <f ca="1">SUMIF('Nhập Xuất TP'!$E$7:$E$7822,B118:B118,'Nhập Xuất TP'!$H$7:$H$7821)</f>
        <v>0</v>
      </c>
      <c r="H118" s="72">
        <f ca="1">SUMIF('Nhập Xuất TP'!$E$7:$E$7822,B118:B118,'Nhập Xuất TP'!$I$7:$I$7821)</f>
        <v>0</v>
      </c>
      <c r="I118" s="175">
        <f t="shared" ref="I118:I120" ca="1" si="6">F118+G118-H118</f>
        <v>0</v>
      </c>
      <c r="J118" s="176"/>
      <c r="K118" s="164"/>
      <c r="L118" s="156"/>
      <c r="M118" s="156"/>
    </row>
    <row r="119" spans="1:13" ht="15.75">
      <c r="A119" s="163">
        <f>IF(B119="","",COUNTA($B$5:B119))</f>
        <v>113</v>
      </c>
      <c r="B119" s="156" t="s">
        <v>348</v>
      </c>
      <c r="C119" s="61" t="s">
        <v>328</v>
      </c>
      <c r="D119" s="156" t="s">
        <v>349</v>
      </c>
      <c r="E119" s="72"/>
      <c r="F119" s="179"/>
      <c r="G119" s="72">
        <f ca="1">SUMIF('Nhập Xuất TP'!$E$7:$E$7822,B119:B119,'Nhập Xuất TP'!$H$7:$H$7821)</f>
        <v>0</v>
      </c>
      <c r="H119" s="72">
        <f ca="1">SUMIF('Nhập Xuất TP'!$E$7:$E$7822,B119:B119,'Nhập Xuất TP'!$I$7:$I$7821)</f>
        <v>0</v>
      </c>
      <c r="I119" s="175">
        <f t="shared" ca="1" si="6"/>
        <v>0</v>
      </c>
      <c r="J119" s="176"/>
      <c r="K119" s="164"/>
      <c r="L119" s="156"/>
      <c r="M119" s="156"/>
    </row>
    <row r="120" spans="1:13" ht="15.75">
      <c r="A120" s="156">
        <f>IF(B120="","",COUNTA($B$5:B120))</f>
        <v>114</v>
      </c>
      <c r="B120" s="156" t="s">
        <v>350</v>
      </c>
      <c r="C120" s="61" t="s">
        <v>479</v>
      </c>
      <c r="D120" s="156" t="s">
        <v>5</v>
      </c>
      <c r="E120" s="72">
        <v>94000</v>
      </c>
      <c r="F120" s="179"/>
      <c r="G120" s="72">
        <f ca="1">SUMIF('Nhập Xuất TP'!$E$7:$E$7822,B120:B120,'Nhập Xuất TP'!$H$7:$H$7821)</f>
        <v>0</v>
      </c>
      <c r="H120" s="72">
        <f ca="1">SUMIF('Nhập Xuất TP'!$E$7:$E$7822,B120:B120,'Nhập Xuất TP'!$I$7:$I$7821)</f>
        <v>0</v>
      </c>
      <c r="I120" s="175">
        <f t="shared" ca="1" si="6"/>
        <v>0</v>
      </c>
      <c r="J120" s="176"/>
      <c r="K120" s="164"/>
      <c r="L120" s="156"/>
      <c r="M120" s="156"/>
    </row>
    <row r="121" spans="1:13" ht="15.75">
      <c r="A121" s="163">
        <f>IF(B121="","",COUNTA($B$5:B121))</f>
        <v>115</v>
      </c>
      <c r="B121" s="156" t="s">
        <v>356</v>
      </c>
      <c r="C121" s="61" t="s">
        <v>355</v>
      </c>
      <c r="D121" s="156" t="s">
        <v>8</v>
      </c>
      <c r="E121" s="72">
        <v>7200</v>
      </c>
      <c r="F121" s="179"/>
      <c r="G121" s="72">
        <f ca="1">SUMIF('Nhập Xuất TP'!$E$7:$E$7822,B121:B121,'Nhập Xuất TP'!$H$7:$H$7821)</f>
        <v>0</v>
      </c>
      <c r="H121" s="72">
        <f ca="1">SUMIF('Nhập Xuất TP'!$E$7:$E$7822,B121:B121,'Nhập Xuất TP'!$I$7:$I$7821)</f>
        <v>0</v>
      </c>
      <c r="I121" s="175">
        <f t="shared" ref="I121:I124" ca="1" si="7">F121+G121-H121</f>
        <v>0</v>
      </c>
      <c r="J121" s="176"/>
      <c r="K121" s="164"/>
      <c r="L121" s="156"/>
      <c r="M121" s="156"/>
    </row>
    <row r="122" spans="1:13" ht="15.75">
      <c r="A122" s="156">
        <f>IF(B122="","",COUNTA($B$5:B122))</f>
        <v>116</v>
      </c>
      <c r="B122" s="156" t="s">
        <v>358</v>
      </c>
      <c r="C122" s="61" t="s">
        <v>357</v>
      </c>
      <c r="D122" s="156" t="s">
        <v>5</v>
      </c>
      <c r="E122" s="72">
        <v>9000</v>
      </c>
      <c r="F122" s="179"/>
      <c r="G122" s="72">
        <f ca="1">SUMIF('Nhập Xuất TP'!$E$7:$E$7822,B122:B122,'Nhập Xuất TP'!$H$7:$H$7821)</f>
        <v>0</v>
      </c>
      <c r="H122" s="72">
        <f ca="1">SUMIF('Nhập Xuất TP'!$E$7:$E$7822,B122:B122,'Nhập Xuất TP'!$I$7:$I$7821)</f>
        <v>0</v>
      </c>
      <c r="I122" s="175">
        <f t="shared" ca="1" si="7"/>
        <v>0</v>
      </c>
      <c r="J122" s="176"/>
      <c r="K122" s="164"/>
      <c r="L122" s="156"/>
      <c r="M122" s="156"/>
    </row>
    <row r="123" spans="1:13" ht="15.75">
      <c r="A123" s="163">
        <f>IF(B123="","",COUNTA($B$5:B123))</f>
        <v>117</v>
      </c>
      <c r="B123" s="156" t="s">
        <v>359</v>
      </c>
      <c r="C123" s="61" t="s">
        <v>360</v>
      </c>
      <c r="D123" s="156" t="s">
        <v>139</v>
      </c>
      <c r="E123" s="72">
        <v>550</v>
      </c>
      <c r="F123" s="179"/>
      <c r="G123" s="72">
        <f ca="1">SUMIF('Nhập Xuất TP'!$E$7:$E$7822,B123:B123,'Nhập Xuất TP'!$H$7:$H$7821)</f>
        <v>0</v>
      </c>
      <c r="H123" s="72">
        <f ca="1">SUMIF('Nhập Xuất TP'!$E$7:$E$7822,B123:B123,'Nhập Xuất TP'!$I$7:$I$7821)</f>
        <v>0</v>
      </c>
      <c r="I123" s="175">
        <f t="shared" ca="1" si="7"/>
        <v>0</v>
      </c>
      <c r="J123" s="176"/>
      <c r="K123" s="164"/>
      <c r="L123" s="156"/>
      <c r="M123" s="156"/>
    </row>
    <row r="124" spans="1:13" ht="15.75">
      <c r="A124" s="156">
        <f>IF(B124="","",COUNTA($B$5:B124))</f>
        <v>118</v>
      </c>
      <c r="B124" s="156" t="s">
        <v>379</v>
      </c>
      <c r="C124" s="61" t="s">
        <v>380</v>
      </c>
      <c r="D124" s="156" t="s">
        <v>62</v>
      </c>
      <c r="E124" s="72">
        <v>30000</v>
      </c>
      <c r="F124" s="179"/>
      <c r="G124" s="72">
        <f ca="1">SUMIF('Nhập Xuất TP'!$E$7:$E$7822,B124:B124,'Nhập Xuất TP'!$H$7:$H$7821)</f>
        <v>0</v>
      </c>
      <c r="H124" s="72">
        <f ca="1">SUMIF('Nhập Xuất TP'!$E$7:$E$7822,B124:B124,'Nhập Xuất TP'!$I$7:$I$7821)</f>
        <v>0</v>
      </c>
      <c r="I124" s="175">
        <f t="shared" ca="1" si="7"/>
        <v>0</v>
      </c>
      <c r="J124" s="176"/>
      <c r="K124" s="164"/>
      <c r="L124" s="156"/>
      <c r="M124" s="156"/>
    </row>
    <row r="125" spans="1:13" ht="15.75">
      <c r="A125" s="163">
        <f>IF(B125="","",COUNTA($B$5:B125))</f>
        <v>119</v>
      </c>
      <c r="B125" s="156" t="s">
        <v>384</v>
      </c>
      <c r="C125" s="61" t="s">
        <v>385</v>
      </c>
      <c r="D125" s="156" t="s">
        <v>5</v>
      </c>
      <c r="E125" s="72">
        <v>280000</v>
      </c>
      <c r="F125" s="179"/>
      <c r="G125" s="72">
        <f ca="1">SUMIF('Nhập Xuất TP'!$E$7:$E$7822,B125:B125,'Nhập Xuất TP'!$H$7:$H$7821)</f>
        <v>0</v>
      </c>
      <c r="H125" s="72">
        <f ca="1">SUMIF('Nhập Xuất TP'!$E$7:$E$7822,B125:B125,'Nhập Xuất TP'!$I$7:$I$7821)</f>
        <v>0</v>
      </c>
      <c r="I125" s="175">
        <f t="shared" ref="I125" ca="1" si="8">F125+G125-H125</f>
        <v>0</v>
      </c>
      <c r="J125" s="176"/>
      <c r="K125" s="164"/>
      <c r="L125" s="156"/>
      <c r="M125" s="156"/>
    </row>
    <row r="126" spans="1:13" ht="15.75">
      <c r="A126" s="156">
        <f>IF(B126="","",COUNTA($B$5:B126))</f>
        <v>120</v>
      </c>
      <c r="B126" s="156" t="s">
        <v>386</v>
      </c>
      <c r="C126" s="61" t="s">
        <v>387</v>
      </c>
      <c r="D126" s="156" t="s">
        <v>62</v>
      </c>
      <c r="E126" s="81">
        <v>3000</v>
      </c>
      <c r="F126" s="166"/>
      <c r="G126" s="72">
        <f ca="1">SUMIF('Nhập Xuất TP'!$E$7:$E$7822,B126:B126,'Nhập Xuất TP'!$H$7:$H$7821)</f>
        <v>0</v>
      </c>
      <c r="H126" s="72">
        <f ca="1">SUMIF('Nhập Xuất TP'!$E$7:$E$7822,B126:B126,'Nhập Xuất TP'!$I$7:$I$7821)</f>
        <v>0</v>
      </c>
      <c r="I126" s="175">
        <f t="shared" ref="I126" ca="1" si="9">F126+G126-H126</f>
        <v>0</v>
      </c>
      <c r="J126" s="83"/>
      <c r="K126" s="77"/>
      <c r="L126" s="156"/>
      <c r="M126" s="156"/>
    </row>
    <row r="127" spans="1:13" ht="15.75">
      <c r="A127" s="163">
        <f>IF(B127="","",COUNTA($B$5:B127))</f>
        <v>121</v>
      </c>
      <c r="B127" s="156" t="s">
        <v>391</v>
      </c>
      <c r="C127" s="61" t="s">
        <v>392</v>
      </c>
      <c r="D127" s="156" t="s">
        <v>189</v>
      </c>
      <c r="E127" s="81">
        <v>13000</v>
      </c>
      <c r="F127" s="166"/>
      <c r="G127" s="72">
        <f ca="1">SUMIF('Nhập Xuất TP'!$E$7:$E$7822,B127:B127,'Nhập Xuất TP'!$H$7:$H$7821)</f>
        <v>0</v>
      </c>
      <c r="H127" s="72">
        <f ca="1">SUMIF('Nhập Xuất TP'!$E$7:$E$7822,B127:B127,'Nhập Xuất TP'!$I$7:$I$7821)</f>
        <v>0</v>
      </c>
      <c r="I127" s="175">
        <f t="shared" ref="I127" ca="1" si="10">F127+G127-H127</f>
        <v>0</v>
      </c>
      <c r="J127" s="83"/>
      <c r="K127" s="77"/>
      <c r="L127" s="156"/>
      <c r="M127" s="156"/>
    </row>
    <row r="128" spans="1:13" ht="15.75">
      <c r="A128" s="159" t="str">
        <f>IF(B128="","",COUNTA($B$5:B128))</f>
        <v/>
      </c>
      <c r="B128" s="159"/>
      <c r="C128" s="161"/>
      <c r="D128" s="156"/>
      <c r="E128" s="81"/>
      <c r="F128" s="166"/>
      <c r="G128" s="81"/>
      <c r="H128" s="81"/>
      <c r="I128" s="82"/>
      <c r="J128" s="83"/>
      <c r="K128" s="77"/>
      <c r="L128" s="156"/>
      <c r="M128" s="156"/>
    </row>
    <row r="129" spans="1:13" ht="16.5" thickBot="1">
      <c r="A129" s="159" t="str">
        <f>IF(B129="","",COUNTA($B$5:B129))</f>
        <v/>
      </c>
      <c r="B129" s="78"/>
      <c r="C129" s="80"/>
      <c r="D129" s="78"/>
      <c r="E129" s="81"/>
      <c r="F129" s="166"/>
      <c r="G129" s="81"/>
      <c r="H129" s="81"/>
      <c r="I129" s="82"/>
      <c r="J129" s="83"/>
      <c r="K129" s="77"/>
      <c r="L129" s="49"/>
      <c r="M129" s="49"/>
    </row>
    <row r="130" spans="1:13" ht="16.5" thickBot="1">
      <c r="A130" s="67"/>
      <c r="B130" s="68"/>
      <c r="C130" s="69" t="s">
        <v>308</v>
      </c>
      <c r="D130" s="68"/>
      <c r="E130" s="70"/>
      <c r="F130" s="70"/>
      <c r="G130" s="70" t="s">
        <v>363</v>
      </c>
      <c r="H130" s="70">
        <f ca="1">SUMIF('Nhập Xuất TP'!$E$7:$E$7822,B130:B130,'Nhập Xuất TP'!$I$7:$I$7821)</f>
        <v>0</v>
      </c>
      <c r="I130" s="70"/>
      <c r="J130" s="70"/>
      <c r="K130" s="70"/>
      <c r="L130" s="70"/>
      <c r="M130" s="70"/>
    </row>
    <row r="131" spans="1:13" ht="15.75">
      <c r="A131" s="84">
        <v>1</v>
      </c>
      <c r="B131" s="84" t="s">
        <v>66</v>
      </c>
      <c r="C131" s="85" t="s">
        <v>67</v>
      </c>
      <c r="D131" s="84" t="s">
        <v>6</v>
      </c>
      <c r="E131" s="86">
        <v>54700</v>
      </c>
      <c r="F131" s="167"/>
      <c r="G131" s="72">
        <f ca="1">SUMIF('Nhập Xuất TP'!$E$7:$E$7822,B131:B131,'Nhập Xuất TP'!$H$7:$H$7821)</f>
        <v>0</v>
      </c>
      <c r="H131" s="72">
        <f ca="1">SUMIF('Nhập Xuất TP'!$E$7:$E$7822,B131:B131,'Nhập Xuất TP'!$I$7:$I$7821)</f>
        <v>0</v>
      </c>
      <c r="I131" s="175">
        <f t="shared" ref="I131:I156" ca="1" si="11">F131+G131-H131</f>
        <v>0</v>
      </c>
      <c r="J131" s="66"/>
      <c r="K131" s="65"/>
      <c r="L131" s="84">
        <v>1</v>
      </c>
      <c r="M131" s="84" t="s">
        <v>284</v>
      </c>
    </row>
    <row r="132" spans="1:13" ht="15.75">
      <c r="A132" s="49">
        <v>2</v>
      </c>
      <c r="B132" s="49" t="s">
        <v>68</v>
      </c>
      <c r="C132" s="50" t="s">
        <v>69</v>
      </c>
      <c r="D132" s="49" t="s">
        <v>20</v>
      </c>
      <c r="E132" s="57">
        <v>350000</v>
      </c>
      <c r="F132" s="168"/>
      <c r="G132" s="72">
        <f ca="1">SUMIF('Nhập Xuất TP'!$E$7:$E$7822,B132:B132,'Nhập Xuất TP'!$H$7:$H$7821)</f>
        <v>0</v>
      </c>
      <c r="H132" s="72">
        <f ca="1">SUMIF('Nhập Xuất TP'!$E$7:$E$7822,B132:B132,'Nhập Xuất TP'!$I$7:$I$7821)</f>
        <v>0</v>
      </c>
      <c r="I132" s="175">
        <f t="shared" ca="1" si="11"/>
        <v>0</v>
      </c>
      <c r="J132" s="66"/>
      <c r="K132" s="65"/>
      <c r="L132" s="49">
        <v>1</v>
      </c>
      <c r="M132" s="49" t="s">
        <v>284</v>
      </c>
    </row>
    <row r="133" spans="1:13" ht="15.75">
      <c r="A133" s="49">
        <v>3</v>
      </c>
      <c r="B133" s="49" t="s">
        <v>242</v>
      </c>
      <c r="C133" s="50" t="s">
        <v>243</v>
      </c>
      <c r="D133" s="49" t="s">
        <v>5</v>
      </c>
      <c r="E133" s="57">
        <v>10000</v>
      </c>
      <c r="F133" s="168"/>
      <c r="G133" s="72">
        <f ca="1">SUMIF('Nhập Xuất TP'!$E$7:$E$7822,B133:B133,'Nhập Xuất TP'!$H$7:$H$7821)</f>
        <v>0</v>
      </c>
      <c r="H133" s="72">
        <f ca="1">SUMIF('Nhập Xuất TP'!$E$7:$E$7822,B133:B133,'Nhập Xuất TP'!$I$7:$I$7821)</f>
        <v>0</v>
      </c>
      <c r="I133" s="175">
        <f t="shared" ca="1" si="11"/>
        <v>0</v>
      </c>
      <c r="J133" s="66"/>
      <c r="K133" s="65"/>
      <c r="L133" s="49">
        <v>1</v>
      </c>
      <c r="M133" s="49" t="s">
        <v>284</v>
      </c>
    </row>
    <row r="134" spans="1:13" ht="15.75">
      <c r="A134" s="49">
        <v>4</v>
      </c>
      <c r="B134" s="49" t="s">
        <v>244</v>
      </c>
      <c r="C134" s="50" t="s">
        <v>245</v>
      </c>
      <c r="D134" s="49" t="s">
        <v>241</v>
      </c>
      <c r="E134" s="57">
        <v>10000</v>
      </c>
      <c r="F134" s="168"/>
      <c r="G134" s="72">
        <f ca="1">SUMIF('Nhập Xuất TP'!$E$7:$E$7822,B134:B134,'Nhập Xuất TP'!$H$7:$H$7821)</f>
        <v>0</v>
      </c>
      <c r="H134" s="72">
        <f ca="1">SUMIF('Nhập Xuất TP'!$E$7:$E$7822,B134:B134,'Nhập Xuất TP'!$I$7:$I$7821)</f>
        <v>0</v>
      </c>
      <c r="I134" s="175">
        <f t="shared" ca="1" si="11"/>
        <v>0</v>
      </c>
      <c r="J134" s="66"/>
      <c r="K134" s="65"/>
      <c r="L134" s="49">
        <v>1</v>
      </c>
      <c r="M134" s="49" t="s">
        <v>284</v>
      </c>
    </row>
    <row r="135" spans="1:13" ht="15.75">
      <c r="A135" s="49">
        <v>5</v>
      </c>
      <c r="B135" s="49" t="s">
        <v>70</v>
      </c>
      <c r="C135" s="50" t="s">
        <v>71</v>
      </c>
      <c r="D135" s="49" t="s">
        <v>6</v>
      </c>
      <c r="E135" s="57">
        <v>27000</v>
      </c>
      <c r="F135" s="168"/>
      <c r="G135" s="72">
        <f ca="1">SUMIF('Nhập Xuất TP'!$E$7:$E$7822,B135:B135,'Nhập Xuất TP'!$H$7:$H$7821)</f>
        <v>0</v>
      </c>
      <c r="H135" s="72">
        <f ca="1">SUMIF('Nhập Xuất TP'!$E$7:$E$7822,B135:B135,'Nhập Xuất TP'!$I$7:$I$7821)</f>
        <v>0</v>
      </c>
      <c r="I135" s="175">
        <f t="shared" ca="1" si="11"/>
        <v>0</v>
      </c>
      <c r="J135" s="66"/>
      <c r="K135" s="65"/>
      <c r="L135" s="49">
        <v>1</v>
      </c>
      <c r="M135" s="49" t="s">
        <v>284</v>
      </c>
    </row>
    <row r="136" spans="1:13" ht="15.75">
      <c r="A136" s="49">
        <v>6</v>
      </c>
      <c r="B136" s="49" t="s">
        <v>72</v>
      </c>
      <c r="C136" s="50" t="s">
        <v>73</v>
      </c>
      <c r="D136" s="49" t="s">
        <v>246</v>
      </c>
      <c r="E136" s="57">
        <v>15200</v>
      </c>
      <c r="F136" s="168"/>
      <c r="G136" s="72">
        <f ca="1">SUMIF('Nhập Xuất TP'!$E$7:$E$7822,B136:B136,'Nhập Xuất TP'!$H$7:$H$7821)</f>
        <v>0</v>
      </c>
      <c r="H136" s="72">
        <f ca="1">SUMIF('Nhập Xuất TP'!$E$7:$E$7822,B136:B136,'Nhập Xuất TP'!$I$7:$I$7821)</f>
        <v>0</v>
      </c>
      <c r="I136" s="175">
        <f t="shared" ca="1" si="11"/>
        <v>0</v>
      </c>
      <c r="J136" s="66"/>
      <c r="K136" s="65"/>
      <c r="L136" s="49">
        <v>1</v>
      </c>
      <c r="M136" s="49" t="s">
        <v>284</v>
      </c>
    </row>
    <row r="137" spans="1:13" ht="15.75">
      <c r="A137" s="49">
        <v>7</v>
      </c>
      <c r="B137" s="49" t="s">
        <v>247</v>
      </c>
      <c r="C137" s="61" t="s">
        <v>248</v>
      </c>
      <c r="D137" s="49" t="s">
        <v>21</v>
      </c>
      <c r="E137" s="72">
        <v>70000</v>
      </c>
      <c r="F137" s="168"/>
      <c r="G137" s="72">
        <f ca="1">SUMIF('Nhập Xuất TP'!$E$7:$E$7822,B137:B137,'Nhập Xuất TP'!$H$7:$H$7821)</f>
        <v>0</v>
      </c>
      <c r="H137" s="72">
        <f ca="1">SUMIF('Nhập Xuất TP'!$E$7:$E$7822,B137:B137,'Nhập Xuất TP'!$I$7:$I$7821)</f>
        <v>0</v>
      </c>
      <c r="I137" s="175">
        <f t="shared" ca="1" si="11"/>
        <v>0</v>
      </c>
      <c r="J137" s="66"/>
      <c r="K137" s="65"/>
      <c r="L137" s="49">
        <v>1</v>
      </c>
      <c r="M137" s="49" t="s">
        <v>284</v>
      </c>
    </row>
    <row r="138" spans="1:13" ht="15.75">
      <c r="A138" s="49">
        <v>8</v>
      </c>
      <c r="B138" s="49" t="s">
        <v>61</v>
      </c>
      <c r="C138" s="87" t="s">
        <v>310</v>
      </c>
      <c r="D138" s="49" t="s">
        <v>62</v>
      </c>
      <c r="E138" s="72"/>
      <c r="F138" s="168"/>
      <c r="G138" s="72">
        <f ca="1">SUMIF('Nhập Xuất TP'!$E$7:$E$7822,B138:B138,'Nhập Xuất TP'!$H$7:$H$7821)</f>
        <v>0</v>
      </c>
      <c r="H138" s="72">
        <f ca="1">SUMIF('Nhập Xuất TP'!$E$7:$E$7822,B138:B138,'Nhập Xuất TP'!$I$7:$I$7821)</f>
        <v>0</v>
      </c>
      <c r="I138" s="175">
        <f t="shared" ca="1" si="11"/>
        <v>0</v>
      </c>
      <c r="J138" s="66"/>
      <c r="K138" s="65"/>
      <c r="L138" s="49">
        <v>1</v>
      </c>
      <c r="M138" s="49" t="s">
        <v>284</v>
      </c>
    </row>
    <row r="139" spans="1:13" ht="15.75">
      <c r="A139" s="49">
        <v>9</v>
      </c>
      <c r="B139" s="49" t="s">
        <v>59</v>
      </c>
      <c r="C139" s="54" t="s">
        <v>60</v>
      </c>
      <c r="D139" s="49" t="s">
        <v>5</v>
      </c>
      <c r="E139" s="57">
        <v>8400</v>
      </c>
      <c r="F139" s="168"/>
      <c r="G139" s="72">
        <f ca="1">SUMIF('Nhập Xuất TP'!$E$7:$E$7822,B139:B139,'Nhập Xuất TP'!$H$7:$H$7821)</f>
        <v>0</v>
      </c>
      <c r="H139" s="72">
        <f ca="1">SUMIF('Nhập Xuất TP'!$E$7:$E$7822,B139:B139,'Nhập Xuất TP'!$I$7:$I$7821)</f>
        <v>0</v>
      </c>
      <c r="I139" s="175">
        <f t="shared" ca="1" si="11"/>
        <v>0</v>
      </c>
      <c r="J139" s="66"/>
      <c r="K139" s="65"/>
      <c r="L139" s="49">
        <v>1</v>
      </c>
      <c r="M139" s="49" t="s">
        <v>284</v>
      </c>
    </row>
    <row r="140" spans="1:13" ht="15.75">
      <c r="A140" s="49">
        <v>10</v>
      </c>
      <c r="B140" s="49" t="s">
        <v>55</v>
      </c>
      <c r="C140" s="50" t="s">
        <v>56</v>
      </c>
      <c r="D140" s="49" t="s">
        <v>5</v>
      </c>
      <c r="E140" s="57">
        <v>15000</v>
      </c>
      <c r="F140" s="168"/>
      <c r="G140" s="72">
        <f ca="1">SUMIF('Nhập Xuất TP'!$E$7:$E$7822,B140:B140,'Nhập Xuất TP'!$H$7:$H$7821)</f>
        <v>0</v>
      </c>
      <c r="H140" s="72">
        <f ca="1">SUMIF('Nhập Xuất TP'!$E$7:$E$7822,B140:B140,'Nhập Xuất TP'!$I$7:$I$7821)</f>
        <v>0</v>
      </c>
      <c r="I140" s="175">
        <v>10</v>
      </c>
      <c r="J140" s="66"/>
      <c r="K140" s="65"/>
      <c r="L140" s="49">
        <v>1</v>
      </c>
      <c r="M140" s="49" t="s">
        <v>284</v>
      </c>
    </row>
    <row r="141" spans="1:13" ht="15.75">
      <c r="A141" s="49">
        <v>11</v>
      </c>
      <c r="B141" s="49" t="s">
        <v>57</v>
      </c>
      <c r="C141" s="54" t="s">
        <v>58</v>
      </c>
      <c r="D141" s="49" t="s">
        <v>5</v>
      </c>
      <c r="E141" s="57">
        <v>50000</v>
      </c>
      <c r="F141" s="168"/>
      <c r="G141" s="72">
        <f ca="1">SUMIF('Nhập Xuất TP'!$E$7:$E$7822,B141:B141,'Nhập Xuất TP'!$H$7:$H$7821)</f>
        <v>0</v>
      </c>
      <c r="H141" s="72">
        <f ca="1">SUMIF('Nhập Xuất TP'!$E$7:$E$7822,B141:B141,'Nhập Xuất TP'!$I$7:$I$7821)</f>
        <v>0</v>
      </c>
      <c r="I141" s="175">
        <f t="shared" ca="1" si="11"/>
        <v>0</v>
      </c>
      <c r="J141" s="66"/>
      <c r="K141" s="65"/>
      <c r="L141" s="49">
        <v>1</v>
      </c>
      <c r="M141" s="49" t="s">
        <v>284</v>
      </c>
    </row>
    <row r="142" spans="1:13" ht="15.75">
      <c r="A142" s="49">
        <v>12</v>
      </c>
      <c r="B142" s="49" t="s">
        <v>316</v>
      </c>
      <c r="C142" s="54" t="s">
        <v>317</v>
      </c>
      <c r="D142" s="49" t="s">
        <v>5</v>
      </c>
      <c r="E142" s="57">
        <v>17000</v>
      </c>
      <c r="F142" s="168"/>
      <c r="G142" s="72">
        <f ca="1">SUMIF('Nhập Xuất TP'!$E$7:$E$7822,B142:B142,'Nhập Xuất TP'!$H$7:$H$7821)</f>
        <v>0</v>
      </c>
      <c r="H142" s="72">
        <f ca="1">SUMIF('Nhập Xuất TP'!$E$7:$E$7822,B142:B142,'Nhập Xuất TP'!$I$7:$I$7821)</f>
        <v>0</v>
      </c>
      <c r="I142" s="175">
        <f t="shared" ca="1" si="11"/>
        <v>0</v>
      </c>
      <c r="J142" s="66"/>
      <c r="K142" s="65"/>
      <c r="L142" s="49">
        <v>1</v>
      </c>
      <c r="M142" s="49" t="s">
        <v>284</v>
      </c>
    </row>
    <row r="143" spans="1:13" ht="15.75">
      <c r="A143" s="49">
        <v>13</v>
      </c>
      <c r="B143" s="49" t="s">
        <v>74</v>
      </c>
      <c r="C143" s="58" t="s">
        <v>75</v>
      </c>
      <c r="D143" s="49" t="s">
        <v>24</v>
      </c>
      <c r="E143" s="57">
        <v>42900</v>
      </c>
      <c r="F143" s="168"/>
      <c r="G143" s="72">
        <f ca="1">SUMIF('Nhập Xuất TP'!$E$7:$E$7822,B143:B143,'Nhập Xuất TP'!$H$7:$H$7821)</f>
        <v>0</v>
      </c>
      <c r="H143" s="72">
        <f ca="1">SUMIF('Nhập Xuất TP'!$E$7:$E$7822,B143:B143,'Nhập Xuất TP'!$I$7:$I$7821)</f>
        <v>0</v>
      </c>
      <c r="I143" s="219">
        <f t="shared" ca="1" si="11"/>
        <v>0</v>
      </c>
      <c r="J143" s="66"/>
      <c r="K143" s="65"/>
      <c r="L143" s="49">
        <v>2</v>
      </c>
      <c r="M143" s="49" t="s">
        <v>285</v>
      </c>
    </row>
    <row r="144" spans="1:13" ht="15.75">
      <c r="A144" s="49">
        <v>14</v>
      </c>
      <c r="B144" s="49" t="s">
        <v>76</v>
      </c>
      <c r="C144" s="58" t="s">
        <v>25</v>
      </c>
      <c r="D144" s="49" t="s">
        <v>24</v>
      </c>
      <c r="E144" s="57">
        <v>38500</v>
      </c>
      <c r="F144" s="168"/>
      <c r="G144" s="72">
        <f ca="1">SUMIF('Nhập Xuất TP'!$E$7:$E$7822,B144:B144,'Nhập Xuất TP'!$H$7:$H$7821)</f>
        <v>0</v>
      </c>
      <c r="H144" s="72">
        <f ca="1">SUMIF('Nhập Xuất TP'!$E$7:$E$7822,B144:B144,'Nhập Xuất TP'!$I$7:$I$7821)</f>
        <v>0</v>
      </c>
      <c r="I144" s="175">
        <f t="shared" ca="1" si="11"/>
        <v>0</v>
      </c>
      <c r="J144" s="66"/>
      <c r="K144" s="65"/>
      <c r="L144" s="49">
        <v>2</v>
      </c>
      <c r="M144" s="49" t="s">
        <v>285</v>
      </c>
    </row>
    <row r="145" spans="1:13" ht="15.75">
      <c r="A145" s="49">
        <v>15</v>
      </c>
      <c r="B145" s="49" t="s">
        <v>249</v>
      </c>
      <c r="C145" s="61" t="s">
        <v>250</v>
      </c>
      <c r="D145" s="49" t="s">
        <v>5</v>
      </c>
      <c r="E145" s="57">
        <v>30000</v>
      </c>
      <c r="F145" s="168"/>
      <c r="G145" s="72">
        <f ca="1">SUMIF('Nhập Xuất TP'!$E$7:$E$7822,B145:B145,'Nhập Xuất TP'!$H$7:$H$7821)</f>
        <v>0</v>
      </c>
      <c r="H145" s="72">
        <f ca="1">SUMIF('Nhập Xuất TP'!$E$7:$E$7822,B145:B145,'Nhập Xuất TP'!$I$7:$I$7821)</f>
        <v>0</v>
      </c>
      <c r="I145" s="175">
        <f t="shared" ca="1" si="11"/>
        <v>0</v>
      </c>
      <c r="J145" s="66"/>
      <c r="K145" s="65"/>
      <c r="L145" s="49">
        <v>3</v>
      </c>
      <c r="M145" s="49" t="s">
        <v>286</v>
      </c>
    </row>
    <row r="146" spans="1:13" ht="15.75">
      <c r="A146" s="49">
        <v>16</v>
      </c>
      <c r="B146" s="49" t="s">
        <v>77</v>
      </c>
      <c r="C146" s="59" t="s">
        <v>28</v>
      </c>
      <c r="D146" s="49" t="s">
        <v>8</v>
      </c>
      <c r="E146" s="57">
        <v>25000</v>
      </c>
      <c r="F146" s="168"/>
      <c r="G146" s="72">
        <f ca="1">SUMIF('Nhập Xuất TP'!$E$7:$E$7822,B146:B146,'Nhập Xuất TP'!$H$7:$H$7821)</f>
        <v>0</v>
      </c>
      <c r="H146" s="72">
        <f ca="1">SUMIF('Nhập Xuất TP'!$E$7:$E$7822,B146:B146,'Nhập Xuất TP'!$I$7:$I$7821)</f>
        <v>0</v>
      </c>
      <c r="I146" s="175">
        <f ca="1">F146+G146-H146</f>
        <v>0</v>
      </c>
      <c r="J146" s="66"/>
      <c r="K146" s="65"/>
      <c r="L146" s="49">
        <v>3</v>
      </c>
      <c r="M146" s="49" t="s">
        <v>286</v>
      </c>
    </row>
    <row r="147" spans="1:13" ht="15.75">
      <c r="A147" s="49">
        <v>17</v>
      </c>
      <c r="B147" s="49" t="s">
        <v>78</v>
      </c>
      <c r="C147" s="58" t="s">
        <v>79</v>
      </c>
      <c r="D147" s="49" t="s">
        <v>8</v>
      </c>
      <c r="E147" s="60">
        <v>80000</v>
      </c>
      <c r="F147" s="169"/>
      <c r="G147" s="72">
        <f ca="1">SUMIF('Nhập Xuất TP'!$E$7:$E$7822,B147:B147,'Nhập Xuất TP'!$H$7:$H$7821)</f>
        <v>0</v>
      </c>
      <c r="H147" s="72">
        <f ca="1">SUMIF('Nhập Xuất TP'!$E$7:$E$7822,B147:B147,'Nhập Xuất TP'!$I$7:$I$7821)</f>
        <v>0</v>
      </c>
      <c r="I147" s="219">
        <f t="shared" ca="1" si="11"/>
        <v>0</v>
      </c>
      <c r="J147" s="66"/>
      <c r="K147" s="65"/>
      <c r="L147" s="49">
        <v>3</v>
      </c>
      <c r="M147" s="49" t="s">
        <v>286</v>
      </c>
    </row>
    <row r="148" spans="1:13" ht="15.75">
      <c r="A148" s="49">
        <v>18</v>
      </c>
      <c r="B148" s="49" t="s">
        <v>251</v>
      </c>
      <c r="C148" s="61" t="s">
        <v>252</v>
      </c>
      <c r="D148" s="49" t="s">
        <v>8</v>
      </c>
      <c r="E148" s="60">
        <v>70000</v>
      </c>
      <c r="F148" s="169"/>
      <c r="G148" s="72">
        <f ca="1">SUMIF('Nhập Xuất TP'!$E$7:$E$7822,B148:B148,'Nhập Xuất TP'!$H$7:$H$7821)</f>
        <v>0</v>
      </c>
      <c r="H148" s="72">
        <f ca="1">SUMIF('Nhập Xuất TP'!$E$7:$E$7822,B148:B148,'Nhập Xuất TP'!$I$7:$I$7821)</f>
        <v>0</v>
      </c>
      <c r="I148" s="175">
        <f t="shared" ca="1" si="11"/>
        <v>0</v>
      </c>
      <c r="J148" s="66"/>
      <c r="K148" s="65"/>
      <c r="L148" s="49">
        <v>3</v>
      </c>
      <c r="M148" s="49" t="s">
        <v>286</v>
      </c>
    </row>
    <row r="149" spans="1:13" ht="15.75">
      <c r="A149" s="49">
        <v>19</v>
      </c>
      <c r="B149" s="49" t="s">
        <v>253</v>
      </c>
      <c r="C149" s="61" t="s">
        <v>254</v>
      </c>
      <c r="D149" s="49" t="s">
        <v>8</v>
      </c>
      <c r="E149" s="60">
        <v>30000</v>
      </c>
      <c r="F149" s="169"/>
      <c r="G149" s="72">
        <f ca="1">SUMIF('Nhập Xuất TP'!$E$7:$E$7822,B149:B149,'Nhập Xuất TP'!$H$7:$H$7821)</f>
        <v>0</v>
      </c>
      <c r="H149" s="72">
        <f ca="1">SUMIF('Nhập Xuất TP'!$E$7:$E$7822,B149:B149,'Nhập Xuất TP'!$I$7:$I$7821)</f>
        <v>0</v>
      </c>
      <c r="I149" s="175">
        <f t="shared" ca="1" si="11"/>
        <v>0</v>
      </c>
      <c r="J149" s="66"/>
      <c r="K149" s="65"/>
      <c r="L149" s="49">
        <v>3</v>
      </c>
      <c r="M149" s="49" t="s">
        <v>286</v>
      </c>
    </row>
    <row r="150" spans="1:13" ht="15.75">
      <c r="A150" s="49">
        <v>20</v>
      </c>
      <c r="B150" s="49" t="s">
        <v>82</v>
      </c>
      <c r="C150" s="88" t="s">
        <v>83</v>
      </c>
      <c r="D150" s="49" t="s">
        <v>8</v>
      </c>
      <c r="E150" s="60">
        <v>48000</v>
      </c>
      <c r="F150" s="169"/>
      <c r="G150" s="72">
        <f ca="1">SUMIF('Nhập Xuất TP'!$E$7:$E$7822,B150:B150,'Nhập Xuất TP'!$H$7:$H$7821)</f>
        <v>0</v>
      </c>
      <c r="H150" s="72">
        <f ca="1">SUMIF('Nhập Xuất TP'!$E$7:$E$7822,B150:B150,'Nhập Xuất TP'!$I$7:$I$7821)</f>
        <v>0</v>
      </c>
      <c r="I150" s="175">
        <f t="shared" ca="1" si="11"/>
        <v>0</v>
      </c>
      <c r="J150" s="66"/>
      <c r="K150" s="65"/>
      <c r="L150" s="49">
        <v>3</v>
      </c>
      <c r="M150" s="49" t="s">
        <v>286</v>
      </c>
    </row>
    <row r="151" spans="1:13" ht="15.75">
      <c r="A151" s="49">
        <v>21</v>
      </c>
      <c r="B151" s="49" t="s">
        <v>255</v>
      </c>
      <c r="C151" s="61" t="s">
        <v>256</v>
      </c>
      <c r="D151" s="49" t="s">
        <v>5</v>
      </c>
      <c r="E151" s="60">
        <v>18000</v>
      </c>
      <c r="F151" s="169"/>
      <c r="G151" s="72">
        <f ca="1">SUMIF('Nhập Xuất TP'!$E$7:$E$7822,B151:B151,'Nhập Xuất TP'!$H$7:$H$7821)</f>
        <v>0</v>
      </c>
      <c r="H151" s="72">
        <f ca="1">SUMIF('Nhập Xuất TP'!$E$7:$E$7822,B151:B151,'Nhập Xuất TP'!$I$7:$I$7821)</f>
        <v>0</v>
      </c>
      <c r="I151" s="175">
        <f t="shared" ca="1" si="11"/>
        <v>0</v>
      </c>
      <c r="J151" s="66"/>
      <c r="K151" s="65"/>
      <c r="L151" s="49">
        <v>3</v>
      </c>
      <c r="M151" s="49" t="s">
        <v>286</v>
      </c>
    </row>
    <row r="152" spans="1:13" ht="15.75">
      <c r="A152" s="49">
        <v>22</v>
      </c>
      <c r="B152" s="49" t="s">
        <v>257</v>
      </c>
      <c r="C152" s="59" t="s">
        <v>29</v>
      </c>
      <c r="D152" s="49" t="s">
        <v>5</v>
      </c>
      <c r="E152" s="60">
        <v>120000</v>
      </c>
      <c r="F152" s="169"/>
      <c r="G152" s="72">
        <f ca="1">SUMIF('Nhập Xuất TP'!$E$7:$E$7822,B152:B152,'Nhập Xuất TP'!$H$7:$H$7821)</f>
        <v>0</v>
      </c>
      <c r="H152" s="72">
        <f ca="1">SUMIF('Nhập Xuất TP'!$E$7:$E$7822,B152:B152,'Nhập Xuất TP'!$I$7:$I$7821)</f>
        <v>0</v>
      </c>
      <c r="I152" s="175">
        <f t="shared" ca="1" si="11"/>
        <v>0</v>
      </c>
      <c r="J152" s="66"/>
      <c r="K152" s="65"/>
      <c r="L152" s="49">
        <v>3</v>
      </c>
      <c r="M152" s="47" t="s">
        <v>286</v>
      </c>
    </row>
    <row r="153" spans="1:13" ht="15.75">
      <c r="A153" s="49">
        <v>23</v>
      </c>
      <c r="B153" s="49" t="s">
        <v>80</v>
      </c>
      <c r="C153" s="61" t="s">
        <v>81</v>
      </c>
      <c r="D153" s="49" t="s">
        <v>5</v>
      </c>
      <c r="E153" s="60">
        <v>26000</v>
      </c>
      <c r="F153" s="169"/>
      <c r="G153" s="72">
        <f ca="1">SUMIF('Nhập Xuất TP'!$E$7:$E$7822,B153:B153,'Nhập Xuất TP'!$H$7:$H$7821)</f>
        <v>0</v>
      </c>
      <c r="H153" s="72">
        <f ca="1">SUMIF('Nhập Xuất TP'!$E$7:$E$7822,B153:B153,'Nhập Xuất TP'!$I$7:$I$7821)</f>
        <v>0</v>
      </c>
      <c r="I153" s="175">
        <f t="shared" ca="1" si="11"/>
        <v>0</v>
      </c>
      <c r="J153" s="66"/>
      <c r="K153" s="65"/>
      <c r="L153" s="49">
        <v>3</v>
      </c>
      <c r="M153" s="47" t="s">
        <v>286</v>
      </c>
    </row>
    <row r="154" spans="1:13" ht="15.75">
      <c r="A154" s="49">
        <v>24</v>
      </c>
      <c r="B154" s="49" t="s">
        <v>90</v>
      </c>
      <c r="C154" s="63" t="s">
        <v>91</v>
      </c>
      <c r="D154" s="47" t="s">
        <v>5</v>
      </c>
      <c r="E154" s="60">
        <v>7000</v>
      </c>
      <c r="F154" s="169"/>
      <c r="G154" s="72">
        <f ca="1">SUMIF('Nhập Xuất TP'!$E$7:$E$7822,B154:B154,'Nhập Xuất TP'!$H$7:$H$7821)</f>
        <v>0</v>
      </c>
      <c r="H154" s="72">
        <f ca="1">SUMIF('Nhập Xuất TP'!$E$7:$E$7822,B154:B154,'Nhập Xuất TP'!$I$7:$I$7821)</f>
        <v>0</v>
      </c>
      <c r="I154" s="175">
        <f t="shared" ca="1" si="11"/>
        <v>0</v>
      </c>
      <c r="J154" s="66"/>
      <c r="K154" s="65"/>
      <c r="L154" s="49">
        <v>3</v>
      </c>
      <c r="M154" s="47" t="s">
        <v>286</v>
      </c>
    </row>
    <row r="155" spans="1:13" ht="15.75">
      <c r="A155" s="49">
        <v>25</v>
      </c>
      <c r="B155" s="49" t="s">
        <v>84</v>
      </c>
      <c r="C155" s="89" t="s">
        <v>85</v>
      </c>
      <c r="D155" s="47" t="s">
        <v>5</v>
      </c>
      <c r="E155" s="60">
        <v>18000</v>
      </c>
      <c r="F155" s="169"/>
      <c r="G155" s="72">
        <f ca="1">SUMIF('Nhập Xuất TP'!$E$7:$E$7822,B155:B155,'Nhập Xuất TP'!$H$7:$H$7821)</f>
        <v>0</v>
      </c>
      <c r="H155" s="72">
        <f ca="1">SUMIF('Nhập Xuất TP'!$E$7:$E$7822,B155:B155,'Nhập Xuất TP'!$I$7:$I$7821)</f>
        <v>0</v>
      </c>
      <c r="I155" s="175">
        <f t="shared" ca="1" si="11"/>
        <v>0</v>
      </c>
      <c r="J155" s="66"/>
      <c r="K155" s="65"/>
      <c r="L155" s="47">
        <v>3</v>
      </c>
      <c r="M155" s="47" t="s">
        <v>286</v>
      </c>
    </row>
    <row r="156" spans="1:13" ht="15.75">
      <c r="A156" s="49">
        <v>26</v>
      </c>
      <c r="B156" s="49" t="s">
        <v>64</v>
      </c>
      <c r="C156" s="55" t="s">
        <v>65</v>
      </c>
      <c r="D156" s="47" t="s">
        <v>5</v>
      </c>
      <c r="E156" s="60">
        <v>24000</v>
      </c>
      <c r="F156" s="169"/>
      <c r="G156" s="72">
        <f ca="1">SUMIF('Nhập Xuất TP'!$E$7:$E$7822,B156:B156,'Nhập Xuất TP'!$H$7:$H$7821)</f>
        <v>0</v>
      </c>
      <c r="H156" s="72">
        <f ca="1">SUMIF('Nhập Xuất TP'!$E$7:$E$7822,B156:B156,'Nhập Xuất TP'!$I$7:$I$7821)</f>
        <v>0</v>
      </c>
      <c r="I156" s="175">
        <f t="shared" ca="1" si="11"/>
        <v>0</v>
      </c>
      <c r="J156" s="66"/>
      <c r="K156" s="65"/>
      <c r="L156" s="47">
        <v>3</v>
      </c>
      <c r="M156" s="47" t="s">
        <v>286</v>
      </c>
    </row>
    <row r="157" spans="1:13" ht="15.75">
      <c r="A157" s="49">
        <v>27</v>
      </c>
      <c r="B157" s="49" t="s">
        <v>334</v>
      </c>
      <c r="C157" s="55" t="s">
        <v>329</v>
      </c>
      <c r="D157" s="47" t="s">
        <v>330</v>
      </c>
      <c r="E157" s="60">
        <v>100000</v>
      </c>
      <c r="F157" s="169"/>
      <c r="G157" s="72"/>
      <c r="H157" s="72"/>
      <c r="I157" s="175">
        <f t="shared" ref="I157" si="12">F157+G157-H157</f>
        <v>0</v>
      </c>
      <c r="J157" s="66"/>
      <c r="K157" s="65"/>
      <c r="L157" s="47">
        <v>3</v>
      </c>
      <c r="M157" s="47" t="s">
        <v>286</v>
      </c>
    </row>
    <row r="158" spans="1:13" ht="15.75">
      <c r="A158" s="49">
        <v>28</v>
      </c>
      <c r="B158" s="47" t="s">
        <v>86</v>
      </c>
      <c r="C158" s="62" t="s">
        <v>26</v>
      </c>
      <c r="D158" s="47" t="s">
        <v>87</v>
      </c>
      <c r="E158" s="60">
        <v>2700</v>
      </c>
      <c r="F158" s="169"/>
      <c r="G158" s="72">
        <f ca="1">SUMIF('Nhập Xuất TP'!$E$7:$E$7822,B158:B158,'Nhập Xuất TP'!$H$7:$H$7821)</f>
        <v>0</v>
      </c>
      <c r="H158" s="72">
        <f ca="1">SUMIF('Nhập Xuất TP'!$E$7:$E$7822,B158:B158,'Nhập Xuất TP'!$I$7:$I$7821)</f>
        <v>0</v>
      </c>
      <c r="I158" s="175">
        <f t="shared" ref="I158:I185" ca="1" si="13">F158+G158-H158</f>
        <v>0</v>
      </c>
      <c r="J158" s="66"/>
      <c r="K158" s="65"/>
      <c r="L158" s="47">
        <v>4</v>
      </c>
      <c r="M158" s="49" t="s">
        <v>287</v>
      </c>
    </row>
    <row r="159" spans="1:13" ht="15.75">
      <c r="A159" s="49">
        <v>29</v>
      </c>
      <c r="B159" s="47" t="s">
        <v>88</v>
      </c>
      <c r="C159" s="90" t="s">
        <v>89</v>
      </c>
      <c r="D159" s="47" t="s">
        <v>6</v>
      </c>
      <c r="E159" s="60">
        <v>20000</v>
      </c>
      <c r="F159" s="169"/>
      <c r="G159" s="72">
        <f ca="1">SUMIF('Nhập Xuất TP'!$E$7:$E$7822,B159:B159,'Nhập Xuất TP'!$H$7:$H$7821)</f>
        <v>0</v>
      </c>
      <c r="H159" s="72">
        <f ca="1">SUMIF('Nhập Xuất TP'!$E$7:$E$7822,B159:B159,'Nhập Xuất TP'!$I$7:$I$7821)</f>
        <v>0</v>
      </c>
      <c r="I159" s="175">
        <f t="shared" ca="1" si="13"/>
        <v>0</v>
      </c>
      <c r="J159" s="66"/>
      <c r="K159" s="65"/>
      <c r="L159" s="47">
        <v>4</v>
      </c>
      <c r="M159" s="49" t="s">
        <v>287</v>
      </c>
    </row>
    <row r="160" spans="1:13" ht="15.75">
      <c r="A160" s="49">
        <v>30</v>
      </c>
      <c r="B160" s="47" t="s">
        <v>313</v>
      </c>
      <c r="C160" s="90" t="s">
        <v>314</v>
      </c>
      <c r="D160" s="47" t="s">
        <v>189</v>
      </c>
      <c r="E160" s="60">
        <v>6600</v>
      </c>
      <c r="F160" s="169"/>
      <c r="G160" s="72">
        <f ca="1">SUMIF('Nhập Xuất TP'!$E$7:$E$7822,B160:B160,'Nhập Xuất TP'!$H$7:$H$7821)</f>
        <v>0</v>
      </c>
      <c r="H160" s="72">
        <f ca="1">SUMIF('Nhập Xuất TP'!$E$7:$E$7822,B160:B160,'Nhập Xuất TP'!$I$7:$I$7821)</f>
        <v>0</v>
      </c>
      <c r="I160" s="175">
        <f t="shared" ca="1" si="13"/>
        <v>0</v>
      </c>
      <c r="J160" s="66"/>
      <c r="K160" s="65"/>
      <c r="L160" s="47">
        <v>4</v>
      </c>
      <c r="M160" s="49" t="s">
        <v>287</v>
      </c>
    </row>
    <row r="161" spans="1:13" ht="15.75">
      <c r="A161" s="49">
        <v>31</v>
      </c>
      <c r="B161" s="47" t="s">
        <v>92</v>
      </c>
      <c r="C161" s="59" t="s">
        <v>93</v>
      </c>
      <c r="D161" s="49" t="s">
        <v>94</v>
      </c>
      <c r="E161" s="60">
        <v>86000</v>
      </c>
      <c r="F161" s="169"/>
      <c r="G161" s="72">
        <f ca="1">SUMIF('Nhập Xuất TP'!$E$7:$E$7822,B161:B161,'Nhập Xuất TP'!$H$7:$H$7821)</f>
        <v>0</v>
      </c>
      <c r="H161" s="72">
        <f ca="1">SUMIF('Nhập Xuất TP'!$E$7:$E$7822,B161:B161,'Nhập Xuất TP'!$I$7:$I$7821)</f>
        <v>0</v>
      </c>
      <c r="I161" s="175">
        <f t="shared" ca="1" si="13"/>
        <v>0</v>
      </c>
      <c r="J161" s="66"/>
      <c r="K161" s="65"/>
      <c r="L161" s="47">
        <v>5</v>
      </c>
      <c r="M161" s="49" t="s">
        <v>288</v>
      </c>
    </row>
    <row r="162" spans="1:13" ht="15.75">
      <c r="A162" s="49">
        <v>32</v>
      </c>
      <c r="B162" s="47" t="s">
        <v>99</v>
      </c>
      <c r="C162" s="59" t="s">
        <v>100</v>
      </c>
      <c r="D162" s="47" t="s">
        <v>94</v>
      </c>
      <c r="E162" s="60">
        <v>90000</v>
      </c>
      <c r="F162" s="169"/>
      <c r="G162" s="72">
        <f ca="1">SUMIF('Nhập Xuất TP'!$E$7:$E$7822,B162:B162,'Nhập Xuất TP'!$H$7:$H$7821)</f>
        <v>0</v>
      </c>
      <c r="H162" s="72">
        <f ca="1">SUMIF('Nhập Xuất TP'!$E$7:$E$7822,B162:B162,'Nhập Xuất TP'!$I$7:$I$7821)</f>
        <v>0</v>
      </c>
      <c r="I162" s="175">
        <f t="shared" ca="1" si="13"/>
        <v>0</v>
      </c>
      <c r="J162" s="66"/>
      <c r="K162" s="65"/>
      <c r="L162" s="47">
        <v>5</v>
      </c>
      <c r="M162" s="47" t="s">
        <v>288</v>
      </c>
    </row>
    <row r="163" spans="1:13" ht="15.75">
      <c r="A163" s="49">
        <v>33</v>
      </c>
      <c r="B163" s="47" t="s">
        <v>258</v>
      </c>
      <c r="C163" s="59" t="s">
        <v>376</v>
      </c>
      <c r="D163" s="47" t="s">
        <v>7</v>
      </c>
      <c r="E163" s="60">
        <v>21000</v>
      </c>
      <c r="F163" s="169"/>
      <c r="G163" s="72">
        <f ca="1">SUMIF('Nhập Xuất TP'!$E$7:$E$7822,B163:B163,'Nhập Xuất TP'!$H$7:$H$7821)</f>
        <v>0</v>
      </c>
      <c r="H163" s="72">
        <f ca="1">SUMIF('Nhập Xuất TP'!$E$7:$E$7822,B163:B163,'Nhập Xuất TP'!$I$7:$I$7821)</f>
        <v>0</v>
      </c>
      <c r="I163" s="175">
        <f t="shared" ca="1" si="13"/>
        <v>0</v>
      </c>
      <c r="J163" s="66"/>
      <c r="K163" s="65"/>
      <c r="L163" s="47">
        <v>5</v>
      </c>
      <c r="M163" s="47" t="s">
        <v>288</v>
      </c>
    </row>
    <row r="164" spans="1:13" ht="15.75">
      <c r="A164" s="49">
        <v>34</v>
      </c>
      <c r="B164" s="47" t="s">
        <v>101</v>
      </c>
      <c r="C164" s="61" t="s">
        <v>259</v>
      </c>
      <c r="D164" s="47" t="s">
        <v>94</v>
      </c>
      <c r="E164" s="60">
        <v>90000</v>
      </c>
      <c r="F164" s="169"/>
      <c r="G164" s="72">
        <f ca="1">SUMIF('Nhập Xuất TP'!$E$7:$E$7822,B164:B164,'Nhập Xuất TP'!$H$7:$H$7821)</f>
        <v>0</v>
      </c>
      <c r="H164" s="72">
        <f ca="1">SUMIF('Nhập Xuất TP'!$E$7:$E$7822,B164:B164,'Nhập Xuất TP'!$I$7:$I$7821)</f>
        <v>0</v>
      </c>
      <c r="I164" s="175">
        <f t="shared" ca="1" si="13"/>
        <v>0</v>
      </c>
      <c r="J164" s="66"/>
      <c r="K164" s="65"/>
      <c r="L164" s="47">
        <v>5</v>
      </c>
      <c r="M164" s="47" t="s">
        <v>288</v>
      </c>
    </row>
    <row r="165" spans="1:13" ht="15.75">
      <c r="A165" s="49">
        <v>35</v>
      </c>
      <c r="B165" s="47" t="s">
        <v>97</v>
      </c>
      <c r="C165" s="58" t="s">
        <v>98</v>
      </c>
      <c r="D165" s="47" t="s">
        <v>62</v>
      </c>
      <c r="E165" s="60">
        <v>41000</v>
      </c>
      <c r="F165" s="169"/>
      <c r="G165" s="72">
        <f ca="1">SUMIF('Nhập Xuất TP'!$E$7:$E$7822,B165:B165,'Nhập Xuất TP'!$H$7:$H$7821)</f>
        <v>0</v>
      </c>
      <c r="H165" s="72">
        <f ca="1">SUMIF('Nhập Xuất TP'!$E$7:$E$7822,B165:B165,'Nhập Xuất TP'!$I$7:$I$7821)</f>
        <v>0</v>
      </c>
      <c r="I165" s="175">
        <f t="shared" ca="1" si="13"/>
        <v>0</v>
      </c>
      <c r="J165" s="66"/>
      <c r="K165" s="65"/>
      <c r="L165" s="47">
        <v>5</v>
      </c>
      <c r="M165" s="47" t="s">
        <v>288</v>
      </c>
    </row>
    <row r="166" spans="1:13" ht="15.75">
      <c r="A166" s="49">
        <v>36</v>
      </c>
      <c r="B166" s="47" t="s">
        <v>102</v>
      </c>
      <c r="C166" s="91" t="s">
        <v>103</v>
      </c>
      <c r="D166" s="47" t="s">
        <v>94</v>
      </c>
      <c r="E166" s="60">
        <v>20000</v>
      </c>
      <c r="F166" s="169"/>
      <c r="G166" s="72">
        <f ca="1">SUMIF('Nhập Xuất TP'!$E$7:$E$7822,B166:B166,'Nhập Xuất TP'!$H$7:$H$7821)</f>
        <v>0</v>
      </c>
      <c r="H166" s="72">
        <f ca="1">SUMIF('Nhập Xuất TP'!$E$7:$E$7822,B166:B166,'Nhập Xuất TP'!$I$7:$I$7821)</f>
        <v>0</v>
      </c>
      <c r="I166" s="175">
        <f t="shared" ca="1" si="13"/>
        <v>0</v>
      </c>
      <c r="J166" s="66"/>
      <c r="K166" s="65"/>
      <c r="L166" s="47">
        <v>5</v>
      </c>
      <c r="M166" s="47" t="s">
        <v>288</v>
      </c>
    </row>
    <row r="167" spans="1:13" ht="15.75">
      <c r="A167" s="49">
        <v>37</v>
      </c>
      <c r="B167" s="47" t="s">
        <v>260</v>
      </c>
      <c r="C167" s="59" t="s">
        <v>261</v>
      </c>
      <c r="D167" s="47" t="s">
        <v>94</v>
      </c>
      <c r="E167" s="60">
        <v>33000</v>
      </c>
      <c r="F167" s="169"/>
      <c r="G167" s="72">
        <f ca="1">SUMIF('Nhập Xuất TP'!$E$7:$E$7822,B167:B167,'Nhập Xuất TP'!$H$7:$H$7821)</f>
        <v>0</v>
      </c>
      <c r="H167" s="72">
        <f ca="1">SUMIF('Nhập Xuất TP'!$E$7:$E$7822,B167:B167,'Nhập Xuất TP'!$I$7:$I$7821)</f>
        <v>0</v>
      </c>
      <c r="I167" s="175">
        <f t="shared" ca="1" si="13"/>
        <v>0</v>
      </c>
      <c r="J167" s="66"/>
      <c r="K167" s="65"/>
      <c r="L167" s="47">
        <v>5</v>
      </c>
      <c r="M167" s="47" t="s">
        <v>288</v>
      </c>
    </row>
    <row r="168" spans="1:13" ht="15.75">
      <c r="A168" s="49">
        <v>38</v>
      </c>
      <c r="B168" s="47" t="s">
        <v>104</v>
      </c>
      <c r="C168" s="59" t="s">
        <v>262</v>
      </c>
      <c r="D168" s="47" t="s">
        <v>7</v>
      </c>
      <c r="E168" s="60">
        <v>71000</v>
      </c>
      <c r="F168" s="169"/>
      <c r="G168" s="72">
        <f ca="1">SUMIF('Nhập Xuất TP'!$E$7:$E$7822,B168:B168,'Nhập Xuất TP'!$H$7:$H$7821)</f>
        <v>0</v>
      </c>
      <c r="H168" s="72">
        <f ca="1">SUMIF('Nhập Xuất TP'!$E$7:$E$7822,B168:B168,'Nhập Xuất TP'!$I$7:$I$7821)</f>
        <v>0</v>
      </c>
      <c r="I168" s="175">
        <f t="shared" ca="1" si="13"/>
        <v>0</v>
      </c>
      <c r="J168" s="66"/>
      <c r="K168" s="65"/>
      <c r="L168" s="47">
        <v>5</v>
      </c>
      <c r="M168" s="47" t="s">
        <v>288</v>
      </c>
    </row>
    <row r="169" spans="1:13" ht="15.75">
      <c r="A169" s="49">
        <v>39</v>
      </c>
      <c r="B169" s="47" t="s">
        <v>95</v>
      </c>
      <c r="C169" s="92" t="s">
        <v>96</v>
      </c>
      <c r="D169" s="47" t="s">
        <v>7</v>
      </c>
      <c r="E169" s="60">
        <v>35000</v>
      </c>
      <c r="F169" s="169"/>
      <c r="G169" s="72">
        <f ca="1">SUMIF('Nhập Xuất TP'!$E$7:$E$7822,B169:B169,'Nhập Xuất TP'!$H$7:$H$7821)</f>
        <v>0</v>
      </c>
      <c r="H169" s="72">
        <f ca="1">SUMIF('Nhập Xuất TP'!$E$7:$E$7822,B169:B169,'Nhập Xuất TP'!$I$7:$I$7821)</f>
        <v>0</v>
      </c>
      <c r="I169" s="175">
        <f t="shared" ca="1" si="13"/>
        <v>0</v>
      </c>
      <c r="J169" s="66"/>
      <c r="K169" s="65"/>
      <c r="L169" s="47">
        <v>5</v>
      </c>
      <c r="M169" s="47" t="s">
        <v>288</v>
      </c>
    </row>
    <row r="170" spans="1:13" ht="15.75">
      <c r="A170" s="49">
        <v>40</v>
      </c>
      <c r="B170" s="47" t="s">
        <v>263</v>
      </c>
      <c r="C170" s="61" t="s">
        <v>264</v>
      </c>
      <c r="D170" s="47" t="s">
        <v>7</v>
      </c>
      <c r="E170" s="60">
        <v>52000</v>
      </c>
      <c r="F170" s="169"/>
      <c r="G170" s="72">
        <f ca="1">SUMIF('Nhập Xuất TP'!$E$7:$E$7822,B170:B170,'Nhập Xuất TP'!$H$7:$H$7821)</f>
        <v>0</v>
      </c>
      <c r="H170" s="72">
        <f ca="1">SUMIF('Nhập Xuất TP'!$E$7:$E$7822,B170:B170,'Nhập Xuất TP'!$I$7:$I$7821)</f>
        <v>0</v>
      </c>
      <c r="I170" s="175">
        <f t="shared" ca="1" si="13"/>
        <v>0</v>
      </c>
      <c r="J170" s="66"/>
      <c r="K170" s="65"/>
      <c r="L170" s="47">
        <v>5</v>
      </c>
      <c r="M170" s="47" t="s">
        <v>288</v>
      </c>
    </row>
    <row r="171" spans="1:13" ht="15.75">
      <c r="A171" s="49">
        <v>41</v>
      </c>
      <c r="B171" s="47" t="s">
        <v>265</v>
      </c>
      <c r="C171" s="62" t="s">
        <v>27</v>
      </c>
      <c r="D171" s="47" t="s">
        <v>21</v>
      </c>
      <c r="E171" s="60">
        <v>330000</v>
      </c>
      <c r="F171" s="169"/>
      <c r="G171" s="72">
        <f ca="1">SUMIF('Nhập Xuất TP'!$E$7:$E$7822,B171:B171,'Nhập Xuất TP'!$H$7:$H$7821)</f>
        <v>0</v>
      </c>
      <c r="H171" s="72">
        <f ca="1">SUMIF('Nhập Xuất TP'!$E$7:$E$7822,B171:B171,'Nhập Xuất TP'!$I$7:$I$7821)</f>
        <v>0</v>
      </c>
      <c r="I171" s="175">
        <f t="shared" ca="1" si="13"/>
        <v>0</v>
      </c>
      <c r="J171" s="66"/>
      <c r="K171" s="65"/>
      <c r="L171" s="47">
        <v>5</v>
      </c>
      <c r="M171" s="49" t="s">
        <v>288</v>
      </c>
    </row>
    <row r="172" spans="1:13" ht="15.75">
      <c r="A172" s="49">
        <v>42</v>
      </c>
      <c r="B172" s="47" t="s">
        <v>52</v>
      </c>
      <c r="C172" s="62" t="s">
        <v>53</v>
      </c>
      <c r="D172" s="47" t="s">
        <v>54</v>
      </c>
      <c r="E172" s="60">
        <v>35000</v>
      </c>
      <c r="F172" s="169"/>
      <c r="G172" s="72">
        <f ca="1">SUMIF('Nhập Xuất TP'!$E$7:$E$7822,B172:B172,'Nhập Xuất TP'!$H$7:$H$7821)</f>
        <v>0</v>
      </c>
      <c r="H172" s="72">
        <f ca="1">SUMIF('Nhập Xuất TP'!$E$7:$E$7822,B172:B172,'Nhập Xuất TP'!$I$7:$I$7821)</f>
        <v>0</v>
      </c>
      <c r="I172" s="175">
        <f t="shared" ca="1" si="13"/>
        <v>0</v>
      </c>
      <c r="J172" s="66"/>
      <c r="K172" s="65"/>
      <c r="L172" s="47">
        <v>5</v>
      </c>
      <c r="M172" s="49" t="s">
        <v>288</v>
      </c>
    </row>
    <row r="173" spans="1:13" ht="15.75">
      <c r="A173" s="49">
        <v>43</v>
      </c>
      <c r="B173" s="47" t="s">
        <v>266</v>
      </c>
      <c r="C173" s="61" t="s">
        <v>267</v>
      </c>
      <c r="D173" s="47" t="s">
        <v>6</v>
      </c>
      <c r="E173" s="60">
        <v>30000</v>
      </c>
      <c r="F173" s="169"/>
      <c r="G173" s="72">
        <f ca="1">SUMIF('Nhập Xuất TP'!$E$7:$E$7822,B173:B173,'Nhập Xuất TP'!$H$7:$H$7821)</f>
        <v>0</v>
      </c>
      <c r="H173" s="72">
        <f ca="1">SUMIF('Nhập Xuất TP'!$E$7:$E$7822,B173:B173,'Nhập Xuất TP'!$I$7:$I$7821)</f>
        <v>0</v>
      </c>
      <c r="I173" s="175">
        <f t="shared" ca="1" si="13"/>
        <v>0</v>
      </c>
      <c r="J173" s="66"/>
      <c r="K173" s="65"/>
      <c r="L173" s="47">
        <v>6</v>
      </c>
      <c r="M173" s="47" t="s">
        <v>289</v>
      </c>
    </row>
    <row r="174" spans="1:13" ht="15.75">
      <c r="A174" s="49">
        <v>44</v>
      </c>
      <c r="B174" s="47" t="s">
        <v>268</v>
      </c>
      <c r="C174" s="61" t="s">
        <v>269</v>
      </c>
      <c r="D174" s="47" t="s">
        <v>7</v>
      </c>
      <c r="E174" s="60">
        <v>150000</v>
      </c>
      <c r="F174" s="169"/>
      <c r="G174" s="72">
        <f ca="1">SUMIF('Nhập Xuất TP'!$E$7:$E$7822,B174:B174,'Nhập Xuất TP'!$H$7:$H$7821)</f>
        <v>0</v>
      </c>
      <c r="H174" s="72">
        <f ca="1">SUMIF('Nhập Xuất TP'!$E$7:$E$7822,B174:B174,'Nhập Xuất TP'!$I$7:$I$7821)</f>
        <v>0</v>
      </c>
      <c r="I174" s="175">
        <f t="shared" ca="1" si="13"/>
        <v>0</v>
      </c>
      <c r="J174" s="66"/>
      <c r="K174" s="65"/>
      <c r="L174" s="47">
        <v>6</v>
      </c>
      <c r="M174" s="49" t="s">
        <v>289</v>
      </c>
    </row>
    <row r="175" spans="1:13" ht="15.75">
      <c r="A175" s="49">
        <v>45</v>
      </c>
      <c r="B175" s="47" t="s">
        <v>270</v>
      </c>
      <c r="C175" s="61" t="s">
        <v>271</v>
      </c>
      <c r="D175" s="47" t="s">
        <v>7</v>
      </c>
      <c r="E175" s="60">
        <v>50000</v>
      </c>
      <c r="F175" s="169"/>
      <c r="G175" s="72">
        <f ca="1">SUMIF('Nhập Xuất TP'!$E$7:$E$7822,B175:B175,'Nhập Xuất TP'!$H$7:$H$7821)</f>
        <v>0</v>
      </c>
      <c r="H175" s="72">
        <f ca="1">SUMIF('Nhập Xuất TP'!$E$7:$E$7822,B175:B175,'Nhập Xuất TP'!$I$7:$I$7821)</f>
        <v>0</v>
      </c>
      <c r="I175" s="175">
        <f t="shared" ca="1" si="13"/>
        <v>0</v>
      </c>
      <c r="J175" s="66"/>
      <c r="K175" s="65"/>
      <c r="L175" s="47">
        <v>6</v>
      </c>
      <c r="M175" s="47" t="s">
        <v>289</v>
      </c>
    </row>
    <row r="176" spans="1:13" ht="15.75">
      <c r="A176" s="49">
        <v>46</v>
      </c>
      <c r="B176" s="47" t="s">
        <v>272</v>
      </c>
      <c r="C176" s="63" t="s">
        <v>273</v>
      </c>
      <c r="D176" s="49" t="s">
        <v>24</v>
      </c>
      <c r="E176" s="60">
        <v>56000</v>
      </c>
      <c r="F176" s="169"/>
      <c r="G176" s="72">
        <f ca="1">SUMIF('Nhập Xuất TP'!$E$7:$E$7822,B176:B176,'Nhập Xuất TP'!$H$7:$H$7821)</f>
        <v>0</v>
      </c>
      <c r="H176" s="72">
        <f ca="1">SUMIF('Nhập Xuất TP'!$E$7:$E$7822,B176:B176,'Nhập Xuất TP'!$I$7:$I$7821)</f>
        <v>0</v>
      </c>
      <c r="I176" s="175">
        <f t="shared" ca="1" si="13"/>
        <v>0</v>
      </c>
      <c r="J176" s="66"/>
      <c r="K176" s="65"/>
      <c r="L176" s="49">
        <v>2</v>
      </c>
      <c r="M176" s="49" t="s">
        <v>285</v>
      </c>
    </row>
    <row r="177" spans="1:13" ht="15.75">
      <c r="A177" s="49">
        <v>47</v>
      </c>
      <c r="B177" s="47" t="s">
        <v>274</v>
      </c>
      <c r="C177" s="63" t="s">
        <v>275</v>
      </c>
      <c r="D177" s="49" t="s">
        <v>24</v>
      </c>
      <c r="E177" s="60">
        <v>56000</v>
      </c>
      <c r="F177" s="169"/>
      <c r="G177" s="72">
        <f ca="1">SUMIF('Nhập Xuất TP'!$E$7:$E$7822,B177:B177,'Nhập Xuất TP'!$H$7:$H$7821)</f>
        <v>0</v>
      </c>
      <c r="H177" s="72">
        <f ca="1">SUMIF('Nhập Xuất TP'!$E$7:$E$7822,B177:B177,'Nhập Xuất TP'!$I$7:$I$7821)</f>
        <v>0</v>
      </c>
      <c r="I177" s="175">
        <f t="shared" ca="1" si="13"/>
        <v>0</v>
      </c>
      <c r="J177" s="66"/>
      <c r="K177" s="65"/>
      <c r="L177" s="49">
        <v>2</v>
      </c>
      <c r="M177" s="49" t="s">
        <v>285</v>
      </c>
    </row>
    <row r="178" spans="1:13" ht="15.75">
      <c r="A178" s="49">
        <v>48</v>
      </c>
      <c r="B178" s="47" t="s">
        <v>276</v>
      </c>
      <c r="C178" s="63" t="s">
        <v>407</v>
      </c>
      <c r="D178" s="49" t="s">
        <v>24</v>
      </c>
      <c r="E178" s="60">
        <v>56000</v>
      </c>
      <c r="F178" s="169"/>
      <c r="G178" s="72">
        <f ca="1">SUMIF('Nhập Xuất TP'!$E$7:$E$7822,B178:B178,'Nhập Xuất TP'!$H$7:$H$7821)</f>
        <v>0</v>
      </c>
      <c r="H178" s="72">
        <f ca="1">SUMIF('Nhập Xuất TP'!$E$7:$E$7822,B178:B178,'Nhập Xuất TP'!$I$7:$I$7821)</f>
        <v>0</v>
      </c>
      <c r="I178" s="175">
        <f t="shared" ca="1" si="13"/>
        <v>0</v>
      </c>
      <c r="J178" s="66"/>
      <c r="K178" s="65"/>
      <c r="L178" s="49">
        <v>2</v>
      </c>
      <c r="M178" s="49" t="s">
        <v>285</v>
      </c>
    </row>
    <row r="179" spans="1:13" ht="15.75">
      <c r="A179" s="49">
        <v>49</v>
      </c>
      <c r="B179" s="47" t="s">
        <v>277</v>
      </c>
      <c r="C179" s="63" t="s">
        <v>278</v>
      </c>
      <c r="D179" s="49" t="s">
        <v>24</v>
      </c>
      <c r="E179" s="60">
        <v>56000</v>
      </c>
      <c r="F179" s="169"/>
      <c r="G179" s="72">
        <f ca="1">SUMIF('Nhập Xuất TP'!$E$7:$E$7822,B179:B179,'Nhập Xuất TP'!$H$7:$H$7821)</f>
        <v>0</v>
      </c>
      <c r="H179" s="72">
        <f ca="1">SUMIF('Nhập Xuất TP'!$E$7:$E$7822,B179:B179,'Nhập Xuất TP'!$I$7:$I$7821)</f>
        <v>0</v>
      </c>
      <c r="I179" s="175">
        <f t="shared" ca="1" si="13"/>
        <v>0</v>
      </c>
      <c r="J179" s="66"/>
      <c r="K179" s="65"/>
      <c r="L179" s="49">
        <v>2</v>
      </c>
      <c r="M179" s="49" t="s">
        <v>285</v>
      </c>
    </row>
    <row r="180" spans="1:13" ht="15.75">
      <c r="A180" s="49">
        <v>50</v>
      </c>
      <c r="B180" s="47" t="s">
        <v>279</v>
      </c>
      <c r="C180" s="63" t="s">
        <v>280</v>
      </c>
      <c r="D180" s="47" t="s">
        <v>24</v>
      </c>
      <c r="E180" s="60">
        <v>35000</v>
      </c>
      <c r="F180" s="169"/>
      <c r="G180" s="72">
        <f ca="1">SUMIF('Nhập Xuất TP'!$E$7:$E$7822,B180:B180,'Nhập Xuất TP'!$H$7:$H$7821)</f>
        <v>0</v>
      </c>
      <c r="H180" s="72">
        <f ca="1">SUMIF('Nhập Xuất TP'!$E$7:$E$7822,B180:B180,'Nhập Xuất TP'!$I$7:$I$7821)</f>
        <v>0</v>
      </c>
      <c r="I180" s="175">
        <f t="shared" ca="1" si="13"/>
        <v>0</v>
      </c>
      <c r="J180" s="66"/>
      <c r="K180" s="65"/>
      <c r="L180" s="49">
        <v>2</v>
      </c>
      <c r="M180" s="49" t="s">
        <v>285</v>
      </c>
    </row>
    <row r="181" spans="1:13" ht="15.75">
      <c r="A181" s="49">
        <v>51</v>
      </c>
      <c r="B181" s="49" t="s">
        <v>281</v>
      </c>
      <c r="C181" s="63" t="s">
        <v>309</v>
      </c>
      <c r="D181" s="47" t="s">
        <v>5</v>
      </c>
      <c r="E181" s="60">
        <v>7500</v>
      </c>
      <c r="F181" s="169"/>
      <c r="G181" s="72">
        <f ca="1">SUMIF('Nhập Xuất TP'!$E$7:$E$7822,B181:B181,'Nhập Xuất TP'!$H$7:$H$7821)</f>
        <v>0</v>
      </c>
      <c r="H181" s="72">
        <f ca="1">SUMIF('Nhập Xuất TP'!$E$7:$E$7822,B181:B181,'Nhập Xuất TP'!$I$7:$I$7821)</f>
        <v>0</v>
      </c>
      <c r="I181" s="175">
        <f t="shared" ca="1" si="13"/>
        <v>0</v>
      </c>
      <c r="J181" s="66"/>
      <c r="K181" s="65"/>
      <c r="L181" s="49">
        <v>6</v>
      </c>
      <c r="M181" s="49" t="s">
        <v>290</v>
      </c>
    </row>
    <row r="182" spans="1:13" ht="15.75">
      <c r="A182" s="49">
        <v>52</v>
      </c>
      <c r="B182" s="49" t="s">
        <v>331</v>
      </c>
      <c r="C182" s="63" t="s">
        <v>332</v>
      </c>
      <c r="D182" s="47" t="s">
        <v>8</v>
      </c>
      <c r="E182" s="60">
        <v>120000</v>
      </c>
      <c r="F182" s="169"/>
      <c r="G182" s="72">
        <f ca="1">SUMIF('Nhập Xuất TP'!$E$7:$E$7822,B182:B182,'Nhập Xuất TP'!$H$7:$H$7821)</f>
        <v>0</v>
      </c>
      <c r="H182" s="72">
        <f ca="1">SUMIF('Nhập Xuất TP'!$E$7:$E$7822,B182:B182,'Nhập Xuất TP'!$I$7:$I$7821)</f>
        <v>0</v>
      </c>
      <c r="I182" s="175">
        <f t="shared" ca="1" si="13"/>
        <v>0</v>
      </c>
      <c r="J182" s="66"/>
      <c r="K182" s="65"/>
      <c r="L182" s="49">
        <v>7</v>
      </c>
      <c r="M182" s="49" t="s">
        <v>333</v>
      </c>
    </row>
    <row r="183" spans="1:13" ht="15.75">
      <c r="A183" s="156">
        <v>53</v>
      </c>
      <c r="B183" s="49" t="s">
        <v>338</v>
      </c>
      <c r="C183" s="63" t="s">
        <v>341</v>
      </c>
      <c r="D183" s="47" t="s">
        <v>330</v>
      </c>
      <c r="E183" s="60">
        <v>123000</v>
      </c>
      <c r="F183" s="169"/>
      <c r="G183" s="72">
        <f ca="1">SUMIF('Nhập Xuất TP'!$E$7:$E$7822,B183:B183,'Nhập Xuất TP'!$H$7:$H$7821)</f>
        <v>0</v>
      </c>
      <c r="H183" s="72">
        <f ca="1">SUMIF('Nhập Xuất TP'!$E$7:$E$7822,B183:B183,'Nhập Xuất TP'!$I$7:$I$7821)</f>
        <v>0</v>
      </c>
      <c r="I183" s="175">
        <f t="shared" ca="1" si="13"/>
        <v>0</v>
      </c>
      <c r="J183" s="66"/>
      <c r="K183" s="65"/>
      <c r="L183" s="49"/>
      <c r="M183" s="49"/>
    </row>
    <row r="184" spans="1:13" ht="15.75">
      <c r="A184" s="156">
        <v>54</v>
      </c>
      <c r="B184" s="49" t="s">
        <v>339</v>
      </c>
      <c r="C184" s="63" t="s">
        <v>342</v>
      </c>
      <c r="D184" s="47" t="s">
        <v>6</v>
      </c>
      <c r="E184" s="60">
        <v>62000</v>
      </c>
      <c r="F184" s="169"/>
      <c r="G184" s="72">
        <f ca="1">SUMIF('Nhập Xuất TP'!$E$7:$E$7822,B184:B184,'Nhập Xuất TP'!$H$7:$H$7821)</f>
        <v>0</v>
      </c>
      <c r="H184" s="72">
        <f ca="1">SUMIF('Nhập Xuất TP'!$E$7:$E$7822,B184:B184,'Nhập Xuất TP'!$I$7:$I$7821)</f>
        <v>0</v>
      </c>
      <c r="I184" s="175">
        <f t="shared" ca="1" si="13"/>
        <v>0</v>
      </c>
      <c r="J184" s="66"/>
      <c r="K184" s="65"/>
      <c r="L184" s="49"/>
      <c r="M184" s="49"/>
    </row>
    <row r="185" spans="1:13" ht="15.75">
      <c r="A185" s="156">
        <v>55</v>
      </c>
      <c r="B185" s="49" t="s">
        <v>340</v>
      </c>
      <c r="C185" s="61" t="s">
        <v>345</v>
      </c>
      <c r="D185" s="156" t="s">
        <v>346</v>
      </c>
      <c r="E185" s="57">
        <v>65000</v>
      </c>
      <c r="F185" s="169"/>
      <c r="G185" s="72">
        <f ca="1">SUMIF('Nhập Xuất TP'!$E$7:$E$7822,B185:B185,'Nhập Xuất TP'!$H$7:$H$7821)</f>
        <v>0</v>
      </c>
      <c r="H185" s="72">
        <f ca="1">SUMIF('Nhập Xuất TP'!$E$7:$E$7822,B185:B185,'Nhập Xuất TP'!$I$7:$I$7821)</f>
        <v>0</v>
      </c>
      <c r="I185" s="175">
        <f t="shared" ca="1" si="13"/>
        <v>0</v>
      </c>
      <c r="J185" s="66"/>
      <c r="K185" s="65"/>
      <c r="L185" s="49"/>
      <c r="M185" s="49"/>
    </row>
    <row r="186" spans="1:13" ht="15.75">
      <c r="A186" s="156">
        <v>57</v>
      </c>
      <c r="B186" s="163" t="s">
        <v>361</v>
      </c>
      <c r="C186" s="164" t="s">
        <v>362</v>
      </c>
      <c r="D186" s="163" t="s">
        <v>5</v>
      </c>
      <c r="E186" s="165">
        <v>400000</v>
      </c>
      <c r="F186" s="169"/>
      <c r="G186" s="72">
        <f ca="1">SUMIF('Nhập Xuất TP'!$E$7:$E$7822,B186:B186,'Nhập Xuất TP'!$H$7:$H$7821)</f>
        <v>0</v>
      </c>
      <c r="H186" s="72">
        <f ca="1">SUMIF('Nhập Xuất TP'!$E$7:$E$7822,B186:B186,'Nhập Xuất TP'!$I$7:$I$7821)</f>
        <v>0</v>
      </c>
      <c r="I186" s="175">
        <f ca="1">F186+G186-H186</f>
        <v>0</v>
      </c>
      <c r="J186" s="66"/>
      <c r="K186" s="65"/>
      <c r="L186" s="156"/>
      <c r="M186" s="156"/>
    </row>
    <row r="187" spans="1:13" ht="15.75">
      <c r="A187" s="156">
        <v>58</v>
      </c>
      <c r="B187" s="163" t="s">
        <v>364</v>
      </c>
      <c r="C187" s="164" t="s">
        <v>354</v>
      </c>
      <c r="D187" s="163" t="s">
        <v>63</v>
      </c>
      <c r="E187" s="165"/>
      <c r="F187" s="169"/>
      <c r="G187" s="72">
        <f ca="1">SUMIF('Nhập Xuất TP'!$E$7:$E$7822,B187:B187,'Nhập Xuất TP'!$H$7:$H$7821)</f>
        <v>0</v>
      </c>
      <c r="H187" s="72">
        <f ca="1">SUMIF('Nhập Xuất TP'!$E$7:$E$7822,B187:B187,'Nhập Xuất TP'!$I$7:$I$7821)</f>
        <v>0</v>
      </c>
      <c r="I187" s="175">
        <f t="shared" ref="I187:I190" ca="1" si="14">F187+G187-H187</f>
        <v>0</v>
      </c>
      <c r="J187" s="66"/>
      <c r="K187" s="65"/>
      <c r="L187" s="156"/>
      <c r="M187" s="156"/>
    </row>
    <row r="188" spans="1:13" ht="15.75">
      <c r="A188" s="156">
        <v>59</v>
      </c>
      <c r="B188" s="163" t="s">
        <v>366</v>
      </c>
      <c r="C188" s="61" t="s">
        <v>367</v>
      </c>
      <c r="D188" s="163" t="s">
        <v>63</v>
      </c>
      <c r="E188" s="165">
        <v>260000</v>
      </c>
      <c r="F188" s="169"/>
      <c r="G188" s="72">
        <f ca="1">SUMIF('Nhập Xuất TP'!$E$7:$E$7822,B188:B188,'Nhập Xuất TP'!$H$7:$H$7821)</f>
        <v>0</v>
      </c>
      <c r="H188" s="72">
        <f ca="1">SUMIF('Nhập Xuất TP'!$E$7:$E$7822,B188:B188,'Nhập Xuất TP'!$I$7:$I$7821)</f>
        <v>0</v>
      </c>
      <c r="I188" s="175">
        <f t="shared" ca="1" si="14"/>
        <v>0</v>
      </c>
      <c r="J188" s="93"/>
      <c r="K188" s="164"/>
      <c r="L188" s="163"/>
      <c r="M188" s="165"/>
    </row>
    <row r="189" spans="1:13" ht="15.75">
      <c r="A189" s="156">
        <v>60</v>
      </c>
      <c r="B189" s="163" t="s">
        <v>374</v>
      </c>
      <c r="C189" s="164" t="s">
        <v>375</v>
      </c>
      <c r="D189" s="71" t="s">
        <v>7</v>
      </c>
      <c r="E189" s="206">
        <v>43000</v>
      </c>
      <c r="F189" s="169"/>
      <c r="G189" s="72">
        <f ca="1">SUMIF('Nhập Xuất TP'!$E$7:$E$7822,B189:B189,'Nhập Xuất TP'!$H$7:$H$7821)</f>
        <v>0</v>
      </c>
      <c r="H189" s="72">
        <f ca="1">SUMIF('Nhập Xuất TP'!$E$7:$E$7822,B189:B189,'Nhập Xuất TP'!$I$7:$I$7821)</f>
        <v>0</v>
      </c>
      <c r="I189" s="175">
        <f t="shared" ca="1" si="14"/>
        <v>0</v>
      </c>
      <c r="J189" s="93"/>
      <c r="K189" s="205"/>
      <c r="L189" s="71"/>
      <c r="M189" s="206"/>
    </row>
    <row r="190" spans="1:13" ht="15.75">
      <c r="A190" s="155">
        <v>61</v>
      </c>
      <c r="B190" s="163" t="s">
        <v>382</v>
      </c>
      <c r="C190" s="164" t="s">
        <v>381</v>
      </c>
      <c r="D190" s="71" t="s">
        <v>5</v>
      </c>
      <c r="E190" s="206">
        <v>4000</v>
      </c>
      <c r="F190" s="169"/>
      <c r="G190" s="72">
        <f ca="1">SUMIF('Nhập Xuất TP'!$E$7:$E$7822,B190:B190,'Nhập Xuất TP'!$H$7:$H$7821)</f>
        <v>0</v>
      </c>
      <c r="H190" s="72">
        <f ca="1">SUMIF('Nhập Xuất TP'!$E$7:$E$7822,B190:B190,'Nhập Xuất TP'!$I$7:$I$7821)</f>
        <v>0</v>
      </c>
      <c r="I190" s="175">
        <f t="shared" ca="1" si="14"/>
        <v>0</v>
      </c>
      <c r="J190" s="93"/>
      <c r="K190" s="205"/>
      <c r="L190" s="71"/>
      <c r="M190" s="206"/>
    </row>
    <row r="191" spans="1:13" ht="15.75">
      <c r="A191" s="156">
        <v>62</v>
      </c>
      <c r="B191" s="163" t="s">
        <v>383</v>
      </c>
      <c r="C191" s="61" t="s">
        <v>404</v>
      </c>
      <c r="D191" s="71" t="s">
        <v>5</v>
      </c>
      <c r="E191" s="206">
        <v>35000</v>
      </c>
      <c r="F191" s="169"/>
      <c r="G191" s="177"/>
      <c r="H191" s="177"/>
      <c r="I191" s="221"/>
      <c r="J191" s="93"/>
      <c r="K191" s="205"/>
      <c r="L191" s="71"/>
      <c r="M191" s="206"/>
    </row>
    <row r="192" spans="1:13" ht="15.75">
      <c r="A192" s="155">
        <v>63</v>
      </c>
      <c r="B192" s="163" t="s">
        <v>405</v>
      </c>
      <c r="C192" s="63" t="s">
        <v>406</v>
      </c>
      <c r="D192" s="71" t="s">
        <v>5</v>
      </c>
      <c r="E192" s="206">
        <v>40000</v>
      </c>
      <c r="F192" s="169"/>
      <c r="G192" s="177"/>
      <c r="H192" s="177"/>
      <c r="I192" s="221"/>
      <c r="J192" s="93"/>
      <c r="K192" s="205"/>
      <c r="L192" s="71"/>
      <c r="M192" s="206"/>
    </row>
    <row r="193" spans="1:13" ht="15.75">
      <c r="A193" s="155"/>
      <c r="B193" s="71"/>
      <c r="C193" s="63"/>
      <c r="D193" s="71"/>
      <c r="E193" s="206"/>
      <c r="F193" s="169"/>
      <c r="G193" s="177"/>
      <c r="H193" s="177"/>
      <c r="I193" s="221"/>
      <c r="J193" s="93"/>
      <c r="K193" s="205"/>
      <c r="L193" s="71"/>
      <c r="M193" s="206"/>
    </row>
    <row r="194" spans="1:13" ht="15.75">
      <c r="A194" s="155"/>
      <c r="B194" s="71"/>
      <c r="C194" s="63"/>
      <c r="D194" s="71"/>
      <c r="E194" s="206"/>
      <c r="F194" s="169"/>
      <c r="G194" s="177"/>
      <c r="H194" s="177"/>
      <c r="I194" s="221"/>
      <c r="J194" s="93"/>
      <c r="K194" s="205"/>
      <c r="L194" s="71"/>
      <c r="M194" s="206"/>
    </row>
    <row r="195" spans="1:13" ht="15.75">
      <c r="A195" s="20"/>
      <c r="B195" s="20"/>
      <c r="C195" s="21" t="s">
        <v>16</v>
      </c>
      <c r="D195" s="21"/>
      <c r="E195" s="21"/>
      <c r="F195" s="23">
        <f t="shared" ref="F195" si="15">SUM(F6:F188)</f>
        <v>0</v>
      </c>
      <c r="G195" s="23">
        <f ca="1">SUM(G6:G188)</f>
        <v>0</v>
      </c>
      <c r="H195" s="23">
        <f ca="1">SUM(H6:H188)</f>
        <v>0</v>
      </c>
      <c r="I195" s="23">
        <f ca="1">SUM(I6:I188)</f>
        <v>10</v>
      </c>
      <c r="J195" s="22"/>
      <c r="K195" s="20"/>
      <c r="L195" s="20"/>
      <c r="M195" s="20"/>
    </row>
    <row r="196" spans="1:13">
      <c r="H196" s="16"/>
      <c r="I196" s="16"/>
    </row>
  </sheetData>
  <mergeCells count="15">
    <mergeCell ref="A1:K1"/>
    <mergeCell ref="A2:K2"/>
    <mergeCell ref="K4:K5"/>
    <mergeCell ref="A4:A5"/>
    <mergeCell ref="B4:B5"/>
    <mergeCell ref="C4:C5"/>
    <mergeCell ref="E4:E5"/>
    <mergeCell ref="G4:G5"/>
    <mergeCell ref="H4:H5"/>
    <mergeCell ref="J4:J5"/>
    <mergeCell ref="L4:L5"/>
    <mergeCell ref="M4:M5"/>
    <mergeCell ref="D4:D5"/>
    <mergeCell ref="F4:F5"/>
    <mergeCell ref="I4:I5"/>
  </mergeCells>
  <printOptions horizontalCentered="1"/>
  <pageMargins left="0.2" right="0.2" top="0.5" bottom="0.5" header="0.3" footer="0.25"/>
  <pageSetup paperSize="9" scale="62" fitToHeight="20" orientation="portrait" r:id="rId1"/>
  <headerFooter>
    <oddFooter>&amp;R&amp;10&amp;P/&amp;N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70C0"/>
  </sheetPr>
  <dimension ref="A1:LR1261"/>
  <sheetViews>
    <sheetView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F7" sqref="F7"/>
    </sheetView>
  </sheetViews>
  <sheetFormatPr defaultColWidth="9.140625" defaultRowHeight="15"/>
  <cols>
    <col min="1" max="1" width="8" style="6" customWidth="1"/>
    <col min="2" max="2" width="17.5703125" style="209" bestFit="1" customWidth="1"/>
    <col min="3" max="3" width="8.7109375" style="6" customWidth="1"/>
    <col min="4" max="4" width="11.140625" style="6" customWidth="1"/>
    <col min="5" max="5" width="11.42578125" style="42" customWidth="1"/>
    <col min="6" max="6" width="33.7109375" style="7" customWidth="1"/>
    <col min="7" max="7" width="7.140625" style="6" bestFit="1" customWidth="1"/>
    <col min="8" max="8" width="9.140625" style="189"/>
    <col min="9" max="9" width="9.140625" style="200"/>
    <col min="10" max="10" width="32" style="6" customWidth="1"/>
    <col min="11" max="11" width="18" style="6" customWidth="1"/>
    <col min="12" max="16384" width="9.140625" style="6"/>
  </cols>
  <sheetData>
    <row r="1" spans="1:11" s="3" customFormat="1" ht="26.25">
      <c r="A1" s="239" t="s">
        <v>371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</row>
    <row r="2" spans="1:11" s="4" customFormat="1" ht="15.75">
      <c r="A2" s="229" t="s">
        <v>409</v>
      </c>
      <c r="B2" s="229"/>
      <c r="C2" s="229"/>
      <c r="D2" s="229"/>
      <c r="E2" s="229"/>
      <c r="F2" s="229"/>
      <c r="G2" s="229"/>
      <c r="H2" s="229"/>
      <c r="I2" s="229"/>
      <c r="J2" s="229"/>
      <c r="K2" s="229"/>
    </row>
    <row r="3" spans="1:11" ht="17.25" customHeight="1">
      <c r="A3" s="6" t="s">
        <v>408</v>
      </c>
    </row>
    <row r="4" spans="1:11" s="5" customFormat="1">
      <c r="A4" s="233" t="s">
        <v>17</v>
      </c>
      <c r="B4" s="237" t="s">
        <v>9</v>
      </c>
      <c r="C4" s="235" t="s">
        <v>10</v>
      </c>
      <c r="D4" s="236"/>
      <c r="E4" s="233" t="s">
        <v>1</v>
      </c>
      <c r="F4" s="233" t="s">
        <v>2</v>
      </c>
      <c r="G4" s="240" t="s">
        <v>3</v>
      </c>
      <c r="H4" s="242" t="s">
        <v>13</v>
      </c>
      <c r="I4" s="243"/>
      <c r="J4" s="240" t="s">
        <v>14</v>
      </c>
      <c r="K4" s="240" t="s">
        <v>15</v>
      </c>
    </row>
    <row r="5" spans="1:11" s="5" customFormat="1" ht="15.75" thickBot="1">
      <c r="A5" s="234"/>
      <c r="B5" s="238"/>
      <c r="C5" s="26" t="s">
        <v>11</v>
      </c>
      <c r="D5" s="26" t="s">
        <v>12</v>
      </c>
      <c r="E5" s="234"/>
      <c r="F5" s="234"/>
      <c r="G5" s="241"/>
      <c r="H5" s="190" t="s">
        <v>11</v>
      </c>
      <c r="I5" s="201" t="s">
        <v>12</v>
      </c>
      <c r="J5" s="241" t="s">
        <v>14</v>
      </c>
      <c r="K5" s="241" t="s">
        <v>14</v>
      </c>
    </row>
    <row r="6" spans="1:11" ht="17.25" customHeight="1" thickBot="1">
      <c r="A6" s="69"/>
      <c r="B6" s="210"/>
      <c r="C6" s="69"/>
      <c r="D6" s="69"/>
      <c r="E6" s="69"/>
      <c r="F6" s="187" t="s">
        <v>113</v>
      </c>
      <c r="G6" s="69"/>
      <c r="H6" s="218"/>
      <c r="I6" s="191"/>
      <c r="J6" s="69"/>
      <c r="K6" s="69"/>
    </row>
    <row r="7" spans="1:11">
      <c r="A7" s="29">
        <v>1</v>
      </c>
      <c r="B7" s="211"/>
      <c r="C7" s="30"/>
      <c r="D7" s="32"/>
      <c r="E7" s="155"/>
      <c r="F7" s="188" t="e">
        <f>VLOOKUP(E7:E7,'Bao cao Tap Pham'!$B:$F,2,0)</f>
        <v>#N/A</v>
      </c>
      <c r="G7" s="31" t="e">
        <f>VLOOKUP(E7:E7,'Bao cao Tap Pham'!$B:$F,3,0)</f>
        <v>#N/A</v>
      </c>
      <c r="H7" s="192"/>
      <c r="I7" s="193"/>
      <c r="J7" s="181"/>
      <c r="K7" s="30"/>
    </row>
    <row r="8" spans="1:11">
      <c r="A8" s="12">
        <v>2</v>
      </c>
      <c r="B8" s="211"/>
      <c r="C8" s="24"/>
      <c r="D8" s="38"/>
      <c r="E8" s="155"/>
      <c r="F8" s="188" t="e">
        <f>VLOOKUP(E8:E8,'Bao cao Tap Pham'!$B:$F,2,0)</f>
        <v>#N/A</v>
      </c>
      <c r="G8" s="1" t="e">
        <f>VLOOKUP(E8:E8,'Bao cao Tap Pham'!$B:$F,3,0)</f>
        <v>#N/A</v>
      </c>
      <c r="H8" s="194"/>
      <c r="I8" s="193"/>
      <c r="J8" s="181"/>
      <c r="K8" s="24"/>
    </row>
    <row r="9" spans="1:11">
      <c r="A9" s="12">
        <v>3</v>
      </c>
      <c r="B9" s="211"/>
      <c r="C9" s="24"/>
      <c r="D9" s="38"/>
      <c r="E9" s="155"/>
      <c r="F9" s="188" t="e">
        <f>VLOOKUP(E9:E9,'Bao cao Tap Pham'!$B:$F,2,0)</f>
        <v>#N/A</v>
      </c>
      <c r="G9" s="1" t="e">
        <f>VLOOKUP(E9:E9,'Bao cao Tap Pham'!$B:$F,3,0)</f>
        <v>#N/A</v>
      </c>
      <c r="H9" s="194"/>
      <c r="I9" s="193"/>
      <c r="J9" s="181"/>
      <c r="K9" s="24"/>
    </row>
    <row r="10" spans="1:11">
      <c r="A10" s="12">
        <v>4</v>
      </c>
      <c r="B10" s="211"/>
      <c r="C10" s="24"/>
      <c r="D10" s="38"/>
      <c r="E10" s="155"/>
      <c r="F10" s="188" t="e">
        <f>VLOOKUP(E10:E10,'Bao cao Tap Pham'!$B:$F,2,0)</f>
        <v>#N/A</v>
      </c>
      <c r="G10" s="1" t="e">
        <f>VLOOKUP(E10:E10,'Bao cao Tap Pham'!$B:$F,3,0)</f>
        <v>#N/A</v>
      </c>
      <c r="H10" s="194"/>
      <c r="I10" s="193"/>
      <c r="J10" s="181"/>
      <c r="K10" s="24"/>
    </row>
    <row r="11" spans="1:11">
      <c r="A11" s="12">
        <v>5</v>
      </c>
      <c r="B11" s="211"/>
      <c r="C11" s="33"/>
      <c r="D11" s="38"/>
      <c r="E11" s="155"/>
      <c r="F11" s="188" t="e">
        <f>VLOOKUP(E11:E11,'Bao cao Tap Pham'!$B:$F,2,0)</f>
        <v>#N/A</v>
      </c>
      <c r="G11" s="1" t="e">
        <f>VLOOKUP(E11:E11,'Bao cao Tap Pham'!$B:$F,3,0)</f>
        <v>#N/A</v>
      </c>
      <c r="H11" s="194"/>
      <c r="I11" s="193"/>
      <c r="J11" s="181"/>
      <c r="K11" s="24"/>
    </row>
    <row r="12" spans="1:11">
      <c r="A12" s="12">
        <v>6</v>
      </c>
      <c r="B12" s="211"/>
      <c r="C12" s="33"/>
      <c r="D12" s="38"/>
      <c r="E12" s="155"/>
      <c r="F12" s="188" t="e">
        <f>VLOOKUP(E12:E12,'Bao cao Tap Pham'!$B:$F,2,0)</f>
        <v>#N/A</v>
      </c>
      <c r="G12" s="1" t="e">
        <f>VLOOKUP(E12:E12,'Bao cao Tap Pham'!$B:$F,3,0)</f>
        <v>#N/A</v>
      </c>
      <c r="H12" s="194"/>
      <c r="I12" s="193"/>
      <c r="J12" s="182"/>
      <c r="K12" s="24"/>
    </row>
    <row r="13" spans="1:11">
      <c r="A13" s="12">
        <v>7</v>
      </c>
      <c r="B13" s="211"/>
      <c r="C13" s="33"/>
      <c r="D13" s="38"/>
      <c r="E13" s="155"/>
      <c r="F13" s="188" t="e">
        <f>VLOOKUP(E13:E13,'Bao cao Tap Pham'!$B:$F,2,0)</f>
        <v>#N/A</v>
      </c>
      <c r="G13" s="1" t="e">
        <f>VLOOKUP(E13:E13,'Bao cao Tap Pham'!$B:$F,3,0)</f>
        <v>#N/A</v>
      </c>
      <c r="H13" s="194"/>
      <c r="I13" s="193"/>
      <c r="J13" s="157"/>
      <c r="K13" s="24"/>
    </row>
    <row r="14" spans="1:11">
      <c r="A14" s="12">
        <v>8</v>
      </c>
      <c r="B14" s="211"/>
      <c r="C14" s="33"/>
      <c r="D14" s="38"/>
      <c r="E14" s="155"/>
      <c r="F14" s="188" t="e">
        <f>VLOOKUP(E14:E14,'Bao cao Tap Pham'!$B:$F,2,0)</f>
        <v>#N/A</v>
      </c>
      <c r="G14" s="1" t="e">
        <f>VLOOKUP(E14:E14,'Bao cao Tap Pham'!$B:$F,3,0)</f>
        <v>#N/A</v>
      </c>
      <c r="H14" s="194"/>
      <c r="I14" s="193"/>
      <c r="J14" s="157"/>
      <c r="K14" s="24"/>
    </row>
    <row r="15" spans="1:11">
      <c r="A15" s="12">
        <v>9</v>
      </c>
      <c r="B15" s="211"/>
      <c r="C15" s="33"/>
      <c r="D15" s="38"/>
      <c r="E15" s="155"/>
      <c r="F15" s="188" t="e">
        <f>VLOOKUP(E15:E15,'Bao cao Tap Pham'!$B:$F,2,0)</f>
        <v>#N/A</v>
      </c>
      <c r="G15" s="1" t="e">
        <f>VLOOKUP(E15:E15,'Bao cao Tap Pham'!$B:$F,3,0)</f>
        <v>#N/A</v>
      </c>
      <c r="H15" s="194"/>
      <c r="I15" s="193"/>
      <c r="J15" s="157"/>
      <c r="K15" s="24"/>
    </row>
    <row r="16" spans="1:11">
      <c r="A16" s="12">
        <v>10</v>
      </c>
      <c r="B16" s="211"/>
      <c r="C16" s="33"/>
      <c r="D16" s="39"/>
      <c r="E16" s="155"/>
      <c r="F16" s="188" t="e">
        <f>VLOOKUP(E16:E16,'Bao cao Tap Pham'!$B:$F,2,0)</f>
        <v>#N/A</v>
      </c>
      <c r="G16" s="1" t="e">
        <f>VLOOKUP(E16:E16,'Bao cao Tap Pham'!$B:$F,3,0)</f>
        <v>#N/A</v>
      </c>
      <c r="H16" s="194"/>
      <c r="I16" s="193"/>
      <c r="J16" s="157"/>
      <c r="K16" s="24"/>
    </row>
    <row r="17" spans="1:11">
      <c r="A17" s="12">
        <v>11</v>
      </c>
      <c r="B17" s="211"/>
      <c r="C17" s="34"/>
      <c r="D17" s="33"/>
      <c r="E17" s="155"/>
      <c r="F17" s="188" t="e">
        <f>VLOOKUP(E17:E17,'Bao cao Tap Pham'!$B:$F,2,0)</f>
        <v>#N/A</v>
      </c>
      <c r="G17" s="1" t="e">
        <f>VLOOKUP(E17:E17,'Bao cao Tap Pham'!$B:$F,3,0)</f>
        <v>#N/A</v>
      </c>
      <c r="H17" s="194"/>
      <c r="I17" s="193"/>
      <c r="J17" s="157"/>
      <c r="K17" s="12"/>
    </row>
    <row r="18" spans="1:11">
      <c r="A18" s="12">
        <v>12</v>
      </c>
      <c r="B18" s="211"/>
      <c r="C18" s="34"/>
      <c r="D18" s="33"/>
      <c r="E18" s="155"/>
      <c r="F18" s="188" t="e">
        <f>VLOOKUP(E18:E18,'Bao cao Tap Pham'!$B:$F,2,0)</f>
        <v>#N/A</v>
      </c>
      <c r="G18" s="1" t="e">
        <f>VLOOKUP(E18:E18,'Bao cao Tap Pham'!$B:$F,3,0)</f>
        <v>#N/A</v>
      </c>
      <c r="H18" s="194"/>
      <c r="I18" s="193"/>
      <c r="J18" s="157"/>
      <c r="K18" s="12"/>
    </row>
    <row r="19" spans="1:11">
      <c r="A19" s="12">
        <v>13</v>
      </c>
      <c r="B19" s="211"/>
      <c r="C19" s="34"/>
      <c r="D19" s="12"/>
      <c r="E19" s="155"/>
      <c r="F19" s="188" t="e">
        <f>VLOOKUP(E19:E19,'Bao cao Tap Pham'!$B:$F,2,0)</f>
        <v>#N/A</v>
      </c>
      <c r="G19" s="1" t="e">
        <f>VLOOKUP(E19:E19,'Bao cao Tap Pham'!$B:$F,3,0)</f>
        <v>#N/A</v>
      </c>
      <c r="H19" s="193"/>
      <c r="I19" s="202"/>
      <c r="J19" s="157"/>
      <c r="K19" s="12"/>
    </row>
    <row r="20" spans="1:11">
      <c r="A20" s="12">
        <v>14</v>
      </c>
      <c r="B20" s="211"/>
      <c r="C20" s="34"/>
      <c r="D20" s="12"/>
      <c r="E20" s="155"/>
      <c r="F20" s="188" t="e">
        <f>VLOOKUP(E20:E20,'Bao cao Tap Pham'!$B:$F,2,0)</f>
        <v>#N/A</v>
      </c>
      <c r="G20" s="1" t="e">
        <f>VLOOKUP(E20:E20,'Bao cao Tap Pham'!$B:$F,3,0)</f>
        <v>#N/A</v>
      </c>
      <c r="H20" s="193"/>
      <c r="I20" s="202"/>
      <c r="J20" s="157"/>
      <c r="K20" s="12"/>
    </row>
    <row r="21" spans="1:11" ht="15.75">
      <c r="A21" s="12">
        <v>15</v>
      </c>
      <c r="B21" s="211"/>
      <c r="C21" s="18"/>
      <c r="D21" s="35"/>
      <c r="E21" s="155"/>
      <c r="F21" s="188" t="e">
        <f>VLOOKUP(E21:E21,'Bao cao Tap Pham'!$B:$F,2,0)</f>
        <v>#N/A</v>
      </c>
      <c r="G21" s="1" t="e">
        <f>VLOOKUP(E21:E21,'Bao cao Tap Pham'!$B:$F,3,0)</f>
        <v>#N/A</v>
      </c>
      <c r="H21" s="193"/>
      <c r="I21" s="197"/>
      <c r="J21" s="157"/>
      <c r="K21" s="27"/>
    </row>
    <row r="22" spans="1:11">
      <c r="A22" s="12">
        <v>16</v>
      </c>
      <c r="B22" s="211"/>
      <c r="C22" s="17"/>
      <c r="D22" s="35"/>
      <c r="E22" s="155"/>
      <c r="F22" s="188" t="e">
        <f>VLOOKUP(E22:E22,'Bao cao Tap Pham'!$B:$F,2,0)</f>
        <v>#N/A</v>
      </c>
      <c r="G22" s="1" t="e">
        <f>VLOOKUP(E22:E22,'Bao cao Tap Pham'!$B:$F,3,0)</f>
        <v>#N/A</v>
      </c>
      <c r="H22" s="193"/>
      <c r="I22" s="197"/>
      <c r="J22" s="157"/>
      <c r="K22" s="27"/>
    </row>
    <row r="23" spans="1:11" ht="15.75">
      <c r="A23" s="12">
        <v>17</v>
      </c>
      <c r="B23" s="212"/>
      <c r="C23" s="19"/>
      <c r="D23" s="35"/>
      <c r="E23" s="155"/>
      <c r="F23" s="188" t="e">
        <f>VLOOKUP(E23:E23,'Bao cao Tap Pham'!$B:$F,2,0)</f>
        <v>#N/A</v>
      </c>
      <c r="G23" s="1" t="e">
        <f>VLOOKUP(E23:E23,'Bao cao Tap Pham'!$B:$F,3,0)</f>
        <v>#N/A</v>
      </c>
      <c r="H23" s="193"/>
      <c r="I23" s="197"/>
      <c r="J23" s="157"/>
      <c r="K23" s="27"/>
    </row>
    <row r="24" spans="1:11" ht="15.75">
      <c r="A24" s="12">
        <v>18</v>
      </c>
      <c r="B24" s="212"/>
      <c r="C24" s="19"/>
      <c r="D24" s="35"/>
      <c r="E24" s="155"/>
      <c r="F24" s="188" t="e">
        <f>VLOOKUP(E24:E24,'Bao cao Tap Pham'!$B:$F,2,0)</f>
        <v>#N/A</v>
      </c>
      <c r="G24" s="1" t="e">
        <f>VLOOKUP(E24:E24,'Bao cao Tap Pham'!$B:$F,3,0)</f>
        <v>#N/A</v>
      </c>
      <c r="H24" s="208"/>
      <c r="I24" s="197"/>
      <c r="J24" s="157"/>
      <c r="K24" s="27"/>
    </row>
    <row r="25" spans="1:11" ht="15.75">
      <c r="A25" s="12">
        <v>19</v>
      </c>
      <c r="B25" s="212"/>
      <c r="C25" s="19"/>
      <c r="D25" s="35"/>
      <c r="E25" s="155"/>
      <c r="F25" s="188" t="e">
        <f>VLOOKUP(E25:E25,'Bao cao Tap Pham'!$B:$F,2,0)</f>
        <v>#N/A</v>
      </c>
      <c r="G25" s="1" t="e">
        <f>VLOOKUP(E25:E25,'Bao cao Tap Pham'!$B:$F,3,0)</f>
        <v>#N/A</v>
      </c>
      <c r="H25" s="208"/>
      <c r="I25" s="197"/>
      <c r="J25" s="157"/>
      <c r="K25" s="27"/>
    </row>
    <row r="26" spans="1:11" ht="15.75">
      <c r="A26" s="12">
        <v>20</v>
      </c>
      <c r="B26" s="212"/>
      <c r="C26" s="19"/>
      <c r="D26" s="35"/>
      <c r="E26" s="155"/>
      <c r="F26" s="188" t="e">
        <f>VLOOKUP(E26:E26,'Bao cao Tap Pham'!$B:$F,2,0)</f>
        <v>#N/A</v>
      </c>
      <c r="G26" s="1" t="e">
        <f>VLOOKUP(E26:E26,'Bao cao Tap Pham'!$B:$F,3,0)</f>
        <v>#N/A</v>
      </c>
      <c r="H26" s="208"/>
      <c r="I26" s="197"/>
      <c r="J26" s="157"/>
      <c r="K26" s="27"/>
    </row>
    <row r="27" spans="1:11" ht="15.75">
      <c r="A27" s="12">
        <v>21</v>
      </c>
      <c r="B27" s="212"/>
      <c r="C27" s="19"/>
      <c r="D27" s="35"/>
      <c r="E27" s="155"/>
      <c r="F27" s="188" t="e">
        <f>VLOOKUP(E27:E27,'Bao cao Tap Pham'!$B:$F,2,0)</f>
        <v>#N/A</v>
      </c>
      <c r="G27" s="1" t="e">
        <f>VLOOKUP(E27:E27,'Bao cao Tap Pham'!$B:$F,3,0)</f>
        <v>#N/A</v>
      </c>
      <c r="H27" s="208"/>
      <c r="I27" s="197"/>
      <c r="J27" s="157"/>
      <c r="K27" s="27"/>
    </row>
    <row r="28" spans="1:11" ht="15.75">
      <c r="A28" s="12">
        <v>22</v>
      </c>
      <c r="B28" s="212"/>
      <c r="C28" s="19"/>
      <c r="D28" s="35"/>
      <c r="E28" s="156"/>
      <c r="F28" s="188" t="e">
        <f>VLOOKUP(E28:E28,'Bao cao Tap Pham'!$B:$F,2,0)</f>
        <v>#N/A</v>
      </c>
      <c r="G28" s="1" t="e">
        <f>VLOOKUP(E28:E28,'Bao cao Tap Pham'!$B:$F,3,0)</f>
        <v>#N/A</v>
      </c>
      <c r="H28" s="208"/>
      <c r="I28" s="197"/>
      <c r="J28" s="157"/>
      <c r="K28" s="27"/>
    </row>
    <row r="29" spans="1:11" ht="15.75">
      <c r="A29" s="12">
        <v>23</v>
      </c>
      <c r="B29" s="212"/>
      <c r="C29" s="19"/>
      <c r="D29" s="35"/>
      <c r="E29" s="155"/>
      <c r="F29" s="188" t="e">
        <f>VLOOKUP(E29:E29,'Bao cao Tap Pham'!$B:$F,2,0)</f>
        <v>#N/A</v>
      </c>
      <c r="G29" s="1" t="e">
        <f>VLOOKUP(E29:E29,'Bao cao Tap Pham'!$B:$F,3,0)</f>
        <v>#N/A</v>
      </c>
      <c r="H29" s="208"/>
      <c r="I29" s="197"/>
      <c r="J29" s="157"/>
      <c r="K29" s="27"/>
    </row>
    <row r="30" spans="1:11" ht="15.75">
      <c r="A30" s="12">
        <v>24</v>
      </c>
      <c r="B30" s="212"/>
      <c r="C30" s="19"/>
      <c r="D30" s="35"/>
      <c r="E30" s="155"/>
      <c r="F30" s="188" t="e">
        <f>VLOOKUP(E30:E30,'Bao cao Tap Pham'!$B:$F,2,0)</f>
        <v>#N/A</v>
      </c>
      <c r="G30" s="1" t="e">
        <f>VLOOKUP(E30:E30,'Bao cao Tap Pham'!$B:$F,3,0)</f>
        <v>#N/A</v>
      </c>
      <c r="H30" s="208"/>
      <c r="I30" s="197"/>
      <c r="J30" s="157"/>
      <c r="K30" s="27"/>
    </row>
    <row r="31" spans="1:11" ht="15.75">
      <c r="A31" s="12">
        <v>25</v>
      </c>
      <c r="B31" s="212"/>
      <c r="C31" s="19"/>
      <c r="D31" s="35"/>
      <c r="E31" s="155"/>
      <c r="F31" s="188" t="e">
        <f>VLOOKUP(E31:E31,'Bao cao Tap Pham'!$B:$F,2,0)</f>
        <v>#N/A</v>
      </c>
      <c r="G31" s="1" t="e">
        <f>VLOOKUP(E31:E31,'Bao cao Tap Pham'!$B:$F,3,0)</f>
        <v>#N/A</v>
      </c>
      <c r="H31" s="208"/>
      <c r="I31" s="197"/>
      <c r="J31" s="157"/>
      <c r="K31" s="27"/>
    </row>
    <row r="32" spans="1:11" ht="15.75">
      <c r="A32" s="12">
        <v>26</v>
      </c>
      <c r="B32" s="212"/>
      <c r="C32" s="18"/>
      <c r="D32" s="35"/>
      <c r="E32" s="155"/>
      <c r="F32" s="188" t="e">
        <f>VLOOKUP(E32:E32,'Bao cao Tap Pham'!$B:$F,2,0)</f>
        <v>#N/A</v>
      </c>
      <c r="G32" s="188" t="e">
        <f>VLOOKUP(E32:E32,'Bao cao Tap Pham'!$B:$F,3,0)</f>
        <v>#N/A</v>
      </c>
      <c r="H32" s="171"/>
      <c r="I32" s="197"/>
      <c r="J32" s="157"/>
      <c r="K32" s="27"/>
    </row>
    <row r="33" spans="1:11" ht="15.75">
      <c r="A33" s="12">
        <v>27</v>
      </c>
      <c r="B33" s="212"/>
      <c r="C33" s="207"/>
      <c r="D33" s="35"/>
      <c r="E33" s="155"/>
      <c r="F33" s="188" t="e">
        <f>VLOOKUP(E33:E33,'Bao cao Tap Pham'!$B:$F,2,0)</f>
        <v>#N/A</v>
      </c>
      <c r="G33" s="188" t="e">
        <f>VLOOKUP(E33:E33,'Bao cao Tap Pham'!$B:$F,3,0)</f>
        <v>#N/A</v>
      </c>
      <c r="H33" s="171"/>
      <c r="I33" s="197"/>
      <c r="J33" s="157"/>
      <c r="K33" s="27"/>
    </row>
    <row r="34" spans="1:11" ht="15.75">
      <c r="A34" s="12">
        <v>28</v>
      </c>
      <c r="B34" s="212"/>
      <c r="C34" s="207"/>
      <c r="D34" s="35"/>
      <c r="E34" s="155"/>
      <c r="F34" s="188" t="e">
        <f>VLOOKUP(E34:E34,'Bao cao Tap Pham'!$B:$F,2,0)</f>
        <v>#N/A</v>
      </c>
      <c r="G34" s="188" t="e">
        <f>VLOOKUP(E34:E34,'Bao cao Tap Pham'!$B:$F,3,0)</f>
        <v>#N/A</v>
      </c>
      <c r="H34" s="171"/>
      <c r="I34" s="197"/>
      <c r="J34" s="157"/>
      <c r="K34" s="27"/>
    </row>
    <row r="35" spans="1:11" ht="15.75">
      <c r="A35" s="12">
        <v>29</v>
      </c>
      <c r="B35" s="212"/>
      <c r="C35" s="207"/>
      <c r="D35" s="35"/>
      <c r="E35" s="156"/>
      <c r="F35" s="188" t="e">
        <f>VLOOKUP(E35:E35,'Bao cao Tap Pham'!$B:$F,2,0)</f>
        <v>#N/A</v>
      </c>
      <c r="G35" s="188" t="e">
        <f>VLOOKUP(E35:E35,'Bao cao Tap Pham'!$B:$F,3,0)</f>
        <v>#N/A</v>
      </c>
      <c r="H35" s="171"/>
      <c r="I35" s="197"/>
      <c r="J35" s="157"/>
      <c r="K35" s="27"/>
    </row>
    <row r="36" spans="1:11" ht="15.75">
      <c r="A36" s="12">
        <v>30</v>
      </c>
      <c r="B36" s="212"/>
      <c r="C36" s="207"/>
      <c r="D36" s="35"/>
      <c r="E36" s="155"/>
      <c r="F36" s="188" t="e">
        <f>VLOOKUP(E36:E36,'Bao cao Tap Pham'!$B:$F,2,0)</f>
        <v>#N/A</v>
      </c>
      <c r="G36" s="188" t="e">
        <f>VLOOKUP(E36:E36,'Bao cao Tap Pham'!$B:$F,3,0)</f>
        <v>#N/A</v>
      </c>
      <c r="H36" s="171"/>
      <c r="I36" s="197"/>
      <c r="J36" s="157"/>
      <c r="K36" s="27"/>
    </row>
    <row r="37" spans="1:11" ht="15.75">
      <c r="A37" s="12">
        <v>31</v>
      </c>
      <c r="B37" s="212"/>
      <c r="C37" s="207"/>
      <c r="D37" s="35"/>
      <c r="E37" s="71"/>
      <c r="F37" s="188" t="e">
        <f>VLOOKUP(E37:E37,'Bao cao Tap Pham'!$B:$F,2,0)</f>
        <v>#N/A</v>
      </c>
      <c r="G37" s="188" t="e">
        <f>VLOOKUP(E37:E37,'Bao cao Tap Pham'!$B:$F,3,0)</f>
        <v>#N/A</v>
      </c>
      <c r="H37" s="171"/>
      <c r="I37" s="197"/>
      <c r="J37" s="157"/>
      <c r="K37" s="27"/>
    </row>
    <row r="38" spans="1:11" ht="15.75">
      <c r="A38" s="12">
        <v>32</v>
      </c>
      <c r="B38" s="212"/>
      <c r="C38" s="207"/>
      <c r="D38" s="35"/>
      <c r="E38" s="155"/>
      <c r="F38" s="188" t="e">
        <f>VLOOKUP(E38:E38,'Bao cao Tap Pham'!$B:$F,2,0)</f>
        <v>#N/A</v>
      </c>
      <c r="G38" s="188" t="e">
        <f>VLOOKUP(E38:E38,'Bao cao Tap Pham'!$B:$F,3,0)</f>
        <v>#N/A</v>
      </c>
      <c r="H38" s="171"/>
      <c r="I38" s="197"/>
      <c r="J38" s="157"/>
      <c r="K38" s="27"/>
    </row>
    <row r="39" spans="1:11" ht="15.75">
      <c r="A39" s="12">
        <v>33</v>
      </c>
      <c r="B39" s="212"/>
      <c r="C39" s="207"/>
      <c r="D39" s="35"/>
      <c r="E39" s="155"/>
      <c r="F39" s="188" t="e">
        <f>VLOOKUP(E39:E39,'Bao cao Tap Pham'!$B:$F,2,0)</f>
        <v>#N/A</v>
      </c>
      <c r="G39" s="188" t="e">
        <f>VLOOKUP(E39:E39,'Bao cao Tap Pham'!$B:$F,3,0)</f>
        <v>#N/A</v>
      </c>
      <c r="H39" s="171"/>
      <c r="I39" s="197"/>
      <c r="J39" s="157"/>
      <c r="K39" s="27"/>
    </row>
    <row r="40" spans="1:11" ht="15.75">
      <c r="A40" s="12">
        <v>34</v>
      </c>
      <c r="B40" s="212"/>
      <c r="C40" s="207"/>
      <c r="D40" s="35"/>
      <c r="E40" s="155"/>
      <c r="F40" s="188" t="e">
        <f>VLOOKUP(E40:E40,'Bao cao Tap Pham'!$B:$F,2,0)</f>
        <v>#N/A</v>
      </c>
      <c r="G40" s="188" t="e">
        <f>VLOOKUP(E40:E40,'Bao cao Tap Pham'!$B:$F,3,0)</f>
        <v>#N/A</v>
      </c>
      <c r="H40" s="171"/>
      <c r="I40" s="197"/>
      <c r="J40" s="157"/>
      <c r="K40" s="27"/>
    </row>
    <row r="41" spans="1:11" ht="15.75">
      <c r="A41" s="12">
        <v>35</v>
      </c>
      <c r="B41" s="212"/>
      <c r="C41" s="207"/>
      <c r="D41" s="35"/>
      <c r="E41" s="155"/>
      <c r="F41" s="188" t="e">
        <f>VLOOKUP(E41:E41,'Bao cao Tap Pham'!$B:$F,2,0)</f>
        <v>#N/A</v>
      </c>
      <c r="G41" s="188" t="e">
        <f>VLOOKUP(E41:E41,'Bao cao Tap Pham'!$B:$F,3,0)</f>
        <v>#N/A</v>
      </c>
      <c r="H41" s="171"/>
      <c r="I41" s="197"/>
      <c r="J41" s="157"/>
      <c r="K41" s="27"/>
    </row>
    <row r="42" spans="1:11" ht="15.75">
      <c r="A42" s="12">
        <v>36</v>
      </c>
      <c r="B42" s="212"/>
      <c r="C42" s="207"/>
      <c r="D42" s="35"/>
      <c r="E42" s="156"/>
      <c r="F42" s="188" t="e">
        <f>VLOOKUP(E42:E42,'Bao cao Tap Pham'!$B:$F,2,0)</f>
        <v>#N/A</v>
      </c>
      <c r="G42" s="188" t="e">
        <f>VLOOKUP(E42:E42,'Bao cao Tap Pham'!$B:$F,3,0)</f>
        <v>#N/A</v>
      </c>
      <c r="H42" s="171"/>
      <c r="I42" s="197"/>
      <c r="J42" s="157"/>
      <c r="K42" s="27"/>
    </row>
    <row r="43" spans="1:11">
      <c r="A43" s="12">
        <v>37</v>
      </c>
      <c r="B43" s="212"/>
      <c r="C43" s="27"/>
      <c r="D43" s="35"/>
      <c r="E43" s="155"/>
      <c r="F43" s="188" t="e">
        <f>VLOOKUP(E43:E43,'Bao cao Tap Pham'!$B:$F,2,0)</f>
        <v>#N/A</v>
      </c>
      <c r="G43" s="188" t="e">
        <f>VLOOKUP(E43:E43,'Bao cao Tap Pham'!$B:$F,3,0)</f>
        <v>#N/A</v>
      </c>
      <c r="H43" s="171"/>
      <c r="I43" s="197"/>
      <c r="J43" s="157"/>
      <c r="K43" s="27"/>
    </row>
    <row r="44" spans="1:11">
      <c r="A44" s="12">
        <v>38</v>
      </c>
      <c r="B44" s="212"/>
      <c r="C44" s="27"/>
      <c r="D44" s="35"/>
      <c r="E44" s="155"/>
      <c r="F44" s="188" t="e">
        <f>VLOOKUP(E44:E44,'Bao cao Tap Pham'!$B:$F,2,0)</f>
        <v>#N/A</v>
      </c>
      <c r="G44" s="188" t="e">
        <f>VLOOKUP(E44:E44,'Bao cao Tap Pham'!$B:$F,3,0)</f>
        <v>#N/A</v>
      </c>
      <c r="H44" s="171"/>
      <c r="I44" s="197"/>
      <c r="J44" s="157"/>
      <c r="K44" s="27"/>
    </row>
    <row r="45" spans="1:11">
      <c r="A45" s="12">
        <v>39</v>
      </c>
      <c r="B45" s="212"/>
      <c r="C45" s="27"/>
      <c r="D45" s="35"/>
      <c r="E45" s="155"/>
      <c r="F45" s="188" t="e">
        <f>VLOOKUP(E45:E45,'Bao cao Tap Pham'!$B:$F,2,0)</f>
        <v>#N/A</v>
      </c>
      <c r="G45" s="188" t="e">
        <f>VLOOKUP(E45:E45,'Bao cao Tap Pham'!$B:$F,3,0)</f>
        <v>#N/A</v>
      </c>
      <c r="H45" s="171"/>
      <c r="I45" s="197"/>
      <c r="J45" s="157"/>
      <c r="K45" s="27"/>
    </row>
    <row r="46" spans="1:11">
      <c r="A46" s="12">
        <v>40</v>
      </c>
      <c r="B46" s="212"/>
      <c r="C46" s="27"/>
      <c r="D46" s="35"/>
      <c r="E46" s="155"/>
      <c r="F46" s="188" t="e">
        <f>VLOOKUP(E46:E46,'Bao cao Tap Pham'!$B:$F,2,0)</f>
        <v>#N/A</v>
      </c>
      <c r="G46" s="188" t="e">
        <f>VLOOKUP(E46:E46,'Bao cao Tap Pham'!$B:$F,3,0)</f>
        <v>#N/A</v>
      </c>
      <c r="H46" s="171"/>
      <c r="I46" s="197"/>
      <c r="J46" s="157"/>
      <c r="K46" s="27"/>
    </row>
    <row r="47" spans="1:11">
      <c r="A47" s="12">
        <v>41</v>
      </c>
      <c r="B47" s="212"/>
      <c r="C47" s="27"/>
      <c r="D47" s="35"/>
      <c r="E47" s="155"/>
      <c r="F47" s="188" t="e">
        <f>VLOOKUP(E47:E47,'Bao cao Tap Pham'!$B:$F,2,0)</f>
        <v>#N/A</v>
      </c>
      <c r="G47" s="188" t="e">
        <f>VLOOKUP(E47:E47,'Bao cao Tap Pham'!$B:$F,3,0)</f>
        <v>#N/A</v>
      </c>
      <c r="H47" s="171"/>
      <c r="I47" s="197"/>
      <c r="J47" s="157"/>
      <c r="K47" s="27"/>
    </row>
    <row r="48" spans="1:11">
      <c r="A48" s="12">
        <v>42</v>
      </c>
      <c r="B48" s="212"/>
      <c r="C48" s="27"/>
      <c r="D48" s="35"/>
      <c r="E48" s="156"/>
      <c r="F48" s="188" t="e">
        <f>VLOOKUP(E48:E48,'Bao cao Tap Pham'!$B:$F,2,0)</f>
        <v>#N/A</v>
      </c>
      <c r="G48" s="188" t="e">
        <f>VLOOKUP(E48:E48,'Bao cao Tap Pham'!$B:$F,3,0)</f>
        <v>#N/A</v>
      </c>
      <c r="H48" s="171"/>
      <c r="I48" s="197"/>
      <c r="J48" s="157"/>
      <c r="K48" s="27"/>
    </row>
    <row r="49" spans="1:11">
      <c r="A49" s="12">
        <v>43</v>
      </c>
      <c r="B49" s="212"/>
      <c r="C49" s="27"/>
      <c r="D49" s="35"/>
      <c r="E49" s="155"/>
      <c r="F49" s="188" t="e">
        <f>VLOOKUP(E49:E49,'Bao cao Tap Pham'!$B:$F,2,0)</f>
        <v>#N/A</v>
      </c>
      <c r="G49" s="188" t="e">
        <f>VLOOKUP(E49:E49,'Bao cao Tap Pham'!$B:$F,3,0)</f>
        <v>#N/A</v>
      </c>
      <c r="H49" s="171"/>
      <c r="I49" s="197"/>
      <c r="J49" s="157"/>
      <c r="K49" s="27"/>
    </row>
    <row r="50" spans="1:11">
      <c r="A50" s="12">
        <v>44</v>
      </c>
      <c r="B50" s="212"/>
      <c r="C50" s="27"/>
      <c r="D50" s="35"/>
      <c r="E50" s="155"/>
      <c r="F50" s="188" t="e">
        <f>VLOOKUP(E50:E50,'Bao cao Tap Pham'!$B:$F,2,0)</f>
        <v>#N/A</v>
      </c>
      <c r="G50" s="188" t="e">
        <f>VLOOKUP(E50:E50,'Bao cao Tap Pham'!$B:$F,3,0)</f>
        <v>#N/A</v>
      </c>
      <c r="H50" s="171"/>
      <c r="I50" s="197"/>
      <c r="J50" s="157"/>
      <c r="K50" s="27"/>
    </row>
    <row r="51" spans="1:11">
      <c r="A51" s="12">
        <v>45</v>
      </c>
      <c r="B51" s="212"/>
      <c r="C51" s="27"/>
      <c r="D51" s="35"/>
      <c r="E51" s="155"/>
      <c r="F51" s="188" t="e">
        <f>VLOOKUP(E51:E51,'Bao cao Tap Pham'!$B:$F,2,0)</f>
        <v>#N/A</v>
      </c>
      <c r="G51" s="188" t="e">
        <f>VLOOKUP(E51:E51,'Bao cao Tap Pham'!$B:$F,3,0)</f>
        <v>#N/A</v>
      </c>
      <c r="H51" s="171"/>
      <c r="I51" s="197"/>
      <c r="J51" s="157"/>
      <c r="K51" s="27"/>
    </row>
    <row r="52" spans="1:11">
      <c r="A52" s="12">
        <v>46</v>
      </c>
      <c r="B52" s="212"/>
      <c r="C52" s="27"/>
      <c r="D52" s="35"/>
      <c r="E52" s="156"/>
      <c r="F52" s="188" t="e">
        <f>VLOOKUP(E52:E52,'Bao cao Tap Pham'!$B:$F,2,0)</f>
        <v>#N/A</v>
      </c>
      <c r="G52" s="188" t="e">
        <f>VLOOKUP(E52:E52,'Bao cao Tap Pham'!$B:$F,3,0)</f>
        <v>#N/A</v>
      </c>
      <c r="H52" s="171"/>
      <c r="I52" s="197"/>
      <c r="J52" s="157"/>
      <c r="K52" s="27"/>
    </row>
    <row r="53" spans="1:11">
      <c r="A53" s="12">
        <v>47</v>
      </c>
      <c r="B53" s="212"/>
      <c r="C53" s="27"/>
      <c r="D53" s="35"/>
      <c r="E53" s="155"/>
      <c r="F53" s="188" t="e">
        <f>VLOOKUP(E53:E53,'Bao cao Tap Pham'!$B:$F,2,0)</f>
        <v>#N/A</v>
      </c>
      <c r="G53" s="188" t="e">
        <f>VLOOKUP(E53:E53,'Bao cao Tap Pham'!$B:$F,3,0)</f>
        <v>#N/A</v>
      </c>
      <c r="H53" s="171"/>
      <c r="I53" s="197"/>
      <c r="J53" s="157"/>
      <c r="K53" s="27"/>
    </row>
    <row r="54" spans="1:11">
      <c r="A54" s="12">
        <v>48</v>
      </c>
      <c r="B54" s="212"/>
      <c r="C54" s="27"/>
      <c r="D54" s="35"/>
      <c r="E54" s="155"/>
      <c r="F54" s="188" t="e">
        <f>VLOOKUP(E54:E54,'Bao cao Tap Pham'!$B:$F,2,0)</f>
        <v>#N/A</v>
      </c>
      <c r="G54" s="188" t="e">
        <f>VLOOKUP(E54:E54,'Bao cao Tap Pham'!$B:$F,3,0)</f>
        <v>#N/A</v>
      </c>
      <c r="H54" s="171"/>
      <c r="I54" s="197"/>
      <c r="J54" s="157"/>
      <c r="K54" s="27"/>
    </row>
    <row r="55" spans="1:11">
      <c r="A55" s="12">
        <v>49</v>
      </c>
      <c r="B55" s="212"/>
      <c r="C55" s="27"/>
      <c r="D55" s="35"/>
      <c r="E55" s="155"/>
      <c r="F55" s="188" t="e">
        <f>VLOOKUP(E55:E55,'Bao cao Tap Pham'!$B:$F,2,0)</f>
        <v>#N/A</v>
      </c>
      <c r="G55" s="188" t="e">
        <f>VLOOKUP(E55:E55,'Bao cao Tap Pham'!$B:$F,3,0)</f>
        <v>#N/A</v>
      </c>
      <c r="H55" s="171"/>
      <c r="I55" s="197"/>
      <c r="J55" s="157"/>
      <c r="K55" s="27"/>
    </row>
    <row r="56" spans="1:11">
      <c r="A56" s="12">
        <v>50</v>
      </c>
      <c r="B56" s="212"/>
      <c r="C56" s="27"/>
      <c r="D56" s="35"/>
      <c r="E56" s="155"/>
      <c r="F56" s="188" t="e">
        <f>VLOOKUP(E56:E56,'Bao cao Tap Pham'!$B:$F,2,0)</f>
        <v>#N/A</v>
      </c>
      <c r="G56" s="188" t="e">
        <f>VLOOKUP(E56:E56,'Bao cao Tap Pham'!$B:$F,3,0)</f>
        <v>#N/A</v>
      </c>
      <c r="H56" s="171"/>
      <c r="I56" s="197"/>
      <c r="J56" s="157"/>
      <c r="K56" s="27"/>
    </row>
    <row r="57" spans="1:11">
      <c r="A57" s="12">
        <v>51</v>
      </c>
      <c r="B57" s="212"/>
      <c r="C57" s="27"/>
      <c r="D57" s="35"/>
      <c r="E57" s="156"/>
      <c r="F57" s="188" t="e">
        <f>VLOOKUP(E57:E57,'Bao cao Tap Pham'!$B:$F,2,0)</f>
        <v>#N/A</v>
      </c>
      <c r="G57" s="188" t="e">
        <f>VLOOKUP(E57:E57,'Bao cao Tap Pham'!$B:$F,3,0)</f>
        <v>#N/A</v>
      </c>
      <c r="H57" s="171"/>
      <c r="I57" s="197"/>
      <c r="J57" s="157"/>
      <c r="K57" s="27"/>
    </row>
    <row r="58" spans="1:11">
      <c r="A58" s="12">
        <v>52</v>
      </c>
      <c r="B58" s="212"/>
      <c r="C58" s="27"/>
      <c r="D58" s="35"/>
      <c r="E58" s="155"/>
      <c r="F58" s="188" t="e">
        <f>VLOOKUP(E58:E58,'Bao cao Tap Pham'!$B:$F,2,0)</f>
        <v>#N/A</v>
      </c>
      <c r="G58" s="188" t="e">
        <f>VLOOKUP(E58:E58,'Bao cao Tap Pham'!$B:$F,3,0)</f>
        <v>#N/A</v>
      </c>
      <c r="H58" s="171"/>
      <c r="I58" s="197"/>
      <c r="J58" s="157"/>
      <c r="K58" s="27"/>
    </row>
    <row r="59" spans="1:11">
      <c r="A59" s="12">
        <v>53</v>
      </c>
      <c r="B59" s="212"/>
      <c r="C59" s="27"/>
      <c r="D59" s="35"/>
      <c r="E59" s="155"/>
      <c r="F59" s="188" t="e">
        <f>VLOOKUP(E59:E59,'Bao cao Tap Pham'!$B:$F,2,0)</f>
        <v>#N/A</v>
      </c>
      <c r="G59" s="188" t="e">
        <f>VLOOKUP(E59:E59,'Bao cao Tap Pham'!$B:$F,3,0)</f>
        <v>#N/A</v>
      </c>
      <c r="H59" s="171"/>
      <c r="I59" s="197"/>
      <c r="J59" s="157"/>
      <c r="K59" s="27"/>
    </row>
    <row r="60" spans="1:11">
      <c r="A60" s="12">
        <v>54</v>
      </c>
      <c r="B60" s="212"/>
      <c r="C60" s="27"/>
      <c r="D60" s="35"/>
      <c r="E60" s="155"/>
      <c r="F60" s="188" t="e">
        <f>VLOOKUP(E60:E60,'Bao cao Tap Pham'!$B:$F,2,0)</f>
        <v>#N/A</v>
      </c>
      <c r="G60" s="188" t="e">
        <f>VLOOKUP(E60:E60,'Bao cao Tap Pham'!$B:$F,3,0)</f>
        <v>#N/A</v>
      </c>
      <c r="H60" s="171"/>
      <c r="I60" s="197"/>
      <c r="J60" s="157"/>
      <c r="K60" s="27"/>
    </row>
    <row r="61" spans="1:11">
      <c r="A61" s="12">
        <v>55</v>
      </c>
      <c r="B61" s="212"/>
      <c r="C61" s="27"/>
      <c r="D61" s="35"/>
      <c r="E61" s="155"/>
      <c r="F61" s="188" t="e">
        <f>VLOOKUP(E61:E61,'Bao cao Tap Pham'!$B:$F,2,0)</f>
        <v>#N/A</v>
      </c>
      <c r="G61" s="188" t="e">
        <f>VLOOKUP(E61:E61,'Bao cao Tap Pham'!$B:$F,3,0)</f>
        <v>#N/A</v>
      </c>
      <c r="H61" s="171"/>
      <c r="I61" s="197"/>
      <c r="J61" s="157"/>
      <c r="K61" s="27"/>
    </row>
    <row r="62" spans="1:11">
      <c r="A62" s="12">
        <v>56</v>
      </c>
      <c r="B62" s="212"/>
      <c r="C62" s="27"/>
      <c r="D62" s="35"/>
      <c r="E62" s="155"/>
      <c r="F62" s="188" t="s">
        <v>377</v>
      </c>
      <c r="G62" s="188" t="e">
        <f>VLOOKUP(E62:E62,'Bao cao Tap Pham'!$B:$F,3,0)</f>
        <v>#N/A</v>
      </c>
      <c r="H62" s="171"/>
      <c r="I62" s="197"/>
      <c r="J62" s="157"/>
      <c r="K62" s="27"/>
    </row>
    <row r="63" spans="1:11">
      <c r="A63" s="12">
        <v>57</v>
      </c>
      <c r="B63" s="212"/>
      <c r="C63" s="27"/>
      <c r="D63" s="35"/>
      <c r="E63" s="155"/>
      <c r="F63" s="188" t="e">
        <f>VLOOKUP(E63:E63,'Bao cao Tap Pham'!$B:$F,2,0)</f>
        <v>#N/A</v>
      </c>
      <c r="G63" s="188" t="e">
        <f>VLOOKUP(E63:E63,'Bao cao Tap Pham'!$B:$F,3,0)</f>
        <v>#N/A</v>
      </c>
      <c r="H63" s="171"/>
      <c r="I63" s="197"/>
      <c r="J63" s="157"/>
      <c r="K63" s="27"/>
    </row>
    <row r="64" spans="1:11">
      <c r="A64" s="12">
        <v>58</v>
      </c>
      <c r="B64" s="212"/>
      <c r="C64" s="27"/>
      <c r="D64" s="35"/>
      <c r="E64" s="155"/>
      <c r="F64" s="188" t="e">
        <f>VLOOKUP(E64:E64,'Bao cao Tap Pham'!$B:$F,2,0)</f>
        <v>#N/A</v>
      </c>
      <c r="G64" s="188" t="e">
        <f>VLOOKUP(E64:E64,'Bao cao Tap Pham'!$B:$F,3,0)</f>
        <v>#N/A</v>
      </c>
      <c r="H64" s="171"/>
      <c r="I64" s="197"/>
      <c r="J64" s="157"/>
      <c r="K64" s="27"/>
    </row>
    <row r="65" spans="1:11">
      <c r="A65" s="12">
        <v>59</v>
      </c>
      <c r="B65" s="212"/>
      <c r="C65" s="27"/>
      <c r="D65" s="35"/>
      <c r="E65" s="155"/>
      <c r="F65" s="188" t="e">
        <f>VLOOKUP(E65:E65,'Bao cao Tap Pham'!$B:$F,2,0)</f>
        <v>#N/A</v>
      </c>
      <c r="G65" s="188" t="e">
        <f>VLOOKUP(E65:E65,'Bao cao Tap Pham'!$B:$F,3,0)</f>
        <v>#N/A</v>
      </c>
      <c r="H65" s="171"/>
      <c r="I65" s="197"/>
      <c r="J65" s="157"/>
      <c r="K65" s="27"/>
    </row>
    <row r="66" spans="1:11">
      <c r="A66" s="12">
        <v>60</v>
      </c>
      <c r="B66" s="212"/>
      <c r="C66" s="27"/>
      <c r="D66" s="35"/>
      <c r="E66" s="155"/>
      <c r="F66" s="188" t="s">
        <v>377</v>
      </c>
      <c r="G66" s="188" t="e">
        <f>VLOOKUP(E66:E66,'Bao cao Tap Pham'!$B:$F,3,0)</f>
        <v>#N/A</v>
      </c>
      <c r="H66" s="171"/>
      <c r="I66" s="197"/>
      <c r="J66" s="157"/>
      <c r="K66" s="27"/>
    </row>
    <row r="67" spans="1:11">
      <c r="A67" s="12">
        <v>61</v>
      </c>
      <c r="B67" s="212"/>
      <c r="C67" s="27"/>
      <c r="D67" s="35"/>
      <c r="E67" s="155"/>
      <c r="F67" s="188" t="e">
        <f>VLOOKUP(E67:E67,'Bao cao Tap Pham'!$B:$F,2,0)</f>
        <v>#N/A</v>
      </c>
      <c r="G67" s="188" t="e">
        <f>VLOOKUP(E67:E67,'Bao cao Tap Pham'!$B:$F,3,0)</f>
        <v>#N/A</v>
      </c>
      <c r="H67" s="171"/>
      <c r="I67" s="197"/>
      <c r="J67" s="157"/>
      <c r="K67" s="27"/>
    </row>
    <row r="68" spans="1:11">
      <c r="A68" s="12">
        <v>62</v>
      </c>
      <c r="B68" s="212"/>
      <c r="C68" s="27"/>
      <c r="D68" s="35"/>
      <c r="E68" s="155"/>
      <c r="F68" s="188" t="e">
        <f>VLOOKUP(E68:E68,'Bao cao Tap Pham'!$B:$F,2,0)</f>
        <v>#N/A</v>
      </c>
      <c r="G68" s="188" t="e">
        <f>VLOOKUP(E68:E68,'Bao cao Tap Pham'!$B:$F,3,0)</f>
        <v>#N/A</v>
      </c>
      <c r="H68" s="171"/>
      <c r="I68" s="197"/>
      <c r="J68" s="157"/>
      <c r="K68" s="27"/>
    </row>
    <row r="69" spans="1:11">
      <c r="A69" s="12">
        <v>63</v>
      </c>
      <c r="B69" s="212"/>
      <c r="C69" s="27"/>
      <c r="D69" s="35"/>
      <c r="E69" s="155"/>
      <c r="F69" s="188" t="e">
        <f>VLOOKUP(E69:E69,'Bao cao Tap Pham'!$B:$F,2,0)</f>
        <v>#N/A</v>
      </c>
      <c r="G69" s="188" t="e">
        <f>VLOOKUP(E69:E69,'Bao cao Tap Pham'!$B:$F,3,0)</f>
        <v>#N/A</v>
      </c>
      <c r="H69" s="171"/>
      <c r="I69" s="197"/>
      <c r="J69" s="157"/>
      <c r="K69" s="27"/>
    </row>
    <row r="70" spans="1:11">
      <c r="A70" s="12">
        <v>64</v>
      </c>
      <c r="B70" s="212"/>
      <c r="C70" s="27"/>
      <c r="D70" s="35"/>
      <c r="E70" s="155"/>
      <c r="F70" s="188" t="e">
        <f>VLOOKUP(E70:E70,'Bao cao Tap Pham'!$B:$F,2,0)</f>
        <v>#N/A</v>
      </c>
      <c r="G70" s="188" t="e">
        <f>VLOOKUP(E70:E70,'Bao cao Tap Pham'!$B:$F,3,0)</f>
        <v>#N/A</v>
      </c>
      <c r="H70" s="171"/>
      <c r="I70" s="197"/>
      <c r="J70" s="157"/>
      <c r="K70" s="27"/>
    </row>
    <row r="71" spans="1:11">
      <c r="A71" s="12">
        <v>65</v>
      </c>
      <c r="B71" s="212"/>
      <c r="C71" s="27"/>
      <c r="D71" s="35"/>
      <c r="E71" s="155"/>
      <c r="F71" s="188" t="e">
        <f>VLOOKUP(E71:E71,'Bao cao Tap Pham'!$B:$F,2,0)</f>
        <v>#N/A</v>
      </c>
      <c r="G71" s="188" t="e">
        <f>VLOOKUP(E71:E71,'Bao cao Tap Pham'!$B:$F,3,0)</f>
        <v>#N/A</v>
      </c>
      <c r="H71" s="171"/>
      <c r="I71" s="197"/>
      <c r="J71" s="157"/>
      <c r="K71" s="27"/>
    </row>
    <row r="72" spans="1:11">
      <c r="A72" s="12">
        <v>66</v>
      </c>
      <c r="B72" s="212"/>
      <c r="C72" s="27"/>
      <c r="D72" s="35"/>
      <c r="E72" s="155"/>
      <c r="F72" s="188" t="e">
        <f>VLOOKUP(E72:E72,'Bao cao Tap Pham'!$B:$F,2,0)</f>
        <v>#N/A</v>
      </c>
      <c r="G72" s="188" t="e">
        <f>VLOOKUP(E72:E72,'Bao cao Tap Pham'!$B:$F,3,0)</f>
        <v>#N/A</v>
      </c>
      <c r="H72" s="171"/>
      <c r="I72" s="197"/>
      <c r="J72" s="157"/>
      <c r="K72" s="27"/>
    </row>
    <row r="73" spans="1:11">
      <c r="A73" s="12">
        <v>67</v>
      </c>
      <c r="B73" s="212"/>
      <c r="C73" s="27"/>
      <c r="D73" s="35"/>
      <c r="E73" s="155"/>
      <c r="F73" s="188" t="e">
        <f>VLOOKUP(E73:E73,'Bao cao Tap Pham'!$B:$F,2,0)</f>
        <v>#N/A</v>
      </c>
      <c r="G73" s="188" t="e">
        <f>VLOOKUP(E73:E73,'Bao cao Tap Pham'!$B:$F,3,0)</f>
        <v>#N/A</v>
      </c>
      <c r="H73" s="171"/>
      <c r="I73" s="197"/>
      <c r="J73" s="157"/>
      <c r="K73" s="27"/>
    </row>
    <row r="74" spans="1:11">
      <c r="A74" s="12">
        <v>68</v>
      </c>
      <c r="B74" s="212"/>
      <c r="C74" s="27"/>
      <c r="D74" s="35"/>
      <c r="E74" s="155"/>
      <c r="F74" s="188" t="e">
        <f>VLOOKUP(E74:E74,'Bao cao Tap Pham'!$B:$F,2,0)</f>
        <v>#N/A</v>
      </c>
      <c r="G74" s="188" t="e">
        <f>VLOOKUP(E74:E74,'Bao cao Tap Pham'!$B:$F,3,0)</f>
        <v>#N/A</v>
      </c>
      <c r="H74" s="171"/>
      <c r="I74" s="197"/>
      <c r="J74" s="157"/>
      <c r="K74" s="27"/>
    </row>
    <row r="75" spans="1:11">
      <c r="A75" s="12">
        <v>69</v>
      </c>
      <c r="B75" s="212"/>
      <c r="C75" s="27"/>
      <c r="D75" s="35"/>
      <c r="E75" s="155"/>
      <c r="F75" s="188" t="e">
        <f>VLOOKUP(E75:E75,'Bao cao Tap Pham'!$B:$F,2,0)</f>
        <v>#N/A</v>
      </c>
      <c r="G75" s="188" t="e">
        <f>VLOOKUP(E75:E75,'Bao cao Tap Pham'!$B:$F,3,0)</f>
        <v>#N/A</v>
      </c>
      <c r="H75" s="171"/>
      <c r="I75" s="197"/>
      <c r="J75" s="157"/>
      <c r="K75" s="27"/>
    </row>
    <row r="76" spans="1:11">
      <c r="A76" s="12">
        <v>70</v>
      </c>
      <c r="B76" s="212"/>
      <c r="C76" s="27"/>
      <c r="D76" s="35"/>
      <c r="E76" s="155"/>
      <c r="F76" s="188" t="e">
        <f>VLOOKUP(E76:E76,'Bao cao Tap Pham'!$B:$F,2,0)</f>
        <v>#N/A</v>
      </c>
      <c r="G76" s="188" t="e">
        <f>VLOOKUP(E76:E76,'Bao cao Tap Pham'!$B:$F,3,0)</f>
        <v>#N/A</v>
      </c>
      <c r="H76" s="171"/>
      <c r="I76" s="197"/>
      <c r="J76" s="157"/>
      <c r="K76" s="27"/>
    </row>
    <row r="77" spans="1:11">
      <c r="A77" s="12">
        <v>71</v>
      </c>
      <c r="B77" s="212"/>
      <c r="C77" s="27"/>
      <c r="D77" s="35"/>
      <c r="E77" s="155"/>
      <c r="F77" s="188" t="e">
        <f>VLOOKUP(E77:E77,'Bao cao Tap Pham'!$B:$F,2,0)</f>
        <v>#N/A</v>
      </c>
      <c r="G77" s="188" t="e">
        <f>VLOOKUP(E77:E77,'Bao cao Tap Pham'!$B:$F,3,0)</f>
        <v>#N/A</v>
      </c>
      <c r="H77" s="171"/>
      <c r="I77" s="197"/>
      <c r="J77" s="157"/>
      <c r="K77" s="27"/>
    </row>
    <row r="78" spans="1:11">
      <c r="A78" s="12">
        <v>72</v>
      </c>
      <c r="B78" s="212"/>
      <c r="C78" s="27"/>
      <c r="D78" s="35"/>
      <c r="E78" s="155"/>
      <c r="F78" s="188" t="e">
        <f>VLOOKUP(E78:E78,'Bao cao Tap Pham'!$B:$F,2,0)</f>
        <v>#N/A</v>
      </c>
      <c r="G78" s="188" t="e">
        <f>VLOOKUP(E78:E78,'Bao cao Tap Pham'!$B:$F,3,0)</f>
        <v>#N/A</v>
      </c>
      <c r="H78" s="171"/>
      <c r="I78" s="197"/>
      <c r="J78" s="157"/>
      <c r="K78" s="27"/>
    </row>
    <row r="79" spans="1:11">
      <c r="A79" s="12">
        <v>73</v>
      </c>
      <c r="B79" s="212"/>
      <c r="C79" s="27"/>
      <c r="D79" s="35"/>
      <c r="E79" s="155"/>
      <c r="F79" s="188" t="e">
        <f>VLOOKUP(E79:E79,'Bao cao Tap Pham'!$B:$F,2,0)</f>
        <v>#N/A</v>
      </c>
      <c r="G79" s="188" t="e">
        <f>VLOOKUP(E79:E79,'Bao cao Tap Pham'!$B:$F,3,0)</f>
        <v>#N/A</v>
      </c>
      <c r="H79" s="171"/>
      <c r="I79" s="197"/>
      <c r="J79" s="157"/>
      <c r="K79" s="27"/>
    </row>
    <row r="80" spans="1:11">
      <c r="A80" s="12">
        <v>74</v>
      </c>
      <c r="B80" s="212"/>
      <c r="C80" s="27"/>
      <c r="D80" s="35"/>
      <c r="E80" s="155"/>
      <c r="F80" s="188" t="e">
        <f>VLOOKUP(E80:E80,'Bao cao Tap Pham'!$B:$F,2,0)</f>
        <v>#N/A</v>
      </c>
      <c r="G80" s="188" t="e">
        <f>VLOOKUP(E80:E80,'Bao cao Tap Pham'!$B:$F,3,0)</f>
        <v>#N/A</v>
      </c>
      <c r="H80" s="171"/>
      <c r="I80" s="197"/>
      <c r="J80" s="157"/>
      <c r="K80" s="27"/>
    </row>
    <row r="81" spans="1:11">
      <c r="A81" s="12">
        <v>75</v>
      </c>
      <c r="B81" s="212"/>
      <c r="C81" s="27"/>
      <c r="D81" s="35"/>
      <c r="E81" s="155"/>
      <c r="F81" s="188" t="e">
        <f>VLOOKUP(E81:E81,'Bao cao Tap Pham'!$B:$F,2,0)</f>
        <v>#N/A</v>
      </c>
      <c r="G81" s="188" t="e">
        <f>VLOOKUP(E81:E81,'Bao cao Tap Pham'!$B:$F,3,0)</f>
        <v>#N/A</v>
      </c>
      <c r="H81" s="171"/>
      <c r="I81" s="197"/>
      <c r="J81" s="157"/>
      <c r="K81" s="27"/>
    </row>
    <row r="82" spans="1:11">
      <c r="A82" s="12">
        <v>76</v>
      </c>
      <c r="B82" s="212"/>
      <c r="C82" s="27"/>
      <c r="D82" s="35"/>
      <c r="E82" s="155"/>
      <c r="F82" s="188" t="e">
        <f>VLOOKUP(E82:E82,'Bao cao Tap Pham'!$B:$F,2,0)</f>
        <v>#N/A</v>
      </c>
      <c r="G82" s="188" t="e">
        <f>VLOOKUP(E82:E82,'Bao cao Tap Pham'!$B:$F,3,0)</f>
        <v>#N/A</v>
      </c>
      <c r="H82" s="171"/>
      <c r="I82" s="197"/>
      <c r="J82" s="157"/>
      <c r="K82" s="27"/>
    </row>
    <row r="83" spans="1:11">
      <c r="A83" s="12">
        <v>77</v>
      </c>
      <c r="B83" s="212"/>
      <c r="C83" s="27"/>
      <c r="D83" s="35"/>
      <c r="E83" s="71"/>
      <c r="F83" s="188" t="e">
        <f>VLOOKUP(E83:E83,'Bao cao Tap Pham'!$B:$F,2,0)</f>
        <v>#N/A</v>
      </c>
      <c r="G83" s="188" t="e">
        <f>VLOOKUP(E83:E83,'Bao cao Tap Pham'!$B:$F,3,0)</f>
        <v>#N/A</v>
      </c>
      <c r="H83" s="171"/>
      <c r="I83" s="197"/>
      <c r="J83" s="157"/>
      <c r="K83" s="27"/>
    </row>
    <row r="84" spans="1:11">
      <c r="A84" s="12">
        <v>78</v>
      </c>
      <c r="B84" s="212"/>
      <c r="C84" s="27"/>
      <c r="D84" s="35"/>
      <c r="E84" s="155"/>
      <c r="F84" s="188" t="e">
        <f>VLOOKUP(E84:E84,'Bao cao Tap Pham'!$B:$F,2,0)</f>
        <v>#N/A</v>
      </c>
      <c r="G84" s="188" t="e">
        <f>VLOOKUP(E84:E84,'Bao cao Tap Pham'!$B:$F,3,0)</f>
        <v>#N/A</v>
      </c>
      <c r="H84" s="171"/>
      <c r="I84" s="197"/>
      <c r="J84" s="157"/>
      <c r="K84" s="27"/>
    </row>
    <row r="85" spans="1:11">
      <c r="A85" s="12">
        <v>79</v>
      </c>
      <c r="B85" s="212"/>
      <c r="C85" s="27"/>
      <c r="D85" s="35"/>
      <c r="E85" s="155"/>
      <c r="F85" s="188" t="e">
        <f>VLOOKUP(E85:E85,'Bao cao Tap Pham'!$B:$F,2,0)</f>
        <v>#N/A</v>
      </c>
      <c r="G85" s="188" t="e">
        <f>VLOOKUP(E85:E85,'Bao cao Tap Pham'!$B:$F,3,0)</f>
        <v>#N/A</v>
      </c>
      <c r="H85" s="171"/>
      <c r="I85" s="197"/>
      <c r="J85" s="157"/>
      <c r="K85" s="27"/>
    </row>
    <row r="86" spans="1:11">
      <c r="A86" s="12">
        <v>80</v>
      </c>
      <c r="B86" s="212"/>
      <c r="C86" s="27"/>
      <c r="D86" s="35"/>
      <c r="E86" s="155"/>
      <c r="F86" s="188" t="e">
        <f>VLOOKUP(E86:E86,'Bao cao Tap Pham'!$B:$F,2,0)</f>
        <v>#N/A</v>
      </c>
      <c r="G86" s="188" t="e">
        <f>VLOOKUP(E86:E86,'Bao cao Tap Pham'!$B:$F,3,0)</f>
        <v>#N/A</v>
      </c>
      <c r="H86" s="171"/>
      <c r="I86" s="197"/>
      <c r="J86" s="157"/>
      <c r="K86" s="27"/>
    </row>
    <row r="87" spans="1:11">
      <c r="A87" s="12">
        <v>81</v>
      </c>
      <c r="B87" s="212"/>
      <c r="C87" s="27"/>
      <c r="D87" s="35"/>
      <c r="E87" s="155"/>
      <c r="F87" s="188" t="e">
        <f>VLOOKUP(E87:E87,'Bao cao Tap Pham'!$B:$F,2,0)</f>
        <v>#N/A</v>
      </c>
      <c r="G87" s="188" t="e">
        <f>VLOOKUP(E87:E87,'Bao cao Tap Pham'!$B:$F,3,0)</f>
        <v>#N/A</v>
      </c>
      <c r="H87" s="171"/>
      <c r="I87" s="197"/>
      <c r="J87" s="157"/>
      <c r="K87" s="27"/>
    </row>
    <row r="88" spans="1:11">
      <c r="A88" s="12">
        <v>82</v>
      </c>
      <c r="B88" s="212"/>
      <c r="C88" s="27"/>
      <c r="D88" s="35"/>
      <c r="E88" s="155"/>
      <c r="F88" s="188" t="e">
        <f>VLOOKUP(E88:E88,'Bao cao Tap Pham'!$B:$F,2,0)</f>
        <v>#N/A</v>
      </c>
      <c r="G88" s="188" t="e">
        <f>VLOOKUP(E88:E88,'Bao cao Tap Pham'!$B:$F,3,0)</f>
        <v>#N/A</v>
      </c>
      <c r="H88" s="171"/>
      <c r="I88" s="197"/>
      <c r="J88" s="157"/>
      <c r="K88" s="27"/>
    </row>
    <row r="89" spans="1:11">
      <c r="A89" s="12">
        <v>83</v>
      </c>
      <c r="B89" s="212"/>
      <c r="C89" s="27"/>
      <c r="D89" s="35"/>
      <c r="E89" s="155"/>
      <c r="F89" s="188" t="e">
        <f>VLOOKUP(E89:E89,'Bao cao Tap Pham'!$B:$F,2,0)</f>
        <v>#N/A</v>
      </c>
      <c r="G89" s="188" t="e">
        <f>VLOOKUP(E89:E89,'Bao cao Tap Pham'!$B:$F,3,0)</f>
        <v>#N/A</v>
      </c>
      <c r="H89" s="171"/>
      <c r="I89" s="197"/>
      <c r="J89" s="157"/>
      <c r="K89" s="27"/>
    </row>
    <row r="90" spans="1:11">
      <c r="A90" s="12">
        <v>84</v>
      </c>
      <c r="B90" s="212"/>
      <c r="C90" s="27"/>
      <c r="D90" s="35"/>
      <c r="E90" s="155"/>
      <c r="F90" s="188" t="e">
        <f>VLOOKUP(E90:E90,'Bao cao Tap Pham'!$B:$F,2,0)</f>
        <v>#N/A</v>
      </c>
      <c r="G90" s="188" t="e">
        <f>VLOOKUP(E90:E90,'Bao cao Tap Pham'!$B:$F,3,0)</f>
        <v>#N/A</v>
      </c>
      <c r="H90" s="171"/>
      <c r="I90" s="197"/>
      <c r="J90" s="157"/>
      <c r="K90" s="27"/>
    </row>
    <row r="91" spans="1:11">
      <c r="A91" s="12">
        <v>85</v>
      </c>
      <c r="B91" s="212"/>
      <c r="C91" s="27"/>
      <c r="D91" s="35"/>
      <c r="E91" s="155"/>
      <c r="F91" s="188" t="e">
        <f>VLOOKUP(E91:E91,'Bao cao Tap Pham'!$B:$F,2,0)</f>
        <v>#N/A</v>
      </c>
      <c r="G91" s="188" t="e">
        <f>VLOOKUP(E91:E91,'Bao cao Tap Pham'!$B:$F,3,0)</f>
        <v>#N/A</v>
      </c>
      <c r="H91" s="171"/>
      <c r="I91" s="197"/>
      <c r="J91" s="157"/>
      <c r="K91" s="27"/>
    </row>
    <row r="92" spans="1:11">
      <c r="A92" s="12">
        <v>86</v>
      </c>
      <c r="B92" s="212"/>
      <c r="C92" s="27"/>
      <c r="D92" s="35"/>
      <c r="E92" s="155"/>
      <c r="F92" s="188" t="e">
        <f>VLOOKUP(E92:E92,'Bao cao Tap Pham'!$B:$F,2,0)</f>
        <v>#N/A</v>
      </c>
      <c r="G92" s="188" t="e">
        <f>VLOOKUP(E92:E92,'Bao cao Tap Pham'!$B:$F,3,0)</f>
        <v>#N/A</v>
      </c>
      <c r="H92" s="171"/>
      <c r="I92" s="197"/>
      <c r="J92" s="157"/>
      <c r="K92" s="27"/>
    </row>
    <row r="93" spans="1:11">
      <c r="A93" s="12">
        <v>87</v>
      </c>
      <c r="B93" s="212"/>
      <c r="C93" s="27"/>
      <c r="D93" s="35"/>
      <c r="E93" s="155"/>
      <c r="F93" s="188" t="e">
        <f>VLOOKUP(E93:E93,'Bao cao Tap Pham'!$B:$F,2,0)</f>
        <v>#N/A</v>
      </c>
      <c r="G93" s="188" t="e">
        <f>VLOOKUP(E93:E93,'Bao cao Tap Pham'!$B:$F,3,0)</f>
        <v>#N/A</v>
      </c>
      <c r="H93" s="171"/>
      <c r="I93" s="197"/>
      <c r="J93" s="157"/>
      <c r="K93" s="27"/>
    </row>
    <row r="94" spans="1:11">
      <c r="A94" s="12">
        <v>88</v>
      </c>
      <c r="B94" s="212"/>
      <c r="C94" s="27"/>
      <c r="D94" s="35"/>
      <c r="E94" s="155"/>
      <c r="F94" s="188" t="e">
        <f>VLOOKUP(E94:E94,'Bao cao Tap Pham'!$B:$F,2,0)</f>
        <v>#N/A</v>
      </c>
      <c r="G94" s="188" t="e">
        <f>VLOOKUP(E94:E94,'Bao cao Tap Pham'!$B:$F,3,0)</f>
        <v>#N/A</v>
      </c>
      <c r="H94" s="171"/>
      <c r="I94" s="197"/>
      <c r="J94" s="157"/>
      <c r="K94" s="27"/>
    </row>
    <row r="95" spans="1:11">
      <c r="A95" s="12">
        <v>89</v>
      </c>
      <c r="B95" s="212"/>
      <c r="C95" s="27"/>
      <c r="D95" s="35"/>
      <c r="E95" s="155"/>
      <c r="F95" s="188" t="e">
        <f>VLOOKUP(E95:E95,'Bao cao Tap Pham'!$B:$F,2,0)</f>
        <v>#N/A</v>
      </c>
      <c r="G95" s="188" t="e">
        <f>VLOOKUP(E95:E95,'Bao cao Tap Pham'!$B:$F,3,0)</f>
        <v>#N/A</v>
      </c>
      <c r="H95" s="171"/>
      <c r="I95" s="197"/>
      <c r="J95" s="157"/>
      <c r="K95" s="27"/>
    </row>
    <row r="96" spans="1:11">
      <c r="A96" s="12">
        <v>90</v>
      </c>
      <c r="B96" s="212"/>
      <c r="C96" s="27"/>
      <c r="D96" s="35"/>
      <c r="E96" s="155"/>
      <c r="F96" s="188" t="e">
        <f>VLOOKUP(E96:E96,'Bao cao Tap Pham'!$B:$F,2,0)</f>
        <v>#N/A</v>
      </c>
      <c r="G96" s="188" t="e">
        <f>VLOOKUP(E96:E96,'Bao cao Tap Pham'!$B:$F,3,0)</f>
        <v>#N/A</v>
      </c>
      <c r="H96" s="171"/>
      <c r="I96" s="197"/>
      <c r="J96" s="157"/>
      <c r="K96" s="27"/>
    </row>
    <row r="97" spans="1:11">
      <c r="A97" s="12">
        <v>91</v>
      </c>
      <c r="B97" s="212"/>
      <c r="C97" s="27"/>
      <c r="D97" s="35"/>
      <c r="E97" s="155"/>
      <c r="F97" s="188" t="e">
        <f>VLOOKUP(E97:E97,'Bao cao Tap Pham'!$B:$F,2,0)</f>
        <v>#N/A</v>
      </c>
      <c r="G97" s="188" t="e">
        <f>VLOOKUP(E97:E97,'Bao cao Tap Pham'!$B:$F,3,0)</f>
        <v>#N/A</v>
      </c>
      <c r="H97" s="171"/>
      <c r="I97" s="197"/>
      <c r="J97" s="157"/>
      <c r="K97" s="27"/>
    </row>
    <row r="98" spans="1:11">
      <c r="A98" s="12">
        <v>92</v>
      </c>
      <c r="B98" s="212"/>
      <c r="C98" s="27"/>
      <c r="D98" s="35"/>
      <c r="E98" s="155"/>
      <c r="F98" s="188" t="e">
        <f>VLOOKUP(E98:E98,'Bao cao Tap Pham'!$B:$F,2,0)</f>
        <v>#N/A</v>
      </c>
      <c r="G98" s="188" t="e">
        <f>VLOOKUP(E98:E98,'Bao cao Tap Pham'!$B:$F,3,0)</f>
        <v>#N/A</v>
      </c>
      <c r="H98" s="171"/>
      <c r="I98" s="197"/>
      <c r="J98" s="157"/>
      <c r="K98" s="27"/>
    </row>
    <row r="99" spans="1:11">
      <c r="A99" s="12">
        <v>93</v>
      </c>
      <c r="B99" s="212"/>
      <c r="C99" s="27"/>
      <c r="D99" s="35"/>
      <c r="E99" s="155"/>
      <c r="F99" s="188" t="e">
        <f>VLOOKUP(E99:E99,'Bao cao Tap Pham'!$B:$F,2,0)</f>
        <v>#N/A</v>
      </c>
      <c r="G99" s="188" t="e">
        <f>VLOOKUP(E99:E99,'Bao cao Tap Pham'!$B:$F,3,0)</f>
        <v>#N/A</v>
      </c>
      <c r="H99" s="171"/>
      <c r="I99" s="197"/>
      <c r="J99" s="157"/>
      <c r="K99" s="27"/>
    </row>
    <row r="100" spans="1:11">
      <c r="A100" s="12">
        <v>94</v>
      </c>
      <c r="B100" s="212"/>
      <c r="C100" s="27"/>
      <c r="D100" s="35"/>
      <c r="E100" s="155"/>
      <c r="F100" s="188" t="e">
        <f>VLOOKUP(E100:E100,'Bao cao Tap Pham'!$B:$F,2,0)</f>
        <v>#N/A</v>
      </c>
      <c r="G100" s="188" t="e">
        <f>VLOOKUP(E100:E100,'Bao cao Tap Pham'!$B:$F,3,0)</f>
        <v>#N/A</v>
      </c>
      <c r="H100" s="171"/>
      <c r="I100" s="197"/>
      <c r="J100" s="157"/>
      <c r="K100" s="27"/>
    </row>
    <row r="101" spans="1:11">
      <c r="A101" s="12">
        <v>95</v>
      </c>
      <c r="B101" s="212"/>
      <c r="C101" s="27"/>
      <c r="D101" s="35"/>
      <c r="E101" s="155"/>
      <c r="F101" s="188" t="e">
        <f>VLOOKUP(E101:E101,'Bao cao Tap Pham'!$B:$F,2,0)</f>
        <v>#N/A</v>
      </c>
      <c r="G101" s="188" t="e">
        <f>VLOOKUP(E101:E101,'Bao cao Tap Pham'!$B:$F,3,0)</f>
        <v>#N/A</v>
      </c>
      <c r="H101" s="171"/>
      <c r="I101" s="197"/>
      <c r="J101" s="157"/>
      <c r="K101" s="27"/>
    </row>
    <row r="102" spans="1:11">
      <c r="A102" s="12">
        <v>96</v>
      </c>
      <c r="B102" s="212"/>
      <c r="C102" s="27"/>
      <c r="D102" s="35"/>
      <c r="E102" s="155"/>
      <c r="F102" s="188" t="e">
        <f>VLOOKUP(E102:E102,'Bao cao Tap Pham'!$B:$F,2,0)</f>
        <v>#N/A</v>
      </c>
      <c r="G102" s="188" t="e">
        <f>VLOOKUP(E102:E102,'Bao cao Tap Pham'!$B:$F,3,0)</f>
        <v>#N/A</v>
      </c>
      <c r="H102" s="171"/>
      <c r="I102" s="197"/>
      <c r="J102" s="157"/>
      <c r="K102" s="27"/>
    </row>
    <row r="103" spans="1:11">
      <c r="A103" s="12">
        <v>97</v>
      </c>
      <c r="B103" s="212"/>
      <c r="C103" s="27"/>
      <c r="D103" s="35"/>
      <c r="E103" s="155"/>
      <c r="F103" s="188" t="e">
        <f>VLOOKUP(E103:E103,'Bao cao Tap Pham'!$B:$F,2,0)</f>
        <v>#N/A</v>
      </c>
      <c r="G103" s="188" t="e">
        <f>VLOOKUP(E103:E103,'Bao cao Tap Pham'!$B:$F,3,0)</f>
        <v>#N/A</v>
      </c>
      <c r="H103" s="171"/>
      <c r="I103" s="197"/>
      <c r="J103" s="157"/>
      <c r="K103" s="27"/>
    </row>
    <row r="104" spans="1:11">
      <c r="A104" s="12">
        <v>98</v>
      </c>
      <c r="B104" s="212"/>
      <c r="C104" s="27"/>
      <c r="D104" s="35"/>
      <c r="E104" s="155"/>
      <c r="F104" s="188" t="e">
        <f>VLOOKUP(E104:E104,'Bao cao Tap Pham'!$B:$F,2,0)</f>
        <v>#N/A</v>
      </c>
      <c r="G104" s="188" t="e">
        <f>VLOOKUP(E104:E104,'Bao cao Tap Pham'!$B:$F,3,0)</f>
        <v>#N/A</v>
      </c>
      <c r="H104" s="171"/>
      <c r="I104" s="197"/>
      <c r="J104" s="157"/>
      <c r="K104" s="27"/>
    </row>
    <row r="105" spans="1:11">
      <c r="A105" s="12">
        <v>99</v>
      </c>
      <c r="B105" s="212"/>
      <c r="C105" s="27"/>
      <c r="D105" s="35"/>
      <c r="E105" s="155"/>
      <c r="F105" s="188" t="e">
        <f>VLOOKUP(E105:E105,'Bao cao Tap Pham'!$B:$F,2,0)</f>
        <v>#N/A</v>
      </c>
      <c r="G105" s="188" t="e">
        <f>VLOOKUP(E105:E105,'Bao cao Tap Pham'!$B:$F,3,0)</f>
        <v>#N/A</v>
      </c>
      <c r="H105" s="171"/>
      <c r="I105" s="197"/>
      <c r="J105" s="157"/>
      <c r="K105" s="27"/>
    </row>
    <row r="106" spans="1:11">
      <c r="A106" s="12">
        <v>100</v>
      </c>
      <c r="B106" s="212"/>
      <c r="C106" s="27"/>
      <c r="D106" s="35"/>
      <c r="E106" s="155"/>
      <c r="F106" s="188" t="e">
        <f>VLOOKUP(E106:E106,'Bao cao Tap Pham'!$B:$F,2,0)</f>
        <v>#N/A</v>
      </c>
      <c r="G106" s="188" t="e">
        <f>VLOOKUP(E106:E106,'Bao cao Tap Pham'!$B:$F,3,0)</f>
        <v>#N/A</v>
      </c>
      <c r="H106" s="171"/>
      <c r="I106" s="197"/>
      <c r="J106" s="157"/>
      <c r="K106" s="27"/>
    </row>
    <row r="107" spans="1:11">
      <c r="A107" s="12">
        <v>101</v>
      </c>
      <c r="B107" s="212"/>
      <c r="C107" s="27"/>
      <c r="D107" s="35"/>
      <c r="E107" s="155"/>
      <c r="F107" s="188" t="e">
        <f>VLOOKUP(E107:E107,'Bao cao Tap Pham'!$B:$F,2,0)</f>
        <v>#N/A</v>
      </c>
      <c r="G107" s="188" t="e">
        <f>VLOOKUP(E107:E107,'Bao cao Tap Pham'!$B:$F,3,0)</f>
        <v>#N/A</v>
      </c>
      <c r="H107" s="171"/>
      <c r="I107" s="197"/>
      <c r="J107" s="157"/>
      <c r="K107" s="27"/>
    </row>
    <row r="108" spans="1:11">
      <c r="A108" s="12">
        <v>102</v>
      </c>
      <c r="B108" s="212"/>
      <c r="C108" s="27"/>
      <c r="D108" s="35"/>
      <c r="E108" s="155"/>
      <c r="F108" s="188" t="e">
        <f>VLOOKUP(E108:E108,'Bao cao Tap Pham'!$B:$F,2,0)</f>
        <v>#N/A</v>
      </c>
      <c r="G108" s="188" t="e">
        <f>VLOOKUP(E108:E108,'Bao cao Tap Pham'!$B:$F,3,0)</f>
        <v>#N/A</v>
      </c>
      <c r="H108" s="171"/>
      <c r="I108" s="197"/>
      <c r="J108" s="157"/>
      <c r="K108" s="27"/>
    </row>
    <row r="109" spans="1:11">
      <c r="A109" s="12">
        <v>103</v>
      </c>
      <c r="B109" s="212"/>
      <c r="C109" s="27"/>
      <c r="D109" s="35"/>
      <c r="E109" s="155"/>
      <c r="F109" s="188" t="e">
        <f>VLOOKUP(E109:E109,'Bao cao Tap Pham'!$B:$F,2,0)</f>
        <v>#N/A</v>
      </c>
      <c r="G109" s="188" t="e">
        <f>VLOOKUP(E109:E109,'Bao cao Tap Pham'!$B:$F,3,0)</f>
        <v>#N/A</v>
      </c>
      <c r="H109" s="171"/>
      <c r="I109" s="197"/>
      <c r="J109" s="157"/>
      <c r="K109" s="27"/>
    </row>
    <row r="110" spans="1:11">
      <c r="A110" s="12">
        <v>104</v>
      </c>
      <c r="B110" s="212"/>
      <c r="C110" s="27"/>
      <c r="D110" s="35"/>
      <c r="E110" s="155"/>
      <c r="F110" s="188" t="e">
        <f>VLOOKUP(E110:E110,'Bao cao Tap Pham'!$B:$F,2,0)</f>
        <v>#N/A</v>
      </c>
      <c r="G110" s="188" t="e">
        <f>VLOOKUP(E110:E110,'Bao cao Tap Pham'!$B:$F,3,0)</f>
        <v>#N/A</v>
      </c>
      <c r="H110" s="171"/>
      <c r="I110" s="197"/>
      <c r="J110" s="157"/>
      <c r="K110" s="27"/>
    </row>
    <row r="111" spans="1:11">
      <c r="A111" s="12">
        <v>105</v>
      </c>
      <c r="B111" s="212"/>
      <c r="C111" s="27"/>
      <c r="D111" s="35"/>
      <c r="E111" s="155"/>
      <c r="F111" s="188" t="e">
        <f>VLOOKUP(E111:E111,'Bao cao Tap Pham'!$B:$F,2,0)</f>
        <v>#N/A</v>
      </c>
      <c r="G111" s="188" t="e">
        <f>VLOOKUP(E111:E111,'Bao cao Tap Pham'!$B:$F,3,0)</f>
        <v>#N/A</v>
      </c>
      <c r="H111" s="171"/>
      <c r="I111" s="197"/>
      <c r="J111" s="157"/>
      <c r="K111" s="27"/>
    </row>
    <row r="112" spans="1:11">
      <c r="A112" s="12">
        <v>106</v>
      </c>
      <c r="B112" s="212"/>
      <c r="C112" s="27"/>
      <c r="D112" s="35"/>
      <c r="E112" s="156"/>
      <c r="F112" s="188" t="e">
        <f>VLOOKUP(E112:E112,'Bao cao Tap Pham'!$B:$F,2,0)</f>
        <v>#N/A</v>
      </c>
      <c r="G112" s="188" t="e">
        <f>VLOOKUP(E112:E112,'Bao cao Tap Pham'!$B:$F,3,0)</f>
        <v>#N/A</v>
      </c>
      <c r="H112" s="171"/>
      <c r="I112" s="197"/>
      <c r="J112" s="157"/>
      <c r="K112" s="27"/>
    </row>
    <row r="113" spans="1:11">
      <c r="A113" s="12">
        <v>107</v>
      </c>
      <c r="B113" s="212"/>
      <c r="C113" s="27"/>
      <c r="D113" s="35"/>
      <c r="E113" s="156"/>
      <c r="F113" s="188" t="e">
        <f>VLOOKUP(E113:E113,'Bao cao Tap Pham'!$B:$F,2,0)</f>
        <v>#N/A</v>
      </c>
      <c r="G113" s="188" t="e">
        <f>VLOOKUP(E113:E113,'Bao cao Tap Pham'!$B:$F,3,0)</f>
        <v>#N/A</v>
      </c>
      <c r="H113" s="171"/>
      <c r="I113" s="197"/>
      <c r="J113" s="157"/>
      <c r="K113" s="27"/>
    </row>
    <row r="114" spans="1:11">
      <c r="A114" s="12">
        <v>108</v>
      </c>
      <c r="B114" s="212"/>
      <c r="C114" s="27"/>
      <c r="D114" s="35"/>
      <c r="E114" s="155"/>
      <c r="F114" s="188" t="e">
        <f>VLOOKUP(E114:E114,'Bao cao Tap Pham'!$B:$F,2,0)</f>
        <v>#N/A</v>
      </c>
      <c r="G114" s="188" t="e">
        <f>VLOOKUP(E114:E114,'Bao cao Tap Pham'!$B:$F,3,0)</f>
        <v>#N/A</v>
      </c>
      <c r="H114" s="171"/>
      <c r="I114" s="197"/>
      <c r="J114" s="157"/>
      <c r="K114" s="27"/>
    </row>
    <row r="115" spans="1:11">
      <c r="A115" s="12">
        <v>109</v>
      </c>
      <c r="B115" s="212"/>
      <c r="C115" s="27"/>
      <c r="D115" s="35"/>
      <c r="E115" s="155"/>
      <c r="F115" s="188" t="e">
        <f>VLOOKUP(E115:E115,'Bao cao Tap Pham'!$B:$F,2,0)</f>
        <v>#N/A</v>
      </c>
      <c r="G115" s="188" t="e">
        <f>VLOOKUP(E115:E115,'Bao cao Tap Pham'!$B:$F,3,0)</f>
        <v>#N/A</v>
      </c>
      <c r="H115" s="171"/>
      <c r="I115" s="197"/>
      <c r="J115" s="157"/>
      <c r="K115" s="27"/>
    </row>
    <row r="116" spans="1:11">
      <c r="A116" s="12">
        <v>110</v>
      </c>
      <c r="B116" s="212"/>
      <c r="C116" s="27"/>
      <c r="D116" s="35"/>
      <c r="E116" s="155"/>
      <c r="F116" s="188" t="e">
        <f>VLOOKUP(E116:E116,'Bao cao Tap Pham'!$B:$F,2,0)</f>
        <v>#N/A</v>
      </c>
      <c r="G116" s="188" t="e">
        <f>VLOOKUP(E116:E116,'Bao cao Tap Pham'!$B:$F,3,0)</f>
        <v>#N/A</v>
      </c>
      <c r="H116" s="171"/>
      <c r="I116" s="197"/>
      <c r="J116" s="157"/>
      <c r="K116" s="27"/>
    </row>
    <row r="117" spans="1:11">
      <c r="A117" s="12">
        <v>111</v>
      </c>
      <c r="B117" s="212"/>
      <c r="C117" s="27"/>
      <c r="D117" s="35"/>
      <c r="E117" s="155"/>
      <c r="F117" s="188" t="e">
        <f>VLOOKUP(E117:E117,'Bao cao Tap Pham'!$B:$F,2,0)</f>
        <v>#N/A</v>
      </c>
      <c r="G117" s="188" t="e">
        <f>VLOOKUP(E117:E117,'Bao cao Tap Pham'!$B:$F,3,0)</f>
        <v>#N/A</v>
      </c>
      <c r="H117" s="171"/>
      <c r="I117" s="197"/>
      <c r="J117" s="157"/>
      <c r="K117" s="27"/>
    </row>
    <row r="118" spans="1:11">
      <c r="A118" s="12">
        <v>112</v>
      </c>
      <c r="B118" s="212"/>
      <c r="C118" s="27"/>
      <c r="D118" s="35"/>
      <c r="E118" s="155"/>
      <c r="F118" s="188" t="e">
        <f>VLOOKUP(E118:E118,'Bao cao Tap Pham'!$B:$F,2,0)</f>
        <v>#N/A</v>
      </c>
      <c r="G118" s="188" t="e">
        <f>VLOOKUP(E118:E118,'Bao cao Tap Pham'!$B:$F,3,0)</f>
        <v>#N/A</v>
      </c>
      <c r="H118" s="171"/>
      <c r="I118" s="197"/>
      <c r="J118" s="157"/>
      <c r="K118" s="27"/>
    </row>
    <row r="119" spans="1:11">
      <c r="A119" s="12">
        <v>113</v>
      </c>
      <c r="B119" s="212"/>
      <c r="C119" s="27"/>
      <c r="D119" s="35"/>
      <c r="E119" s="155"/>
      <c r="F119" s="188" t="e">
        <f>VLOOKUP(E119:E119,'Bao cao Tap Pham'!$B:$F,2,0)</f>
        <v>#N/A</v>
      </c>
      <c r="G119" s="188" t="e">
        <f>VLOOKUP(E119:E119,'Bao cao Tap Pham'!$B:$F,3,0)</f>
        <v>#N/A</v>
      </c>
      <c r="H119" s="171"/>
      <c r="I119" s="197"/>
      <c r="J119" s="157"/>
      <c r="K119" s="27"/>
    </row>
    <row r="120" spans="1:11">
      <c r="A120" s="12">
        <v>114</v>
      </c>
      <c r="B120" s="212"/>
      <c r="C120" s="27"/>
      <c r="D120" s="35"/>
      <c r="E120" s="155"/>
      <c r="F120" s="188" t="e">
        <f>VLOOKUP(E120:E120,'Bao cao Tap Pham'!$B:$F,2,0)</f>
        <v>#N/A</v>
      </c>
      <c r="G120" s="188" t="e">
        <f>VLOOKUP(E120:E120,'Bao cao Tap Pham'!$B:$F,3,0)</f>
        <v>#N/A</v>
      </c>
      <c r="H120" s="171"/>
      <c r="I120" s="197"/>
      <c r="J120" s="157"/>
      <c r="K120" s="27"/>
    </row>
    <row r="121" spans="1:11">
      <c r="A121" s="12">
        <v>115</v>
      </c>
      <c r="B121" s="212"/>
      <c r="C121" s="27"/>
      <c r="D121" s="35"/>
      <c r="E121" s="155"/>
      <c r="F121" s="188" t="e">
        <f>VLOOKUP(E121:E121,'Bao cao Tap Pham'!$B:$F,2,0)</f>
        <v>#N/A</v>
      </c>
      <c r="G121" s="188" t="e">
        <f>VLOOKUP(E121:E121,'Bao cao Tap Pham'!$B:$F,3,0)</f>
        <v>#N/A</v>
      </c>
      <c r="H121" s="171"/>
      <c r="I121" s="197"/>
      <c r="J121" s="157"/>
      <c r="K121" s="27"/>
    </row>
    <row r="122" spans="1:11">
      <c r="A122" s="12">
        <v>116</v>
      </c>
      <c r="B122" s="212"/>
      <c r="C122" s="27"/>
      <c r="D122" s="35"/>
      <c r="E122" s="155"/>
      <c r="F122" s="188" t="e">
        <f>VLOOKUP(E122:E122,'Bao cao Tap Pham'!$B:$F,2,0)</f>
        <v>#N/A</v>
      </c>
      <c r="G122" s="188" t="e">
        <f>VLOOKUP(E122:E122,'Bao cao Tap Pham'!$B:$F,3,0)</f>
        <v>#N/A</v>
      </c>
      <c r="H122" s="171"/>
      <c r="I122" s="197"/>
      <c r="J122" s="157"/>
      <c r="K122" s="27"/>
    </row>
    <row r="123" spans="1:11">
      <c r="A123" s="12">
        <v>117</v>
      </c>
      <c r="B123" s="212"/>
      <c r="C123" s="27"/>
      <c r="D123" s="35"/>
      <c r="E123" s="155"/>
      <c r="F123" s="188" t="e">
        <f>VLOOKUP(E123:E123,'Bao cao Tap Pham'!$B:$F,2,0)</f>
        <v>#N/A</v>
      </c>
      <c r="G123" s="188" t="e">
        <f>VLOOKUP(E123:E123,'Bao cao Tap Pham'!$B:$F,3,0)</f>
        <v>#N/A</v>
      </c>
      <c r="H123" s="171"/>
      <c r="I123" s="197"/>
      <c r="J123" s="157"/>
      <c r="K123" s="27"/>
    </row>
    <row r="124" spans="1:11">
      <c r="A124" s="12">
        <v>118</v>
      </c>
      <c r="B124" s="212"/>
      <c r="C124" s="27"/>
      <c r="D124" s="35"/>
      <c r="E124" s="155"/>
      <c r="F124" s="188" t="e">
        <f>VLOOKUP(E124:E124,'Bao cao Tap Pham'!$B:$F,2,0)</f>
        <v>#N/A</v>
      </c>
      <c r="G124" s="188" t="e">
        <f>VLOOKUP(E124:E124,'Bao cao Tap Pham'!$B:$F,3,0)</f>
        <v>#N/A</v>
      </c>
      <c r="H124" s="171"/>
      <c r="I124" s="197"/>
      <c r="J124" s="157"/>
      <c r="K124" s="27"/>
    </row>
    <row r="125" spans="1:11">
      <c r="A125" s="12">
        <v>119</v>
      </c>
      <c r="B125" s="212"/>
      <c r="C125" s="27"/>
      <c r="D125" s="35"/>
      <c r="E125" s="155"/>
      <c r="F125" s="188" t="e">
        <f>VLOOKUP(E125:E125,'Bao cao Tap Pham'!$B:$F,2,0)</f>
        <v>#N/A</v>
      </c>
      <c r="G125" s="188" t="e">
        <f>VLOOKUP(E125:E125,'Bao cao Tap Pham'!$B:$F,3,0)</f>
        <v>#N/A</v>
      </c>
      <c r="H125" s="171"/>
      <c r="I125" s="197"/>
      <c r="J125" s="157"/>
      <c r="K125" s="27"/>
    </row>
    <row r="126" spans="1:11">
      <c r="A126" s="12">
        <v>120</v>
      </c>
      <c r="B126" s="212"/>
      <c r="C126" s="27"/>
      <c r="D126" s="35"/>
      <c r="E126" s="156"/>
      <c r="F126" s="188" t="e">
        <f>VLOOKUP(E126:E126,'Bao cao Tap Pham'!$B:$F,2,0)</f>
        <v>#N/A</v>
      </c>
      <c r="G126" s="188" t="e">
        <f>VLOOKUP(E126:E126,'Bao cao Tap Pham'!$B:$F,3,0)</f>
        <v>#N/A</v>
      </c>
      <c r="H126" s="171"/>
      <c r="I126" s="197"/>
      <c r="J126" s="157"/>
      <c r="K126" s="27"/>
    </row>
    <row r="127" spans="1:11">
      <c r="A127" s="12">
        <v>121</v>
      </c>
      <c r="B127" s="212"/>
      <c r="C127" s="27"/>
      <c r="D127" s="35"/>
      <c r="E127" s="155"/>
      <c r="F127" s="188" t="e">
        <f>VLOOKUP(E127:E127,'Bao cao Tap Pham'!$B:$F,2,0)</f>
        <v>#N/A</v>
      </c>
      <c r="G127" s="188" t="e">
        <f>VLOOKUP(E127:E127,'Bao cao Tap Pham'!$B:$F,3,0)</f>
        <v>#N/A</v>
      </c>
      <c r="H127" s="171"/>
      <c r="I127" s="197"/>
      <c r="J127" s="157"/>
      <c r="K127" s="27"/>
    </row>
    <row r="128" spans="1:11">
      <c r="A128" s="12">
        <v>122</v>
      </c>
      <c r="B128" s="212"/>
      <c r="C128" s="27"/>
      <c r="D128" s="35"/>
      <c r="E128" s="155"/>
      <c r="F128" s="188" t="e">
        <f>VLOOKUP(E128:E128,'Bao cao Tap Pham'!$B:$F,2,0)</f>
        <v>#N/A</v>
      </c>
      <c r="G128" s="188" t="e">
        <f>VLOOKUP(E128:E128,'Bao cao Tap Pham'!$B:$F,3,0)</f>
        <v>#N/A</v>
      </c>
      <c r="H128" s="171"/>
      <c r="I128" s="197"/>
      <c r="J128" s="157"/>
      <c r="K128" s="27"/>
    </row>
    <row r="129" spans="1:11">
      <c r="A129" s="12">
        <v>123</v>
      </c>
      <c r="B129" s="212"/>
      <c r="C129" s="27"/>
      <c r="D129" s="35"/>
      <c r="E129" s="155"/>
      <c r="F129" s="188" t="e">
        <f>VLOOKUP(E129:E129,'Bao cao Tap Pham'!$B:$F,2,0)</f>
        <v>#N/A</v>
      </c>
      <c r="G129" s="188" t="e">
        <f>VLOOKUP(E129:E129,'Bao cao Tap Pham'!$B:$F,3,0)</f>
        <v>#N/A</v>
      </c>
      <c r="H129" s="171"/>
      <c r="I129" s="197"/>
      <c r="J129" s="157"/>
      <c r="K129" s="27"/>
    </row>
    <row r="130" spans="1:11">
      <c r="A130" s="12">
        <v>124</v>
      </c>
      <c r="B130" s="212"/>
      <c r="C130" s="27"/>
      <c r="D130" s="35"/>
      <c r="E130" s="155"/>
      <c r="F130" s="188" t="e">
        <f>VLOOKUP(E130:E130,'Bao cao Tap Pham'!$B:$F,2,0)</f>
        <v>#N/A</v>
      </c>
      <c r="G130" s="188" t="e">
        <f>VLOOKUP(E130:E130,'Bao cao Tap Pham'!$B:$F,3,0)</f>
        <v>#N/A</v>
      </c>
      <c r="H130" s="171"/>
      <c r="I130" s="197"/>
      <c r="J130" s="157"/>
      <c r="K130" s="27"/>
    </row>
    <row r="131" spans="1:11">
      <c r="A131" s="12">
        <v>125</v>
      </c>
      <c r="B131" s="212"/>
      <c r="C131" s="27"/>
      <c r="D131" s="35"/>
      <c r="E131" s="155"/>
      <c r="F131" s="188" t="e">
        <f>VLOOKUP(E131:E131,'Bao cao Tap Pham'!$B:$F,2,0)</f>
        <v>#N/A</v>
      </c>
      <c r="G131" s="188" t="e">
        <f>VLOOKUP(E131:E131,'Bao cao Tap Pham'!$B:$F,3,0)</f>
        <v>#N/A</v>
      </c>
      <c r="H131" s="171"/>
      <c r="I131" s="197"/>
      <c r="J131" s="157"/>
      <c r="K131" s="27"/>
    </row>
    <row r="132" spans="1:11">
      <c r="A132" s="12">
        <v>126</v>
      </c>
      <c r="B132" s="212"/>
      <c r="C132" s="27"/>
      <c r="D132" s="35"/>
      <c r="E132" s="155"/>
      <c r="F132" s="188" t="e">
        <f>VLOOKUP(E132:E132,'Bao cao Tap Pham'!$B:$F,2,0)</f>
        <v>#N/A</v>
      </c>
      <c r="G132" s="188" t="e">
        <f>VLOOKUP(E132:E132,'Bao cao Tap Pham'!$B:$F,3,0)</f>
        <v>#N/A</v>
      </c>
      <c r="H132" s="171"/>
      <c r="I132" s="197"/>
      <c r="J132" s="157"/>
      <c r="K132" s="27"/>
    </row>
    <row r="133" spans="1:11">
      <c r="A133" s="12">
        <v>127</v>
      </c>
      <c r="B133" s="212"/>
      <c r="C133" s="27"/>
      <c r="D133" s="35"/>
      <c r="E133" s="156"/>
      <c r="F133" s="188" t="e">
        <f>VLOOKUP(E133:E133,'Bao cao Tap Pham'!$B:$F,2,0)</f>
        <v>#N/A</v>
      </c>
      <c r="G133" s="188" t="e">
        <f>VLOOKUP(E133:E133,'Bao cao Tap Pham'!$B:$F,3,0)</f>
        <v>#N/A</v>
      </c>
      <c r="H133" s="171"/>
      <c r="I133" s="197"/>
      <c r="J133" s="157"/>
      <c r="K133" s="27"/>
    </row>
    <row r="134" spans="1:11">
      <c r="A134" s="12">
        <v>128</v>
      </c>
      <c r="B134" s="212"/>
      <c r="C134" s="27"/>
      <c r="D134" s="35"/>
      <c r="E134" s="71"/>
      <c r="F134" s="188" t="e">
        <f>VLOOKUP(E134:E134,'Bao cao Tap Pham'!$B:$F,2,0)</f>
        <v>#N/A</v>
      </c>
      <c r="G134" s="188" t="e">
        <f>VLOOKUP(E134:E134,'Bao cao Tap Pham'!$B:$F,3,0)</f>
        <v>#N/A</v>
      </c>
      <c r="H134" s="171"/>
      <c r="I134" s="197"/>
      <c r="J134" s="157"/>
      <c r="K134" s="27"/>
    </row>
    <row r="135" spans="1:11">
      <c r="A135" s="12">
        <v>129</v>
      </c>
      <c r="B135" s="212"/>
      <c r="C135" s="27"/>
      <c r="D135" s="35"/>
      <c r="E135" s="156"/>
      <c r="F135" s="188" t="e">
        <f>VLOOKUP(E135:E135,'Bao cao Tap Pham'!$B:$F,2,0)</f>
        <v>#N/A</v>
      </c>
      <c r="G135" s="188" t="e">
        <f>VLOOKUP(E135:E135,'Bao cao Tap Pham'!$B:$F,3,0)</f>
        <v>#N/A</v>
      </c>
      <c r="H135" s="171"/>
      <c r="I135" s="197"/>
      <c r="J135" s="157"/>
      <c r="K135" s="27"/>
    </row>
    <row r="136" spans="1:11">
      <c r="A136" s="12">
        <v>130</v>
      </c>
      <c r="B136" s="212"/>
      <c r="C136" s="27"/>
      <c r="D136" s="35"/>
      <c r="E136" s="155"/>
      <c r="F136" s="188" t="e">
        <f>VLOOKUP(E136:E136,'Bao cao Tap Pham'!$B:$F,2,0)</f>
        <v>#N/A</v>
      </c>
      <c r="G136" s="188" t="e">
        <f>VLOOKUP(E136:E136,'Bao cao Tap Pham'!$B:$F,3,0)</f>
        <v>#N/A</v>
      </c>
      <c r="H136" s="171"/>
      <c r="I136" s="197"/>
      <c r="J136" s="157"/>
      <c r="K136" s="27"/>
    </row>
    <row r="137" spans="1:11">
      <c r="A137" s="12">
        <v>131</v>
      </c>
      <c r="B137" s="212"/>
      <c r="C137" s="27"/>
      <c r="D137" s="35"/>
      <c r="E137" s="156"/>
      <c r="F137" s="188" t="e">
        <f>VLOOKUP(E137:E137,'Bao cao Tap Pham'!$B:$F,2,0)</f>
        <v>#N/A</v>
      </c>
      <c r="G137" s="188" t="e">
        <f>VLOOKUP(E137:E137,'Bao cao Tap Pham'!$B:$F,3,0)</f>
        <v>#N/A</v>
      </c>
      <c r="H137" s="171"/>
      <c r="I137" s="197"/>
      <c r="J137" s="157"/>
      <c r="K137" s="27"/>
    </row>
    <row r="138" spans="1:11">
      <c r="A138" s="12">
        <v>132</v>
      </c>
      <c r="B138" s="212"/>
      <c r="C138" s="27"/>
      <c r="D138" s="35"/>
      <c r="E138" s="155"/>
      <c r="F138" s="188" t="e">
        <f>VLOOKUP(E138:E138,'Bao cao Tap Pham'!$B:$F,2,0)</f>
        <v>#N/A</v>
      </c>
      <c r="G138" s="188" t="e">
        <f>VLOOKUP(E138:E138,'Bao cao Tap Pham'!$B:$F,3,0)</f>
        <v>#N/A</v>
      </c>
      <c r="H138" s="171"/>
      <c r="I138" s="197"/>
      <c r="J138" s="157"/>
      <c r="K138" s="27"/>
    </row>
    <row r="139" spans="1:11">
      <c r="A139" s="12">
        <v>133</v>
      </c>
      <c r="B139" s="212"/>
      <c r="C139" s="27"/>
      <c r="D139" s="35"/>
      <c r="E139" s="155"/>
      <c r="F139" s="188" t="e">
        <f>VLOOKUP(E139:E139,'Bao cao Tap Pham'!$B:$F,2,0)</f>
        <v>#N/A</v>
      </c>
      <c r="G139" s="188" t="e">
        <f>VLOOKUP(E139:E139,'Bao cao Tap Pham'!$B:$F,3,0)</f>
        <v>#N/A</v>
      </c>
      <c r="H139" s="171"/>
      <c r="I139" s="197"/>
      <c r="J139" s="157"/>
      <c r="K139" s="27"/>
    </row>
    <row r="140" spans="1:11">
      <c r="A140" s="12">
        <v>134</v>
      </c>
      <c r="B140" s="212"/>
      <c r="C140" s="27"/>
      <c r="D140" s="35"/>
      <c r="E140" s="155"/>
      <c r="F140" s="188" t="e">
        <f>VLOOKUP(E140:E140,'Bao cao Tap Pham'!$B:$F,2,0)</f>
        <v>#N/A</v>
      </c>
      <c r="G140" s="188" t="e">
        <f>VLOOKUP(E140:E140,'Bao cao Tap Pham'!$B:$F,3,0)</f>
        <v>#N/A</v>
      </c>
      <c r="H140" s="171"/>
      <c r="I140" s="197"/>
      <c r="J140" s="157"/>
      <c r="K140" s="27"/>
    </row>
    <row r="141" spans="1:11">
      <c r="A141" s="12">
        <v>135</v>
      </c>
      <c r="B141" s="212"/>
      <c r="C141" s="27"/>
      <c r="D141" s="35"/>
      <c r="E141" s="155"/>
      <c r="F141" s="188" t="e">
        <f>VLOOKUP(E141:E141,'Bao cao Tap Pham'!$B:$F,2,0)</f>
        <v>#N/A</v>
      </c>
      <c r="G141" s="188" t="e">
        <f>VLOOKUP(E141:E141,'Bao cao Tap Pham'!$B:$F,3,0)</f>
        <v>#N/A</v>
      </c>
      <c r="H141" s="171"/>
      <c r="I141" s="197"/>
      <c r="J141" s="157"/>
      <c r="K141" s="27"/>
    </row>
    <row r="142" spans="1:11">
      <c r="A142" s="12">
        <v>136</v>
      </c>
      <c r="B142" s="212"/>
      <c r="C142" s="27"/>
      <c r="D142" s="35"/>
      <c r="E142" s="155"/>
      <c r="F142" s="188" t="e">
        <f>VLOOKUP(E142:E142,'Bao cao Tap Pham'!$B:$F,2,0)</f>
        <v>#N/A</v>
      </c>
      <c r="G142" s="188" t="e">
        <f>VLOOKUP(E142:E142,'Bao cao Tap Pham'!$B:$F,3,0)</f>
        <v>#N/A</v>
      </c>
      <c r="H142" s="171"/>
      <c r="I142" s="197"/>
      <c r="J142" s="157"/>
      <c r="K142" s="27"/>
    </row>
    <row r="143" spans="1:11">
      <c r="A143" s="12">
        <v>137</v>
      </c>
      <c r="B143" s="212"/>
      <c r="C143" s="27"/>
      <c r="D143" s="35"/>
      <c r="E143" s="71"/>
      <c r="F143" s="188" t="e">
        <f>VLOOKUP(E143:E143,'Bao cao Tap Pham'!$B:$F,2,0)</f>
        <v>#N/A</v>
      </c>
      <c r="G143" s="188" t="e">
        <f>VLOOKUP(E143:E143,'Bao cao Tap Pham'!$B:$F,3,0)</f>
        <v>#N/A</v>
      </c>
      <c r="H143" s="171"/>
      <c r="I143" s="197"/>
      <c r="J143" s="157"/>
      <c r="K143" s="27"/>
    </row>
    <row r="144" spans="1:11">
      <c r="A144" s="12">
        <v>138</v>
      </c>
      <c r="B144" s="212"/>
      <c r="C144" s="27"/>
      <c r="D144" s="35"/>
      <c r="E144" s="155"/>
      <c r="F144" s="188" t="e">
        <f>VLOOKUP(E144:E144,'Bao cao Tap Pham'!$B:$F,2,0)</f>
        <v>#N/A</v>
      </c>
      <c r="G144" s="188" t="e">
        <f>VLOOKUP(E144:E144,'Bao cao Tap Pham'!$B:$F,3,0)</f>
        <v>#N/A</v>
      </c>
      <c r="H144" s="171"/>
      <c r="I144" s="197"/>
      <c r="J144" s="157"/>
      <c r="K144" s="27"/>
    </row>
    <row r="145" spans="1:11">
      <c r="A145" s="12">
        <v>139</v>
      </c>
      <c r="B145" s="212"/>
      <c r="C145" s="27"/>
      <c r="D145" s="35"/>
      <c r="E145" s="155"/>
      <c r="F145" s="188" t="e">
        <f>VLOOKUP(E145:E145,'Bao cao Tap Pham'!$B:$F,2,0)</f>
        <v>#N/A</v>
      </c>
      <c r="G145" s="188" t="e">
        <f>VLOOKUP(E145:E145,'Bao cao Tap Pham'!$B:$F,3,0)</f>
        <v>#N/A</v>
      </c>
      <c r="H145" s="171"/>
      <c r="I145" s="197"/>
      <c r="J145" s="157"/>
      <c r="K145" s="27"/>
    </row>
    <row r="146" spans="1:11">
      <c r="A146" s="12">
        <v>140</v>
      </c>
      <c r="B146" s="212"/>
      <c r="C146" s="27"/>
      <c r="D146" s="35"/>
      <c r="E146" s="155"/>
      <c r="F146" s="188" t="e">
        <f>VLOOKUP(E146:E146,'Bao cao Tap Pham'!$B:$F,2,0)</f>
        <v>#N/A</v>
      </c>
      <c r="G146" s="188" t="e">
        <f>VLOOKUP(E146:E146,'Bao cao Tap Pham'!$B:$F,3,0)</f>
        <v>#N/A</v>
      </c>
      <c r="H146" s="171"/>
      <c r="I146" s="197"/>
      <c r="J146" s="157"/>
      <c r="K146" s="27"/>
    </row>
    <row r="147" spans="1:11">
      <c r="A147" s="12">
        <v>141</v>
      </c>
      <c r="B147" s="212"/>
      <c r="C147" s="27"/>
      <c r="D147" s="35"/>
      <c r="E147" s="155"/>
      <c r="F147" s="188" t="e">
        <f>VLOOKUP(E147:E147,'Bao cao Tap Pham'!$B:$F,2,0)</f>
        <v>#N/A</v>
      </c>
      <c r="G147" s="188" t="e">
        <f>VLOOKUP(E147:E147,'Bao cao Tap Pham'!$B:$F,3,0)</f>
        <v>#N/A</v>
      </c>
      <c r="H147" s="171"/>
      <c r="I147" s="197"/>
      <c r="J147" s="157"/>
      <c r="K147" s="27"/>
    </row>
    <row r="148" spans="1:11">
      <c r="A148" s="12">
        <v>142</v>
      </c>
      <c r="B148" s="212"/>
      <c r="C148" s="27"/>
      <c r="D148" s="35"/>
      <c r="E148" s="155"/>
      <c r="F148" s="188" t="e">
        <f>VLOOKUP(E148:E148,'Bao cao Tap Pham'!$B:$F,2,0)</f>
        <v>#N/A</v>
      </c>
      <c r="G148" s="188" t="e">
        <f>VLOOKUP(E148:E148,'Bao cao Tap Pham'!$B:$F,3,0)</f>
        <v>#N/A</v>
      </c>
      <c r="H148" s="171"/>
      <c r="I148" s="197"/>
      <c r="J148" s="157"/>
      <c r="K148" s="27"/>
    </row>
    <row r="149" spans="1:11">
      <c r="A149" s="12">
        <v>143</v>
      </c>
      <c r="B149" s="212"/>
      <c r="C149" s="27"/>
      <c r="D149" s="35"/>
      <c r="E149" s="155"/>
      <c r="F149" s="188" t="e">
        <f>VLOOKUP(E149:E149,'Bao cao Tap Pham'!$B:$F,2,0)</f>
        <v>#N/A</v>
      </c>
      <c r="G149" s="188" t="e">
        <f>VLOOKUP(E149:E149,'Bao cao Tap Pham'!$B:$F,3,0)</f>
        <v>#N/A</v>
      </c>
      <c r="H149" s="171"/>
      <c r="I149" s="197"/>
      <c r="J149" s="157"/>
      <c r="K149" s="27"/>
    </row>
    <row r="150" spans="1:11">
      <c r="A150" s="12">
        <v>144</v>
      </c>
      <c r="B150" s="212"/>
      <c r="C150" s="27"/>
      <c r="D150" s="35"/>
      <c r="E150" s="71"/>
      <c r="F150" s="188" t="e">
        <f>VLOOKUP(E150:E150,'Bao cao Tap Pham'!$B:$F,2,0)</f>
        <v>#N/A</v>
      </c>
      <c r="G150" s="188" t="e">
        <f>VLOOKUP(E150:E150,'Bao cao Tap Pham'!$B:$F,3,0)</f>
        <v>#N/A</v>
      </c>
      <c r="H150" s="171"/>
      <c r="I150" s="197"/>
      <c r="J150" s="157"/>
      <c r="K150" s="27"/>
    </row>
    <row r="151" spans="1:11">
      <c r="A151" s="12">
        <v>145</v>
      </c>
      <c r="B151" s="212"/>
      <c r="C151" s="27"/>
      <c r="D151" s="35"/>
      <c r="E151" s="155"/>
      <c r="F151" s="188" t="e">
        <f>VLOOKUP(E151:E151,'Bao cao Tap Pham'!$B:$F,2,0)</f>
        <v>#N/A</v>
      </c>
      <c r="G151" s="188" t="e">
        <f>VLOOKUP(E151:E151,'Bao cao Tap Pham'!$B:$F,3,0)</f>
        <v>#N/A</v>
      </c>
      <c r="H151" s="171"/>
      <c r="I151" s="197"/>
      <c r="J151" s="157"/>
      <c r="K151" s="27"/>
    </row>
    <row r="152" spans="1:11">
      <c r="A152" s="12">
        <v>146</v>
      </c>
      <c r="B152" s="212"/>
      <c r="C152" s="27"/>
      <c r="D152" s="35"/>
      <c r="E152" s="155"/>
      <c r="F152" s="188" t="e">
        <f>VLOOKUP(E152:E152,'Bao cao Tap Pham'!$B:$F,2,0)</f>
        <v>#N/A</v>
      </c>
      <c r="G152" s="188" t="e">
        <f>VLOOKUP(E152:E152,'Bao cao Tap Pham'!$B:$F,3,0)</f>
        <v>#N/A</v>
      </c>
      <c r="H152" s="171"/>
      <c r="I152" s="197"/>
      <c r="J152" s="157"/>
      <c r="K152" s="27"/>
    </row>
    <row r="153" spans="1:11">
      <c r="A153" s="12">
        <v>147</v>
      </c>
      <c r="B153" s="212"/>
      <c r="C153" s="27"/>
      <c r="D153" s="35"/>
      <c r="E153" s="155"/>
      <c r="F153" s="188" t="e">
        <f>VLOOKUP(E153:E153,'Bao cao Tap Pham'!$B:$F,2,0)</f>
        <v>#N/A</v>
      </c>
      <c r="G153" s="188" t="e">
        <f>VLOOKUP(E153:E153,'Bao cao Tap Pham'!$B:$F,3,0)</f>
        <v>#N/A</v>
      </c>
      <c r="H153" s="171"/>
      <c r="I153" s="197"/>
      <c r="J153" s="157"/>
      <c r="K153" s="27"/>
    </row>
    <row r="154" spans="1:11">
      <c r="A154" s="12">
        <v>148</v>
      </c>
      <c r="B154" s="212"/>
      <c r="C154" s="27"/>
      <c r="D154" s="35"/>
      <c r="E154" s="156"/>
      <c r="F154" s="188" t="e">
        <f>VLOOKUP(E154:E154,'Bao cao Tap Pham'!$B:$F,2,0)</f>
        <v>#N/A</v>
      </c>
      <c r="G154" s="188" t="e">
        <f>VLOOKUP(E154:E154,'Bao cao Tap Pham'!$B:$F,3,0)</f>
        <v>#N/A</v>
      </c>
      <c r="H154" s="171"/>
      <c r="I154" s="197"/>
      <c r="J154" s="157"/>
      <c r="K154" s="27"/>
    </row>
    <row r="155" spans="1:11">
      <c r="A155" s="12">
        <v>149</v>
      </c>
      <c r="B155" s="212"/>
      <c r="C155" s="27"/>
      <c r="D155" s="35"/>
      <c r="E155" s="155"/>
      <c r="F155" s="188" t="e">
        <f>VLOOKUP(E155:E155,'Bao cao Tap Pham'!$B:$F,2,0)</f>
        <v>#N/A</v>
      </c>
      <c r="G155" s="188" t="e">
        <f>VLOOKUP(E155:E155,'Bao cao Tap Pham'!$B:$F,3,0)</f>
        <v>#N/A</v>
      </c>
      <c r="H155" s="171"/>
      <c r="I155" s="197"/>
      <c r="J155" s="157"/>
      <c r="K155" s="27"/>
    </row>
    <row r="156" spans="1:11">
      <c r="A156" s="12">
        <v>150</v>
      </c>
      <c r="B156" s="212"/>
      <c r="C156" s="27"/>
      <c r="D156" s="35"/>
      <c r="E156" s="155"/>
      <c r="F156" s="188" t="e">
        <f>VLOOKUP(E156:E156,'Bao cao Tap Pham'!$B:$F,2,0)</f>
        <v>#N/A</v>
      </c>
      <c r="G156" s="188" t="e">
        <f>VLOOKUP(E156:E156,'Bao cao Tap Pham'!$B:$F,3,0)</f>
        <v>#N/A</v>
      </c>
      <c r="H156" s="171"/>
      <c r="I156" s="197"/>
      <c r="J156" s="157"/>
      <c r="K156" s="27"/>
    </row>
    <row r="157" spans="1:11">
      <c r="A157" s="12">
        <v>151</v>
      </c>
      <c r="B157" s="212"/>
      <c r="C157" s="27"/>
      <c r="D157" s="35"/>
      <c r="E157" s="156"/>
      <c r="F157" s="188" t="e">
        <f>VLOOKUP(E157:E157,'Bao cao Tap Pham'!$B:$F,2,0)</f>
        <v>#N/A</v>
      </c>
      <c r="G157" s="188" t="e">
        <f>VLOOKUP(E157:E157,'Bao cao Tap Pham'!$B:$F,3,0)</f>
        <v>#N/A</v>
      </c>
      <c r="H157" s="171"/>
      <c r="I157" s="197"/>
      <c r="J157" s="157"/>
      <c r="K157" s="27"/>
    </row>
    <row r="158" spans="1:11">
      <c r="A158" s="12">
        <v>152</v>
      </c>
      <c r="B158" s="212"/>
      <c r="C158" s="27"/>
      <c r="D158" s="35"/>
      <c r="E158" s="155"/>
      <c r="F158" s="188" t="e">
        <f>VLOOKUP(E158:E158,'Bao cao Tap Pham'!$B:$F,2,0)</f>
        <v>#N/A</v>
      </c>
      <c r="G158" s="188" t="e">
        <f>VLOOKUP(E158:E158,'Bao cao Tap Pham'!$B:$F,3,0)</f>
        <v>#N/A</v>
      </c>
      <c r="H158" s="171"/>
      <c r="I158" s="197"/>
      <c r="J158" s="157"/>
      <c r="K158" s="27"/>
    </row>
    <row r="159" spans="1:11">
      <c r="A159" s="12">
        <v>153</v>
      </c>
      <c r="B159" s="212"/>
      <c r="C159" s="27"/>
      <c r="D159" s="35"/>
      <c r="E159" s="155"/>
      <c r="F159" s="188" t="e">
        <f>VLOOKUP(E159:E159,'Bao cao Tap Pham'!$B:$F,2,0)</f>
        <v>#N/A</v>
      </c>
      <c r="G159" s="188" t="e">
        <f>VLOOKUP(E159:E159,'Bao cao Tap Pham'!$B:$F,3,0)</f>
        <v>#N/A</v>
      </c>
      <c r="H159" s="171"/>
      <c r="I159" s="197"/>
      <c r="J159" s="157"/>
      <c r="K159" s="27"/>
    </row>
    <row r="160" spans="1:11">
      <c r="A160" s="12">
        <v>154</v>
      </c>
      <c r="B160" s="212"/>
      <c r="C160" s="27"/>
      <c r="D160" s="35"/>
      <c r="E160" s="163"/>
      <c r="F160" s="188" t="e">
        <f>VLOOKUP(E160:E160,'Bao cao Tap Pham'!$B:$F,2,0)</f>
        <v>#N/A</v>
      </c>
      <c r="G160" s="188" t="e">
        <f>VLOOKUP(E160:E160,'Bao cao Tap Pham'!$B:$F,3,0)</f>
        <v>#N/A</v>
      </c>
      <c r="H160" s="171"/>
      <c r="I160" s="197"/>
      <c r="J160" s="157"/>
      <c r="K160" s="27"/>
    </row>
    <row r="161" spans="1:11">
      <c r="A161" s="12">
        <v>155</v>
      </c>
      <c r="B161" s="212"/>
      <c r="C161" s="27"/>
      <c r="D161" s="35"/>
      <c r="E161" s="155"/>
      <c r="F161" s="188" t="e">
        <f>VLOOKUP(E161:E161,'Bao cao Tap Pham'!$B:$F,2,0)</f>
        <v>#N/A</v>
      </c>
      <c r="G161" s="188" t="e">
        <f>VLOOKUP(E161:E161,'Bao cao Tap Pham'!$B:$F,3,0)</f>
        <v>#N/A</v>
      </c>
      <c r="H161" s="171"/>
      <c r="I161" s="197"/>
      <c r="J161" s="157"/>
      <c r="K161" s="27"/>
    </row>
    <row r="162" spans="1:11">
      <c r="A162" s="12">
        <v>156</v>
      </c>
      <c r="B162" s="212"/>
      <c r="C162" s="27"/>
      <c r="D162" s="35"/>
      <c r="E162" s="155"/>
      <c r="F162" s="188" t="e">
        <f>VLOOKUP(E162:E162,'Bao cao Tap Pham'!$B:$F,2,0)</f>
        <v>#N/A</v>
      </c>
      <c r="G162" s="188" t="e">
        <f>VLOOKUP(E162:E162,'Bao cao Tap Pham'!$B:$F,3,0)</f>
        <v>#N/A</v>
      </c>
      <c r="H162" s="171"/>
      <c r="I162" s="197"/>
      <c r="J162" s="157"/>
      <c r="K162" s="27"/>
    </row>
    <row r="163" spans="1:11">
      <c r="A163" s="12">
        <v>157</v>
      </c>
      <c r="B163" s="212"/>
      <c r="C163" s="27"/>
      <c r="D163" s="35"/>
      <c r="E163" s="155"/>
      <c r="F163" s="188" t="e">
        <f>VLOOKUP(E163:E163,'Bao cao Tap Pham'!$B:$F,2,0)</f>
        <v>#N/A</v>
      </c>
      <c r="G163" s="188" t="e">
        <f>VLOOKUP(E163:E163,'Bao cao Tap Pham'!$B:$F,3,0)</f>
        <v>#N/A</v>
      </c>
      <c r="H163" s="171"/>
      <c r="I163" s="197"/>
      <c r="J163" s="157"/>
      <c r="K163" s="27"/>
    </row>
    <row r="164" spans="1:11">
      <c r="A164" s="12">
        <v>158</v>
      </c>
      <c r="B164" s="212"/>
      <c r="C164" s="27"/>
      <c r="D164" s="35"/>
      <c r="E164" s="155"/>
      <c r="F164" s="188" t="e">
        <f>VLOOKUP(E164:E164,'Bao cao Tap Pham'!$B:$F,2,0)</f>
        <v>#N/A</v>
      </c>
      <c r="G164" s="188" t="e">
        <f>VLOOKUP(E164:E164,'Bao cao Tap Pham'!$B:$F,3,0)</f>
        <v>#N/A</v>
      </c>
      <c r="H164" s="171"/>
      <c r="I164" s="197"/>
      <c r="J164" s="157"/>
      <c r="K164" s="27"/>
    </row>
    <row r="165" spans="1:11">
      <c r="A165" s="12">
        <v>159</v>
      </c>
      <c r="B165" s="212"/>
      <c r="C165" s="27"/>
      <c r="D165" s="35"/>
      <c r="E165" s="155"/>
      <c r="F165" s="188" t="e">
        <f>VLOOKUP(E165:E165,'Bao cao Tap Pham'!$B:$F,2,0)</f>
        <v>#N/A</v>
      </c>
      <c r="G165" s="188" t="e">
        <f>VLOOKUP(E165:E165,'Bao cao Tap Pham'!$B:$F,3,0)</f>
        <v>#N/A</v>
      </c>
      <c r="H165" s="171"/>
      <c r="I165" s="197"/>
      <c r="J165" s="157"/>
      <c r="K165" s="27"/>
    </row>
    <row r="166" spans="1:11">
      <c r="A166" s="12">
        <v>160</v>
      </c>
      <c r="B166" s="212"/>
      <c r="C166" s="27"/>
      <c r="D166" s="35"/>
      <c r="E166" s="155"/>
      <c r="F166" s="188" t="e">
        <f>VLOOKUP(E166:E166,'Bao cao Tap Pham'!$B:$F,2,0)</f>
        <v>#N/A</v>
      </c>
      <c r="G166" s="188" t="e">
        <f>VLOOKUP(E166:E166,'Bao cao Tap Pham'!$B:$F,3,0)</f>
        <v>#N/A</v>
      </c>
      <c r="H166" s="171"/>
      <c r="I166" s="197"/>
      <c r="J166" s="157"/>
      <c r="K166" s="27"/>
    </row>
    <row r="167" spans="1:11">
      <c r="A167" s="12">
        <v>161</v>
      </c>
      <c r="B167" s="212"/>
      <c r="C167" s="27"/>
      <c r="D167" s="35"/>
      <c r="E167" s="155"/>
      <c r="F167" s="188" t="e">
        <f>VLOOKUP(E167:E167,'Bao cao Tap Pham'!$B:$F,2,0)</f>
        <v>#N/A</v>
      </c>
      <c r="G167" s="188" t="e">
        <f>VLOOKUP(E167:E167,'Bao cao Tap Pham'!$B:$F,3,0)</f>
        <v>#N/A</v>
      </c>
      <c r="H167" s="171"/>
      <c r="I167" s="197"/>
      <c r="J167" s="157"/>
      <c r="K167" s="27"/>
    </row>
    <row r="168" spans="1:11">
      <c r="A168" s="12">
        <v>162</v>
      </c>
      <c r="B168" s="212"/>
      <c r="C168" s="27"/>
      <c r="D168" s="35"/>
      <c r="E168" s="155"/>
      <c r="F168" s="188" t="e">
        <f>VLOOKUP(E168:E168,'Bao cao Tap Pham'!$B:$F,2,0)</f>
        <v>#N/A</v>
      </c>
      <c r="G168" s="188" t="e">
        <f>VLOOKUP(E168:E168,'Bao cao Tap Pham'!$B:$F,3,0)</f>
        <v>#N/A</v>
      </c>
      <c r="H168" s="171"/>
      <c r="I168" s="197"/>
      <c r="J168" s="157"/>
      <c r="K168" s="27"/>
    </row>
    <row r="169" spans="1:11">
      <c r="A169" s="12">
        <v>163</v>
      </c>
      <c r="B169" s="212"/>
      <c r="C169" s="27"/>
      <c r="D169" s="35"/>
      <c r="E169" s="155"/>
      <c r="F169" s="188" t="e">
        <f>VLOOKUP(E169:E169,'Bao cao Tap Pham'!$B:$F,2,0)</f>
        <v>#N/A</v>
      </c>
      <c r="G169" s="188" t="e">
        <f>VLOOKUP(E169:E169,'Bao cao Tap Pham'!$B:$F,3,0)</f>
        <v>#N/A</v>
      </c>
      <c r="H169" s="171"/>
      <c r="I169" s="197"/>
      <c r="J169" s="157"/>
      <c r="K169" s="27"/>
    </row>
    <row r="170" spans="1:11">
      <c r="A170" s="12">
        <v>164</v>
      </c>
      <c r="B170" s="212"/>
      <c r="C170" s="27"/>
      <c r="D170" s="35"/>
      <c r="E170" s="155"/>
      <c r="F170" s="188" t="e">
        <f>VLOOKUP(E170:E170,'Bao cao Tap Pham'!$B:$F,2,0)</f>
        <v>#N/A</v>
      </c>
      <c r="G170" s="188" t="e">
        <f>VLOOKUP(E170:E170,'Bao cao Tap Pham'!$B:$F,3,0)</f>
        <v>#N/A</v>
      </c>
      <c r="H170" s="171"/>
      <c r="I170" s="197"/>
      <c r="J170" s="157"/>
      <c r="K170" s="27"/>
    </row>
    <row r="171" spans="1:11">
      <c r="A171" s="12">
        <v>165</v>
      </c>
      <c r="B171" s="212"/>
      <c r="C171" s="27"/>
      <c r="D171" s="35"/>
      <c r="E171" s="155"/>
      <c r="F171" s="188" t="e">
        <f>VLOOKUP(E171:E171,'Bao cao Tap Pham'!$B:$F,2,0)</f>
        <v>#N/A</v>
      </c>
      <c r="G171" s="188" t="e">
        <f>VLOOKUP(E171:E171,'Bao cao Tap Pham'!$B:$F,3,0)</f>
        <v>#N/A</v>
      </c>
      <c r="H171" s="171"/>
      <c r="I171" s="197"/>
      <c r="J171" s="157"/>
      <c r="K171" s="27"/>
    </row>
    <row r="172" spans="1:11">
      <c r="A172" s="12">
        <v>166</v>
      </c>
      <c r="B172" s="212"/>
      <c r="C172" s="27"/>
      <c r="D172" s="35"/>
      <c r="E172" s="155"/>
      <c r="F172" s="188" t="e">
        <f>VLOOKUP(E172:E172,'Bao cao Tap Pham'!$B:$F,2,0)</f>
        <v>#N/A</v>
      </c>
      <c r="G172" s="188" t="e">
        <f>VLOOKUP(E172:E172,'Bao cao Tap Pham'!$B:$F,3,0)</f>
        <v>#N/A</v>
      </c>
      <c r="H172" s="171"/>
      <c r="I172" s="197"/>
      <c r="J172" s="157"/>
      <c r="K172" s="27"/>
    </row>
    <row r="173" spans="1:11">
      <c r="A173" s="12">
        <v>167</v>
      </c>
      <c r="B173" s="212"/>
      <c r="C173" s="27"/>
      <c r="D173" s="35"/>
      <c r="E173" s="155"/>
      <c r="F173" s="188" t="e">
        <f>VLOOKUP(E173:E173,'Bao cao Tap Pham'!$B:$F,2,0)</f>
        <v>#N/A</v>
      </c>
      <c r="G173" s="188" t="e">
        <f>VLOOKUP(E173:E173,'Bao cao Tap Pham'!$B:$F,3,0)</f>
        <v>#N/A</v>
      </c>
      <c r="H173" s="171"/>
      <c r="I173" s="197"/>
      <c r="J173" s="157"/>
      <c r="K173" s="27"/>
    </row>
    <row r="174" spans="1:11">
      <c r="A174" s="12">
        <v>168</v>
      </c>
      <c r="B174" s="212"/>
      <c r="C174" s="27"/>
      <c r="D174" s="35"/>
      <c r="E174" s="155"/>
      <c r="F174" s="188" t="e">
        <f>VLOOKUP(E174:E174,'Bao cao Tap Pham'!$B:$F,2,0)</f>
        <v>#N/A</v>
      </c>
      <c r="G174" s="188" t="e">
        <f>VLOOKUP(E174:E174,'Bao cao Tap Pham'!$B:$F,3,0)</f>
        <v>#N/A</v>
      </c>
      <c r="H174" s="171"/>
      <c r="I174" s="197"/>
      <c r="J174" s="157"/>
      <c r="K174" s="27"/>
    </row>
    <row r="175" spans="1:11">
      <c r="A175" s="12">
        <v>169</v>
      </c>
      <c r="B175" s="212"/>
      <c r="C175" s="27"/>
      <c r="D175" s="35"/>
      <c r="E175" s="155"/>
      <c r="F175" s="188" t="e">
        <f>VLOOKUP(E175:E175,'Bao cao Tap Pham'!$B:$F,2,0)</f>
        <v>#N/A</v>
      </c>
      <c r="G175" s="188" t="e">
        <f>VLOOKUP(E175:E175,'Bao cao Tap Pham'!$B:$F,3,0)</f>
        <v>#N/A</v>
      </c>
      <c r="H175" s="171"/>
      <c r="I175" s="197"/>
      <c r="J175" s="157"/>
      <c r="K175" s="27"/>
    </row>
    <row r="176" spans="1:11">
      <c r="A176" s="12">
        <v>170</v>
      </c>
      <c r="B176" s="212"/>
      <c r="C176" s="27"/>
      <c r="D176" s="35"/>
      <c r="E176" s="155"/>
      <c r="F176" s="188" t="e">
        <f>VLOOKUP(E176:E176,'Bao cao Tap Pham'!$B:$F,2,0)</f>
        <v>#N/A</v>
      </c>
      <c r="G176" s="188" t="e">
        <f>VLOOKUP(E176:E176,'Bao cao Tap Pham'!$B:$F,3,0)</f>
        <v>#N/A</v>
      </c>
      <c r="H176" s="171"/>
      <c r="I176" s="197"/>
      <c r="J176" s="157"/>
      <c r="K176" s="27"/>
    </row>
    <row r="177" spans="1:11">
      <c r="A177" s="12">
        <v>171</v>
      </c>
      <c r="B177" s="212"/>
      <c r="C177" s="27"/>
      <c r="D177" s="35"/>
      <c r="E177" s="155"/>
      <c r="F177" s="188" t="e">
        <f>VLOOKUP(E177:E177,'Bao cao Tap Pham'!$B:$F,2,0)</f>
        <v>#N/A</v>
      </c>
      <c r="G177" s="188" t="e">
        <f>VLOOKUP(E177:E177,'Bao cao Tap Pham'!$B:$F,3,0)</f>
        <v>#N/A</v>
      </c>
      <c r="H177" s="171"/>
      <c r="I177" s="197"/>
      <c r="J177" s="157"/>
      <c r="K177" s="27"/>
    </row>
    <row r="178" spans="1:11">
      <c r="A178" s="12">
        <v>172</v>
      </c>
      <c r="B178" s="212"/>
      <c r="C178" s="27"/>
      <c r="D178" s="35"/>
      <c r="E178" s="155"/>
      <c r="F178" s="188" t="e">
        <f>VLOOKUP(E178:E178,'Bao cao Tap Pham'!$B:$F,2,0)</f>
        <v>#N/A</v>
      </c>
      <c r="G178" s="188" t="e">
        <f>VLOOKUP(E178:E178,'Bao cao Tap Pham'!$B:$F,3,0)</f>
        <v>#N/A</v>
      </c>
      <c r="H178" s="171"/>
      <c r="I178" s="197"/>
      <c r="J178" s="157"/>
      <c r="K178" s="27"/>
    </row>
    <row r="179" spans="1:11">
      <c r="A179" s="12">
        <v>173</v>
      </c>
      <c r="B179" s="212"/>
      <c r="C179" s="27"/>
      <c r="D179" s="35"/>
      <c r="E179" s="155"/>
      <c r="F179" s="188" t="e">
        <f>VLOOKUP(E179:E179,'Bao cao Tap Pham'!$B:$F,2,0)</f>
        <v>#N/A</v>
      </c>
      <c r="G179" s="188" t="e">
        <f>VLOOKUP(E179:E179,'Bao cao Tap Pham'!$B:$F,3,0)</f>
        <v>#N/A</v>
      </c>
      <c r="H179" s="171"/>
      <c r="I179" s="197"/>
      <c r="J179" s="157"/>
      <c r="K179" s="27"/>
    </row>
    <row r="180" spans="1:11">
      <c r="A180" s="12">
        <v>174</v>
      </c>
      <c r="B180" s="212"/>
      <c r="C180" s="27"/>
      <c r="D180" s="35"/>
      <c r="E180" s="155"/>
      <c r="F180" s="188" t="e">
        <f>VLOOKUP(E180:E180,'Bao cao Tap Pham'!$B:$F,2,0)</f>
        <v>#N/A</v>
      </c>
      <c r="G180" s="188" t="e">
        <f>VLOOKUP(E180:E180,'Bao cao Tap Pham'!$B:$F,3,0)</f>
        <v>#N/A</v>
      </c>
      <c r="H180" s="171"/>
      <c r="I180" s="197"/>
      <c r="J180" s="157"/>
      <c r="K180" s="27"/>
    </row>
    <row r="181" spans="1:11">
      <c r="A181" s="12">
        <v>175</v>
      </c>
      <c r="B181" s="212"/>
      <c r="C181" s="27"/>
      <c r="D181" s="35"/>
      <c r="E181" s="155"/>
      <c r="F181" s="188" t="e">
        <f>VLOOKUP(E181:E181,'Bao cao Tap Pham'!$B:$F,2,0)</f>
        <v>#N/A</v>
      </c>
      <c r="G181" s="188" t="e">
        <f>VLOOKUP(E181:E181,'Bao cao Tap Pham'!$B:$F,3,0)</f>
        <v>#N/A</v>
      </c>
      <c r="H181" s="171"/>
      <c r="I181" s="197"/>
      <c r="J181" s="157"/>
      <c r="K181" s="27"/>
    </row>
    <row r="182" spans="1:11">
      <c r="A182" s="12">
        <v>176</v>
      </c>
      <c r="B182" s="212"/>
      <c r="C182" s="27"/>
      <c r="D182" s="35"/>
      <c r="E182" s="155"/>
      <c r="F182" s="188" t="e">
        <f>VLOOKUP(E182:E182,'Bao cao Tap Pham'!$B:$F,2,0)</f>
        <v>#N/A</v>
      </c>
      <c r="G182" s="188" t="e">
        <f>VLOOKUP(E182:E182,'Bao cao Tap Pham'!$B:$F,3,0)</f>
        <v>#N/A</v>
      </c>
      <c r="H182" s="171"/>
      <c r="I182" s="197"/>
      <c r="J182" s="157"/>
      <c r="K182" s="27"/>
    </row>
    <row r="183" spans="1:11">
      <c r="A183" s="12">
        <v>177</v>
      </c>
      <c r="B183" s="212"/>
      <c r="C183" s="27"/>
      <c r="D183" s="35"/>
      <c r="E183" s="155"/>
      <c r="F183" s="188" t="e">
        <f>VLOOKUP(E183:E183,'Bao cao Tap Pham'!$B:$F,2,0)</f>
        <v>#N/A</v>
      </c>
      <c r="G183" s="188" t="e">
        <f>VLOOKUP(E183:E183,'Bao cao Tap Pham'!$B:$F,3,0)</f>
        <v>#N/A</v>
      </c>
      <c r="H183" s="171"/>
      <c r="I183" s="197"/>
      <c r="J183" s="157"/>
      <c r="K183" s="27"/>
    </row>
    <row r="184" spans="1:11">
      <c r="A184" s="12">
        <v>178</v>
      </c>
      <c r="B184" s="212"/>
      <c r="C184" s="27"/>
      <c r="D184" s="35"/>
      <c r="E184" s="155"/>
      <c r="F184" s="188" t="e">
        <f>VLOOKUP(E184:E184,'Bao cao Tap Pham'!$B:$F,2,0)</f>
        <v>#N/A</v>
      </c>
      <c r="G184" s="188" t="e">
        <f>VLOOKUP(E184:E184,'Bao cao Tap Pham'!$B:$F,3,0)</f>
        <v>#N/A</v>
      </c>
      <c r="H184" s="171"/>
      <c r="I184" s="197"/>
      <c r="J184" s="157"/>
      <c r="K184" s="27"/>
    </row>
    <row r="185" spans="1:11">
      <c r="A185" s="12">
        <v>179</v>
      </c>
      <c r="B185" s="212"/>
      <c r="C185" s="27"/>
      <c r="D185" s="35"/>
      <c r="E185" s="155"/>
      <c r="F185" s="188" t="e">
        <f>VLOOKUP(E185:E185,'Bao cao Tap Pham'!$B:$F,2,0)</f>
        <v>#N/A</v>
      </c>
      <c r="G185" s="188" t="e">
        <f>VLOOKUP(E185:E185,'Bao cao Tap Pham'!$B:$F,3,0)</f>
        <v>#N/A</v>
      </c>
      <c r="H185" s="171"/>
      <c r="I185" s="197"/>
      <c r="J185" s="157"/>
      <c r="K185" s="27"/>
    </row>
    <row r="186" spans="1:11">
      <c r="A186" s="12">
        <v>180</v>
      </c>
      <c r="B186" s="212"/>
      <c r="C186" s="27"/>
      <c r="D186" s="35"/>
      <c r="E186" s="155"/>
      <c r="F186" s="188" t="e">
        <f>VLOOKUP(E186:E186,'Bao cao Tap Pham'!$B:$F,2,0)</f>
        <v>#N/A</v>
      </c>
      <c r="G186" s="188" t="e">
        <f>VLOOKUP(E186:E186,'Bao cao Tap Pham'!$B:$F,3,0)</f>
        <v>#N/A</v>
      </c>
      <c r="H186" s="171"/>
      <c r="I186" s="197"/>
      <c r="J186" s="157"/>
      <c r="K186" s="27"/>
    </row>
    <row r="187" spans="1:11">
      <c r="A187" s="12">
        <v>181</v>
      </c>
      <c r="B187" s="212"/>
      <c r="C187" s="27"/>
      <c r="D187" s="35"/>
      <c r="E187" s="155"/>
      <c r="F187" s="188" t="e">
        <f>VLOOKUP(E187:E187,'Bao cao Tap Pham'!$B:$F,2,0)</f>
        <v>#N/A</v>
      </c>
      <c r="G187" s="188" t="e">
        <f>VLOOKUP(E187:E187,'Bao cao Tap Pham'!$B:$F,3,0)</f>
        <v>#N/A</v>
      </c>
      <c r="H187" s="171"/>
      <c r="I187" s="197"/>
      <c r="J187" s="157"/>
      <c r="K187" s="27"/>
    </row>
    <row r="188" spans="1:11">
      <c r="A188" s="12">
        <v>182</v>
      </c>
      <c r="B188" s="212"/>
      <c r="C188" s="27"/>
      <c r="D188" s="35"/>
      <c r="E188" s="71"/>
      <c r="F188" s="188" t="e">
        <f>VLOOKUP(E188:E188,'Bao cao Tap Pham'!$B:$F,2,0)</f>
        <v>#N/A</v>
      </c>
      <c r="G188" s="188" t="e">
        <f>VLOOKUP(E188:E188,'Bao cao Tap Pham'!$B:$F,3,0)</f>
        <v>#N/A</v>
      </c>
      <c r="H188" s="220"/>
      <c r="I188" s="197"/>
      <c r="J188" s="157"/>
      <c r="K188" s="27"/>
    </row>
    <row r="189" spans="1:11">
      <c r="A189" s="12">
        <v>183</v>
      </c>
      <c r="B189" s="212"/>
      <c r="C189" s="27"/>
      <c r="D189" s="35"/>
      <c r="E189" s="155"/>
      <c r="F189" s="188" t="e">
        <f>VLOOKUP(E189:E189,'Bao cao Tap Pham'!$B:$F,2,0)</f>
        <v>#N/A</v>
      </c>
      <c r="G189" s="188" t="e">
        <f>VLOOKUP(E189:E189,'Bao cao Tap Pham'!$B:$F,3,0)</f>
        <v>#N/A</v>
      </c>
      <c r="H189" s="220"/>
      <c r="I189" s="197"/>
      <c r="J189" s="157"/>
      <c r="K189" s="27"/>
    </row>
    <row r="190" spans="1:11">
      <c r="A190" s="12">
        <v>184</v>
      </c>
      <c r="B190" s="212"/>
      <c r="C190" s="27"/>
      <c r="D190" s="35"/>
      <c r="E190" s="155"/>
      <c r="F190" s="188" t="e">
        <f>VLOOKUP(E190:E190,'Bao cao Tap Pham'!$B:$F,2,0)</f>
        <v>#N/A</v>
      </c>
      <c r="G190" s="188" t="e">
        <f>VLOOKUP(E190:E190,'Bao cao Tap Pham'!$B:$F,3,0)</f>
        <v>#N/A</v>
      </c>
      <c r="H190" s="220"/>
      <c r="I190" s="197"/>
      <c r="J190" s="157"/>
      <c r="K190" s="27"/>
    </row>
    <row r="191" spans="1:11">
      <c r="A191" s="12">
        <v>185</v>
      </c>
      <c r="B191" s="212"/>
      <c r="C191" s="27"/>
      <c r="D191" s="35"/>
      <c r="E191" s="155"/>
      <c r="F191" s="188" t="e">
        <f>VLOOKUP(E191:E191,'Bao cao Tap Pham'!$B:$F,2,0)</f>
        <v>#N/A</v>
      </c>
      <c r="G191" s="188" t="e">
        <f>VLOOKUP(E191:E191,'Bao cao Tap Pham'!$B:$F,3,0)</f>
        <v>#N/A</v>
      </c>
      <c r="H191" s="220"/>
      <c r="I191" s="197"/>
      <c r="J191" s="157"/>
      <c r="K191" s="27"/>
    </row>
    <row r="192" spans="1:11">
      <c r="A192" s="12">
        <v>186</v>
      </c>
      <c r="B192" s="212"/>
      <c r="C192" s="27"/>
      <c r="D192" s="35"/>
      <c r="E192" s="155"/>
      <c r="F192" s="188" t="e">
        <f>VLOOKUP(E192:E192,'Bao cao Tap Pham'!$B:$F,2,0)</f>
        <v>#N/A</v>
      </c>
      <c r="G192" s="188" t="e">
        <f>VLOOKUP(E192:E192,'Bao cao Tap Pham'!$B:$F,3,0)</f>
        <v>#N/A</v>
      </c>
      <c r="H192" s="220"/>
      <c r="I192" s="197"/>
      <c r="J192" s="157"/>
      <c r="K192" s="27"/>
    </row>
    <row r="193" spans="1:11">
      <c r="A193" s="12">
        <v>187</v>
      </c>
      <c r="B193" s="212"/>
      <c r="C193" s="27"/>
      <c r="D193" s="35"/>
      <c r="E193" s="155"/>
      <c r="F193" s="188" t="e">
        <f>VLOOKUP(E193:E193,'Bao cao Tap Pham'!$B:$F,2,0)</f>
        <v>#N/A</v>
      </c>
      <c r="G193" s="188" t="e">
        <f>VLOOKUP(E193:E193,'Bao cao Tap Pham'!$B:$F,3,0)</f>
        <v>#N/A</v>
      </c>
      <c r="H193" s="220"/>
      <c r="I193" s="197"/>
      <c r="J193" s="157"/>
      <c r="K193" s="27"/>
    </row>
    <row r="194" spans="1:11">
      <c r="A194" s="12">
        <v>188</v>
      </c>
      <c r="B194" s="212"/>
      <c r="C194" s="27"/>
      <c r="D194" s="35"/>
      <c r="E194" s="155"/>
      <c r="F194" s="188" t="e">
        <f>VLOOKUP(E194:E194,'Bao cao Tap Pham'!$B:$F,2,0)</f>
        <v>#N/A</v>
      </c>
      <c r="G194" s="188" t="e">
        <f>VLOOKUP(E194:E194,'Bao cao Tap Pham'!$B:$F,3,0)</f>
        <v>#N/A</v>
      </c>
      <c r="H194" s="220"/>
      <c r="I194" s="197"/>
      <c r="J194" s="157"/>
      <c r="K194" s="27"/>
    </row>
    <row r="195" spans="1:11">
      <c r="A195" s="12">
        <v>189</v>
      </c>
      <c r="B195" s="212"/>
      <c r="C195" s="27"/>
      <c r="D195" s="35"/>
      <c r="E195" s="155"/>
      <c r="F195" s="188" t="e">
        <f>VLOOKUP(E195:E195,'Bao cao Tap Pham'!$B:$F,2,0)</f>
        <v>#N/A</v>
      </c>
      <c r="G195" s="188" t="e">
        <f>VLOOKUP(E195:E195,'Bao cao Tap Pham'!$B:$F,3,0)</f>
        <v>#N/A</v>
      </c>
      <c r="H195" s="220"/>
      <c r="I195" s="197"/>
      <c r="J195" s="157"/>
      <c r="K195" s="27"/>
    </row>
    <row r="196" spans="1:11">
      <c r="A196" s="12">
        <v>190</v>
      </c>
      <c r="B196" s="212"/>
      <c r="C196" s="27"/>
      <c r="D196" s="35"/>
      <c r="E196" s="155"/>
      <c r="F196" s="188" t="e">
        <f>VLOOKUP(E196:E196,'Bao cao Tap Pham'!$B:$F,2,0)</f>
        <v>#N/A</v>
      </c>
      <c r="G196" s="188" t="e">
        <f>VLOOKUP(E196:E196,'Bao cao Tap Pham'!$B:$F,3,0)</f>
        <v>#N/A</v>
      </c>
      <c r="H196" s="220"/>
      <c r="I196" s="197"/>
      <c r="J196" s="157"/>
      <c r="K196" s="27"/>
    </row>
    <row r="197" spans="1:11">
      <c r="A197" s="12">
        <v>191</v>
      </c>
      <c r="B197" s="212"/>
      <c r="C197" s="27"/>
      <c r="D197" s="35"/>
      <c r="E197" s="155"/>
      <c r="F197" s="188" t="e">
        <f>VLOOKUP(E197:E197,'Bao cao Tap Pham'!$B:$F,2,0)</f>
        <v>#N/A</v>
      </c>
      <c r="G197" s="188" t="e">
        <f>VLOOKUP(E197:E197,'Bao cao Tap Pham'!$B:$F,3,0)</f>
        <v>#N/A</v>
      </c>
      <c r="H197" s="220"/>
      <c r="I197" s="197"/>
      <c r="J197" s="157"/>
      <c r="K197" s="27"/>
    </row>
    <row r="198" spans="1:11">
      <c r="A198" s="12">
        <v>192</v>
      </c>
      <c r="B198" s="212"/>
      <c r="C198" s="27"/>
      <c r="D198" s="35"/>
      <c r="E198" s="155"/>
      <c r="F198" s="188" t="e">
        <f>VLOOKUP(E198:E198,'Bao cao Tap Pham'!$B:$F,2,0)</f>
        <v>#N/A</v>
      </c>
      <c r="G198" s="188" t="e">
        <f>VLOOKUP(E198:E198,'Bao cao Tap Pham'!$B:$F,3,0)</f>
        <v>#N/A</v>
      </c>
      <c r="H198" s="220"/>
      <c r="I198" s="197"/>
      <c r="J198" s="157"/>
      <c r="K198" s="27"/>
    </row>
    <row r="199" spans="1:11">
      <c r="A199" s="12">
        <v>193</v>
      </c>
      <c r="B199" s="212"/>
      <c r="C199" s="27"/>
      <c r="D199" s="35"/>
      <c r="E199" s="155"/>
      <c r="F199" s="188" t="e">
        <f>VLOOKUP(E199:E199,'Bao cao Tap Pham'!$B:$F,2,0)</f>
        <v>#N/A</v>
      </c>
      <c r="G199" s="188" t="e">
        <f>VLOOKUP(E199:E199,'Bao cao Tap Pham'!$B:$F,3,0)</f>
        <v>#N/A</v>
      </c>
      <c r="H199" s="220"/>
      <c r="I199" s="197"/>
      <c r="J199" s="157"/>
      <c r="K199" s="27"/>
    </row>
    <row r="200" spans="1:11">
      <c r="A200" s="12">
        <v>194</v>
      </c>
      <c r="B200" s="212"/>
      <c r="C200" s="27"/>
      <c r="D200" s="35"/>
      <c r="E200" s="155"/>
      <c r="F200" s="188" t="e">
        <f>VLOOKUP(E200:E200,'Bao cao Tap Pham'!$B:$F,2,0)</f>
        <v>#N/A</v>
      </c>
      <c r="G200" s="188" t="e">
        <f>VLOOKUP(E200:E200,'Bao cao Tap Pham'!$B:$F,3,0)</f>
        <v>#N/A</v>
      </c>
      <c r="H200" s="220"/>
      <c r="I200" s="197"/>
      <c r="J200" s="157"/>
      <c r="K200" s="27"/>
    </row>
    <row r="201" spans="1:11">
      <c r="A201" s="12">
        <v>195</v>
      </c>
      <c r="B201" s="212"/>
      <c r="C201" s="27"/>
      <c r="D201" s="35"/>
      <c r="E201" s="155"/>
      <c r="F201" s="188" t="e">
        <f>VLOOKUP(E201:E201,'Bao cao Tap Pham'!$B:$F,2,0)</f>
        <v>#N/A</v>
      </c>
      <c r="G201" s="188" t="e">
        <f>VLOOKUP(E201:E201,'Bao cao Tap Pham'!$B:$F,3,0)</f>
        <v>#N/A</v>
      </c>
      <c r="H201" s="220"/>
      <c r="I201" s="197"/>
      <c r="J201" s="157"/>
      <c r="K201" s="27"/>
    </row>
    <row r="202" spans="1:11">
      <c r="A202" s="12">
        <v>196</v>
      </c>
      <c r="B202" s="212"/>
      <c r="C202" s="27"/>
      <c r="D202" s="35"/>
      <c r="E202" s="155"/>
      <c r="F202" s="188" t="e">
        <f>VLOOKUP(E202:E202,'Bao cao Tap Pham'!$B:$F,2,0)</f>
        <v>#N/A</v>
      </c>
      <c r="G202" s="188" t="e">
        <f>VLOOKUP(E202:E202,'Bao cao Tap Pham'!$B:$F,3,0)</f>
        <v>#N/A</v>
      </c>
      <c r="H202" s="220"/>
      <c r="I202" s="197"/>
      <c r="J202" s="157"/>
      <c r="K202" s="27"/>
    </row>
    <row r="203" spans="1:11">
      <c r="A203" s="12">
        <v>197</v>
      </c>
      <c r="B203" s="212"/>
      <c r="C203" s="27"/>
      <c r="D203" s="35"/>
      <c r="E203" s="155"/>
      <c r="F203" s="188" t="e">
        <f>VLOOKUP(E203:E203,'Bao cao Tap Pham'!$B:$F,2,0)</f>
        <v>#N/A</v>
      </c>
      <c r="G203" s="188" t="e">
        <f>VLOOKUP(E203:E203,'Bao cao Tap Pham'!$B:$F,3,0)</f>
        <v>#N/A</v>
      </c>
      <c r="H203" s="220"/>
      <c r="I203" s="197"/>
      <c r="J203" s="157"/>
      <c r="K203" s="27"/>
    </row>
    <row r="204" spans="1:11">
      <c r="A204" s="12">
        <v>198</v>
      </c>
      <c r="B204" s="212"/>
      <c r="C204" s="27"/>
      <c r="D204" s="35"/>
      <c r="E204" s="155"/>
      <c r="F204" s="188" t="e">
        <f>VLOOKUP(E204:E204,'Bao cao Tap Pham'!$B:$F,2,0)</f>
        <v>#N/A</v>
      </c>
      <c r="G204" s="188" t="e">
        <f>VLOOKUP(E204:E204,'Bao cao Tap Pham'!$B:$F,3,0)</f>
        <v>#N/A</v>
      </c>
      <c r="H204" s="220"/>
      <c r="I204" s="197"/>
      <c r="J204" s="157"/>
      <c r="K204" s="27"/>
    </row>
    <row r="205" spans="1:11">
      <c r="A205" s="12">
        <v>199</v>
      </c>
      <c r="B205" s="212"/>
      <c r="C205" s="27"/>
      <c r="D205" s="35"/>
      <c r="E205" s="155"/>
      <c r="F205" s="188" t="e">
        <f>VLOOKUP(E205:E205,'Bao cao Tap Pham'!$B:$F,2,0)</f>
        <v>#N/A</v>
      </c>
      <c r="G205" s="188" t="e">
        <f>VLOOKUP(E205:E205,'Bao cao Tap Pham'!$B:$F,3,0)</f>
        <v>#N/A</v>
      </c>
      <c r="H205" s="220"/>
      <c r="I205" s="197"/>
      <c r="J205" s="157"/>
      <c r="K205" s="27"/>
    </row>
    <row r="206" spans="1:11">
      <c r="A206" s="12">
        <v>200</v>
      </c>
      <c r="B206" s="212"/>
      <c r="C206" s="27"/>
      <c r="D206" s="35"/>
      <c r="E206" s="155"/>
      <c r="F206" s="188" t="e">
        <f>VLOOKUP(E206:E206,'Bao cao Tap Pham'!$B:$F,2,0)</f>
        <v>#N/A</v>
      </c>
      <c r="G206" s="188" t="e">
        <f>VLOOKUP(E206:E206,'Bao cao Tap Pham'!$B:$F,3,0)</f>
        <v>#N/A</v>
      </c>
      <c r="H206" s="220"/>
      <c r="I206" s="197"/>
      <c r="J206" s="157"/>
      <c r="K206" s="27"/>
    </row>
    <row r="207" spans="1:11">
      <c r="A207" s="12">
        <v>201</v>
      </c>
      <c r="B207" s="212"/>
      <c r="C207" s="27"/>
      <c r="D207" s="35"/>
      <c r="E207" s="155"/>
      <c r="F207" s="188" t="e">
        <f>VLOOKUP(E207:E207,'Bao cao Tap Pham'!$B:$F,2,0)</f>
        <v>#N/A</v>
      </c>
      <c r="G207" s="188" t="e">
        <f>VLOOKUP(E207:E207,'Bao cao Tap Pham'!$B:$F,3,0)</f>
        <v>#N/A</v>
      </c>
      <c r="H207" s="220"/>
      <c r="I207" s="197"/>
      <c r="J207" s="157"/>
      <c r="K207" s="27"/>
    </row>
    <row r="208" spans="1:11">
      <c r="A208" s="12">
        <v>202</v>
      </c>
      <c r="B208" s="212"/>
      <c r="C208" s="27"/>
      <c r="D208" s="35"/>
      <c r="E208" s="155"/>
      <c r="F208" s="188" t="e">
        <f>VLOOKUP(E208:E208,'Bao cao Tap Pham'!$B:$F,2,0)</f>
        <v>#N/A</v>
      </c>
      <c r="G208" s="188" t="e">
        <f>VLOOKUP(E208:E208,'Bao cao Tap Pham'!$B:$F,3,0)</f>
        <v>#N/A</v>
      </c>
      <c r="H208" s="220"/>
      <c r="I208" s="197"/>
      <c r="J208" s="157"/>
      <c r="K208" s="27"/>
    </row>
    <row r="209" spans="1:11">
      <c r="A209" s="12">
        <v>203</v>
      </c>
      <c r="B209" s="212"/>
      <c r="C209" s="27"/>
      <c r="D209" s="35"/>
      <c r="E209" s="155"/>
      <c r="F209" s="188" t="e">
        <f>VLOOKUP(E209:E209,'Bao cao Tap Pham'!$B:$F,2,0)</f>
        <v>#N/A</v>
      </c>
      <c r="G209" s="188" t="e">
        <f>VLOOKUP(E209:E209,'Bao cao Tap Pham'!$B:$F,3,0)</f>
        <v>#N/A</v>
      </c>
      <c r="H209" s="220"/>
      <c r="I209" s="197"/>
      <c r="J209" s="157"/>
      <c r="K209" s="27"/>
    </row>
    <row r="210" spans="1:11">
      <c r="A210" s="12">
        <v>204</v>
      </c>
      <c r="B210" s="212"/>
      <c r="C210" s="27"/>
      <c r="D210" s="35"/>
      <c r="E210" s="155"/>
      <c r="F210" s="188" t="e">
        <f>VLOOKUP(E210:E210,'Bao cao Tap Pham'!$B:$F,2,0)</f>
        <v>#N/A</v>
      </c>
      <c r="G210" s="188" t="e">
        <f>VLOOKUP(E210:E210,'Bao cao Tap Pham'!$B:$F,3,0)</f>
        <v>#N/A</v>
      </c>
      <c r="H210" s="220"/>
      <c r="I210" s="197"/>
      <c r="J210" s="157"/>
      <c r="K210" s="27"/>
    </row>
    <row r="211" spans="1:11">
      <c r="A211" s="12">
        <v>205</v>
      </c>
      <c r="B211" s="212"/>
      <c r="C211" s="27"/>
      <c r="D211" s="35"/>
      <c r="E211" s="155"/>
      <c r="F211" s="188" t="e">
        <f>VLOOKUP(E211:E211,'Bao cao Tap Pham'!$B:$F,2,0)</f>
        <v>#N/A</v>
      </c>
      <c r="G211" s="188" t="e">
        <f>VLOOKUP(E211:E211,'Bao cao Tap Pham'!$B:$F,3,0)</f>
        <v>#N/A</v>
      </c>
      <c r="H211" s="220"/>
      <c r="I211" s="197"/>
      <c r="J211" s="157"/>
      <c r="K211" s="27"/>
    </row>
    <row r="212" spans="1:11">
      <c r="A212" s="12">
        <v>206</v>
      </c>
      <c r="B212" s="212"/>
      <c r="C212" s="27"/>
      <c r="D212" s="35"/>
      <c r="E212" s="155"/>
      <c r="F212" s="188" t="e">
        <f>VLOOKUP(E212:E212,'Bao cao Tap Pham'!$B:$F,2,0)</f>
        <v>#N/A</v>
      </c>
      <c r="G212" s="188" t="e">
        <f>VLOOKUP(E212:E212,'Bao cao Tap Pham'!$B:$F,3,0)</f>
        <v>#N/A</v>
      </c>
      <c r="H212" s="220"/>
      <c r="I212" s="197"/>
      <c r="J212" s="157"/>
      <c r="K212" s="27"/>
    </row>
    <row r="213" spans="1:11">
      <c r="A213" s="12">
        <v>207</v>
      </c>
      <c r="B213" s="212"/>
      <c r="C213" s="27"/>
      <c r="D213" s="35"/>
      <c r="E213" s="155"/>
      <c r="F213" s="188" t="e">
        <f>VLOOKUP(E213:E213,'Bao cao Tap Pham'!$B:$F,2,0)</f>
        <v>#N/A</v>
      </c>
      <c r="G213" s="188" t="e">
        <f>VLOOKUP(E213:E213,'Bao cao Tap Pham'!$B:$F,3,0)</f>
        <v>#N/A</v>
      </c>
      <c r="H213" s="220"/>
      <c r="I213" s="197"/>
      <c r="J213" s="157"/>
      <c r="K213" s="27"/>
    </row>
    <row r="214" spans="1:11">
      <c r="A214" s="12">
        <v>208</v>
      </c>
      <c r="B214" s="212"/>
      <c r="C214" s="27"/>
      <c r="D214" s="35"/>
      <c r="E214" s="155"/>
      <c r="F214" s="188" t="e">
        <f>VLOOKUP(E214:E214,'Bao cao Tap Pham'!$B:$F,2,0)</f>
        <v>#N/A</v>
      </c>
      <c r="G214" s="188" t="e">
        <f>VLOOKUP(E214:E214,'Bao cao Tap Pham'!$B:$F,3,0)</f>
        <v>#N/A</v>
      </c>
      <c r="H214" s="220"/>
      <c r="I214" s="197"/>
      <c r="J214" s="157"/>
      <c r="K214" s="27"/>
    </row>
    <row r="215" spans="1:11">
      <c r="A215" s="12">
        <v>209</v>
      </c>
      <c r="B215" s="212"/>
      <c r="C215" s="27"/>
      <c r="D215" s="35"/>
      <c r="E215" s="155"/>
      <c r="F215" s="188" t="e">
        <f>VLOOKUP(E215:E215,'Bao cao Tap Pham'!$B:$F,2,0)</f>
        <v>#N/A</v>
      </c>
      <c r="G215" s="188" t="e">
        <f>VLOOKUP(E215:E215,'Bao cao Tap Pham'!$B:$F,3,0)</f>
        <v>#N/A</v>
      </c>
      <c r="H215" s="220"/>
      <c r="I215" s="197"/>
      <c r="J215" s="157"/>
      <c r="K215" s="27"/>
    </row>
    <row r="216" spans="1:11">
      <c r="A216" s="12">
        <v>210</v>
      </c>
      <c r="B216" s="212"/>
      <c r="C216" s="27"/>
      <c r="D216" s="35"/>
      <c r="E216" s="156"/>
      <c r="F216" s="188" t="e">
        <f>VLOOKUP(E216:E216,'Bao cao Tap Pham'!$B:$F,2,0)</f>
        <v>#N/A</v>
      </c>
      <c r="G216" s="188" t="e">
        <f>VLOOKUP(E216:E216,'Bao cao Tap Pham'!$B:$F,3,0)</f>
        <v>#N/A</v>
      </c>
      <c r="H216" s="220"/>
      <c r="I216" s="197"/>
      <c r="J216" s="157"/>
      <c r="K216" s="27"/>
    </row>
    <row r="217" spans="1:11">
      <c r="A217" s="12">
        <v>211</v>
      </c>
      <c r="B217" s="212"/>
      <c r="C217" s="27"/>
      <c r="D217" s="35"/>
      <c r="E217" s="155"/>
      <c r="F217" s="188" t="e">
        <f>VLOOKUP(E217:E217,'Bao cao Tap Pham'!$B:$F,2,0)</f>
        <v>#N/A</v>
      </c>
      <c r="G217" s="188" t="e">
        <f>VLOOKUP(E217:E217,'Bao cao Tap Pham'!$B:$F,3,0)</f>
        <v>#N/A</v>
      </c>
      <c r="H217" s="220"/>
      <c r="I217" s="197"/>
      <c r="J217" s="157"/>
      <c r="K217" s="27"/>
    </row>
    <row r="218" spans="1:11">
      <c r="A218" s="12">
        <v>212</v>
      </c>
      <c r="B218" s="212"/>
      <c r="C218" s="27"/>
      <c r="D218" s="35"/>
      <c r="E218" s="156"/>
      <c r="F218" s="188" t="e">
        <f>VLOOKUP(E218:E218,'Bao cao Tap Pham'!$B:$F,2,0)</f>
        <v>#N/A</v>
      </c>
      <c r="G218" s="188" t="e">
        <f>VLOOKUP(E218:E218,'Bao cao Tap Pham'!$B:$F,3,0)</f>
        <v>#N/A</v>
      </c>
      <c r="H218" s="220"/>
      <c r="I218" s="197"/>
      <c r="J218" s="157"/>
      <c r="K218" s="27"/>
    </row>
    <row r="219" spans="1:11">
      <c r="A219" s="12">
        <v>213</v>
      </c>
      <c r="B219" s="212"/>
      <c r="C219" s="27"/>
      <c r="D219" s="35"/>
      <c r="E219" s="156"/>
      <c r="F219" s="188" t="e">
        <f>VLOOKUP(E219:E219,'Bao cao Tap Pham'!$B:$F,2,0)</f>
        <v>#N/A</v>
      </c>
      <c r="G219" s="188" t="e">
        <f>VLOOKUP(E219:E219,'Bao cao Tap Pham'!$B:$F,3,0)</f>
        <v>#N/A</v>
      </c>
      <c r="H219" s="220"/>
      <c r="I219" s="197"/>
      <c r="J219" s="157"/>
      <c r="K219" s="27"/>
    </row>
    <row r="220" spans="1:11">
      <c r="A220" s="12">
        <v>214</v>
      </c>
      <c r="B220" s="212"/>
      <c r="C220" s="27"/>
      <c r="D220" s="35"/>
      <c r="E220" s="156"/>
      <c r="F220" s="188" t="e">
        <f>VLOOKUP(E220:E220,'Bao cao Tap Pham'!$B:$F,2,0)</f>
        <v>#N/A</v>
      </c>
      <c r="G220" s="188" t="e">
        <f>VLOOKUP(E220:E220,'Bao cao Tap Pham'!$B:$F,3,0)</f>
        <v>#N/A</v>
      </c>
      <c r="H220" s="171"/>
      <c r="I220" s="197"/>
      <c r="J220" s="157"/>
      <c r="K220" s="27"/>
    </row>
    <row r="221" spans="1:11">
      <c r="A221" s="12">
        <v>215</v>
      </c>
      <c r="B221" s="212"/>
      <c r="C221" s="27"/>
      <c r="D221" s="35"/>
      <c r="E221" s="156"/>
      <c r="F221" s="188" t="e">
        <f>VLOOKUP(E221:E221,'Bao cao Tap Pham'!$B:$F,2,0)</f>
        <v>#N/A</v>
      </c>
      <c r="G221" s="188" t="e">
        <f>VLOOKUP(E221:E221,'Bao cao Tap Pham'!$B:$F,3,0)</f>
        <v>#N/A</v>
      </c>
      <c r="H221" s="171"/>
      <c r="I221" s="197"/>
      <c r="J221" s="157"/>
      <c r="K221" s="27"/>
    </row>
    <row r="222" spans="1:11">
      <c r="A222" s="12">
        <v>216</v>
      </c>
      <c r="B222" s="212"/>
      <c r="C222" s="27"/>
      <c r="D222" s="35"/>
      <c r="E222" s="155"/>
      <c r="F222" s="188" t="e">
        <f>VLOOKUP(E222:E222,'Bao cao Tap Pham'!$B:$F,2,0)</f>
        <v>#N/A</v>
      </c>
      <c r="G222" s="188" t="e">
        <f>VLOOKUP(E222:E222,'Bao cao Tap Pham'!$B:$F,3,0)</f>
        <v>#N/A</v>
      </c>
      <c r="H222" s="171"/>
      <c r="I222" s="197"/>
      <c r="J222" s="157"/>
      <c r="K222" s="27"/>
    </row>
    <row r="223" spans="1:11">
      <c r="A223" s="12">
        <v>217</v>
      </c>
      <c r="B223" s="212"/>
      <c r="C223" s="27"/>
      <c r="D223" s="35"/>
      <c r="E223" s="155"/>
      <c r="F223" s="188" t="e">
        <f>VLOOKUP(E223:E223,'Bao cao Tap Pham'!$B:$F,2,0)</f>
        <v>#N/A</v>
      </c>
      <c r="G223" s="188" t="e">
        <f>VLOOKUP(E223:E223,'Bao cao Tap Pham'!$B:$F,3,0)</f>
        <v>#N/A</v>
      </c>
      <c r="H223" s="171"/>
      <c r="I223" s="197"/>
      <c r="J223" s="157"/>
      <c r="K223" s="27"/>
    </row>
    <row r="224" spans="1:11">
      <c r="A224" s="12">
        <v>218</v>
      </c>
      <c r="B224" s="212"/>
      <c r="C224" s="27"/>
      <c r="D224" s="35"/>
      <c r="E224" s="155"/>
      <c r="F224" s="188" t="e">
        <f>VLOOKUP(E224:E224,'Bao cao Tap Pham'!$B:$F,2,0)</f>
        <v>#N/A</v>
      </c>
      <c r="G224" s="188" t="e">
        <f>VLOOKUP(E224:E224,'Bao cao Tap Pham'!$B:$F,3,0)</f>
        <v>#N/A</v>
      </c>
      <c r="H224" s="171"/>
      <c r="I224" s="197"/>
      <c r="J224" s="157"/>
      <c r="K224" s="27"/>
    </row>
    <row r="225" spans="1:11">
      <c r="A225" s="12">
        <v>219</v>
      </c>
      <c r="B225" s="212"/>
      <c r="C225" s="27"/>
      <c r="D225" s="35"/>
      <c r="E225" s="155"/>
      <c r="F225" s="188" t="e">
        <f>VLOOKUP(E225:E225,'Bao cao Tap Pham'!$B:$F,2,0)</f>
        <v>#N/A</v>
      </c>
      <c r="G225" s="188" t="e">
        <f>VLOOKUP(E225:E225,'Bao cao Tap Pham'!$B:$F,3,0)</f>
        <v>#N/A</v>
      </c>
      <c r="H225" s="171"/>
      <c r="I225" s="197"/>
      <c r="J225" s="157"/>
      <c r="K225" s="27"/>
    </row>
    <row r="226" spans="1:11">
      <c r="A226" s="12">
        <v>220</v>
      </c>
      <c r="B226" s="212"/>
      <c r="C226" s="27"/>
      <c r="D226" s="35"/>
      <c r="E226" s="155"/>
      <c r="F226" s="188" t="e">
        <f>VLOOKUP(E226:E226,'Bao cao Tap Pham'!$B:$F,2,0)</f>
        <v>#N/A</v>
      </c>
      <c r="G226" s="188" t="e">
        <f>VLOOKUP(E226:E226,'Bao cao Tap Pham'!$B:$F,3,0)</f>
        <v>#N/A</v>
      </c>
      <c r="H226" s="171"/>
      <c r="I226" s="197"/>
      <c r="J226" s="157"/>
      <c r="K226" s="27"/>
    </row>
    <row r="227" spans="1:11">
      <c r="A227" s="12">
        <v>221</v>
      </c>
      <c r="B227" s="212"/>
      <c r="C227" s="27"/>
      <c r="D227" s="35"/>
      <c r="E227" s="155"/>
      <c r="F227" s="188" t="e">
        <f>VLOOKUP(E227:E227,'Bao cao Tap Pham'!$B:$F,2,0)</f>
        <v>#N/A</v>
      </c>
      <c r="G227" s="188" t="e">
        <f>VLOOKUP(E227:E227,'Bao cao Tap Pham'!$B:$F,3,0)</f>
        <v>#N/A</v>
      </c>
      <c r="H227" s="171"/>
      <c r="I227" s="197"/>
      <c r="J227" s="157"/>
      <c r="K227" s="27"/>
    </row>
    <row r="228" spans="1:11">
      <c r="A228" s="12">
        <v>222</v>
      </c>
      <c r="B228" s="212"/>
      <c r="C228" s="27"/>
      <c r="D228" s="35"/>
      <c r="E228" s="155"/>
      <c r="F228" s="188" t="e">
        <f>VLOOKUP(E228:E228,'Bao cao Tap Pham'!$B:$F,2,0)</f>
        <v>#N/A</v>
      </c>
      <c r="G228" s="188" t="e">
        <f>VLOOKUP(E228:E228,'Bao cao Tap Pham'!$B:$F,3,0)</f>
        <v>#N/A</v>
      </c>
      <c r="H228" s="171"/>
      <c r="I228" s="197"/>
      <c r="J228" s="157"/>
      <c r="K228" s="27"/>
    </row>
    <row r="229" spans="1:11">
      <c r="A229" s="12">
        <v>223</v>
      </c>
      <c r="B229" s="212"/>
      <c r="C229" s="27"/>
      <c r="D229" s="35"/>
      <c r="E229" s="155"/>
      <c r="F229" s="188" t="e">
        <f>VLOOKUP(E229:E229,'Bao cao Tap Pham'!$B:$F,2,0)</f>
        <v>#N/A</v>
      </c>
      <c r="G229" s="188" t="e">
        <f>VLOOKUP(E229:E229,'Bao cao Tap Pham'!$B:$F,3,0)</f>
        <v>#N/A</v>
      </c>
      <c r="H229" s="171"/>
      <c r="I229" s="197"/>
      <c r="J229" s="157"/>
      <c r="K229" s="27"/>
    </row>
    <row r="230" spans="1:11">
      <c r="A230" s="12">
        <v>224</v>
      </c>
      <c r="B230" s="212"/>
      <c r="C230" s="27"/>
      <c r="D230" s="35"/>
      <c r="E230" s="155"/>
      <c r="F230" s="188" t="e">
        <f>VLOOKUP(E230:E230,'Bao cao Tap Pham'!$B:$F,2,0)</f>
        <v>#N/A</v>
      </c>
      <c r="G230" s="188" t="e">
        <f>VLOOKUP(E230:E230,'Bao cao Tap Pham'!$B:$F,3,0)</f>
        <v>#N/A</v>
      </c>
      <c r="H230" s="171"/>
      <c r="I230" s="197"/>
      <c r="J230" s="157"/>
      <c r="K230" s="27"/>
    </row>
    <row r="231" spans="1:11">
      <c r="A231" s="12">
        <v>225</v>
      </c>
      <c r="B231" s="212"/>
      <c r="C231" s="27"/>
      <c r="D231" s="35"/>
      <c r="E231" s="155"/>
      <c r="F231" s="188" t="e">
        <f>VLOOKUP(E231:E231,'Bao cao Tap Pham'!$B:$F,2,0)</f>
        <v>#N/A</v>
      </c>
      <c r="G231" s="188" t="e">
        <f>VLOOKUP(E231:E231,'Bao cao Tap Pham'!$B:$F,3,0)</f>
        <v>#N/A</v>
      </c>
      <c r="H231" s="171"/>
      <c r="I231" s="197"/>
      <c r="J231" s="157"/>
      <c r="K231" s="27"/>
    </row>
    <row r="232" spans="1:11">
      <c r="A232" s="12">
        <v>226</v>
      </c>
      <c r="B232" s="212"/>
      <c r="C232" s="27"/>
      <c r="D232" s="35"/>
      <c r="E232" s="155"/>
      <c r="F232" s="188" t="e">
        <f>VLOOKUP(E232:E232,'Bao cao Tap Pham'!$B:$F,2,0)</f>
        <v>#N/A</v>
      </c>
      <c r="G232" s="188" t="e">
        <f>VLOOKUP(E232:E232,'Bao cao Tap Pham'!$B:$F,3,0)</f>
        <v>#N/A</v>
      </c>
      <c r="H232" s="171"/>
      <c r="I232" s="197"/>
      <c r="J232" s="157"/>
      <c r="K232" s="27"/>
    </row>
    <row r="233" spans="1:11">
      <c r="A233" s="12">
        <v>227</v>
      </c>
      <c r="B233" s="212"/>
      <c r="C233" s="27"/>
      <c r="D233" s="35"/>
      <c r="E233" s="155"/>
      <c r="F233" s="188" t="e">
        <f>VLOOKUP(E233:E233,'Bao cao Tap Pham'!$B:$F,2,0)</f>
        <v>#N/A</v>
      </c>
      <c r="G233" s="188" t="e">
        <f>VLOOKUP(E233:E233,'Bao cao Tap Pham'!$B:$F,3,0)</f>
        <v>#N/A</v>
      </c>
      <c r="H233" s="171"/>
      <c r="I233" s="197"/>
      <c r="J233" s="157"/>
      <c r="K233" s="27"/>
    </row>
    <row r="234" spans="1:11">
      <c r="A234" s="12">
        <v>228</v>
      </c>
      <c r="B234" s="212"/>
      <c r="C234" s="27"/>
      <c r="D234" s="35"/>
      <c r="E234" s="155"/>
      <c r="F234" s="188" t="e">
        <f>VLOOKUP(E234:E234,'Bao cao Tap Pham'!$B:$F,2,0)</f>
        <v>#N/A</v>
      </c>
      <c r="G234" s="188" t="e">
        <f>VLOOKUP(E234:E234,'Bao cao Tap Pham'!$B:$F,3,0)</f>
        <v>#N/A</v>
      </c>
      <c r="H234" s="171"/>
      <c r="I234" s="197"/>
      <c r="J234" s="157"/>
      <c r="K234" s="27"/>
    </row>
    <row r="235" spans="1:11">
      <c r="A235" s="12">
        <v>229</v>
      </c>
      <c r="B235" s="212"/>
      <c r="C235" s="27"/>
      <c r="D235" s="35"/>
      <c r="E235" s="155"/>
      <c r="F235" s="188" t="e">
        <f>VLOOKUP(E235:E235,'Bao cao Tap Pham'!$B:$F,2,0)</f>
        <v>#N/A</v>
      </c>
      <c r="G235" s="188" t="e">
        <f>VLOOKUP(E235:E235,'Bao cao Tap Pham'!$B:$F,3,0)</f>
        <v>#N/A</v>
      </c>
      <c r="H235" s="171"/>
      <c r="I235" s="197"/>
      <c r="J235" s="157"/>
      <c r="K235" s="27"/>
    </row>
    <row r="236" spans="1:11">
      <c r="A236" s="12">
        <v>230</v>
      </c>
      <c r="B236" s="212"/>
      <c r="C236" s="27"/>
      <c r="D236" s="35"/>
      <c r="E236" s="155"/>
      <c r="F236" s="188" t="e">
        <f>VLOOKUP(E236:E236,'Bao cao Tap Pham'!$B:$F,2,0)</f>
        <v>#N/A</v>
      </c>
      <c r="G236" s="188" t="e">
        <f>VLOOKUP(E236:E236,'Bao cao Tap Pham'!$B:$F,3,0)</f>
        <v>#N/A</v>
      </c>
      <c r="H236" s="171"/>
      <c r="I236" s="197"/>
      <c r="J236" s="157"/>
      <c r="K236" s="27"/>
    </row>
    <row r="237" spans="1:11">
      <c r="A237" s="12">
        <v>231</v>
      </c>
      <c r="B237" s="212"/>
      <c r="C237" s="27"/>
      <c r="D237" s="35"/>
      <c r="E237" s="155"/>
      <c r="F237" s="188" t="e">
        <f>VLOOKUP(E237:E237,'Bao cao Tap Pham'!$B:$F,2,0)</f>
        <v>#N/A</v>
      </c>
      <c r="G237" s="188" t="e">
        <f>VLOOKUP(E237:E237,'Bao cao Tap Pham'!$B:$F,3,0)</f>
        <v>#N/A</v>
      </c>
      <c r="H237" s="171"/>
      <c r="I237" s="197"/>
      <c r="J237" s="157"/>
      <c r="K237" s="27"/>
    </row>
    <row r="238" spans="1:11">
      <c r="A238" s="12">
        <v>232</v>
      </c>
      <c r="B238" s="212"/>
      <c r="C238" s="27"/>
      <c r="D238" s="35"/>
      <c r="E238" s="155"/>
      <c r="F238" s="188" t="e">
        <f>VLOOKUP(E238:E238,'Bao cao Tap Pham'!$B:$F,2,0)</f>
        <v>#N/A</v>
      </c>
      <c r="G238" s="188" t="e">
        <f>VLOOKUP(E238:E238,'Bao cao Tap Pham'!$B:$F,3,0)</f>
        <v>#N/A</v>
      </c>
      <c r="H238" s="171"/>
      <c r="I238" s="197"/>
      <c r="J238" s="157"/>
      <c r="K238" s="27"/>
    </row>
    <row r="239" spans="1:11">
      <c r="A239" s="12">
        <v>233</v>
      </c>
      <c r="B239" s="212"/>
      <c r="C239" s="27"/>
      <c r="D239" s="35"/>
      <c r="E239" s="155"/>
      <c r="F239" s="188" t="e">
        <f>VLOOKUP(E239:E239,'Bao cao Tap Pham'!$B:$F,2,0)</f>
        <v>#N/A</v>
      </c>
      <c r="G239" s="188" t="e">
        <f>VLOOKUP(E239:E239,'Bao cao Tap Pham'!$B:$F,3,0)</f>
        <v>#N/A</v>
      </c>
      <c r="H239" s="171"/>
      <c r="I239" s="197"/>
      <c r="J239" s="157"/>
      <c r="K239" s="27"/>
    </row>
    <row r="240" spans="1:11">
      <c r="A240" s="12"/>
      <c r="B240" s="212"/>
      <c r="C240" s="27"/>
      <c r="D240" s="35"/>
      <c r="E240" s="155"/>
      <c r="F240" s="188" t="e">
        <f>VLOOKUP(E240:E240,'Bao cao Tap Pham'!$B:$F,2,0)</f>
        <v>#N/A</v>
      </c>
      <c r="G240" s="188" t="e">
        <f>VLOOKUP(E240:E240,'Bao cao Tap Pham'!$B:$F,3,0)</f>
        <v>#N/A</v>
      </c>
      <c r="H240" s="171"/>
      <c r="I240" s="197"/>
      <c r="J240" s="157"/>
      <c r="K240" s="27"/>
    </row>
    <row r="241" spans="1:11">
      <c r="A241" s="12"/>
      <c r="B241" s="212"/>
      <c r="C241" s="27"/>
      <c r="D241" s="35"/>
      <c r="E241" s="155"/>
      <c r="F241" s="188" t="e">
        <f>VLOOKUP(E241:E241,'Bao cao Tap Pham'!$B:$F,2,0)</f>
        <v>#N/A</v>
      </c>
      <c r="G241" s="188" t="e">
        <f>VLOOKUP(E241:E241,'Bao cao Tap Pham'!$B:$F,3,0)</f>
        <v>#N/A</v>
      </c>
      <c r="H241" s="171"/>
      <c r="I241" s="197"/>
      <c r="J241" s="157"/>
      <c r="K241" s="27"/>
    </row>
    <row r="242" spans="1:11">
      <c r="A242" s="12"/>
      <c r="B242" s="212"/>
      <c r="C242" s="27"/>
      <c r="D242" s="35"/>
      <c r="E242" s="155"/>
      <c r="F242" s="188" t="e">
        <f>VLOOKUP(E242:E242,'Bao cao Tap Pham'!$B:$F,2,0)</f>
        <v>#N/A</v>
      </c>
      <c r="G242" s="188" t="e">
        <f>VLOOKUP(E242:E242,'Bao cao Tap Pham'!$B:$F,3,0)</f>
        <v>#N/A</v>
      </c>
      <c r="H242" s="171"/>
      <c r="I242" s="197"/>
      <c r="J242" s="157"/>
      <c r="K242" s="27"/>
    </row>
    <row r="243" spans="1:11">
      <c r="A243" s="12"/>
      <c r="B243" s="212"/>
      <c r="C243" s="27"/>
      <c r="D243" s="35"/>
      <c r="E243" s="155"/>
      <c r="F243" s="188" t="e">
        <f>VLOOKUP(E243:E243,'Bao cao Tap Pham'!$B:$F,2,0)</f>
        <v>#N/A</v>
      </c>
      <c r="G243" s="188" t="e">
        <f>VLOOKUP(E243:E243,'Bao cao Tap Pham'!$B:$F,3,0)</f>
        <v>#N/A</v>
      </c>
      <c r="H243" s="171"/>
      <c r="I243" s="197"/>
      <c r="J243" s="157"/>
      <c r="K243" s="27"/>
    </row>
    <row r="244" spans="1:11">
      <c r="A244" s="12"/>
      <c r="B244" s="212"/>
      <c r="C244" s="27"/>
      <c r="D244" s="35"/>
      <c r="E244" s="155"/>
      <c r="F244" s="188" t="e">
        <f>VLOOKUP(E244:E244,'Bao cao Tap Pham'!$B:$F,2,0)</f>
        <v>#N/A</v>
      </c>
      <c r="G244" s="188" t="e">
        <f>VLOOKUP(E244:E244,'Bao cao Tap Pham'!$B:$F,3,0)</f>
        <v>#N/A</v>
      </c>
      <c r="H244" s="171"/>
      <c r="I244" s="197"/>
      <c r="J244" s="157"/>
      <c r="K244" s="27"/>
    </row>
    <row r="245" spans="1:11">
      <c r="A245" s="12"/>
      <c r="B245" s="212"/>
      <c r="C245" s="27"/>
      <c r="D245" s="35"/>
      <c r="E245" s="155"/>
      <c r="F245" s="188" t="e">
        <f>VLOOKUP(E245:E245,'Bao cao Tap Pham'!$B:$F,2,0)</f>
        <v>#N/A</v>
      </c>
      <c r="G245" s="188" t="e">
        <f>VLOOKUP(E245:E245,'Bao cao Tap Pham'!$B:$F,3,0)</f>
        <v>#N/A</v>
      </c>
      <c r="H245" s="171"/>
      <c r="I245" s="197"/>
      <c r="J245" s="157"/>
      <c r="K245" s="27"/>
    </row>
    <row r="246" spans="1:11">
      <c r="A246" s="12"/>
      <c r="B246" s="212"/>
      <c r="C246" s="27"/>
      <c r="D246" s="35"/>
      <c r="E246" s="155"/>
      <c r="F246" s="188" t="e">
        <f>VLOOKUP(E246:E246,'Bao cao Tap Pham'!$B:$F,2,0)</f>
        <v>#N/A</v>
      </c>
      <c r="G246" s="188" t="e">
        <f>VLOOKUP(E246:E246,'Bao cao Tap Pham'!$B:$F,3,0)</f>
        <v>#N/A</v>
      </c>
      <c r="H246" s="171"/>
      <c r="I246" s="197"/>
      <c r="J246" s="157"/>
      <c r="K246" s="27"/>
    </row>
    <row r="247" spans="1:11">
      <c r="A247" s="12"/>
      <c r="B247" s="212"/>
      <c r="C247" s="27"/>
      <c r="D247" s="35"/>
      <c r="E247" s="155"/>
      <c r="F247" s="188" t="e">
        <f>VLOOKUP(E247:E247,'Bao cao Tap Pham'!$B:$F,2,0)</f>
        <v>#N/A</v>
      </c>
      <c r="G247" s="188" t="e">
        <f>VLOOKUP(E247:E247,'Bao cao Tap Pham'!$B:$F,3,0)</f>
        <v>#N/A</v>
      </c>
      <c r="H247" s="171"/>
      <c r="I247" s="197"/>
      <c r="J247" s="157"/>
      <c r="K247" s="27"/>
    </row>
    <row r="248" spans="1:11">
      <c r="A248" s="12"/>
      <c r="B248" s="212"/>
      <c r="C248" s="27"/>
      <c r="D248" s="35"/>
      <c r="E248" s="155"/>
      <c r="F248" s="188" t="e">
        <f>VLOOKUP(E248:E248,'Bao cao Tap Pham'!$B:$F,2,0)</f>
        <v>#N/A</v>
      </c>
      <c r="G248" s="188" t="e">
        <f>VLOOKUP(E248:E248,'Bao cao Tap Pham'!$B:$F,3,0)</f>
        <v>#N/A</v>
      </c>
      <c r="H248" s="171"/>
      <c r="I248" s="197"/>
      <c r="J248" s="157"/>
      <c r="K248" s="27"/>
    </row>
    <row r="249" spans="1:11">
      <c r="A249" s="12"/>
      <c r="B249" s="212"/>
      <c r="C249" s="27"/>
      <c r="D249" s="35"/>
      <c r="E249" s="155"/>
      <c r="F249" s="188" t="e">
        <f>VLOOKUP(E249:E249,'Bao cao Tap Pham'!$B:$F,2,0)</f>
        <v>#N/A</v>
      </c>
      <c r="G249" s="188" t="e">
        <f>VLOOKUP(E249:E249,'Bao cao Tap Pham'!$B:$F,3,0)</f>
        <v>#N/A</v>
      </c>
      <c r="H249" s="171"/>
      <c r="I249" s="197"/>
      <c r="J249" s="157"/>
      <c r="K249" s="27"/>
    </row>
    <row r="250" spans="1:11">
      <c r="A250" s="12"/>
      <c r="B250" s="212"/>
      <c r="C250" s="27"/>
      <c r="D250" s="35"/>
      <c r="E250" s="155"/>
      <c r="F250" s="188" t="e">
        <f>VLOOKUP(E250:E250,'Bao cao Tap Pham'!$B:$F,2,0)</f>
        <v>#N/A</v>
      </c>
      <c r="G250" s="188" t="e">
        <f>VLOOKUP(E250:E250,'Bao cao Tap Pham'!$B:$F,3,0)</f>
        <v>#N/A</v>
      </c>
      <c r="H250" s="171"/>
      <c r="I250" s="197"/>
      <c r="J250" s="157"/>
      <c r="K250" s="27"/>
    </row>
    <row r="251" spans="1:11">
      <c r="A251" s="12"/>
      <c r="B251" s="212"/>
      <c r="C251" s="27"/>
      <c r="D251" s="35"/>
      <c r="E251" s="155"/>
      <c r="F251" s="188" t="e">
        <f>VLOOKUP(E251:E251,'Bao cao Tap Pham'!$B:$F,2,0)</f>
        <v>#N/A</v>
      </c>
      <c r="G251" s="188" t="e">
        <f>VLOOKUP(E251:E251,'Bao cao Tap Pham'!$B:$F,3,0)</f>
        <v>#N/A</v>
      </c>
      <c r="H251" s="171"/>
      <c r="I251" s="197"/>
      <c r="J251" s="157"/>
      <c r="K251" s="27"/>
    </row>
    <row r="252" spans="1:11">
      <c r="A252" s="12"/>
      <c r="B252" s="212"/>
      <c r="C252" s="27"/>
      <c r="D252" s="35"/>
      <c r="E252" s="155"/>
      <c r="F252" s="188" t="e">
        <f>VLOOKUP(E252:E252,'Bao cao Tap Pham'!$B:$F,2,0)</f>
        <v>#N/A</v>
      </c>
      <c r="G252" s="188" t="e">
        <f>VLOOKUP(E252:E252,'Bao cao Tap Pham'!$B:$F,3,0)</f>
        <v>#N/A</v>
      </c>
      <c r="H252" s="171"/>
      <c r="I252" s="197"/>
      <c r="J252" s="157"/>
      <c r="K252" s="27"/>
    </row>
    <row r="253" spans="1:11">
      <c r="A253" s="12"/>
      <c r="B253" s="212"/>
      <c r="C253" s="27"/>
      <c r="D253" s="35"/>
      <c r="E253" s="155"/>
      <c r="F253" s="188" t="e">
        <f>VLOOKUP(E253:E253,'Bao cao Tap Pham'!$B:$F,2,0)</f>
        <v>#N/A</v>
      </c>
      <c r="G253" s="188" t="e">
        <f>VLOOKUP(E253:E253,'Bao cao Tap Pham'!$B:$F,3,0)</f>
        <v>#N/A</v>
      </c>
      <c r="H253" s="171"/>
      <c r="I253" s="197"/>
      <c r="J253" s="157"/>
      <c r="K253" s="27"/>
    </row>
    <row r="254" spans="1:11">
      <c r="A254" s="12"/>
      <c r="B254" s="212"/>
      <c r="C254" s="27"/>
      <c r="D254" s="35"/>
      <c r="E254" s="155"/>
      <c r="F254" s="188" t="e">
        <f>VLOOKUP(E254:E254,'Bao cao Tap Pham'!$B:$F,2,0)</f>
        <v>#N/A</v>
      </c>
      <c r="G254" s="188" t="e">
        <f>VLOOKUP(E254:E254,'Bao cao Tap Pham'!$B:$F,3,0)</f>
        <v>#N/A</v>
      </c>
      <c r="H254" s="171"/>
      <c r="I254" s="197"/>
      <c r="J254" s="157"/>
      <c r="K254" s="27"/>
    </row>
    <row r="255" spans="1:11">
      <c r="A255" s="12"/>
      <c r="B255" s="212"/>
      <c r="C255" s="27"/>
      <c r="D255" s="35"/>
      <c r="E255" s="155"/>
      <c r="F255" s="188" t="e">
        <f>VLOOKUP(E255:E255,'Bao cao Tap Pham'!$B:$F,2,0)</f>
        <v>#N/A</v>
      </c>
      <c r="G255" s="188" t="e">
        <f>VLOOKUP(E255:E255,'Bao cao Tap Pham'!$B:$F,3,0)</f>
        <v>#N/A</v>
      </c>
      <c r="H255" s="171"/>
      <c r="I255" s="197"/>
      <c r="J255" s="157"/>
      <c r="K255" s="27"/>
    </row>
    <row r="256" spans="1:11">
      <c r="A256" s="12"/>
      <c r="B256" s="212"/>
      <c r="C256" s="27"/>
      <c r="D256" s="35"/>
      <c r="E256" s="155"/>
      <c r="F256" s="188" t="e">
        <f>VLOOKUP(E256:E256,'Bao cao Tap Pham'!$B:$F,2,0)</f>
        <v>#N/A</v>
      </c>
      <c r="G256" s="188" t="e">
        <f>VLOOKUP(E256:E256,'Bao cao Tap Pham'!$B:$F,3,0)</f>
        <v>#N/A</v>
      </c>
      <c r="H256" s="171"/>
      <c r="I256" s="197"/>
      <c r="J256" s="157"/>
      <c r="K256" s="27"/>
    </row>
    <row r="257" spans="1:11">
      <c r="A257" s="12"/>
      <c r="B257" s="212"/>
      <c r="C257" s="27"/>
      <c r="D257" s="35"/>
      <c r="E257" s="155"/>
      <c r="F257" s="188" t="e">
        <f>VLOOKUP(E257:E257,'Bao cao Tap Pham'!$B:$F,2,0)</f>
        <v>#N/A</v>
      </c>
      <c r="G257" s="188" t="e">
        <f>VLOOKUP(E257:E257,'Bao cao Tap Pham'!$B:$F,3,0)</f>
        <v>#N/A</v>
      </c>
      <c r="H257" s="171"/>
      <c r="I257" s="197"/>
      <c r="J257" s="157"/>
      <c r="K257" s="27"/>
    </row>
    <row r="258" spans="1:11">
      <c r="A258" s="12"/>
      <c r="B258" s="212"/>
      <c r="C258" s="27"/>
      <c r="D258" s="35"/>
      <c r="E258" s="155"/>
      <c r="F258" s="188" t="e">
        <f>VLOOKUP(E258:E258,'Bao cao Tap Pham'!$B:$F,2,0)</f>
        <v>#N/A</v>
      </c>
      <c r="G258" s="188" t="e">
        <f>VLOOKUP(E258:E258,'Bao cao Tap Pham'!$B:$F,3,0)</f>
        <v>#N/A</v>
      </c>
      <c r="H258" s="171"/>
      <c r="I258" s="197"/>
      <c r="J258" s="157"/>
      <c r="K258" s="27"/>
    </row>
    <row r="259" spans="1:11">
      <c r="A259" s="12"/>
      <c r="B259" s="212"/>
      <c r="C259" s="27"/>
      <c r="D259" s="35"/>
      <c r="E259" s="155"/>
      <c r="F259" s="188" t="e">
        <f>VLOOKUP(E259:E259,'Bao cao Tap Pham'!$B:$F,2,0)</f>
        <v>#N/A</v>
      </c>
      <c r="G259" s="188" t="e">
        <f>VLOOKUP(E259:E259,'Bao cao Tap Pham'!$B:$F,3,0)</f>
        <v>#N/A</v>
      </c>
      <c r="H259" s="171"/>
      <c r="I259" s="197"/>
      <c r="J259" s="157"/>
      <c r="K259" s="27"/>
    </row>
    <row r="260" spans="1:11">
      <c r="A260" s="12"/>
      <c r="B260" s="212"/>
      <c r="C260" s="27"/>
      <c r="D260" s="35"/>
      <c r="E260" s="155"/>
      <c r="F260" s="188" t="e">
        <f>VLOOKUP(E260:E260,'Bao cao Tap Pham'!$B:$F,2,0)</f>
        <v>#N/A</v>
      </c>
      <c r="G260" s="188" t="e">
        <f>VLOOKUP(E260:E260,'Bao cao Tap Pham'!$B:$F,3,0)</f>
        <v>#N/A</v>
      </c>
      <c r="H260" s="171"/>
      <c r="I260" s="197"/>
      <c r="J260" s="157"/>
      <c r="K260" s="27"/>
    </row>
    <row r="261" spans="1:11">
      <c r="A261" s="12"/>
      <c r="B261" s="212"/>
      <c r="C261" s="27"/>
      <c r="D261" s="35"/>
      <c r="E261" s="155"/>
      <c r="F261" s="188" t="e">
        <f>VLOOKUP(E261:E261,'Bao cao Tap Pham'!$B:$F,2,0)</f>
        <v>#N/A</v>
      </c>
      <c r="G261" s="188" t="e">
        <f>VLOOKUP(E261:E261,'Bao cao Tap Pham'!$B:$F,3,0)</f>
        <v>#N/A</v>
      </c>
      <c r="H261" s="171"/>
      <c r="I261" s="197"/>
      <c r="J261" s="157"/>
      <c r="K261" s="27"/>
    </row>
    <row r="262" spans="1:11">
      <c r="A262" s="12"/>
      <c r="B262" s="212"/>
      <c r="C262" s="27"/>
      <c r="D262" s="35"/>
      <c r="E262" s="155"/>
      <c r="F262" s="188" t="e">
        <f>VLOOKUP(E262:E262,'Bao cao Tap Pham'!$B:$F,2,0)</f>
        <v>#N/A</v>
      </c>
      <c r="G262" s="188" t="e">
        <f>VLOOKUP(E262:E262,'Bao cao Tap Pham'!$B:$F,3,0)</f>
        <v>#N/A</v>
      </c>
      <c r="H262" s="171"/>
      <c r="I262" s="197"/>
      <c r="J262" s="157"/>
      <c r="K262" s="27"/>
    </row>
    <row r="263" spans="1:11">
      <c r="A263" s="12"/>
      <c r="B263" s="212"/>
      <c r="C263" s="27"/>
      <c r="D263" s="35"/>
      <c r="E263" s="155"/>
      <c r="F263" s="188" t="e">
        <f>VLOOKUP(E263:E263,'Bao cao Tap Pham'!$B:$F,2,0)</f>
        <v>#N/A</v>
      </c>
      <c r="G263" s="188" t="e">
        <f>VLOOKUP(E263:E263,'Bao cao Tap Pham'!$B:$F,3,0)</f>
        <v>#N/A</v>
      </c>
      <c r="H263" s="171"/>
      <c r="I263" s="197"/>
      <c r="J263" s="157"/>
      <c r="K263" s="27"/>
    </row>
    <row r="264" spans="1:11">
      <c r="A264" s="12"/>
      <c r="B264" s="212"/>
      <c r="C264" s="27"/>
      <c r="D264" s="35"/>
      <c r="E264" s="155"/>
      <c r="F264" s="188" t="e">
        <f>VLOOKUP(E264:E264,'Bao cao Tap Pham'!$B:$F,2,0)</f>
        <v>#N/A</v>
      </c>
      <c r="G264" s="188" t="e">
        <f>VLOOKUP(E264:E264,'Bao cao Tap Pham'!$B:$F,3,0)</f>
        <v>#N/A</v>
      </c>
      <c r="H264" s="171"/>
      <c r="I264" s="197"/>
      <c r="J264" s="157"/>
      <c r="K264" s="27"/>
    </row>
    <row r="265" spans="1:11">
      <c r="A265" s="12"/>
      <c r="B265" s="212"/>
      <c r="C265" s="27"/>
      <c r="D265" s="35"/>
      <c r="E265" s="155"/>
      <c r="F265" s="188" t="e">
        <f>VLOOKUP(E265:E265,'Bao cao Tap Pham'!$B:$F,2,0)</f>
        <v>#N/A</v>
      </c>
      <c r="G265" s="188" t="e">
        <f>VLOOKUP(E265:E265,'Bao cao Tap Pham'!$B:$F,3,0)</f>
        <v>#N/A</v>
      </c>
      <c r="H265" s="171"/>
      <c r="I265" s="197"/>
      <c r="J265" s="157"/>
      <c r="K265" s="27"/>
    </row>
    <row r="266" spans="1:11">
      <c r="A266" s="12"/>
      <c r="B266" s="212"/>
      <c r="C266" s="27"/>
      <c r="D266" s="35"/>
      <c r="E266" s="155"/>
      <c r="F266" s="188" t="e">
        <f>VLOOKUP(E266:E266,'Bao cao Tap Pham'!$B:$F,2,0)</f>
        <v>#N/A</v>
      </c>
      <c r="G266" s="188" t="e">
        <f>VLOOKUP(E266:E266,'Bao cao Tap Pham'!$B:$F,3,0)</f>
        <v>#N/A</v>
      </c>
      <c r="H266" s="171"/>
      <c r="I266" s="197"/>
      <c r="J266" s="157"/>
      <c r="K266" s="27"/>
    </row>
    <row r="267" spans="1:11">
      <c r="A267" s="12"/>
      <c r="B267" s="212"/>
      <c r="C267" s="27"/>
      <c r="D267" s="35"/>
      <c r="E267" s="155"/>
      <c r="F267" s="188" t="e">
        <f>VLOOKUP(E267:E267,'Bao cao Tap Pham'!$B:$F,2,0)</f>
        <v>#N/A</v>
      </c>
      <c r="G267" s="188" t="e">
        <f>VLOOKUP(E267:E267,'Bao cao Tap Pham'!$B:$F,3,0)</f>
        <v>#N/A</v>
      </c>
      <c r="H267" s="171"/>
      <c r="I267" s="197"/>
      <c r="J267" s="157"/>
      <c r="K267" s="27"/>
    </row>
    <row r="268" spans="1:11">
      <c r="A268" s="12"/>
      <c r="B268" s="212"/>
      <c r="C268" s="27"/>
      <c r="D268" s="35"/>
      <c r="E268" s="155"/>
      <c r="F268" s="188" t="e">
        <f>VLOOKUP(E268:E268,'Bao cao Tap Pham'!$B:$F,2,0)</f>
        <v>#N/A</v>
      </c>
      <c r="G268" s="188" t="e">
        <f>VLOOKUP(E268:E268,'Bao cao Tap Pham'!$B:$F,3,0)</f>
        <v>#N/A</v>
      </c>
      <c r="H268" s="171"/>
      <c r="I268" s="197"/>
      <c r="J268" s="157"/>
      <c r="K268" s="27"/>
    </row>
    <row r="269" spans="1:11">
      <c r="A269" s="12"/>
      <c r="B269" s="212"/>
      <c r="C269" s="27"/>
      <c r="D269" s="35"/>
      <c r="E269" s="155"/>
      <c r="F269" s="188" t="e">
        <f>VLOOKUP(E269:E269,'Bao cao Tap Pham'!$B:$F,2,0)</f>
        <v>#N/A</v>
      </c>
      <c r="G269" s="188" t="e">
        <f>VLOOKUP(E269:E269,'Bao cao Tap Pham'!$B:$F,3,0)</f>
        <v>#N/A</v>
      </c>
      <c r="H269" s="171"/>
      <c r="I269" s="197"/>
      <c r="J269" s="157"/>
      <c r="K269" s="27"/>
    </row>
    <row r="270" spans="1:11">
      <c r="A270" s="12"/>
      <c r="B270" s="212"/>
      <c r="C270" s="27"/>
      <c r="D270" s="35"/>
      <c r="E270" s="155"/>
      <c r="F270" s="188" t="e">
        <f>VLOOKUP(E270:E270,'Bao cao Tap Pham'!$B:$F,2,0)</f>
        <v>#N/A</v>
      </c>
      <c r="G270" s="188" t="e">
        <f>VLOOKUP(E270:E270,'Bao cao Tap Pham'!$B:$F,3,0)</f>
        <v>#N/A</v>
      </c>
      <c r="H270" s="171"/>
      <c r="I270" s="197"/>
      <c r="J270" s="157"/>
      <c r="K270" s="27"/>
    </row>
    <row r="271" spans="1:11">
      <c r="A271" s="12"/>
      <c r="B271" s="212"/>
      <c r="C271" s="27"/>
      <c r="D271" s="35"/>
      <c r="E271" s="155"/>
      <c r="F271" s="188" t="e">
        <f>VLOOKUP(E271:E271,'Bao cao Tap Pham'!$B:$F,2,0)</f>
        <v>#N/A</v>
      </c>
      <c r="G271" s="188" t="e">
        <f>VLOOKUP(E271:E271,'Bao cao Tap Pham'!$B:$F,3,0)</f>
        <v>#N/A</v>
      </c>
      <c r="H271" s="171"/>
      <c r="I271" s="197"/>
      <c r="J271" s="157"/>
      <c r="K271" s="27"/>
    </row>
    <row r="272" spans="1:11">
      <c r="A272" s="12"/>
      <c r="B272" s="212"/>
      <c r="C272" s="27"/>
      <c r="D272" s="35"/>
      <c r="E272" s="155"/>
      <c r="F272" s="188" t="e">
        <f>VLOOKUP(E272:E272,'Bao cao Tap Pham'!$B:$F,2,0)</f>
        <v>#N/A</v>
      </c>
      <c r="G272" s="188" t="e">
        <f>VLOOKUP(E272:E272,'Bao cao Tap Pham'!$B:$F,3,0)</f>
        <v>#N/A</v>
      </c>
      <c r="H272" s="171"/>
      <c r="I272" s="197"/>
      <c r="J272" s="157"/>
      <c r="K272" s="27"/>
    </row>
    <row r="273" spans="1:11">
      <c r="A273" s="12"/>
      <c r="B273" s="212"/>
      <c r="C273" s="27"/>
      <c r="D273" s="35"/>
      <c r="E273" s="155"/>
      <c r="F273" s="188" t="e">
        <f>VLOOKUP(E273:E273,'Bao cao Tap Pham'!$B:$F,2,0)</f>
        <v>#N/A</v>
      </c>
      <c r="G273" s="188" t="e">
        <f>VLOOKUP(E273:E273,'Bao cao Tap Pham'!$B:$F,3,0)</f>
        <v>#N/A</v>
      </c>
      <c r="H273" s="171"/>
      <c r="I273" s="197"/>
      <c r="J273" s="157"/>
      <c r="K273" s="27"/>
    </row>
    <row r="274" spans="1:11">
      <c r="A274" s="12"/>
      <c r="B274" s="212"/>
      <c r="C274" s="27"/>
      <c r="D274" s="35"/>
      <c r="E274" s="155"/>
      <c r="F274" s="188" t="e">
        <f>VLOOKUP(E274:E274,'Bao cao Tap Pham'!$B:$F,2,0)</f>
        <v>#N/A</v>
      </c>
      <c r="G274" s="188" t="e">
        <f>VLOOKUP(E274:E274,'Bao cao Tap Pham'!$B:$F,3,0)</f>
        <v>#N/A</v>
      </c>
      <c r="H274" s="171"/>
      <c r="I274" s="197"/>
      <c r="J274" s="157"/>
      <c r="K274" s="27"/>
    </row>
    <row r="275" spans="1:11">
      <c r="A275" s="12"/>
      <c r="B275" s="212"/>
      <c r="C275" s="27"/>
      <c r="D275" s="35"/>
      <c r="E275" s="155"/>
      <c r="F275" s="188" t="e">
        <f>VLOOKUP(E275:E275,'Bao cao Tap Pham'!$B:$F,2,0)</f>
        <v>#N/A</v>
      </c>
      <c r="G275" s="188" t="e">
        <f>VLOOKUP(E275:E275,'Bao cao Tap Pham'!$B:$F,3,0)</f>
        <v>#N/A</v>
      </c>
      <c r="H275" s="171"/>
      <c r="I275" s="197"/>
      <c r="J275" s="157"/>
      <c r="K275" s="27"/>
    </row>
    <row r="276" spans="1:11">
      <c r="A276" s="12"/>
      <c r="B276" s="212"/>
      <c r="C276" s="27"/>
      <c r="D276" s="35"/>
      <c r="E276" s="155"/>
      <c r="F276" s="188" t="e">
        <f>VLOOKUP(E276:E276,'Bao cao Tap Pham'!$B:$F,2,0)</f>
        <v>#N/A</v>
      </c>
      <c r="G276" s="188" t="e">
        <f>VLOOKUP(E276:E276,'Bao cao Tap Pham'!$B:$F,3,0)</f>
        <v>#N/A</v>
      </c>
      <c r="H276" s="171"/>
      <c r="I276" s="197"/>
      <c r="J276" s="157"/>
      <c r="K276" s="27"/>
    </row>
    <row r="277" spans="1:11">
      <c r="A277" s="12"/>
      <c r="B277" s="212"/>
      <c r="C277" s="27"/>
      <c r="D277" s="35"/>
      <c r="E277" s="155"/>
      <c r="F277" s="188" t="e">
        <f>VLOOKUP(E277:E277,'Bao cao Tap Pham'!$B:$F,2,0)</f>
        <v>#N/A</v>
      </c>
      <c r="G277" s="188" t="e">
        <f>VLOOKUP(E277:E277,'Bao cao Tap Pham'!$B:$F,3,0)</f>
        <v>#N/A</v>
      </c>
      <c r="H277" s="171"/>
      <c r="I277" s="197"/>
      <c r="J277" s="157"/>
      <c r="K277" s="27"/>
    </row>
    <row r="278" spans="1:11">
      <c r="A278" s="12"/>
      <c r="B278" s="212"/>
      <c r="C278" s="27"/>
      <c r="D278" s="35"/>
      <c r="E278" s="155"/>
      <c r="F278" s="188" t="e">
        <f>VLOOKUP(E278:E278,'Bao cao Tap Pham'!$B:$F,2,0)</f>
        <v>#N/A</v>
      </c>
      <c r="G278" s="188" t="e">
        <f>VLOOKUP(E278:E278,'Bao cao Tap Pham'!$B:$F,3,0)</f>
        <v>#N/A</v>
      </c>
      <c r="H278" s="171"/>
      <c r="I278" s="197"/>
      <c r="J278" s="157"/>
      <c r="K278" s="27"/>
    </row>
    <row r="279" spans="1:11">
      <c r="A279" s="12"/>
      <c r="B279" s="212"/>
      <c r="C279" s="27"/>
      <c r="D279" s="35"/>
      <c r="E279" s="155"/>
      <c r="F279" s="188" t="e">
        <f>VLOOKUP(E279:E279,'Bao cao Tap Pham'!$B:$F,2,0)</f>
        <v>#N/A</v>
      </c>
      <c r="G279" s="188" t="e">
        <f>VLOOKUP(E279:E279,'Bao cao Tap Pham'!$B:$F,3,0)</f>
        <v>#N/A</v>
      </c>
      <c r="H279" s="171"/>
      <c r="I279" s="197"/>
      <c r="J279" s="157"/>
      <c r="K279" s="27"/>
    </row>
    <row r="280" spans="1:11">
      <c r="A280" s="12"/>
      <c r="B280" s="212"/>
      <c r="C280" s="27"/>
      <c r="D280" s="35"/>
      <c r="E280" s="155"/>
      <c r="F280" s="188" t="e">
        <f>VLOOKUP(E280:E280,'Bao cao Tap Pham'!$B:$F,2,0)</f>
        <v>#N/A</v>
      </c>
      <c r="G280" s="188" t="e">
        <f>VLOOKUP(E280:E280,'Bao cao Tap Pham'!$B:$F,3,0)</f>
        <v>#N/A</v>
      </c>
      <c r="H280" s="171"/>
      <c r="I280" s="197"/>
      <c r="J280" s="157"/>
      <c r="K280" s="27"/>
    </row>
    <row r="281" spans="1:11">
      <c r="A281" s="12"/>
      <c r="B281" s="212"/>
      <c r="C281" s="27"/>
      <c r="D281" s="35"/>
      <c r="E281" s="155"/>
      <c r="F281" s="188" t="e">
        <f>VLOOKUP(E281:E281,'Bao cao Tap Pham'!$B:$F,2,0)</f>
        <v>#N/A</v>
      </c>
      <c r="G281" s="188" t="e">
        <f>VLOOKUP(E281:E281,'Bao cao Tap Pham'!$B:$F,3,0)</f>
        <v>#N/A</v>
      </c>
      <c r="H281" s="171"/>
      <c r="I281" s="197"/>
      <c r="J281" s="157"/>
      <c r="K281" s="27"/>
    </row>
    <row r="282" spans="1:11">
      <c r="A282" s="12"/>
      <c r="B282" s="212"/>
      <c r="C282" s="27"/>
      <c r="D282" s="35"/>
      <c r="E282" s="155"/>
      <c r="F282" s="188" t="e">
        <f>VLOOKUP(E282:E282,'Bao cao Tap Pham'!$B:$F,2,0)</f>
        <v>#N/A</v>
      </c>
      <c r="G282" s="188" t="e">
        <f>VLOOKUP(E282:E282,'Bao cao Tap Pham'!$B:$F,3,0)</f>
        <v>#N/A</v>
      </c>
      <c r="H282" s="171"/>
      <c r="I282" s="197"/>
      <c r="J282" s="157"/>
      <c r="K282" s="27"/>
    </row>
    <row r="283" spans="1:11">
      <c r="A283" s="12"/>
      <c r="B283" s="212"/>
      <c r="C283" s="27"/>
      <c r="D283" s="35"/>
      <c r="E283" s="155"/>
      <c r="F283" s="188" t="e">
        <f>VLOOKUP(E283:E283,'Bao cao Tap Pham'!$B:$F,2,0)</f>
        <v>#N/A</v>
      </c>
      <c r="G283" s="188" t="e">
        <f>VLOOKUP(E283:E283,'Bao cao Tap Pham'!$B:$F,3,0)</f>
        <v>#N/A</v>
      </c>
      <c r="H283" s="171"/>
      <c r="I283" s="197"/>
      <c r="J283" s="157"/>
      <c r="K283" s="27"/>
    </row>
    <row r="284" spans="1:11">
      <c r="A284" s="12"/>
      <c r="B284" s="212"/>
      <c r="C284" s="27"/>
      <c r="D284" s="35"/>
      <c r="E284" s="155"/>
      <c r="F284" s="188" t="e">
        <f>VLOOKUP(E284:E284,'Bao cao Tap Pham'!$B:$F,2,0)</f>
        <v>#N/A</v>
      </c>
      <c r="G284" s="188" t="e">
        <f>VLOOKUP(E284:E284,'Bao cao Tap Pham'!$B:$F,3,0)</f>
        <v>#N/A</v>
      </c>
      <c r="H284" s="171"/>
      <c r="I284" s="197"/>
      <c r="J284" s="157"/>
      <c r="K284" s="27"/>
    </row>
    <row r="285" spans="1:11">
      <c r="A285" s="12"/>
      <c r="B285" s="212"/>
      <c r="C285" s="27"/>
      <c r="D285" s="35"/>
      <c r="E285" s="155"/>
      <c r="F285" s="188" t="e">
        <f>VLOOKUP(E285:E285,'Bao cao Tap Pham'!$B:$F,2,0)</f>
        <v>#N/A</v>
      </c>
      <c r="G285" s="188" t="e">
        <f>VLOOKUP(E285:E285,'Bao cao Tap Pham'!$B:$F,3,0)</f>
        <v>#N/A</v>
      </c>
      <c r="H285" s="171"/>
      <c r="I285" s="197"/>
      <c r="J285" s="157"/>
      <c r="K285" s="27"/>
    </row>
    <row r="286" spans="1:11">
      <c r="A286" s="12"/>
      <c r="B286" s="212"/>
      <c r="C286" s="27"/>
      <c r="D286" s="35"/>
      <c r="E286" s="155"/>
      <c r="F286" s="188" t="e">
        <f>VLOOKUP(E286:E286,'Bao cao Tap Pham'!$B:$F,2,0)</f>
        <v>#N/A</v>
      </c>
      <c r="G286" s="188" t="e">
        <f>VLOOKUP(E286:E286,'Bao cao Tap Pham'!$B:$F,3,0)</f>
        <v>#N/A</v>
      </c>
      <c r="H286" s="171"/>
      <c r="I286" s="197"/>
      <c r="J286" s="157"/>
      <c r="K286" s="27"/>
    </row>
    <row r="287" spans="1:11">
      <c r="A287" s="12"/>
      <c r="B287" s="212"/>
      <c r="C287" s="27"/>
      <c r="D287" s="35"/>
      <c r="E287" s="155"/>
      <c r="F287" s="188" t="e">
        <f>VLOOKUP(E287:E287,'Bao cao Tap Pham'!$B:$F,2,0)</f>
        <v>#N/A</v>
      </c>
      <c r="G287" s="188" t="e">
        <f>VLOOKUP(E287:E287,'Bao cao Tap Pham'!$B:$F,3,0)</f>
        <v>#N/A</v>
      </c>
      <c r="H287" s="171"/>
      <c r="I287" s="197"/>
      <c r="J287" s="157"/>
      <c r="K287" s="27"/>
    </row>
    <row r="288" spans="1:11">
      <c r="A288" s="12"/>
      <c r="B288" s="212"/>
      <c r="C288" s="27"/>
      <c r="D288" s="35"/>
      <c r="E288" s="155"/>
      <c r="F288" s="188" t="e">
        <f>VLOOKUP(E288:E288,'Bao cao Tap Pham'!$B:$F,2,0)</f>
        <v>#N/A</v>
      </c>
      <c r="G288" s="188" t="e">
        <f>VLOOKUP(E288:E288,'Bao cao Tap Pham'!$B:$F,3,0)</f>
        <v>#N/A</v>
      </c>
      <c r="H288" s="171"/>
      <c r="I288" s="197"/>
      <c r="J288" s="157"/>
      <c r="K288" s="27"/>
    </row>
    <row r="289" spans="1:11">
      <c r="A289" s="12"/>
      <c r="B289" s="212"/>
      <c r="C289" s="27"/>
      <c r="D289" s="35"/>
      <c r="E289" s="155"/>
      <c r="F289" s="188" t="e">
        <f>VLOOKUP(E289:E289,'Bao cao Tap Pham'!$B:$F,2,0)</f>
        <v>#N/A</v>
      </c>
      <c r="G289" s="188" t="e">
        <f>VLOOKUP(E289:E289,'Bao cao Tap Pham'!$B:$F,3,0)</f>
        <v>#N/A</v>
      </c>
      <c r="H289" s="171"/>
      <c r="I289" s="197"/>
      <c r="J289" s="157"/>
      <c r="K289" s="27"/>
    </row>
    <row r="290" spans="1:11">
      <c r="A290" s="12"/>
      <c r="B290" s="212"/>
      <c r="C290" s="27"/>
      <c r="D290" s="35"/>
      <c r="E290" s="155"/>
      <c r="F290" s="188" t="e">
        <f>VLOOKUP(E290:E290,'Bao cao Tap Pham'!$B:$F,2,0)</f>
        <v>#N/A</v>
      </c>
      <c r="G290" s="188" t="e">
        <f>VLOOKUP(E290:E290,'Bao cao Tap Pham'!$B:$F,3,0)</f>
        <v>#N/A</v>
      </c>
      <c r="H290" s="171"/>
      <c r="I290" s="197"/>
      <c r="J290" s="157"/>
      <c r="K290" s="27"/>
    </row>
    <row r="291" spans="1:11">
      <c r="A291" s="12"/>
      <c r="B291" s="212"/>
      <c r="C291" s="27"/>
      <c r="D291" s="35"/>
      <c r="E291" s="155"/>
      <c r="F291" s="188" t="e">
        <f>VLOOKUP(E291:E291,'Bao cao Tap Pham'!$B:$F,2,0)</f>
        <v>#N/A</v>
      </c>
      <c r="G291" s="188" t="e">
        <f>VLOOKUP(E291:E291,'Bao cao Tap Pham'!$B:$F,3,0)</f>
        <v>#N/A</v>
      </c>
      <c r="H291" s="171"/>
      <c r="I291" s="197"/>
      <c r="J291" s="157"/>
      <c r="K291" s="27"/>
    </row>
    <row r="292" spans="1:11">
      <c r="A292" s="12"/>
      <c r="B292" s="212"/>
      <c r="C292" s="27"/>
      <c r="D292" s="35"/>
      <c r="E292" s="155"/>
      <c r="F292" s="188" t="e">
        <f>VLOOKUP(E292:E292,'Bao cao Tap Pham'!$B:$F,2,0)</f>
        <v>#N/A</v>
      </c>
      <c r="G292" s="188" t="e">
        <f>VLOOKUP(E292:E292,'Bao cao Tap Pham'!$B:$F,3,0)</f>
        <v>#N/A</v>
      </c>
      <c r="H292" s="171"/>
      <c r="I292" s="197"/>
      <c r="J292" s="157"/>
      <c r="K292" s="27"/>
    </row>
    <row r="293" spans="1:11">
      <c r="A293" s="12"/>
      <c r="B293" s="212"/>
      <c r="C293" s="27"/>
      <c r="D293" s="35"/>
      <c r="E293" s="155"/>
      <c r="F293" s="188" t="e">
        <f>VLOOKUP(E293:E293,'Bao cao Tap Pham'!$B:$F,2,0)</f>
        <v>#N/A</v>
      </c>
      <c r="G293" s="188" t="e">
        <f>VLOOKUP(E293:E293,'Bao cao Tap Pham'!$B:$F,3,0)</f>
        <v>#N/A</v>
      </c>
      <c r="H293" s="171"/>
      <c r="I293" s="197"/>
      <c r="J293" s="157"/>
      <c r="K293" s="27"/>
    </row>
    <row r="294" spans="1:11">
      <c r="A294" s="12"/>
      <c r="B294" s="212"/>
      <c r="C294" s="27"/>
      <c r="D294" s="35"/>
      <c r="E294" s="155"/>
      <c r="F294" s="188" t="e">
        <f>VLOOKUP(E294:E294,'Bao cao Tap Pham'!$B:$F,2,0)</f>
        <v>#N/A</v>
      </c>
      <c r="G294" s="188" t="e">
        <f>VLOOKUP(E294:E294,'Bao cao Tap Pham'!$B:$F,3,0)</f>
        <v>#N/A</v>
      </c>
      <c r="H294" s="171"/>
      <c r="I294" s="197"/>
      <c r="J294" s="157"/>
      <c r="K294" s="27"/>
    </row>
    <row r="295" spans="1:11">
      <c r="A295" s="12"/>
      <c r="B295" s="212"/>
      <c r="C295" s="27"/>
      <c r="D295" s="35"/>
      <c r="E295" s="155"/>
      <c r="F295" s="188" t="e">
        <f>VLOOKUP(E295:E295,'Bao cao Tap Pham'!$B:$F,2,0)</f>
        <v>#N/A</v>
      </c>
      <c r="G295" s="188" t="e">
        <f>VLOOKUP(E295:E295,'Bao cao Tap Pham'!$B:$F,3,0)</f>
        <v>#N/A</v>
      </c>
      <c r="H295" s="171"/>
      <c r="I295" s="197"/>
      <c r="J295" s="157"/>
      <c r="K295" s="27"/>
    </row>
    <row r="296" spans="1:11">
      <c r="A296" s="12"/>
      <c r="B296" s="212"/>
      <c r="C296" s="27"/>
      <c r="D296" s="35"/>
      <c r="E296" s="155"/>
      <c r="F296" s="188" t="e">
        <f>VLOOKUP(E296:E296,'Bao cao Tap Pham'!$B:$F,2,0)</f>
        <v>#N/A</v>
      </c>
      <c r="G296" s="188" t="e">
        <f>VLOOKUP(E296:E296,'Bao cao Tap Pham'!$B:$F,3,0)</f>
        <v>#N/A</v>
      </c>
      <c r="H296" s="171"/>
      <c r="I296" s="197"/>
      <c r="J296" s="157"/>
      <c r="K296" s="27"/>
    </row>
    <row r="297" spans="1:11">
      <c r="A297" s="12"/>
      <c r="B297" s="212"/>
      <c r="C297" s="27"/>
      <c r="D297" s="35"/>
      <c r="E297" s="155"/>
      <c r="F297" s="188" t="e">
        <f>VLOOKUP(E297:E297,'Bao cao Tap Pham'!$B:$F,2,0)</f>
        <v>#N/A</v>
      </c>
      <c r="G297" s="188" t="e">
        <f>VLOOKUP(E297:E297,'Bao cao Tap Pham'!$B:$F,3,0)</f>
        <v>#N/A</v>
      </c>
      <c r="H297" s="171"/>
      <c r="I297" s="197"/>
      <c r="J297" s="157"/>
      <c r="K297" s="27"/>
    </row>
    <row r="298" spans="1:11">
      <c r="A298" s="12"/>
      <c r="B298" s="212"/>
      <c r="C298" s="27"/>
      <c r="D298" s="35"/>
      <c r="E298" s="155"/>
      <c r="F298" s="188" t="e">
        <f>VLOOKUP(E298:E298,'Bao cao Tap Pham'!$B:$F,2,0)</f>
        <v>#N/A</v>
      </c>
      <c r="G298" s="188" t="e">
        <f>VLOOKUP(E298:E298,'Bao cao Tap Pham'!$B:$F,3,0)</f>
        <v>#N/A</v>
      </c>
      <c r="H298" s="171"/>
      <c r="I298" s="197"/>
      <c r="J298" s="157"/>
      <c r="K298" s="27"/>
    </row>
    <row r="299" spans="1:11">
      <c r="A299" s="12"/>
      <c r="B299" s="212"/>
      <c r="C299" s="27"/>
      <c r="D299" s="35"/>
      <c r="E299" s="155"/>
      <c r="F299" s="188" t="e">
        <f>VLOOKUP(E299:E299,'Bao cao Tap Pham'!$B:$F,2,0)</f>
        <v>#N/A</v>
      </c>
      <c r="G299" s="188" t="e">
        <f>VLOOKUP(E299:E299,'Bao cao Tap Pham'!$B:$F,3,0)</f>
        <v>#N/A</v>
      </c>
      <c r="H299" s="171"/>
      <c r="I299" s="197"/>
      <c r="J299" s="157"/>
      <c r="K299" s="27"/>
    </row>
    <row r="300" spans="1:11">
      <c r="A300" s="12"/>
      <c r="B300" s="212"/>
      <c r="C300" s="27"/>
      <c r="D300" s="35"/>
      <c r="E300" s="155"/>
      <c r="F300" s="188" t="e">
        <f>VLOOKUP(E300:E300,'Bao cao Tap Pham'!$B:$F,2,0)</f>
        <v>#N/A</v>
      </c>
      <c r="G300" s="188" t="e">
        <f>VLOOKUP(E300:E300,'Bao cao Tap Pham'!$B:$F,3,0)</f>
        <v>#N/A</v>
      </c>
      <c r="H300" s="171"/>
      <c r="I300" s="197"/>
      <c r="J300" s="157"/>
      <c r="K300" s="27"/>
    </row>
    <row r="301" spans="1:11">
      <c r="A301" s="12"/>
      <c r="B301" s="212"/>
      <c r="C301" s="27"/>
      <c r="D301" s="35"/>
      <c r="E301" s="155"/>
      <c r="F301" s="188" t="e">
        <f>VLOOKUP(E301:E301,'Bao cao Tap Pham'!$B:$F,2,0)</f>
        <v>#N/A</v>
      </c>
      <c r="G301" s="188" t="e">
        <f>VLOOKUP(E301:E301,'Bao cao Tap Pham'!$B:$F,3,0)</f>
        <v>#N/A</v>
      </c>
      <c r="H301" s="171"/>
      <c r="I301" s="197"/>
      <c r="J301" s="157"/>
      <c r="K301" s="27"/>
    </row>
    <row r="302" spans="1:11">
      <c r="A302" s="12"/>
      <c r="B302" s="212"/>
      <c r="C302" s="27"/>
      <c r="D302" s="35"/>
      <c r="E302" s="155"/>
      <c r="F302" s="188" t="e">
        <f>VLOOKUP(E302:E302,'Bao cao Tap Pham'!$B:$F,2,0)</f>
        <v>#N/A</v>
      </c>
      <c r="G302" s="188" t="e">
        <f>VLOOKUP(E302:E302,'Bao cao Tap Pham'!$B:$F,3,0)</f>
        <v>#N/A</v>
      </c>
      <c r="H302" s="171"/>
      <c r="I302" s="197"/>
      <c r="J302" s="157"/>
      <c r="K302" s="27"/>
    </row>
    <row r="303" spans="1:11">
      <c r="A303" s="12"/>
      <c r="B303" s="212"/>
      <c r="C303" s="27"/>
      <c r="D303" s="35"/>
      <c r="E303" s="155"/>
      <c r="F303" s="188" t="e">
        <f>VLOOKUP(E303:E303,'Bao cao Tap Pham'!$B:$F,2,0)</f>
        <v>#N/A</v>
      </c>
      <c r="G303" s="188" t="e">
        <f>VLOOKUP(E303:E303,'Bao cao Tap Pham'!$B:$F,3,0)</f>
        <v>#N/A</v>
      </c>
      <c r="H303" s="171"/>
      <c r="I303" s="197"/>
      <c r="J303" s="157"/>
      <c r="K303" s="27"/>
    </row>
    <row r="304" spans="1:11">
      <c r="A304" s="12"/>
      <c r="B304" s="212"/>
      <c r="C304" s="27"/>
      <c r="D304" s="35"/>
      <c r="E304" s="155"/>
      <c r="F304" s="188" t="e">
        <f>VLOOKUP(E304:E304,'Bao cao Tap Pham'!$B:$F,2,0)</f>
        <v>#N/A</v>
      </c>
      <c r="G304" s="188" t="e">
        <f>VLOOKUP(E304:E304,'Bao cao Tap Pham'!$B:$F,3,0)</f>
        <v>#N/A</v>
      </c>
      <c r="H304" s="171"/>
      <c r="I304" s="197"/>
      <c r="J304" s="157"/>
      <c r="K304" s="27"/>
    </row>
    <row r="305" spans="1:11">
      <c r="A305" s="12"/>
      <c r="B305" s="212"/>
      <c r="C305" s="27"/>
      <c r="D305" s="35"/>
      <c r="E305" s="155"/>
      <c r="F305" s="188" t="e">
        <f>VLOOKUP(E305:E305,'Bao cao Tap Pham'!$B:$F,2,0)</f>
        <v>#N/A</v>
      </c>
      <c r="G305" s="188" t="e">
        <f>VLOOKUP(E305:E305,'Bao cao Tap Pham'!$B:$F,3,0)</f>
        <v>#N/A</v>
      </c>
      <c r="H305" s="171"/>
      <c r="I305" s="197"/>
      <c r="J305" s="157"/>
      <c r="K305" s="27"/>
    </row>
    <row r="306" spans="1:11">
      <c r="A306" s="12"/>
      <c r="B306" s="212"/>
      <c r="C306" s="27"/>
      <c r="D306" s="35"/>
      <c r="E306" s="155"/>
      <c r="F306" s="188" t="e">
        <f>VLOOKUP(E306:E306,'Bao cao Tap Pham'!$B:$F,2,0)</f>
        <v>#N/A</v>
      </c>
      <c r="G306" s="188" t="e">
        <f>VLOOKUP(E306:E306,'Bao cao Tap Pham'!$B:$F,3,0)</f>
        <v>#N/A</v>
      </c>
      <c r="H306" s="171"/>
      <c r="I306" s="197"/>
      <c r="J306" s="157"/>
      <c r="K306" s="27"/>
    </row>
    <row r="307" spans="1:11">
      <c r="A307" s="12"/>
      <c r="B307" s="212"/>
      <c r="C307" s="27"/>
      <c r="D307" s="35"/>
      <c r="E307" s="155"/>
      <c r="F307" s="188" t="e">
        <f>VLOOKUP(E307:E307,'Bao cao Tap Pham'!$B:$F,2,0)</f>
        <v>#N/A</v>
      </c>
      <c r="G307" s="188" t="e">
        <f>VLOOKUP(E307:E307,'Bao cao Tap Pham'!$B:$F,3,0)</f>
        <v>#N/A</v>
      </c>
      <c r="H307" s="171"/>
      <c r="I307" s="197"/>
      <c r="J307" s="157"/>
      <c r="K307" s="27"/>
    </row>
    <row r="308" spans="1:11">
      <c r="A308" s="12"/>
      <c r="B308" s="212"/>
      <c r="C308" s="27"/>
      <c r="D308" s="35"/>
      <c r="E308" s="155"/>
      <c r="F308" s="188" t="e">
        <f>VLOOKUP(E308:E308,'Bao cao Tap Pham'!$B:$F,2,0)</f>
        <v>#N/A</v>
      </c>
      <c r="G308" s="188" t="e">
        <f>VLOOKUP(E308:E308,'Bao cao Tap Pham'!$B:$F,3,0)</f>
        <v>#N/A</v>
      </c>
      <c r="H308" s="171"/>
      <c r="I308" s="197"/>
      <c r="J308" s="157"/>
      <c r="K308" s="27"/>
    </row>
    <row r="309" spans="1:11">
      <c r="A309" s="12"/>
      <c r="B309" s="212"/>
      <c r="C309" s="27"/>
      <c r="D309" s="35"/>
      <c r="E309" s="155"/>
      <c r="F309" s="188" t="e">
        <f>VLOOKUP(E309:E309,'Bao cao Tap Pham'!$B:$F,2,0)</f>
        <v>#N/A</v>
      </c>
      <c r="G309" s="188" t="e">
        <f>VLOOKUP(E309:E309,'Bao cao Tap Pham'!$B:$F,3,0)</f>
        <v>#N/A</v>
      </c>
      <c r="H309" s="171"/>
      <c r="I309" s="197"/>
      <c r="J309" s="157"/>
      <c r="K309" s="27"/>
    </row>
    <row r="310" spans="1:11">
      <c r="A310" s="12"/>
      <c r="B310" s="212"/>
      <c r="C310" s="27"/>
      <c r="D310" s="35"/>
      <c r="E310" s="155"/>
      <c r="F310" s="188" t="e">
        <f>VLOOKUP(E310:E310,'Bao cao Tap Pham'!$B:$F,2,0)</f>
        <v>#N/A</v>
      </c>
      <c r="G310" s="188" t="e">
        <f>VLOOKUP(E310:E310,'Bao cao Tap Pham'!$B:$F,3,0)</f>
        <v>#N/A</v>
      </c>
      <c r="H310" s="171"/>
      <c r="I310" s="197"/>
      <c r="J310" s="157"/>
      <c r="K310" s="27"/>
    </row>
    <row r="311" spans="1:11">
      <c r="A311" s="12"/>
      <c r="B311" s="212"/>
      <c r="C311" s="27"/>
      <c r="D311" s="35"/>
      <c r="E311" s="155"/>
      <c r="F311" s="188" t="e">
        <f>VLOOKUP(E311:E311,'Bao cao Tap Pham'!$B:$F,2,0)</f>
        <v>#N/A</v>
      </c>
      <c r="G311" s="188" t="e">
        <f>VLOOKUP(E311:E311,'Bao cao Tap Pham'!$B:$F,3,0)</f>
        <v>#N/A</v>
      </c>
      <c r="H311" s="171"/>
      <c r="I311" s="197"/>
      <c r="J311" s="157"/>
      <c r="K311" s="27"/>
    </row>
    <row r="312" spans="1:11">
      <c r="A312" s="12"/>
      <c r="B312" s="212"/>
      <c r="C312" s="27"/>
      <c r="D312" s="35"/>
      <c r="E312" s="155"/>
      <c r="F312" s="188" t="e">
        <f>VLOOKUP(E312:E312,'Bao cao Tap Pham'!$B:$F,2,0)</f>
        <v>#N/A</v>
      </c>
      <c r="G312" s="188" t="e">
        <f>VLOOKUP(E312:E312,'Bao cao Tap Pham'!$B:$F,3,0)</f>
        <v>#N/A</v>
      </c>
      <c r="H312" s="171"/>
      <c r="I312" s="197"/>
      <c r="J312" s="157"/>
      <c r="K312" s="27"/>
    </row>
    <row r="313" spans="1:11">
      <c r="A313" s="12"/>
      <c r="B313" s="212"/>
      <c r="C313" s="27"/>
      <c r="D313" s="35"/>
      <c r="E313" s="155"/>
      <c r="F313" s="188" t="e">
        <f>VLOOKUP(E313:E313,'Bao cao Tap Pham'!$B:$F,2,0)</f>
        <v>#N/A</v>
      </c>
      <c r="G313" s="188" t="e">
        <f>VLOOKUP(E313:E313,'Bao cao Tap Pham'!$B:$F,3,0)</f>
        <v>#N/A</v>
      </c>
      <c r="H313" s="171"/>
      <c r="I313" s="197"/>
      <c r="J313" s="157"/>
      <c r="K313" s="27"/>
    </row>
    <row r="314" spans="1:11">
      <c r="A314" s="12"/>
      <c r="B314" s="212"/>
      <c r="C314" s="27"/>
      <c r="D314" s="35"/>
      <c r="E314" s="155"/>
      <c r="F314" s="188" t="e">
        <f>VLOOKUP(E314:E314,'Bao cao Tap Pham'!$B:$F,2,0)</f>
        <v>#N/A</v>
      </c>
      <c r="G314" s="188" t="e">
        <f>VLOOKUP(E314:E314,'Bao cao Tap Pham'!$B:$F,3,0)</f>
        <v>#N/A</v>
      </c>
      <c r="H314" s="171"/>
      <c r="I314" s="197"/>
      <c r="J314" s="157"/>
      <c r="K314" s="27"/>
    </row>
    <row r="315" spans="1:11">
      <c r="A315" s="12"/>
      <c r="B315" s="212"/>
      <c r="C315" s="27"/>
      <c r="D315" s="35"/>
      <c r="E315" s="155"/>
      <c r="F315" s="188" t="e">
        <f>VLOOKUP(E315:E315,'Bao cao Tap Pham'!$B:$F,2,0)</f>
        <v>#N/A</v>
      </c>
      <c r="G315" s="188" t="e">
        <f>VLOOKUP(E315:E315,'Bao cao Tap Pham'!$B:$F,3,0)</f>
        <v>#N/A</v>
      </c>
      <c r="H315" s="171"/>
      <c r="I315" s="197"/>
      <c r="J315" s="157"/>
      <c r="K315" s="27"/>
    </row>
    <row r="316" spans="1:11">
      <c r="A316" s="12"/>
      <c r="B316" s="212"/>
      <c r="C316" s="27"/>
      <c r="D316" s="35"/>
      <c r="E316" s="155"/>
      <c r="F316" s="188" t="e">
        <f>VLOOKUP(E316:E316,'Bao cao Tap Pham'!$B:$F,2,0)</f>
        <v>#N/A</v>
      </c>
      <c r="G316" s="188" t="e">
        <f>VLOOKUP(E316:E316,'Bao cao Tap Pham'!$B:$F,3,0)</f>
        <v>#N/A</v>
      </c>
      <c r="H316" s="171"/>
      <c r="I316" s="197"/>
      <c r="J316" s="157"/>
      <c r="K316" s="27"/>
    </row>
    <row r="317" spans="1:11">
      <c r="A317" s="12"/>
      <c r="B317" s="212"/>
      <c r="C317" s="27"/>
      <c r="D317" s="35"/>
      <c r="E317" s="155"/>
      <c r="F317" s="188" t="e">
        <f>VLOOKUP(E317:E317,'Bao cao Tap Pham'!$B:$F,2,0)</f>
        <v>#N/A</v>
      </c>
      <c r="G317" s="188" t="e">
        <f>VLOOKUP(E317:E317,'Bao cao Tap Pham'!$B:$F,3,0)</f>
        <v>#N/A</v>
      </c>
      <c r="H317" s="171"/>
      <c r="I317" s="197"/>
      <c r="J317" s="157"/>
      <c r="K317" s="27"/>
    </row>
    <row r="318" spans="1:11">
      <c r="A318" s="12"/>
      <c r="B318" s="212"/>
      <c r="C318" s="27"/>
      <c r="D318" s="35"/>
      <c r="E318" s="155"/>
      <c r="F318" s="188" t="e">
        <f>VLOOKUP(E318:E318,'Bao cao Tap Pham'!$B:$F,2,0)</f>
        <v>#N/A</v>
      </c>
      <c r="G318" s="188" t="e">
        <f>VLOOKUP(E318:E318,'Bao cao Tap Pham'!$B:$F,3,0)</f>
        <v>#N/A</v>
      </c>
      <c r="H318" s="171"/>
      <c r="I318" s="197"/>
      <c r="J318" s="157"/>
      <c r="K318" s="27"/>
    </row>
    <row r="319" spans="1:11">
      <c r="A319" s="12"/>
      <c r="B319" s="212"/>
      <c r="C319" s="27"/>
      <c r="D319" s="35"/>
      <c r="E319" s="155"/>
      <c r="F319" s="188" t="e">
        <f>VLOOKUP(E319:E319,'Bao cao Tap Pham'!$B:$F,2,0)</f>
        <v>#N/A</v>
      </c>
      <c r="G319" s="188" t="e">
        <f>VLOOKUP(E319:E319,'Bao cao Tap Pham'!$B:$F,3,0)</f>
        <v>#N/A</v>
      </c>
      <c r="H319" s="171"/>
      <c r="I319" s="197"/>
      <c r="J319" s="157"/>
      <c r="K319" s="27"/>
    </row>
    <row r="320" spans="1:11">
      <c r="A320" s="12"/>
      <c r="B320" s="212"/>
      <c r="C320" s="27"/>
      <c r="D320" s="35"/>
      <c r="E320" s="155"/>
      <c r="F320" s="188" t="e">
        <f>VLOOKUP(E320:E320,'Bao cao Tap Pham'!$B:$F,2,0)</f>
        <v>#N/A</v>
      </c>
      <c r="G320" s="188" t="e">
        <f>VLOOKUP(E320:E320,'Bao cao Tap Pham'!$B:$F,3,0)</f>
        <v>#N/A</v>
      </c>
      <c r="H320" s="171"/>
      <c r="I320" s="197"/>
      <c r="J320" s="157"/>
      <c r="K320" s="27"/>
    </row>
    <row r="321" spans="1:11">
      <c r="A321" s="12"/>
      <c r="B321" s="212"/>
      <c r="C321" s="27"/>
      <c r="D321" s="35"/>
      <c r="E321" s="155"/>
      <c r="F321" s="188" t="e">
        <f>VLOOKUP(E321:E321,'Bao cao Tap Pham'!$B:$F,2,0)</f>
        <v>#N/A</v>
      </c>
      <c r="G321" s="188" t="e">
        <f>VLOOKUP(E321:E321,'Bao cao Tap Pham'!$B:$F,3,0)</f>
        <v>#N/A</v>
      </c>
      <c r="H321" s="171"/>
      <c r="I321" s="197"/>
      <c r="J321" s="157"/>
      <c r="K321" s="27"/>
    </row>
    <row r="322" spans="1:11">
      <c r="A322" s="12"/>
      <c r="B322" s="212"/>
      <c r="C322" s="27"/>
      <c r="D322" s="35"/>
      <c r="E322" s="155"/>
      <c r="F322" s="188" t="e">
        <f>VLOOKUP(E322:E322,'Bao cao Tap Pham'!$B:$F,2,0)</f>
        <v>#N/A</v>
      </c>
      <c r="G322" s="188" t="e">
        <f>VLOOKUP(E322:E322,'Bao cao Tap Pham'!$B:$F,3,0)</f>
        <v>#N/A</v>
      </c>
      <c r="H322" s="171"/>
      <c r="I322" s="197"/>
      <c r="J322" s="157"/>
      <c r="K322" s="27"/>
    </row>
    <row r="323" spans="1:11">
      <c r="A323" s="12"/>
      <c r="B323" s="212"/>
      <c r="C323" s="27"/>
      <c r="D323" s="35"/>
      <c r="E323" s="155"/>
      <c r="F323" s="188" t="e">
        <f>VLOOKUP(E323:E323,'Bao cao Tap Pham'!$B:$F,2,0)</f>
        <v>#N/A</v>
      </c>
      <c r="G323" s="188" t="e">
        <f>VLOOKUP(E323:E323,'Bao cao Tap Pham'!$B:$F,3,0)</f>
        <v>#N/A</v>
      </c>
      <c r="H323" s="171"/>
      <c r="I323" s="197"/>
      <c r="J323" s="157"/>
      <c r="K323" s="27"/>
    </row>
    <row r="324" spans="1:11">
      <c r="A324" s="12"/>
      <c r="B324" s="212"/>
      <c r="C324" s="27"/>
      <c r="D324" s="35"/>
      <c r="E324" s="155"/>
      <c r="F324" s="188" t="e">
        <f>VLOOKUP(E324:E324,'Bao cao Tap Pham'!$B:$F,2,0)</f>
        <v>#N/A</v>
      </c>
      <c r="G324" s="188" t="e">
        <f>VLOOKUP(E324:E324,'Bao cao Tap Pham'!$B:$F,3,0)</f>
        <v>#N/A</v>
      </c>
      <c r="H324" s="171"/>
      <c r="I324" s="197"/>
      <c r="J324" s="157"/>
      <c r="K324" s="27"/>
    </row>
    <row r="325" spans="1:11">
      <c r="A325" s="12"/>
      <c r="B325" s="212"/>
      <c r="C325" s="27"/>
      <c r="D325" s="35"/>
      <c r="E325" s="155"/>
      <c r="F325" s="188" t="e">
        <f>VLOOKUP(E325:E325,'Bao cao Tap Pham'!$B:$F,2,0)</f>
        <v>#N/A</v>
      </c>
      <c r="G325" s="188" t="e">
        <f>VLOOKUP(E325:E325,'Bao cao Tap Pham'!$B:$F,3,0)</f>
        <v>#N/A</v>
      </c>
      <c r="H325" s="171"/>
      <c r="I325" s="197"/>
      <c r="J325" s="157"/>
      <c r="K325" s="27"/>
    </row>
    <row r="326" spans="1:11">
      <c r="A326" s="12"/>
      <c r="B326" s="212"/>
      <c r="C326" s="27"/>
      <c r="D326" s="35"/>
      <c r="E326" s="155"/>
      <c r="F326" s="188" t="e">
        <f>VLOOKUP(E326:E326,'Bao cao Tap Pham'!$B:$F,2,0)</f>
        <v>#N/A</v>
      </c>
      <c r="G326" s="188" t="e">
        <f>VLOOKUP(E326:E326,'Bao cao Tap Pham'!$B:$F,3,0)</f>
        <v>#N/A</v>
      </c>
      <c r="H326" s="171"/>
      <c r="I326" s="197"/>
      <c r="J326" s="157"/>
      <c r="K326" s="27"/>
    </row>
    <row r="327" spans="1:11">
      <c r="A327" s="12"/>
      <c r="B327" s="212"/>
      <c r="C327" s="27"/>
      <c r="D327" s="35"/>
      <c r="E327" s="155"/>
      <c r="F327" s="188" t="e">
        <f>VLOOKUP(E327:E327,'Bao cao Tap Pham'!$B:$F,2,0)</f>
        <v>#N/A</v>
      </c>
      <c r="G327" s="188" t="e">
        <f>VLOOKUP(E327:E327,'Bao cao Tap Pham'!$B:$F,3,0)</f>
        <v>#N/A</v>
      </c>
      <c r="H327" s="171"/>
      <c r="I327" s="197"/>
      <c r="J327" s="157"/>
      <c r="K327" s="27"/>
    </row>
    <row r="328" spans="1:11">
      <c r="A328" s="12"/>
      <c r="B328" s="212"/>
      <c r="C328" s="27"/>
      <c r="D328" s="35"/>
      <c r="E328" s="155"/>
      <c r="F328" s="188" t="e">
        <f>VLOOKUP(E328:E328,'Bao cao Tap Pham'!$B:$F,2,0)</f>
        <v>#N/A</v>
      </c>
      <c r="G328" s="188" t="e">
        <f>VLOOKUP(E328:E328,'Bao cao Tap Pham'!$B:$F,3,0)</f>
        <v>#N/A</v>
      </c>
      <c r="H328" s="171"/>
      <c r="I328" s="197"/>
      <c r="J328" s="157"/>
      <c r="K328" s="27"/>
    </row>
    <row r="329" spans="1:11">
      <c r="A329" s="12"/>
      <c r="B329" s="212"/>
      <c r="C329" s="27"/>
      <c r="D329" s="35"/>
      <c r="E329" s="155"/>
      <c r="F329" s="188" t="e">
        <f>VLOOKUP(E329:E329,'Bao cao Tap Pham'!$B:$F,2,0)</f>
        <v>#N/A</v>
      </c>
      <c r="G329" s="188" t="e">
        <f>VLOOKUP(E329:E329,'Bao cao Tap Pham'!$B:$F,3,0)</f>
        <v>#N/A</v>
      </c>
      <c r="H329" s="171"/>
      <c r="I329" s="197"/>
      <c r="J329" s="157"/>
      <c r="K329" s="27"/>
    </row>
    <row r="330" spans="1:11">
      <c r="A330" s="12"/>
      <c r="B330" s="212"/>
      <c r="C330" s="27"/>
      <c r="D330" s="35"/>
      <c r="E330" s="155"/>
      <c r="F330" s="188" t="e">
        <f>VLOOKUP(E330:E330,'Bao cao Tap Pham'!$B:$F,2,0)</f>
        <v>#N/A</v>
      </c>
      <c r="G330" s="188" t="e">
        <f>VLOOKUP(E330:E330,'Bao cao Tap Pham'!$B:$F,3,0)</f>
        <v>#N/A</v>
      </c>
      <c r="H330" s="171"/>
      <c r="I330" s="197"/>
      <c r="J330" s="157"/>
      <c r="K330" s="27"/>
    </row>
    <row r="331" spans="1:11">
      <c r="A331" s="12"/>
      <c r="B331" s="212"/>
      <c r="C331" s="27"/>
      <c r="D331" s="35"/>
      <c r="E331" s="155"/>
      <c r="F331" s="188" t="e">
        <f>VLOOKUP(E331:E331,'Bao cao Tap Pham'!$B:$F,2,0)</f>
        <v>#N/A</v>
      </c>
      <c r="G331" s="188" t="e">
        <f>VLOOKUP(E331:E331,'Bao cao Tap Pham'!$B:$F,3,0)</f>
        <v>#N/A</v>
      </c>
      <c r="H331" s="171"/>
      <c r="I331" s="197"/>
      <c r="J331" s="157"/>
      <c r="K331" s="27"/>
    </row>
    <row r="332" spans="1:11">
      <c r="A332" s="12"/>
      <c r="B332" s="212"/>
      <c r="C332" s="27"/>
      <c r="D332" s="35"/>
      <c r="E332" s="155"/>
      <c r="F332" s="188" t="e">
        <f>VLOOKUP(E332:E332,'Bao cao Tap Pham'!$B:$F,2,0)</f>
        <v>#N/A</v>
      </c>
      <c r="G332" s="188" t="e">
        <f>VLOOKUP(E332:E332,'Bao cao Tap Pham'!$B:$F,3,0)</f>
        <v>#N/A</v>
      </c>
      <c r="H332" s="171"/>
      <c r="I332" s="197"/>
      <c r="J332" s="157"/>
      <c r="K332" s="27"/>
    </row>
    <row r="333" spans="1:11">
      <c r="A333" s="12"/>
      <c r="B333" s="212"/>
      <c r="C333" s="27"/>
      <c r="D333" s="35"/>
      <c r="E333" s="155"/>
      <c r="F333" s="188" t="e">
        <f>VLOOKUP(E333:E333,'Bao cao Tap Pham'!$B:$F,2,0)</f>
        <v>#N/A</v>
      </c>
      <c r="G333" s="188" t="e">
        <f>VLOOKUP(E333:E333,'Bao cao Tap Pham'!$B:$F,3,0)</f>
        <v>#N/A</v>
      </c>
      <c r="H333" s="171"/>
      <c r="I333" s="197"/>
      <c r="J333" s="157"/>
      <c r="K333" s="27"/>
    </row>
    <row r="334" spans="1:11">
      <c r="A334" s="12"/>
      <c r="B334" s="212"/>
      <c r="C334" s="27"/>
      <c r="D334" s="35"/>
      <c r="E334" s="155"/>
      <c r="F334" s="188" t="e">
        <f>VLOOKUP(E334:E334,'Bao cao Tap Pham'!$B:$F,2,0)</f>
        <v>#N/A</v>
      </c>
      <c r="G334" s="188" t="e">
        <f>VLOOKUP(E334:E334,'Bao cao Tap Pham'!$B:$F,3,0)</f>
        <v>#N/A</v>
      </c>
      <c r="H334" s="171"/>
      <c r="I334" s="197"/>
      <c r="J334" s="157"/>
      <c r="K334" s="27"/>
    </row>
    <row r="335" spans="1:11">
      <c r="A335" s="12"/>
      <c r="B335" s="212"/>
      <c r="C335" s="27"/>
      <c r="D335" s="35"/>
      <c r="E335" s="155"/>
      <c r="F335" s="188" t="e">
        <f>VLOOKUP(E335:E335,'Bao cao Tap Pham'!$B:$F,2,0)</f>
        <v>#N/A</v>
      </c>
      <c r="G335" s="188" t="e">
        <f>VLOOKUP(E335:E335,'Bao cao Tap Pham'!$B:$F,3,0)</f>
        <v>#N/A</v>
      </c>
      <c r="H335" s="171"/>
      <c r="I335" s="197"/>
      <c r="J335" s="157"/>
      <c r="K335" s="27"/>
    </row>
    <row r="336" spans="1:11">
      <c r="A336" s="12"/>
      <c r="B336" s="212"/>
      <c r="C336" s="27"/>
      <c r="D336" s="35"/>
      <c r="E336" s="155"/>
      <c r="F336" s="188" t="e">
        <f>VLOOKUP(E336:E336,'Bao cao Tap Pham'!$B:$F,2,0)</f>
        <v>#N/A</v>
      </c>
      <c r="G336" s="188" t="e">
        <f>VLOOKUP(E336:E336,'Bao cao Tap Pham'!$B:$F,3,0)</f>
        <v>#N/A</v>
      </c>
      <c r="H336" s="171"/>
      <c r="I336" s="197"/>
      <c r="J336" s="157"/>
      <c r="K336" s="27"/>
    </row>
    <row r="337" spans="1:11">
      <c r="A337" s="12"/>
      <c r="B337" s="212"/>
      <c r="C337" s="27"/>
      <c r="D337" s="35"/>
      <c r="E337" s="155"/>
      <c r="F337" s="188" t="e">
        <f>VLOOKUP(E337:E337,'Bao cao Tap Pham'!$B:$F,2,0)</f>
        <v>#N/A</v>
      </c>
      <c r="G337" s="188" t="e">
        <f>VLOOKUP(E337:E337,'Bao cao Tap Pham'!$B:$F,3,0)</f>
        <v>#N/A</v>
      </c>
      <c r="H337" s="171"/>
      <c r="I337" s="197"/>
      <c r="J337" s="157"/>
      <c r="K337" s="27"/>
    </row>
    <row r="338" spans="1:11">
      <c r="A338" s="12"/>
      <c r="B338" s="212"/>
      <c r="C338" s="27"/>
      <c r="D338" s="35"/>
      <c r="E338" s="155"/>
      <c r="F338" s="188" t="e">
        <f>VLOOKUP(E338:E338,'Bao cao Tap Pham'!$B:$F,2,0)</f>
        <v>#N/A</v>
      </c>
      <c r="G338" s="188" t="e">
        <f>VLOOKUP(E338:E338,'Bao cao Tap Pham'!$B:$F,3,0)</f>
        <v>#N/A</v>
      </c>
      <c r="H338" s="171"/>
      <c r="I338" s="197"/>
      <c r="J338" s="157"/>
      <c r="K338" s="27"/>
    </row>
    <row r="339" spans="1:11">
      <c r="A339" s="12"/>
      <c r="B339" s="212"/>
      <c r="C339" s="27"/>
      <c r="D339" s="35"/>
      <c r="E339" s="155"/>
      <c r="F339" s="188" t="e">
        <f>VLOOKUP(E339:E339,'Bao cao Tap Pham'!$B:$F,2,0)</f>
        <v>#N/A</v>
      </c>
      <c r="G339" s="188" t="e">
        <f>VLOOKUP(E339:E339,'Bao cao Tap Pham'!$B:$F,3,0)</f>
        <v>#N/A</v>
      </c>
      <c r="H339" s="171"/>
      <c r="I339" s="197"/>
      <c r="J339" s="157"/>
      <c r="K339" s="27"/>
    </row>
    <row r="340" spans="1:11">
      <c r="A340" s="12"/>
      <c r="B340" s="212"/>
      <c r="C340" s="27"/>
      <c r="D340" s="35"/>
      <c r="E340" s="155"/>
      <c r="F340" s="188" t="e">
        <f>VLOOKUP(E340:E340,'Bao cao Tap Pham'!$B:$F,2,0)</f>
        <v>#N/A</v>
      </c>
      <c r="G340" s="188" t="e">
        <f>VLOOKUP(E340:E340,'Bao cao Tap Pham'!$B:$F,3,0)</f>
        <v>#N/A</v>
      </c>
      <c r="H340" s="171"/>
      <c r="I340" s="197"/>
      <c r="J340" s="157"/>
      <c r="K340" s="27"/>
    </row>
    <row r="341" spans="1:11">
      <c r="A341" s="12"/>
      <c r="B341" s="212"/>
      <c r="C341" s="27"/>
      <c r="D341" s="35"/>
      <c r="E341" s="155"/>
      <c r="F341" s="188" t="e">
        <f>VLOOKUP(E341:E341,'Bao cao Tap Pham'!$B:$F,2,0)</f>
        <v>#N/A</v>
      </c>
      <c r="G341" s="188" t="e">
        <f>VLOOKUP(E341:E341,'Bao cao Tap Pham'!$B:$F,3,0)</f>
        <v>#N/A</v>
      </c>
      <c r="H341" s="171"/>
      <c r="I341" s="197"/>
      <c r="J341" s="157"/>
      <c r="K341" s="27"/>
    </row>
    <row r="342" spans="1:11">
      <c r="A342" s="12"/>
      <c r="B342" s="212"/>
      <c r="C342" s="27"/>
      <c r="D342" s="35"/>
      <c r="E342" s="155"/>
      <c r="F342" s="188" t="e">
        <f>VLOOKUP(E342:E342,'Bao cao Tap Pham'!$B:$F,2,0)</f>
        <v>#N/A</v>
      </c>
      <c r="G342" s="188" t="e">
        <f>VLOOKUP(E342:E342,'Bao cao Tap Pham'!$B:$F,3,0)</f>
        <v>#N/A</v>
      </c>
      <c r="H342" s="171"/>
      <c r="I342" s="197"/>
      <c r="J342" s="157"/>
      <c r="K342" s="27"/>
    </row>
    <row r="343" spans="1:11">
      <c r="A343" s="12"/>
      <c r="B343" s="212"/>
      <c r="C343" s="27"/>
      <c r="D343" s="35"/>
      <c r="E343" s="155"/>
      <c r="F343" s="188" t="e">
        <f>VLOOKUP(E343:E343,'Bao cao Tap Pham'!$B:$F,2,0)</f>
        <v>#N/A</v>
      </c>
      <c r="G343" s="188" t="e">
        <f>VLOOKUP(E343:E343,'Bao cao Tap Pham'!$B:$F,3,0)</f>
        <v>#N/A</v>
      </c>
      <c r="H343" s="171"/>
      <c r="I343" s="197"/>
      <c r="J343" s="157"/>
      <c r="K343" s="27"/>
    </row>
    <row r="344" spans="1:11">
      <c r="A344" s="12"/>
      <c r="B344" s="212"/>
      <c r="C344" s="27"/>
      <c r="D344" s="35"/>
      <c r="E344" s="155"/>
      <c r="F344" s="188" t="e">
        <f>VLOOKUP(E344:E344,'Bao cao Tap Pham'!$B:$F,2,0)</f>
        <v>#N/A</v>
      </c>
      <c r="G344" s="188" t="e">
        <f>VLOOKUP(E344:E344,'Bao cao Tap Pham'!$B:$F,3,0)</f>
        <v>#N/A</v>
      </c>
      <c r="H344" s="171"/>
      <c r="I344" s="197"/>
      <c r="J344" s="157"/>
      <c r="K344" s="27"/>
    </row>
    <row r="345" spans="1:11">
      <c r="A345" s="12"/>
      <c r="B345" s="212"/>
      <c r="C345" s="27"/>
      <c r="D345" s="35"/>
      <c r="E345" s="155"/>
      <c r="F345" s="188" t="e">
        <f>VLOOKUP(E345:E345,'Bao cao Tap Pham'!$B:$F,2,0)</f>
        <v>#N/A</v>
      </c>
      <c r="G345" s="188" t="e">
        <f>VLOOKUP(E345:E345,'Bao cao Tap Pham'!$B:$F,3,0)</f>
        <v>#N/A</v>
      </c>
      <c r="H345" s="171"/>
      <c r="I345" s="197"/>
      <c r="J345" s="157"/>
      <c r="K345" s="27"/>
    </row>
    <row r="346" spans="1:11">
      <c r="A346" s="12"/>
      <c r="B346" s="212"/>
      <c r="C346" s="27"/>
      <c r="D346" s="35"/>
      <c r="E346" s="155"/>
      <c r="F346" s="188" t="e">
        <f>VLOOKUP(E346:E346,'Bao cao Tap Pham'!$B:$F,2,0)</f>
        <v>#N/A</v>
      </c>
      <c r="G346" s="188" t="e">
        <f>VLOOKUP(E346:E346,'Bao cao Tap Pham'!$B:$F,3,0)</f>
        <v>#N/A</v>
      </c>
      <c r="H346" s="171"/>
      <c r="I346" s="197"/>
      <c r="J346" s="157"/>
      <c r="K346" s="27"/>
    </row>
    <row r="347" spans="1:11">
      <c r="A347" s="12"/>
      <c r="B347" s="212"/>
      <c r="C347" s="27"/>
      <c r="D347" s="35"/>
      <c r="E347" s="155"/>
      <c r="F347" s="188" t="e">
        <f>VLOOKUP(E347:E347,'Bao cao Tap Pham'!$B:$F,2,0)</f>
        <v>#N/A</v>
      </c>
      <c r="G347" s="188" t="e">
        <f>VLOOKUP(E347:E347,'Bao cao Tap Pham'!$B:$F,3,0)</f>
        <v>#N/A</v>
      </c>
      <c r="H347" s="171"/>
      <c r="I347" s="197"/>
      <c r="J347" s="157"/>
      <c r="K347" s="27"/>
    </row>
    <row r="348" spans="1:11">
      <c r="A348" s="12"/>
      <c r="B348" s="212"/>
      <c r="C348" s="27"/>
      <c r="D348" s="35"/>
      <c r="E348" s="155"/>
      <c r="F348" s="188" t="e">
        <f>VLOOKUP(E348:E348,'Bao cao Tap Pham'!$B:$F,2,0)</f>
        <v>#N/A</v>
      </c>
      <c r="G348" s="188" t="e">
        <f>VLOOKUP(E348:E348,'Bao cao Tap Pham'!$B:$F,3,0)</f>
        <v>#N/A</v>
      </c>
      <c r="H348" s="171"/>
      <c r="I348" s="197"/>
      <c r="J348" s="157"/>
      <c r="K348" s="27"/>
    </row>
    <row r="349" spans="1:11">
      <c r="A349" s="12"/>
      <c r="B349" s="212"/>
      <c r="C349" s="27"/>
      <c r="D349" s="35"/>
      <c r="E349" s="155"/>
      <c r="F349" s="188" t="e">
        <f>VLOOKUP(E349:E349,'Bao cao Tap Pham'!$B:$F,2,0)</f>
        <v>#N/A</v>
      </c>
      <c r="G349" s="188" t="e">
        <f>VLOOKUP(E349:E349,'Bao cao Tap Pham'!$B:$F,3,0)</f>
        <v>#N/A</v>
      </c>
      <c r="H349" s="171"/>
      <c r="I349" s="197"/>
      <c r="J349" s="157"/>
      <c r="K349" s="27"/>
    </row>
    <row r="350" spans="1:11">
      <c r="A350" s="12"/>
      <c r="B350" s="212"/>
      <c r="C350" s="27"/>
      <c r="D350" s="35"/>
      <c r="E350" s="155"/>
      <c r="F350" s="188" t="e">
        <f>VLOOKUP(E350:E350,'Bao cao Tap Pham'!$B:$F,2,0)</f>
        <v>#N/A</v>
      </c>
      <c r="G350" s="188" t="e">
        <f>VLOOKUP(E350:E350,'Bao cao Tap Pham'!$B:$F,3,0)</f>
        <v>#N/A</v>
      </c>
      <c r="H350" s="171"/>
      <c r="I350" s="197"/>
      <c r="J350" s="157"/>
      <c r="K350" s="27"/>
    </row>
    <row r="351" spans="1:11">
      <c r="A351" s="12"/>
      <c r="B351" s="212"/>
      <c r="C351" s="27"/>
      <c r="D351" s="35"/>
      <c r="E351" s="155"/>
      <c r="F351" s="188" t="e">
        <f>VLOOKUP(E351:E351,'Bao cao Tap Pham'!$B:$F,2,0)</f>
        <v>#N/A</v>
      </c>
      <c r="G351" s="188" t="e">
        <f>VLOOKUP(E351:E351,'Bao cao Tap Pham'!$B:$F,3,0)</f>
        <v>#N/A</v>
      </c>
      <c r="H351" s="171"/>
      <c r="I351" s="197"/>
      <c r="J351" s="157"/>
      <c r="K351" s="27"/>
    </row>
    <row r="352" spans="1:11">
      <c r="A352" s="12"/>
      <c r="B352" s="212"/>
      <c r="C352" s="27"/>
      <c r="D352" s="35"/>
      <c r="E352" s="155"/>
      <c r="F352" s="188" t="e">
        <f>VLOOKUP(E352:E352,'Bao cao Tap Pham'!$B:$F,2,0)</f>
        <v>#N/A</v>
      </c>
      <c r="G352" s="188" t="e">
        <f>VLOOKUP(E352:E352,'Bao cao Tap Pham'!$B:$F,3,0)</f>
        <v>#N/A</v>
      </c>
      <c r="H352" s="171"/>
      <c r="I352" s="197"/>
      <c r="J352" s="157"/>
      <c r="K352" s="27"/>
    </row>
    <row r="353" spans="1:11">
      <c r="A353" s="12"/>
      <c r="B353" s="212"/>
      <c r="C353" s="27"/>
      <c r="D353" s="35"/>
      <c r="E353" s="155"/>
      <c r="F353" s="188" t="e">
        <f>VLOOKUP(E353:E353,'Bao cao Tap Pham'!$B:$F,2,0)</f>
        <v>#N/A</v>
      </c>
      <c r="G353" s="188" t="e">
        <f>VLOOKUP(E353:E353,'Bao cao Tap Pham'!$B:$F,3,0)</f>
        <v>#N/A</v>
      </c>
      <c r="H353" s="171"/>
      <c r="I353" s="197"/>
      <c r="J353" s="157"/>
      <c r="K353" s="27"/>
    </row>
    <row r="354" spans="1:11">
      <c r="A354" s="12"/>
      <c r="B354" s="212"/>
      <c r="C354" s="27"/>
      <c r="D354" s="35"/>
      <c r="E354" s="155"/>
      <c r="F354" s="188" t="e">
        <f>VLOOKUP(E354:E354,'Bao cao Tap Pham'!$B:$F,2,0)</f>
        <v>#N/A</v>
      </c>
      <c r="G354" s="188" t="e">
        <f>VLOOKUP(E354:E354,'Bao cao Tap Pham'!$B:$F,3,0)</f>
        <v>#N/A</v>
      </c>
      <c r="H354" s="171"/>
      <c r="I354" s="197"/>
      <c r="J354" s="157"/>
      <c r="K354" s="27"/>
    </row>
    <row r="355" spans="1:11">
      <c r="A355" s="12"/>
      <c r="B355" s="212"/>
      <c r="C355" s="27"/>
      <c r="D355" s="35"/>
      <c r="E355" s="155"/>
      <c r="F355" s="188" t="e">
        <f>VLOOKUP(E355:E355,'Bao cao Tap Pham'!$B:$F,2,0)</f>
        <v>#N/A</v>
      </c>
      <c r="G355" s="188" t="e">
        <f>VLOOKUP(E355:E355,'Bao cao Tap Pham'!$B:$F,3,0)</f>
        <v>#N/A</v>
      </c>
      <c r="H355" s="171"/>
      <c r="I355" s="197"/>
      <c r="J355" s="157"/>
      <c r="K355" s="27"/>
    </row>
    <row r="356" spans="1:11">
      <c r="A356" s="12"/>
      <c r="B356" s="212"/>
      <c r="C356" s="27"/>
      <c r="D356" s="35"/>
      <c r="E356" s="155"/>
      <c r="F356" s="188" t="e">
        <f>VLOOKUP(E356:E356,'Bao cao Tap Pham'!$B:$F,2,0)</f>
        <v>#N/A</v>
      </c>
      <c r="G356" s="188" t="e">
        <f>VLOOKUP(E356:E356,'Bao cao Tap Pham'!$B:$F,3,0)</f>
        <v>#N/A</v>
      </c>
      <c r="H356" s="171"/>
      <c r="I356" s="197"/>
      <c r="J356" s="157"/>
      <c r="K356" s="27"/>
    </row>
    <row r="357" spans="1:11">
      <c r="A357" s="12"/>
      <c r="B357" s="212"/>
      <c r="C357" s="27"/>
      <c r="D357" s="35"/>
      <c r="E357" s="155"/>
      <c r="F357" s="188" t="e">
        <f>VLOOKUP(E357:E357,'Bao cao Tap Pham'!$B:$F,2,0)</f>
        <v>#N/A</v>
      </c>
      <c r="G357" s="188" t="e">
        <f>VLOOKUP(E357:E357,'Bao cao Tap Pham'!$B:$F,3,0)</f>
        <v>#N/A</v>
      </c>
      <c r="H357" s="171"/>
      <c r="I357" s="197"/>
      <c r="J357" s="157"/>
      <c r="K357" s="27"/>
    </row>
    <row r="358" spans="1:11">
      <c r="A358" s="12"/>
      <c r="B358" s="212"/>
      <c r="C358" s="27"/>
      <c r="D358" s="35"/>
      <c r="E358" s="155"/>
      <c r="F358" s="188" t="e">
        <f>VLOOKUP(E358:E358,'Bao cao Tap Pham'!$B:$F,2,0)</f>
        <v>#N/A</v>
      </c>
      <c r="G358" s="188" t="e">
        <f>VLOOKUP(E358:E358,'Bao cao Tap Pham'!$B:$F,3,0)</f>
        <v>#N/A</v>
      </c>
      <c r="H358" s="171"/>
      <c r="I358" s="197"/>
      <c r="J358" s="157"/>
      <c r="K358" s="27"/>
    </row>
    <row r="359" spans="1:11">
      <c r="A359" s="12"/>
      <c r="B359" s="212"/>
      <c r="C359" s="27"/>
      <c r="D359" s="35"/>
      <c r="E359" s="155"/>
      <c r="F359" s="188" t="e">
        <f>VLOOKUP(E359:E359,'Bao cao Tap Pham'!$B:$F,2,0)</f>
        <v>#N/A</v>
      </c>
      <c r="G359" s="188" t="e">
        <f>VLOOKUP(E359:E359,'Bao cao Tap Pham'!$B:$F,3,0)</f>
        <v>#N/A</v>
      </c>
      <c r="H359" s="171"/>
      <c r="I359" s="197"/>
      <c r="J359" s="157"/>
      <c r="K359" s="27"/>
    </row>
    <row r="360" spans="1:11">
      <c r="A360" s="12"/>
      <c r="B360" s="212"/>
      <c r="C360" s="27"/>
      <c r="D360" s="35"/>
      <c r="E360" s="155"/>
      <c r="F360" s="188" t="e">
        <f>VLOOKUP(E360:E360,'Bao cao Tap Pham'!$B:$F,2,0)</f>
        <v>#N/A</v>
      </c>
      <c r="G360" s="188" t="e">
        <f>VLOOKUP(E360:E360,'Bao cao Tap Pham'!$B:$F,3,0)</f>
        <v>#N/A</v>
      </c>
      <c r="H360" s="171"/>
      <c r="I360" s="197"/>
      <c r="J360" s="157"/>
      <c r="K360" s="27"/>
    </row>
    <row r="361" spans="1:11">
      <c r="A361" s="12"/>
      <c r="B361" s="212"/>
      <c r="C361" s="27"/>
      <c r="D361" s="35"/>
      <c r="E361" s="155"/>
      <c r="F361" s="188" t="e">
        <f>VLOOKUP(E361:E361,'Bao cao Tap Pham'!$B:$F,2,0)</f>
        <v>#N/A</v>
      </c>
      <c r="G361" s="188" t="e">
        <f>VLOOKUP(E361:E361,'Bao cao Tap Pham'!$B:$F,3,0)</f>
        <v>#N/A</v>
      </c>
      <c r="H361" s="171"/>
      <c r="I361" s="197"/>
      <c r="J361" s="157"/>
      <c r="K361" s="27"/>
    </row>
    <row r="362" spans="1:11">
      <c r="A362" s="12"/>
      <c r="B362" s="212"/>
      <c r="C362" s="27"/>
      <c r="D362" s="35"/>
      <c r="E362" s="155"/>
      <c r="F362" s="188" t="e">
        <f>VLOOKUP(E362:E362,'Bao cao Tap Pham'!$B:$F,2,0)</f>
        <v>#N/A</v>
      </c>
      <c r="G362" s="188" t="e">
        <f>VLOOKUP(E362:E362,'Bao cao Tap Pham'!$B:$F,3,0)</f>
        <v>#N/A</v>
      </c>
      <c r="H362" s="171"/>
      <c r="I362" s="197"/>
      <c r="J362" s="157"/>
      <c r="K362" s="27"/>
    </row>
    <row r="363" spans="1:11">
      <c r="A363" s="12"/>
      <c r="B363" s="212"/>
      <c r="C363" s="27"/>
      <c r="D363" s="35"/>
      <c r="E363" s="155"/>
      <c r="F363" s="188" t="e">
        <f>VLOOKUP(E363:E363,'Bao cao Tap Pham'!$B:$F,2,0)</f>
        <v>#N/A</v>
      </c>
      <c r="G363" s="188" t="e">
        <f>VLOOKUP(E363:E363,'Bao cao Tap Pham'!$B:$F,3,0)</f>
        <v>#N/A</v>
      </c>
      <c r="H363" s="171"/>
      <c r="I363" s="197"/>
      <c r="J363" s="157"/>
      <c r="K363" s="27"/>
    </row>
    <row r="364" spans="1:11">
      <c r="A364" s="12"/>
      <c r="B364" s="212"/>
      <c r="C364" s="27"/>
      <c r="D364" s="35"/>
      <c r="E364" s="155"/>
      <c r="F364" s="188" t="e">
        <f>VLOOKUP(E364:E364,'Bao cao Tap Pham'!$B:$F,2,0)</f>
        <v>#N/A</v>
      </c>
      <c r="G364" s="188" t="e">
        <f>VLOOKUP(E364:E364,'Bao cao Tap Pham'!$B:$F,3,0)</f>
        <v>#N/A</v>
      </c>
      <c r="H364" s="171"/>
      <c r="I364" s="197"/>
      <c r="J364" s="157"/>
      <c r="K364" s="27"/>
    </row>
    <row r="365" spans="1:11">
      <c r="A365" s="12"/>
      <c r="B365" s="212"/>
      <c r="C365" s="27"/>
      <c r="D365" s="35"/>
      <c r="E365" s="155"/>
      <c r="F365" s="188" t="e">
        <f>VLOOKUP(E365:E365,'Bao cao Tap Pham'!$B:$F,2,0)</f>
        <v>#N/A</v>
      </c>
      <c r="G365" s="188" t="e">
        <f>VLOOKUP(E365:E365,'Bao cao Tap Pham'!$B:$F,3,0)</f>
        <v>#N/A</v>
      </c>
      <c r="H365" s="171"/>
      <c r="I365" s="197"/>
      <c r="J365" s="157"/>
      <c r="K365" s="27"/>
    </row>
    <row r="366" spans="1:11">
      <c r="A366" s="12"/>
      <c r="B366" s="212"/>
      <c r="C366" s="27"/>
      <c r="D366" s="35"/>
      <c r="E366" s="155"/>
      <c r="F366" s="188" t="e">
        <f>VLOOKUP(E366:E366,'Bao cao Tap Pham'!$B:$F,2,0)</f>
        <v>#N/A</v>
      </c>
      <c r="G366" s="188" t="e">
        <f>VLOOKUP(E366:E366,'Bao cao Tap Pham'!$B:$F,3,0)</f>
        <v>#N/A</v>
      </c>
      <c r="H366" s="171"/>
      <c r="I366" s="197"/>
      <c r="J366" s="157"/>
      <c r="K366" s="27"/>
    </row>
    <row r="367" spans="1:11">
      <c r="A367" s="12"/>
      <c r="B367" s="212"/>
      <c r="C367" s="27"/>
      <c r="D367" s="35"/>
      <c r="E367" s="155"/>
      <c r="F367" s="188" t="e">
        <f>VLOOKUP(E367:E367,'Bao cao Tap Pham'!$B:$F,2,0)</f>
        <v>#N/A</v>
      </c>
      <c r="G367" s="188" t="e">
        <f>VLOOKUP(E367:E367,'Bao cao Tap Pham'!$B:$F,3,0)</f>
        <v>#N/A</v>
      </c>
      <c r="H367" s="171"/>
      <c r="I367" s="197"/>
      <c r="J367" s="157"/>
      <c r="K367" s="27"/>
    </row>
    <row r="368" spans="1:11">
      <c r="A368" s="12"/>
      <c r="B368" s="212"/>
      <c r="C368" s="27"/>
      <c r="D368" s="35"/>
      <c r="E368" s="155"/>
      <c r="F368" s="188" t="e">
        <f>VLOOKUP(E368:E368,'Bao cao Tap Pham'!$B:$F,2,0)</f>
        <v>#N/A</v>
      </c>
      <c r="G368" s="188" t="e">
        <f>VLOOKUP(E368:E368,'Bao cao Tap Pham'!$B:$F,3,0)</f>
        <v>#N/A</v>
      </c>
      <c r="H368" s="171"/>
      <c r="I368" s="197"/>
      <c r="J368" s="157"/>
      <c r="K368" s="27"/>
    </row>
    <row r="369" spans="1:11">
      <c r="A369" s="12"/>
      <c r="B369" s="212"/>
      <c r="C369" s="27"/>
      <c r="D369" s="35"/>
      <c r="E369" s="155"/>
      <c r="F369" s="188" t="e">
        <f>VLOOKUP(E369:E369,'Bao cao Tap Pham'!$B:$F,2,0)</f>
        <v>#N/A</v>
      </c>
      <c r="G369" s="188" t="e">
        <f>VLOOKUP(E369:E369,'Bao cao Tap Pham'!$B:$F,3,0)</f>
        <v>#N/A</v>
      </c>
      <c r="H369" s="171"/>
      <c r="I369" s="197"/>
      <c r="J369" s="157"/>
      <c r="K369" s="27"/>
    </row>
    <row r="370" spans="1:11">
      <c r="A370" s="12">
        <v>148</v>
      </c>
      <c r="B370" s="212"/>
      <c r="C370" s="27"/>
      <c r="D370" s="35"/>
      <c r="E370" s="155"/>
      <c r="F370" s="188" t="e">
        <f>VLOOKUP(E370:E370,'Bao cao Tap Pham'!$B:$F,2,0)</f>
        <v>#N/A</v>
      </c>
      <c r="G370" s="188" t="e">
        <f>VLOOKUP(E370:E370,'Bao cao Tap Pham'!$B:$F,3,0)</f>
        <v>#N/A</v>
      </c>
      <c r="H370" s="171"/>
      <c r="I370" s="197"/>
      <c r="J370" s="157"/>
      <c r="K370" s="27"/>
    </row>
    <row r="371" spans="1:11">
      <c r="A371" s="12">
        <v>149</v>
      </c>
      <c r="B371" s="212"/>
      <c r="C371" s="27"/>
      <c r="D371" s="35"/>
      <c r="E371" s="155"/>
      <c r="F371" s="188" t="e">
        <f>VLOOKUP(E371:E371,'Bao cao Tap Pham'!$B:$F,2,0)</f>
        <v>#N/A</v>
      </c>
      <c r="G371" s="188" t="e">
        <f>VLOOKUP(E371:E371,'Bao cao Tap Pham'!$B:$F,3,0)</f>
        <v>#N/A</v>
      </c>
      <c r="H371" s="171"/>
      <c r="I371" s="197"/>
      <c r="J371" s="157"/>
      <c r="K371" s="27"/>
    </row>
    <row r="372" spans="1:11">
      <c r="A372" s="12">
        <v>150</v>
      </c>
      <c r="B372" s="212"/>
      <c r="C372" s="27"/>
      <c r="D372" s="35"/>
      <c r="E372" s="155"/>
      <c r="F372" s="188" t="e">
        <f>VLOOKUP(E372:E372,'Bao cao Tap Pham'!$B:$F,2,0)</f>
        <v>#N/A</v>
      </c>
      <c r="G372" s="188" t="e">
        <f>VLOOKUP(E372:E372,'Bao cao Tap Pham'!$B:$F,3,0)</f>
        <v>#N/A</v>
      </c>
      <c r="H372" s="171"/>
      <c r="I372" s="197"/>
      <c r="J372" s="157"/>
      <c r="K372" s="27"/>
    </row>
    <row r="373" spans="1:11" ht="15.75">
      <c r="A373" s="12">
        <v>151</v>
      </c>
      <c r="B373" s="212"/>
      <c r="C373" s="27"/>
      <c r="D373" s="35"/>
      <c r="E373" s="79"/>
      <c r="F373" s="188" t="e">
        <f>VLOOKUP(E373:E373,'Bao cao Tap Pham'!$B:$F,2,0)</f>
        <v>#N/A</v>
      </c>
      <c r="G373" s="188" t="e">
        <f>VLOOKUP(E373:E373,'Bao cao Tap Pham'!$B:$F,3,0)</f>
        <v>#N/A</v>
      </c>
      <c r="H373" s="171"/>
      <c r="I373" s="197"/>
      <c r="J373" s="157"/>
      <c r="K373" s="27"/>
    </row>
    <row r="374" spans="1:11" ht="16.5" thickBot="1">
      <c r="A374" s="12">
        <v>152</v>
      </c>
      <c r="B374" s="212"/>
      <c r="C374" s="27"/>
      <c r="D374" s="35"/>
      <c r="E374" s="79"/>
      <c r="F374" s="188" t="e">
        <f>VLOOKUP(E374:E374,'Bao cao Tap Pham'!$B:$F,2,0)</f>
        <v>#N/A</v>
      </c>
      <c r="G374" s="188" t="e">
        <f>VLOOKUP(E374:E374,'Bao cao Tap Pham'!$B:$F,3,0)</f>
        <v>#N/A</v>
      </c>
      <c r="H374" s="171"/>
      <c r="I374" s="197"/>
      <c r="J374" s="157"/>
      <c r="K374" s="27"/>
    </row>
    <row r="375" spans="1:11" ht="17.25" customHeight="1" thickBot="1">
      <c r="A375" s="69"/>
      <c r="B375" s="210"/>
      <c r="C375" s="69"/>
      <c r="D375" s="69"/>
      <c r="E375" s="69"/>
      <c r="F375" s="187" t="s">
        <v>308</v>
      </c>
      <c r="G375" s="69"/>
      <c r="H375" s="218"/>
      <c r="I375" s="191"/>
      <c r="J375" s="69"/>
      <c r="K375" s="69"/>
    </row>
    <row r="376" spans="1:11">
      <c r="A376" s="183">
        <v>1</v>
      </c>
      <c r="B376" s="211" t="s">
        <v>372</v>
      </c>
      <c r="C376" s="184"/>
      <c r="D376" s="185"/>
      <c r="E376" s="155" t="s">
        <v>97</v>
      </c>
      <c r="F376" s="188" t="str">
        <f>VLOOKUP(E376:E376,'Bao cao Tap Pham'!$B:$F,2,0)</f>
        <v>Nước rửa tay</v>
      </c>
      <c r="G376" s="186" t="str">
        <f>VLOOKUP(E376:E376,'Bao cao Tap Pham'!$B:$F,3,0)</f>
        <v>Bịch</v>
      </c>
      <c r="H376" s="195"/>
      <c r="I376" s="203"/>
      <c r="J376" s="157"/>
      <c r="K376" s="184"/>
    </row>
    <row r="377" spans="1:11" ht="15.75">
      <c r="A377" s="183">
        <v>2</v>
      </c>
      <c r="B377" s="213"/>
      <c r="C377" s="27"/>
      <c r="D377" s="28"/>
      <c r="E377" s="79"/>
      <c r="F377" s="188" t="e">
        <f>VLOOKUP(E377:E377,'Bao cao Tap Pham'!$B:$F,2,0)</f>
        <v>#N/A</v>
      </c>
      <c r="G377" s="188" t="e">
        <f>VLOOKUP(E377:E377,'Bao cao Tap Pham'!$B:$F,3,0)</f>
        <v>#N/A</v>
      </c>
      <c r="H377" s="171"/>
      <c r="I377" s="194"/>
      <c r="J377" s="157"/>
      <c r="K377" s="27"/>
    </row>
    <row r="378" spans="1:11" ht="15.75">
      <c r="A378" s="183">
        <v>3</v>
      </c>
      <c r="B378" s="213"/>
      <c r="C378" s="27"/>
      <c r="D378" s="28"/>
      <c r="E378" s="79"/>
      <c r="F378" s="188" t="e">
        <f>VLOOKUP(E378:E378,'Bao cao Tap Pham'!$B:$F,2,0)</f>
        <v>#N/A</v>
      </c>
      <c r="G378" s="188" t="e">
        <f>VLOOKUP(E378:E378,'Bao cao Tap Pham'!$B:$F,3,0)</f>
        <v>#N/A</v>
      </c>
      <c r="H378" s="171"/>
      <c r="I378" s="194"/>
      <c r="J378" s="157"/>
      <c r="K378" s="27"/>
    </row>
    <row r="379" spans="1:11" ht="15.75">
      <c r="A379" s="183">
        <v>4</v>
      </c>
      <c r="B379" s="213"/>
      <c r="C379" s="27"/>
      <c r="D379" s="28"/>
      <c r="E379" s="79"/>
      <c r="F379" s="188" t="e">
        <f>VLOOKUP(E379:E379,'Bao cao Tap Pham'!$B:$F,2,0)</f>
        <v>#N/A</v>
      </c>
      <c r="G379" s="188" t="e">
        <f>VLOOKUP(E379:E379,'Bao cao Tap Pham'!$B:$F,3,0)</f>
        <v>#N/A</v>
      </c>
      <c r="H379" s="171"/>
      <c r="I379" s="194"/>
      <c r="J379" s="24"/>
      <c r="K379" s="27"/>
    </row>
    <row r="380" spans="1:11" ht="15.75">
      <c r="A380" s="183">
        <v>5</v>
      </c>
      <c r="B380" s="213"/>
      <c r="C380" s="27"/>
      <c r="D380" s="28"/>
      <c r="E380" s="79"/>
      <c r="F380" s="188" t="e">
        <f>VLOOKUP(E380:E380,'Bao cao Tap Pham'!$B:$F,2,0)</f>
        <v>#N/A</v>
      </c>
      <c r="G380" s="188" t="e">
        <f>VLOOKUP(E380:E380,'Bao cao Tap Pham'!$B:$F,3,0)</f>
        <v>#N/A</v>
      </c>
      <c r="H380" s="171"/>
      <c r="I380" s="194"/>
      <c r="J380" s="24"/>
      <c r="K380" s="27"/>
    </row>
    <row r="381" spans="1:11" ht="15.75">
      <c r="A381" s="183">
        <v>6</v>
      </c>
      <c r="B381" s="213"/>
      <c r="C381" s="27"/>
      <c r="D381" s="28"/>
      <c r="E381" s="79"/>
      <c r="F381" s="188" t="e">
        <f>VLOOKUP(E381:E381,'Bao cao Tap Pham'!$B:$F,2,0)</f>
        <v>#N/A</v>
      </c>
      <c r="G381" s="188" t="e">
        <f>VLOOKUP(E381:E381,'Bao cao Tap Pham'!$B:$F,3,0)</f>
        <v>#N/A</v>
      </c>
      <c r="H381" s="171"/>
      <c r="I381" s="194"/>
      <c r="J381" s="24"/>
      <c r="K381" s="27"/>
    </row>
    <row r="382" spans="1:11" ht="15.75">
      <c r="A382" s="183">
        <v>7</v>
      </c>
      <c r="B382" s="213"/>
      <c r="C382" s="27"/>
      <c r="D382" s="28"/>
      <c r="E382" s="79"/>
      <c r="F382" s="188" t="e">
        <f>VLOOKUP(E382:E382,'Bao cao Tap Pham'!$B:$F,2,0)</f>
        <v>#N/A</v>
      </c>
      <c r="G382" s="188" t="e">
        <f>VLOOKUP(E382:E382,'Bao cao Tap Pham'!$B:$F,3,0)</f>
        <v>#N/A</v>
      </c>
      <c r="H382" s="171"/>
      <c r="I382" s="194"/>
      <c r="J382" s="24"/>
      <c r="K382" s="27"/>
    </row>
    <row r="383" spans="1:11" ht="15.75">
      <c r="A383" s="183">
        <v>8</v>
      </c>
      <c r="B383" s="213"/>
      <c r="C383" s="27"/>
      <c r="D383" s="28"/>
      <c r="E383" s="160"/>
      <c r="F383" s="188" t="e">
        <f>VLOOKUP(E383:E383,'Bao cao Tap Pham'!$B:$F,2,0)</f>
        <v>#N/A</v>
      </c>
      <c r="G383" s="188" t="e">
        <f>VLOOKUP(E383:E383,'Bao cao Tap Pham'!$B:$F,3,0)</f>
        <v>#N/A</v>
      </c>
      <c r="H383" s="171"/>
      <c r="I383" s="194"/>
      <c r="J383" s="24"/>
      <c r="K383" s="27"/>
    </row>
    <row r="384" spans="1:11" ht="15.75">
      <c r="A384" s="183">
        <v>9</v>
      </c>
      <c r="B384" s="213"/>
      <c r="C384" s="27"/>
      <c r="D384" s="28"/>
      <c r="E384" s="79"/>
      <c r="F384" s="188" t="e">
        <f>VLOOKUP(E384:E384,'Bao cao Tap Pham'!$B:$F,2,0)</f>
        <v>#N/A</v>
      </c>
      <c r="G384" s="188" t="e">
        <f>VLOOKUP(E384:E384,'Bao cao Tap Pham'!$B:$F,3,0)</f>
        <v>#N/A</v>
      </c>
      <c r="H384" s="171"/>
      <c r="I384" s="194"/>
      <c r="J384" s="24"/>
      <c r="K384" s="27"/>
    </row>
    <row r="385" spans="1:11" ht="15.75">
      <c r="A385" s="183">
        <v>10</v>
      </c>
      <c r="B385" s="213"/>
      <c r="C385" s="27"/>
      <c r="D385" s="28"/>
      <c r="E385" s="79"/>
      <c r="F385" s="188" t="e">
        <f>VLOOKUP(E385:E385,'Bao cao Tap Pham'!$B:$F,2,0)</f>
        <v>#N/A</v>
      </c>
      <c r="G385" s="188" t="e">
        <f>VLOOKUP(E385:E385,'Bao cao Tap Pham'!$B:$F,3,0)</f>
        <v>#N/A</v>
      </c>
      <c r="H385" s="171"/>
      <c r="I385" s="194"/>
      <c r="J385" s="24"/>
      <c r="K385" s="27"/>
    </row>
    <row r="386" spans="1:11" ht="15.75">
      <c r="A386" s="183">
        <v>11</v>
      </c>
      <c r="B386" s="213"/>
      <c r="C386" s="27"/>
      <c r="D386" s="28"/>
      <c r="E386" s="79"/>
      <c r="F386" s="188" t="e">
        <f>VLOOKUP(E386:E386,'Bao cao Tap Pham'!$B:$F,2,0)</f>
        <v>#N/A</v>
      </c>
      <c r="G386" s="188" t="e">
        <f>VLOOKUP(E386:E386,'Bao cao Tap Pham'!$B:$F,3,0)</f>
        <v>#N/A</v>
      </c>
      <c r="H386" s="171"/>
      <c r="I386" s="194"/>
      <c r="J386" s="24"/>
      <c r="K386" s="27"/>
    </row>
    <row r="387" spans="1:11" ht="15.75">
      <c r="A387" s="183">
        <v>12</v>
      </c>
      <c r="B387" s="213"/>
      <c r="C387" s="27"/>
      <c r="D387" s="28"/>
      <c r="E387" s="79"/>
      <c r="F387" s="188" t="e">
        <f>VLOOKUP(E387:E387,'Bao cao Tap Pham'!$B:$F,2,0)</f>
        <v>#N/A</v>
      </c>
      <c r="G387" s="188" t="e">
        <f>VLOOKUP(E387:E387,'Bao cao Tap Pham'!$B:$F,3,0)</f>
        <v>#N/A</v>
      </c>
      <c r="H387" s="171"/>
      <c r="I387" s="194"/>
      <c r="J387" s="24"/>
      <c r="K387" s="27"/>
    </row>
    <row r="388" spans="1:11" ht="15.75">
      <c r="A388" s="183">
        <v>13</v>
      </c>
      <c r="B388" s="213"/>
      <c r="C388" s="27"/>
      <c r="D388" s="28"/>
      <c r="E388" s="79"/>
      <c r="F388" s="188" t="e">
        <f>VLOOKUP(E388:E388,'Bao cao Tap Pham'!$B:$F,2,0)</f>
        <v>#N/A</v>
      </c>
      <c r="G388" s="188" t="e">
        <f>VLOOKUP(E388:E388,'Bao cao Tap Pham'!$B:$F,3,0)</f>
        <v>#N/A</v>
      </c>
      <c r="H388" s="171"/>
      <c r="I388" s="194"/>
      <c r="J388" s="24"/>
      <c r="K388" s="27"/>
    </row>
    <row r="389" spans="1:11" ht="15.75">
      <c r="A389" s="183">
        <v>14</v>
      </c>
      <c r="B389" s="213"/>
      <c r="C389" s="27"/>
      <c r="D389" s="28"/>
      <c r="E389" s="79"/>
      <c r="F389" s="188" t="e">
        <f>VLOOKUP(E389:E389,'Bao cao Tap Pham'!$B:$F,2,0)</f>
        <v>#N/A</v>
      </c>
      <c r="G389" s="188" t="e">
        <f>VLOOKUP(E389:E389,'Bao cao Tap Pham'!$B:$F,3,0)</f>
        <v>#N/A</v>
      </c>
      <c r="H389" s="171"/>
      <c r="I389" s="194"/>
      <c r="J389" s="24"/>
      <c r="K389" s="27"/>
    </row>
    <row r="390" spans="1:11" ht="15.75">
      <c r="A390" s="183">
        <v>15</v>
      </c>
      <c r="B390" s="213"/>
      <c r="C390" s="27"/>
      <c r="D390" s="28"/>
      <c r="E390" s="79"/>
      <c r="F390" s="188" t="e">
        <f>VLOOKUP(E390:E390,'Bao cao Tap Pham'!$B:$F,2,0)</f>
        <v>#N/A</v>
      </c>
      <c r="G390" s="188" t="e">
        <f>VLOOKUP(E390:E390,'Bao cao Tap Pham'!$B:$F,3,0)</f>
        <v>#N/A</v>
      </c>
      <c r="H390" s="171"/>
      <c r="I390" s="194"/>
      <c r="J390" s="24"/>
      <c r="K390" s="27"/>
    </row>
    <row r="391" spans="1:11" ht="15.75">
      <c r="A391" s="183">
        <v>16</v>
      </c>
      <c r="B391" s="213"/>
      <c r="C391" s="27"/>
      <c r="D391" s="28"/>
      <c r="E391" s="79"/>
      <c r="F391" s="188" t="e">
        <f>VLOOKUP(E391:E391,'Bao cao Tap Pham'!$B:$F,2,0)</f>
        <v>#N/A</v>
      </c>
      <c r="G391" s="188" t="e">
        <f>VLOOKUP(E391:E391,'Bao cao Tap Pham'!$B:$F,3,0)</f>
        <v>#N/A</v>
      </c>
      <c r="H391" s="171"/>
      <c r="I391" s="194"/>
      <c r="J391" s="24"/>
      <c r="K391" s="27"/>
    </row>
    <row r="392" spans="1:11" ht="15.75">
      <c r="A392" s="183">
        <v>17</v>
      </c>
      <c r="B392" s="213"/>
      <c r="C392" s="27"/>
      <c r="D392" s="28"/>
      <c r="E392" s="79"/>
      <c r="F392" s="188" t="e">
        <f>VLOOKUP(E392:E392,'Bao cao Tap Pham'!$B:$F,2,0)</f>
        <v>#N/A</v>
      </c>
      <c r="G392" s="188" t="e">
        <f>VLOOKUP(E392:E392,'Bao cao Tap Pham'!$B:$F,3,0)</f>
        <v>#N/A</v>
      </c>
      <c r="H392" s="171"/>
      <c r="I392" s="194"/>
      <c r="J392" s="24"/>
      <c r="K392" s="27"/>
    </row>
    <row r="393" spans="1:11" ht="15.75">
      <c r="A393" s="183">
        <v>18</v>
      </c>
      <c r="B393" s="213"/>
      <c r="C393" s="27"/>
      <c r="D393" s="28"/>
      <c r="E393" s="79"/>
      <c r="F393" s="188" t="e">
        <f>VLOOKUP(E393:E393,'Bao cao Tap Pham'!$B:$F,2,0)</f>
        <v>#N/A</v>
      </c>
      <c r="G393" s="188" t="e">
        <f>VLOOKUP(E393:E393,'Bao cao Tap Pham'!$B:$F,3,0)</f>
        <v>#N/A</v>
      </c>
      <c r="H393" s="171"/>
      <c r="I393" s="194"/>
      <c r="J393" s="24"/>
      <c r="K393" s="27"/>
    </row>
    <row r="394" spans="1:11" ht="15.75">
      <c r="A394" s="183">
        <v>19</v>
      </c>
      <c r="B394" s="213"/>
      <c r="C394" s="27"/>
      <c r="D394" s="28"/>
      <c r="E394" s="79"/>
      <c r="F394" s="188" t="e">
        <f>VLOOKUP(E394:E394,'Bao cao Tap Pham'!$B:$F,2,0)</f>
        <v>#N/A</v>
      </c>
      <c r="G394" s="188" t="e">
        <f>VLOOKUP(E394:E394,'Bao cao Tap Pham'!$B:$F,3,0)</f>
        <v>#N/A</v>
      </c>
      <c r="H394" s="171"/>
      <c r="I394" s="194"/>
      <c r="J394" s="24"/>
      <c r="K394" s="27"/>
    </row>
    <row r="395" spans="1:11" ht="15.75">
      <c r="A395" s="183">
        <v>20</v>
      </c>
      <c r="B395" s="213"/>
      <c r="C395" s="27"/>
      <c r="D395" s="28"/>
      <c r="E395" s="79"/>
      <c r="F395" s="188" t="e">
        <f>VLOOKUP(E395:E395,'Bao cao Tap Pham'!$B:$F,2,0)</f>
        <v>#N/A</v>
      </c>
      <c r="G395" s="188" t="e">
        <f>VLOOKUP(E395:E395,'Bao cao Tap Pham'!$B:$F,3,0)</f>
        <v>#N/A</v>
      </c>
      <c r="H395" s="171"/>
      <c r="I395" s="194"/>
      <c r="J395" s="24"/>
      <c r="K395" s="27"/>
    </row>
    <row r="396" spans="1:11" ht="15.75">
      <c r="A396" s="183">
        <v>21</v>
      </c>
      <c r="B396" s="213"/>
      <c r="C396" s="27"/>
      <c r="D396" s="28"/>
      <c r="E396" s="79"/>
      <c r="F396" s="188" t="e">
        <f>VLOOKUP(E396:E396,'Bao cao Tap Pham'!$B:$F,2,0)</f>
        <v>#N/A</v>
      </c>
      <c r="G396" s="188" t="e">
        <f>VLOOKUP(E396:E396,'Bao cao Tap Pham'!$B:$F,3,0)</f>
        <v>#N/A</v>
      </c>
      <c r="H396" s="171"/>
      <c r="I396" s="194"/>
      <c r="J396" s="24"/>
      <c r="K396" s="27"/>
    </row>
    <row r="397" spans="1:11" ht="15.75">
      <c r="A397" s="183">
        <v>22</v>
      </c>
      <c r="B397" s="213"/>
      <c r="C397" s="27"/>
      <c r="D397" s="28"/>
      <c r="E397" s="79"/>
      <c r="F397" s="188" t="e">
        <f>VLOOKUP(E397:E397,'Bao cao Tap Pham'!$B:$F,2,0)</f>
        <v>#N/A</v>
      </c>
      <c r="G397" s="188" t="e">
        <f>VLOOKUP(E397:E397,'Bao cao Tap Pham'!$B:$F,3,0)</f>
        <v>#N/A</v>
      </c>
      <c r="H397" s="171"/>
      <c r="I397" s="194"/>
      <c r="J397" s="24"/>
      <c r="K397" s="27"/>
    </row>
    <row r="398" spans="1:11" ht="15.75">
      <c r="A398" s="183">
        <v>23</v>
      </c>
      <c r="B398" s="213"/>
      <c r="C398" s="27"/>
      <c r="D398" s="28"/>
      <c r="E398" s="79"/>
      <c r="F398" s="188" t="e">
        <f>VLOOKUP(E398:E398,'Bao cao Tap Pham'!$B:$F,2,0)</f>
        <v>#N/A</v>
      </c>
      <c r="G398" s="188" t="e">
        <f>VLOOKUP(E398:E398,'Bao cao Tap Pham'!$B:$F,3,0)</f>
        <v>#N/A</v>
      </c>
      <c r="H398" s="171"/>
      <c r="I398" s="194"/>
      <c r="J398" s="24"/>
      <c r="K398" s="27"/>
    </row>
    <row r="399" spans="1:11" ht="15.75">
      <c r="A399" s="183">
        <v>24</v>
      </c>
      <c r="B399" s="213"/>
      <c r="C399" s="27"/>
      <c r="D399" s="28"/>
      <c r="E399" s="79"/>
      <c r="F399" s="188" t="e">
        <f>VLOOKUP(E399:E399,'Bao cao Tap Pham'!$B:$F,2,0)</f>
        <v>#N/A</v>
      </c>
      <c r="G399" s="188" t="e">
        <f>VLOOKUP(E399:E399,'Bao cao Tap Pham'!$B:$F,3,0)</f>
        <v>#N/A</v>
      </c>
      <c r="H399" s="171"/>
      <c r="I399" s="194"/>
      <c r="J399" s="24"/>
      <c r="K399" s="27"/>
    </row>
    <row r="400" spans="1:11" ht="15.75">
      <c r="A400" s="183">
        <v>25</v>
      </c>
      <c r="B400" s="213"/>
      <c r="C400" s="27"/>
      <c r="D400" s="28"/>
      <c r="E400" s="79"/>
      <c r="F400" s="188" t="e">
        <f>VLOOKUP(E400:E400,'Bao cao Tap Pham'!$B:$F,2,0)</f>
        <v>#N/A</v>
      </c>
      <c r="G400" s="188" t="e">
        <f>VLOOKUP(E400:E400,'Bao cao Tap Pham'!$B:$F,3,0)</f>
        <v>#N/A</v>
      </c>
      <c r="H400" s="171"/>
      <c r="I400" s="194"/>
      <c r="J400" s="24"/>
      <c r="K400" s="27"/>
    </row>
    <row r="401" spans="1:11" ht="15.75">
      <c r="A401" s="183">
        <v>26</v>
      </c>
      <c r="B401" s="213"/>
      <c r="C401" s="27"/>
      <c r="D401" s="28"/>
      <c r="E401" s="79"/>
      <c r="F401" s="188" t="e">
        <f>VLOOKUP(E401:E401,'Bao cao Tap Pham'!$B:$F,2,0)</f>
        <v>#N/A</v>
      </c>
      <c r="G401" s="188" t="e">
        <f>VLOOKUP(E401:E401,'Bao cao Tap Pham'!$B:$F,3,0)</f>
        <v>#N/A</v>
      </c>
      <c r="H401" s="171"/>
      <c r="I401" s="194"/>
      <c r="J401" s="24"/>
      <c r="K401" s="27"/>
    </row>
    <row r="402" spans="1:11" ht="15.75">
      <c r="A402" s="183">
        <v>27</v>
      </c>
      <c r="B402" s="213"/>
      <c r="C402" s="27"/>
      <c r="D402" s="28"/>
      <c r="E402" s="79"/>
      <c r="F402" s="188" t="e">
        <f>VLOOKUP(E402:E402,'Bao cao Tap Pham'!$B:$F,2,0)</f>
        <v>#N/A</v>
      </c>
      <c r="G402" s="188" t="e">
        <f>VLOOKUP(E402:E402,'Bao cao Tap Pham'!$B:$F,3,0)</f>
        <v>#N/A</v>
      </c>
      <c r="H402" s="171"/>
      <c r="I402" s="194"/>
      <c r="J402" s="24"/>
      <c r="K402" s="27"/>
    </row>
    <row r="403" spans="1:11" ht="15.75">
      <c r="A403" s="183">
        <v>28</v>
      </c>
      <c r="B403" s="213"/>
      <c r="C403" s="27"/>
      <c r="D403" s="28"/>
      <c r="E403" s="79"/>
      <c r="F403" s="188" t="e">
        <f>VLOOKUP(E403:E403,'Bao cao Tap Pham'!$B:$F,2,0)</f>
        <v>#N/A</v>
      </c>
      <c r="G403" s="188" t="e">
        <f>VLOOKUP(E403:E403,'Bao cao Tap Pham'!$B:$F,3,0)</f>
        <v>#N/A</v>
      </c>
      <c r="H403" s="171"/>
      <c r="I403" s="194"/>
      <c r="J403" s="24"/>
      <c r="K403" s="27"/>
    </row>
    <row r="404" spans="1:11" ht="15.75">
      <c r="A404" s="183">
        <v>29</v>
      </c>
      <c r="B404" s="213"/>
      <c r="C404" s="27"/>
      <c r="D404" s="28"/>
      <c r="E404" s="79"/>
      <c r="F404" s="188" t="e">
        <f>VLOOKUP(E404:E404,'Bao cao Tap Pham'!$B:$F,2,0)</f>
        <v>#N/A</v>
      </c>
      <c r="G404" s="188" t="e">
        <f>VLOOKUP(E404:E404,'Bao cao Tap Pham'!$B:$F,3,0)</f>
        <v>#N/A</v>
      </c>
      <c r="H404" s="171"/>
      <c r="I404" s="194"/>
      <c r="J404" s="24"/>
      <c r="K404" s="27"/>
    </row>
    <row r="405" spans="1:11" ht="15.75">
      <c r="A405" s="183">
        <v>30</v>
      </c>
      <c r="B405" s="213"/>
      <c r="C405" s="27"/>
      <c r="D405" s="28"/>
      <c r="E405" s="79"/>
      <c r="F405" s="188" t="e">
        <f>VLOOKUP(E405:E405,'Bao cao Tap Pham'!$B:$F,2,0)</f>
        <v>#N/A</v>
      </c>
      <c r="G405" s="188" t="e">
        <f>VLOOKUP(E405:E405,'Bao cao Tap Pham'!$B:$F,3,0)</f>
        <v>#N/A</v>
      </c>
      <c r="H405" s="171"/>
      <c r="I405" s="194"/>
      <c r="J405" s="24"/>
      <c r="K405" s="27"/>
    </row>
    <row r="406" spans="1:11" ht="15.75">
      <c r="A406" s="183">
        <v>31</v>
      </c>
      <c r="B406" s="213"/>
      <c r="C406" s="27"/>
      <c r="D406" s="28"/>
      <c r="E406" s="79"/>
      <c r="F406" s="188" t="e">
        <f>VLOOKUP(E406:E406,'Bao cao Tap Pham'!$B:$F,2,0)</f>
        <v>#N/A</v>
      </c>
      <c r="G406" s="188" t="e">
        <f>VLOOKUP(E406:E406,'Bao cao Tap Pham'!$B:$F,3,0)</f>
        <v>#N/A</v>
      </c>
      <c r="H406" s="171"/>
      <c r="I406" s="194"/>
      <c r="J406" s="24"/>
      <c r="K406" s="27"/>
    </row>
    <row r="407" spans="1:11" ht="15.75">
      <c r="A407" s="183">
        <v>32</v>
      </c>
      <c r="B407" s="213"/>
      <c r="C407" s="27"/>
      <c r="D407" s="28"/>
      <c r="E407" s="79"/>
      <c r="F407" s="188" t="e">
        <f>VLOOKUP(E407:E407,'Bao cao Tap Pham'!$B:$F,2,0)</f>
        <v>#N/A</v>
      </c>
      <c r="G407" s="188" t="e">
        <f>VLOOKUP(E407:E407,'Bao cao Tap Pham'!$B:$F,3,0)</f>
        <v>#N/A</v>
      </c>
      <c r="H407" s="171"/>
      <c r="I407" s="194"/>
      <c r="J407" s="24"/>
      <c r="K407" s="27"/>
    </row>
    <row r="408" spans="1:11" ht="15.75">
      <c r="A408" s="183">
        <v>33</v>
      </c>
      <c r="B408" s="213"/>
      <c r="C408" s="27"/>
      <c r="D408" s="28"/>
      <c r="E408" s="79"/>
      <c r="F408" s="188" t="e">
        <f>VLOOKUP(E408:E408,'Bao cao Tap Pham'!$B:$F,2,0)</f>
        <v>#N/A</v>
      </c>
      <c r="G408" s="188" t="e">
        <f>VLOOKUP(E408:E408,'Bao cao Tap Pham'!$B:$F,3,0)</f>
        <v>#N/A</v>
      </c>
      <c r="H408" s="171"/>
      <c r="I408" s="194"/>
      <c r="J408" s="24"/>
      <c r="K408" s="27"/>
    </row>
    <row r="409" spans="1:11" ht="15.75">
      <c r="A409" s="183">
        <v>34</v>
      </c>
      <c r="B409" s="213"/>
      <c r="C409" s="27"/>
      <c r="D409" s="28"/>
      <c r="E409" s="79"/>
      <c r="F409" s="188" t="e">
        <f>VLOOKUP(E409:E409,'Bao cao Tap Pham'!$B:$F,2,0)</f>
        <v>#N/A</v>
      </c>
      <c r="G409" s="188" t="e">
        <f>VLOOKUP(E409:E409,'Bao cao Tap Pham'!$B:$F,3,0)</f>
        <v>#N/A</v>
      </c>
      <c r="H409" s="171"/>
      <c r="I409" s="194"/>
      <c r="J409" s="24"/>
      <c r="K409" s="27"/>
    </row>
    <row r="410" spans="1:11" ht="15.75">
      <c r="A410" s="183">
        <v>35</v>
      </c>
      <c r="B410" s="213"/>
      <c r="C410" s="27"/>
      <c r="D410" s="28"/>
      <c r="E410" s="79"/>
      <c r="F410" s="188" t="e">
        <f>VLOOKUP(E410:E410,'Bao cao Tap Pham'!$B:$F,2,0)</f>
        <v>#N/A</v>
      </c>
      <c r="G410" s="188" t="e">
        <f>VLOOKUP(E410:E410,'Bao cao Tap Pham'!$B:$F,3,0)</f>
        <v>#N/A</v>
      </c>
      <c r="H410" s="171"/>
      <c r="I410" s="194"/>
      <c r="J410" s="24"/>
      <c r="K410" s="27"/>
    </row>
    <row r="411" spans="1:11" ht="15.75">
      <c r="A411" s="183">
        <v>36</v>
      </c>
      <c r="B411" s="213"/>
      <c r="C411" s="27"/>
      <c r="D411" s="28"/>
      <c r="E411" s="78"/>
      <c r="F411" s="188" t="e">
        <f>VLOOKUP(E411:E411,'Bao cao Tap Pham'!$B:$F,2,0)</f>
        <v>#N/A</v>
      </c>
      <c r="G411" s="188" t="e">
        <f>VLOOKUP(E411:E411,'Bao cao Tap Pham'!$B:$F,3,0)</f>
        <v>#N/A</v>
      </c>
      <c r="H411" s="171"/>
      <c r="I411" s="194"/>
      <c r="J411" s="24"/>
      <c r="K411" s="27"/>
    </row>
    <row r="412" spans="1:11" ht="15.75">
      <c r="A412" s="183">
        <v>37</v>
      </c>
      <c r="B412" s="213"/>
      <c r="C412" s="27"/>
      <c r="D412" s="28"/>
      <c r="E412" s="79"/>
      <c r="F412" s="188" t="e">
        <f>VLOOKUP(E412:E412,'Bao cao Tap Pham'!$B:$F,2,0)</f>
        <v>#N/A</v>
      </c>
      <c r="G412" s="188" t="e">
        <f>VLOOKUP(E412:E412,'Bao cao Tap Pham'!$B:$F,3,0)</f>
        <v>#N/A</v>
      </c>
      <c r="H412" s="171"/>
      <c r="I412" s="194"/>
      <c r="J412" s="24"/>
      <c r="K412" s="27"/>
    </row>
    <row r="413" spans="1:11" ht="15.75">
      <c r="A413" s="183">
        <v>38</v>
      </c>
      <c r="B413" s="213"/>
      <c r="C413" s="27"/>
      <c r="D413" s="28"/>
      <c r="E413" s="78"/>
      <c r="F413" s="188" t="e">
        <f>VLOOKUP(E413:E413,'Bao cao Tap Pham'!$B:$F,2,0)</f>
        <v>#N/A</v>
      </c>
      <c r="G413" s="188" t="e">
        <f>VLOOKUP(E413:E413,'Bao cao Tap Pham'!$B:$F,3,0)</f>
        <v>#N/A</v>
      </c>
      <c r="H413" s="171"/>
      <c r="I413" s="194"/>
      <c r="J413" s="24"/>
      <c r="K413" s="27"/>
    </row>
    <row r="414" spans="1:11" ht="15.75">
      <c r="A414" s="183">
        <v>39</v>
      </c>
      <c r="B414" s="213"/>
      <c r="C414" s="27"/>
      <c r="D414" s="28"/>
      <c r="E414" s="79"/>
      <c r="F414" s="188" t="e">
        <f>VLOOKUP(E414:E414,'Bao cao Tap Pham'!$B:$F,2,0)</f>
        <v>#N/A</v>
      </c>
      <c r="G414" s="188" t="e">
        <f>VLOOKUP(E414:E414,'Bao cao Tap Pham'!$B:$F,3,0)</f>
        <v>#N/A</v>
      </c>
      <c r="H414" s="171"/>
      <c r="I414" s="194"/>
      <c r="J414" s="24"/>
      <c r="K414" s="27"/>
    </row>
    <row r="415" spans="1:11" ht="15.75">
      <c r="A415" s="183">
        <v>40</v>
      </c>
      <c r="B415" s="213"/>
      <c r="C415" s="27"/>
      <c r="D415" s="28"/>
      <c r="E415" s="79"/>
      <c r="F415" s="188" t="e">
        <f>VLOOKUP(E415:E415,'Bao cao Tap Pham'!$B:$F,2,0)</f>
        <v>#N/A</v>
      </c>
      <c r="G415" s="188" t="e">
        <f>VLOOKUP(E415:E415,'Bao cao Tap Pham'!$B:$F,3,0)</f>
        <v>#N/A</v>
      </c>
      <c r="H415" s="171"/>
      <c r="I415" s="194"/>
      <c r="J415" s="24"/>
      <c r="K415" s="27"/>
    </row>
    <row r="416" spans="1:11" ht="15.75">
      <c r="A416" s="183">
        <v>41</v>
      </c>
      <c r="B416" s="213"/>
      <c r="C416" s="27"/>
      <c r="D416" s="28"/>
      <c r="E416" s="79"/>
      <c r="F416" s="188" t="e">
        <f>VLOOKUP(E416:E416,'Bao cao Tap Pham'!$B:$F,2,0)</f>
        <v>#N/A</v>
      </c>
      <c r="G416" s="188" t="e">
        <f>VLOOKUP(E416:E416,'Bao cao Tap Pham'!$B:$F,3,0)</f>
        <v>#N/A</v>
      </c>
      <c r="H416" s="171"/>
      <c r="I416" s="194"/>
      <c r="J416" s="24"/>
      <c r="K416" s="27"/>
    </row>
    <row r="417" spans="1:11" ht="15.75">
      <c r="A417" s="183">
        <v>42</v>
      </c>
      <c r="B417" s="213"/>
      <c r="C417" s="27"/>
      <c r="D417" s="28"/>
      <c r="E417" s="79"/>
      <c r="F417" s="188" t="e">
        <f>VLOOKUP(E417:E417,'Bao cao Tap Pham'!$B:$F,2,0)</f>
        <v>#N/A</v>
      </c>
      <c r="G417" s="188" t="e">
        <f>VLOOKUP(E417:E417,'Bao cao Tap Pham'!$B:$F,3,0)</f>
        <v>#N/A</v>
      </c>
      <c r="H417" s="171"/>
      <c r="I417" s="194"/>
      <c r="J417" s="24"/>
      <c r="K417" s="27"/>
    </row>
    <row r="418" spans="1:11" ht="15.75">
      <c r="A418" s="183">
        <v>43</v>
      </c>
      <c r="B418" s="213"/>
      <c r="C418" s="27"/>
      <c r="D418" s="28"/>
      <c r="E418" s="79"/>
      <c r="F418" s="188" t="e">
        <f>VLOOKUP(E418:E418,'Bao cao Tap Pham'!$B:$F,2,0)</f>
        <v>#N/A</v>
      </c>
      <c r="G418" s="188" t="e">
        <f>VLOOKUP(E418:E418,'Bao cao Tap Pham'!$B:$F,3,0)</f>
        <v>#N/A</v>
      </c>
      <c r="H418" s="171"/>
      <c r="I418" s="194"/>
      <c r="J418" s="24"/>
      <c r="K418" s="27"/>
    </row>
    <row r="419" spans="1:11" ht="15.75">
      <c r="A419" s="183">
        <v>44</v>
      </c>
      <c r="B419" s="213"/>
      <c r="C419" s="27"/>
      <c r="D419" s="28"/>
      <c r="E419" s="78"/>
      <c r="F419" s="36" t="e">
        <f>VLOOKUP(E419:E419,'Bao cao Tap Pham'!$B:$F,2,0)</f>
        <v>#N/A</v>
      </c>
      <c r="G419" s="36" t="e">
        <f>VLOOKUP(E419:E419,'Bao cao Tap Pham'!$B:$F,3,0)</f>
        <v>#N/A</v>
      </c>
      <c r="H419" s="194"/>
      <c r="I419" s="194"/>
      <c r="J419" s="24"/>
      <c r="K419" s="27"/>
    </row>
    <row r="420" spans="1:11" ht="15.75">
      <c r="A420" s="183">
        <v>45</v>
      </c>
      <c r="B420" s="213"/>
      <c r="C420" s="27"/>
      <c r="D420" s="28"/>
      <c r="E420" s="78"/>
      <c r="F420" s="36" t="e">
        <f>VLOOKUP(E420:E420,'Bao cao Tap Pham'!$B:$F,2,0)</f>
        <v>#N/A</v>
      </c>
      <c r="G420" s="36" t="e">
        <f>VLOOKUP(E420:E420,'Bao cao Tap Pham'!$B:$F,3,0)</f>
        <v>#N/A</v>
      </c>
      <c r="H420" s="194"/>
      <c r="I420" s="194"/>
      <c r="J420" s="24"/>
      <c r="K420" s="27"/>
    </row>
    <row r="421" spans="1:11" ht="15.75">
      <c r="A421" s="183">
        <v>46</v>
      </c>
      <c r="B421" s="213"/>
      <c r="C421" s="27"/>
      <c r="D421" s="28"/>
      <c r="E421" s="79"/>
      <c r="F421" s="36" t="e">
        <f>VLOOKUP(E421:E421,'Bao cao Tap Pham'!$B:$F,2,0)</f>
        <v>#N/A</v>
      </c>
      <c r="G421" s="36" t="e">
        <f>VLOOKUP(E421:E421,'Bao cao Tap Pham'!$B:$F,3,0)</f>
        <v>#N/A</v>
      </c>
      <c r="H421" s="194"/>
      <c r="I421" s="194"/>
      <c r="J421" s="24"/>
      <c r="K421" s="27"/>
    </row>
    <row r="422" spans="1:11" ht="15.75">
      <c r="A422" s="183">
        <v>47</v>
      </c>
      <c r="B422" s="213"/>
      <c r="C422" s="27"/>
      <c r="D422" s="28"/>
      <c r="E422" s="79"/>
      <c r="F422" s="36" t="e">
        <f>VLOOKUP(E422:E422,'Bao cao Tap Pham'!$B:$F,2,0)</f>
        <v>#N/A</v>
      </c>
      <c r="G422" s="36" t="e">
        <f>VLOOKUP(E422:E422,'Bao cao Tap Pham'!$B:$F,3,0)</f>
        <v>#N/A</v>
      </c>
      <c r="H422" s="194"/>
      <c r="I422" s="194"/>
      <c r="J422" s="24"/>
      <c r="K422" s="27"/>
    </row>
    <row r="423" spans="1:11" ht="15.75">
      <c r="A423" s="183">
        <v>48</v>
      </c>
      <c r="B423" s="213"/>
      <c r="C423" s="27"/>
      <c r="D423" s="28"/>
      <c r="E423" s="79"/>
      <c r="F423" s="36" t="e">
        <f>VLOOKUP(E423:E423,'Bao cao Tap Pham'!$B:$F,2,0)</f>
        <v>#N/A</v>
      </c>
      <c r="G423" s="36" t="e">
        <f>VLOOKUP(E423:E423,'Bao cao Tap Pham'!$B:$F,3,0)</f>
        <v>#N/A</v>
      </c>
      <c r="H423" s="194"/>
      <c r="I423" s="194"/>
      <c r="J423" s="24"/>
      <c r="K423" s="27"/>
    </row>
    <row r="424" spans="1:11" ht="15.75">
      <c r="A424" s="183">
        <v>49</v>
      </c>
      <c r="B424" s="213"/>
      <c r="C424" s="27"/>
      <c r="D424" s="28"/>
      <c r="E424" s="79"/>
      <c r="F424" s="36" t="e">
        <f>VLOOKUP(E424:E424,'Bao cao Tap Pham'!$B:$F,2,0)</f>
        <v>#N/A</v>
      </c>
      <c r="G424" s="36" t="e">
        <f>VLOOKUP(E424:E424,'Bao cao Tap Pham'!$B:$F,3,0)</f>
        <v>#N/A</v>
      </c>
      <c r="H424" s="194"/>
      <c r="I424" s="194"/>
      <c r="J424" s="24"/>
      <c r="K424" s="27"/>
    </row>
    <row r="425" spans="1:11" ht="15.75">
      <c r="A425" s="183">
        <v>50</v>
      </c>
      <c r="B425" s="213"/>
      <c r="C425" s="27"/>
      <c r="D425" s="28"/>
      <c r="E425" s="79"/>
      <c r="F425" s="36" t="e">
        <f>VLOOKUP(E425:E425,'Bao cao Tap Pham'!$B:$F,2,0)</f>
        <v>#N/A</v>
      </c>
      <c r="G425" s="36" t="e">
        <f>VLOOKUP(E425:E425,'Bao cao Tap Pham'!$B:$F,3,0)</f>
        <v>#N/A</v>
      </c>
      <c r="H425" s="194"/>
      <c r="I425" s="194"/>
      <c r="J425" s="24"/>
      <c r="K425" s="27"/>
    </row>
    <row r="426" spans="1:11" ht="15.75">
      <c r="A426" s="183">
        <v>51</v>
      </c>
      <c r="B426" s="213"/>
      <c r="C426" s="27"/>
      <c r="D426" s="28"/>
      <c r="E426" s="79"/>
      <c r="F426" s="36" t="e">
        <f>VLOOKUP(E426:E426,'Bao cao Tap Pham'!$B:$F,2,0)</f>
        <v>#N/A</v>
      </c>
      <c r="G426" s="36" t="e">
        <f>VLOOKUP(E426:E426,'Bao cao Tap Pham'!$B:$F,3,0)</f>
        <v>#N/A</v>
      </c>
      <c r="H426" s="194"/>
      <c r="I426" s="194"/>
      <c r="J426" s="24"/>
      <c r="K426" s="27"/>
    </row>
    <row r="427" spans="1:11" ht="15.75">
      <c r="A427" s="183">
        <v>52</v>
      </c>
      <c r="B427" s="213"/>
      <c r="C427" s="27"/>
      <c r="D427" s="28"/>
      <c r="E427" s="79"/>
      <c r="F427" s="36" t="e">
        <f>VLOOKUP(E427:E427,'Bao cao Tap Pham'!$B:$F,2,0)</f>
        <v>#N/A</v>
      </c>
      <c r="G427" s="36" t="e">
        <f>VLOOKUP(E427:E427,'Bao cao Tap Pham'!$B:$F,3,0)</f>
        <v>#N/A</v>
      </c>
      <c r="H427" s="194"/>
      <c r="I427" s="194"/>
      <c r="J427" s="24"/>
      <c r="K427" s="27"/>
    </row>
    <row r="428" spans="1:11" ht="15.75">
      <c r="A428" s="183">
        <v>53</v>
      </c>
      <c r="B428" s="213"/>
      <c r="C428" s="27"/>
      <c r="D428" s="28"/>
      <c r="E428" s="79"/>
      <c r="F428" s="36" t="e">
        <f>VLOOKUP(E428:E428,'Bao cao Tap Pham'!$B:$F,2,0)</f>
        <v>#N/A</v>
      </c>
      <c r="G428" s="36" t="e">
        <f>VLOOKUP(E428:E428,'Bao cao Tap Pham'!$B:$F,3,0)</f>
        <v>#N/A</v>
      </c>
      <c r="H428" s="194"/>
      <c r="I428" s="194"/>
      <c r="J428" s="24"/>
      <c r="K428" s="27"/>
    </row>
    <row r="429" spans="1:11" ht="15.75">
      <c r="A429" s="183">
        <v>54</v>
      </c>
      <c r="B429" s="213"/>
      <c r="C429" s="27"/>
      <c r="D429" s="28"/>
      <c r="E429" s="79"/>
      <c r="F429" s="36" t="e">
        <f>VLOOKUP(E429:E429,'Bao cao Tap Pham'!$B:$F,2,0)</f>
        <v>#N/A</v>
      </c>
      <c r="G429" s="36" t="e">
        <f>VLOOKUP(E429:E429,'Bao cao Tap Pham'!$B:$F,3,0)</f>
        <v>#N/A</v>
      </c>
      <c r="H429" s="194"/>
      <c r="I429" s="194"/>
      <c r="J429" s="24"/>
      <c r="K429" s="27"/>
    </row>
    <row r="430" spans="1:11" ht="15.75">
      <c r="A430" s="183">
        <v>55</v>
      </c>
      <c r="B430" s="213"/>
      <c r="C430" s="27"/>
      <c r="D430" s="28"/>
      <c r="E430" s="79"/>
      <c r="F430" s="36" t="e">
        <f>VLOOKUP(E430:E430,'Bao cao Tap Pham'!$B:$F,2,0)</f>
        <v>#N/A</v>
      </c>
      <c r="G430" s="36" t="e">
        <f>VLOOKUP(E430:E430,'Bao cao Tap Pham'!$B:$F,3,0)</f>
        <v>#N/A</v>
      </c>
      <c r="H430" s="194"/>
      <c r="I430" s="194"/>
      <c r="J430" s="24"/>
      <c r="K430" s="27"/>
    </row>
    <row r="431" spans="1:11" ht="15.75">
      <c r="A431" s="183">
        <v>56</v>
      </c>
      <c r="B431" s="213"/>
      <c r="C431" s="27"/>
      <c r="D431" s="28"/>
      <c r="E431" s="79"/>
      <c r="F431" s="36" t="e">
        <f>VLOOKUP(E431:E431,'Bao cao Tap Pham'!$B:$F,2,0)</f>
        <v>#N/A</v>
      </c>
      <c r="G431" s="36" t="e">
        <f>VLOOKUP(E431:E431,'Bao cao Tap Pham'!$B:$F,3,0)</f>
        <v>#N/A</v>
      </c>
      <c r="H431" s="194"/>
      <c r="I431" s="194"/>
      <c r="J431" s="24"/>
      <c r="K431" s="27"/>
    </row>
    <row r="432" spans="1:11" ht="15.75">
      <c r="A432" s="183">
        <v>57</v>
      </c>
      <c r="B432" s="213"/>
      <c r="C432" s="27"/>
      <c r="D432" s="28"/>
      <c r="E432" s="79"/>
      <c r="F432" s="36" t="e">
        <f>VLOOKUP(E432:E432,'Bao cao Tap Pham'!$B:$F,2,0)</f>
        <v>#N/A</v>
      </c>
      <c r="G432" s="36" t="e">
        <f>VLOOKUP(E432:E432,'Bao cao Tap Pham'!$B:$F,3,0)</f>
        <v>#N/A</v>
      </c>
      <c r="H432" s="194"/>
      <c r="I432" s="194"/>
      <c r="J432" s="24"/>
      <c r="K432" s="27"/>
    </row>
    <row r="433" spans="1:11" ht="15.75">
      <c r="A433" s="183">
        <v>58</v>
      </c>
      <c r="B433" s="214"/>
      <c r="C433" s="27"/>
      <c r="D433" s="28"/>
      <c r="E433" s="78"/>
      <c r="F433" s="36" t="e">
        <f>VLOOKUP(E433:E433,'Bao cao Tap Pham'!$B:$F,2,0)</f>
        <v>#N/A</v>
      </c>
      <c r="G433" s="36" t="e">
        <f>VLOOKUP(E433:E433,'Bao cao Tap Pham'!$B:$F,3,0)</f>
        <v>#N/A</v>
      </c>
      <c r="H433" s="194"/>
      <c r="I433" s="194"/>
      <c r="J433" s="24"/>
      <c r="K433" s="27"/>
    </row>
    <row r="434" spans="1:11" ht="15.75">
      <c r="A434" s="183">
        <v>59</v>
      </c>
      <c r="B434" s="214"/>
      <c r="C434" s="27"/>
      <c r="D434" s="28"/>
      <c r="E434" s="78"/>
      <c r="F434" s="36" t="e">
        <f>VLOOKUP(E434:E434,'Bao cao Tap Pham'!$B:$F,2,0)</f>
        <v>#N/A</v>
      </c>
      <c r="G434" s="36" t="e">
        <f>VLOOKUP(E434:E434,'Bao cao Tap Pham'!$B:$F,3,0)</f>
        <v>#N/A</v>
      </c>
      <c r="H434" s="194"/>
      <c r="I434" s="194"/>
      <c r="J434" s="24"/>
      <c r="K434" s="27"/>
    </row>
    <row r="435" spans="1:11" ht="15.75">
      <c r="A435" s="183">
        <v>60</v>
      </c>
      <c r="B435" s="214"/>
      <c r="C435" s="27"/>
      <c r="D435" s="28"/>
      <c r="E435" s="78"/>
      <c r="F435" s="36" t="e">
        <f>VLOOKUP(E435:E435,'Bao cao Tap Pham'!$B:$F,2,0)</f>
        <v>#N/A</v>
      </c>
      <c r="G435" s="36" t="e">
        <f>VLOOKUP(E435:E435,'Bao cao Tap Pham'!$B:$F,3,0)</f>
        <v>#N/A</v>
      </c>
      <c r="H435" s="194"/>
      <c r="I435" s="194"/>
      <c r="J435" s="24"/>
      <c r="K435" s="27"/>
    </row>
    <row r="436" spans="1:11" ht="15.75">
      <c r="A436" s="183">
        <v>61</v>
      </c>
      <c r="B436" s="214"/>
      <c r="C436" s="27"/>
      <c r="D436" s="28"/>
      <c r="E436" s="79"/>
      <c r="F436" s="36" t="e">
        <f>VLOOKUP(E436:E436,'Bao cao Tap Pham'!$B:$F,2,0)</f>
        <v>#N/A</v>
      </c>
      <c r="G436" s="36" t="e">
        <f>VLOOKUP(E436:E436,'Bao cao Tap Pham'!$B:$F,3,0)</f>
        <v>#N/A</v>
      </c>
      <c r="H436" s="194"/>
      <c r="I436" s="194"/>
      <c r="J436" s="24"/>
      <c r="K436" s="27"/>
    </row>
    <row r="437" spans="1:11" ht="15.75">
      <c r="A437" s="183">
        <v>62</v>
      </c>
      <c r="B437" s="214"/>
      <c r="C437" s="27"/>
      <c r="D437" s="28"/>
      <c r="E437" s="79"/>
      <c r="F437" s="36" t="e">
        <f>VLOOKUP(E437:E437,'Bao cao Tap Pham'!$B:$F,2,0)</f>
        <v>#N/A</v>
      </c>
      <c r="G437" s="36" t="e">
        <f>VLOOKUP(E437:E437,'Bao cao Tap Pham'!$B:$F,3,0)</f>
        <v>#N/A</v>
      </c>
      <c r="H437" s="194"/>
      <c r="I437" s="194"/>
      <c r="J437" s="24"/>
      <c r="K437" s="27"/>
    </row>
    <row r="438" spans="1:11" ht="15.75">
      <c r="A438" s="183">
        <v>63</v>
      </c>
      <c r="B438" s="214"/>
      <c r="C438" s="27"/>
      <c r="D438" s="28"/>
      <c r="E438" s="76"/>
      <c r="F438" s="36" t="e">
        <f>VLOOKUP(E438:E438,'Bao cao Tap Pham'!$B:$F,2,0)</f>
        <v>#N/A</v>
      </c>
      <c r="G438" s="36" t="e">
        <f>VLOOKUP(E438:E438,'Bao cao Tap Pham'!$B:$F,3,0)</f>
        <v>#N/A</v>
      </c>
      <c r="H438" s="194"/>
      <c r="I438" s="194"/>
      <c r="J438" s="24"/>
      <c r="K438" s="27"/>
    </row>
    <row r="439" spans="1:11" ht="15.75">
      <c r="A439" s="183">
        <v>64</v>
      </c>
      <c r="B439" s="214"/>
      <c r="C439" s="27"/>
      <c r="D439" s="28"/>
      <c r="E439" s="79"/>
      <c r="F439" s="36" t="e">
        <f>VLOOKUP(E439:E439,'Bao cao Tap Pham'!$B:$F,2,0)</f>
        <v>#N/A</v>
      </c>
      <c r="G439" s="36" t="e">
        <f>VLOOKUP(E439:E439,'Bao cao Tap Pham'!$B:$F,3,0)</f>
        <v>#N/A</v>
      </c>
      <c r="H439" s="194"/>
      <c r="I439" s="194"/>
      <c r="J439" s="24"/>
      <c r="K439" s="27"/>
    </row>
    <row r="440" spans="1:11" ht="15.75">
      <c r="A440" s="183">
        <v>65</v>
      </c>
      <c r="B440" s="214"/>
      <c r="C440" s="27"/>
      <c r="D440" s="28"/>
      <c r="E440" s="79"/>
      <c r="F440" s="36" t="e">
        <f>VLOOKUP(E440:E440,'Bao cao Tap Pham'!$B:$F,2,0)</f>
        <v>#N/A</v>
      </c>
      <c r="G440" s="36" t="e">
        <f>VLOOKUP(E440:E440,'Bao cao Tap Pham'!$B:$F,3,0)</f>
        <v>#N/A</v>
      </c>
      <c r="H440" s="194"/>
      <c r="I440" s="194"/>
      <c r="J440" s="24"/>
      <c r="K440" s="27"/>
    </row>
    <row r="441" spans="1:11" ht="15.75">
      <c r="A441" s="183">
        <v>66</v>
      </c>
      <c r="B441" s="214"/>
      <c r="C441" s="27"/>
      <c r="D441" s="28"/>
      <c r="E441" s="78"/>
      <c r="F441" s="36" t="e">
        <f>VLOOKUP(E441:E441,'Bao cao Tap Pham'!$B:$F,2,0)</f>
        <v>#N/A</v>
      </c>
      <c r="G441" s="36" t="e">
        <f>VLOOKUP(E441:E441,'Bao cao Tap Pham'!$B:$F,3,0)</f>
        <v>#N/A</v>
      </c>
      <c r="H441" s="194"/>
      <c r="I441" s="194"/>
      <c r="J441" s="24"/>
      <c r="K441" s="27"/>
    </row>
    <row r="442" spans="1:11" ht="15.75">
      <c r="A442" s="183">
        <v>67</v>
      </c>
      <c r="B442" s="214"/>
      <c r="C442" s="27"/>
      <c r="D442" s="28"/>
      <c r="E442" s="79"/>
      <c r="F442" s="36" t="e">
        <f>VLOOKUP(E442:E442,'Bao cao Tap Pham'!$B:$F,2,0)</f>
        <v>#N/A</v>
      </c>
      <c r="G442" s="36" t="e">
        <f>VLOOKUP(E442:E442,'Bao cao Tap Pham'!$B:$F,3,0)</f>
        <v>#N/A</v>
      </c>
      <c r="H442" s="194"/>
      <c r="I442" s="194"/>
      <c r="J442" s="24"/>
      <c r="K442" s="27"/>
    </row>
    <row r="443" spans="1:11" ht="15.75">
      <c r="A443" s="183">
        <v>68</v>
      </c>
      <c r="B443" s="214"/>
      <c r="C443" s="27"/>
      <c r="D443" s="28"/>
      <c r="E443" s="79"/>
      <c r="F443" s="36" t="e">
        <f>VLOOKUP(E443:E443,'Bao cao Tap Pham'!$B:$F,2,0)</f>
        <v>#N/A</v>
      </c>
      <c r="G443" s="36" t="e">
        <f>VLOOKUP(E443:E443,'Bao cao Tap Pham'!$B:$F,3,0)</f>
        <v>#N/A</v>
      </c>
      <c r="H443" s="194"/>
      <c r="I443" s="194"/>
      <c r="J443" s="24"/>
      <c r="K443" s="27"/>
    </row>
    <row r="444" spans="1:11" ht="15.75">
      <c r="A444" s="183">
        <v>69</v>
      </c>
      <c r="B444" s="214"/>
      <c r="C444" s="27"/>
      <c r="D444" s="28"/>
      <c r="E444" s="79"/>
      <c r="F444" s="36" t="e">
        <f>VLOOKUP(E444:E444,'Bao cao Tap Pham'!$B:$F,2,0)</f>
        <v>#N/A</v>
      </c>
      <c r="G444" s="36" t="e">
        <f>VLOOKUP(E444:E444,'Bao cao Tap Pham'!$B:$F,3,0)</f>
        <v>#N/A</v>
      </c>
      <c r="H444" s="194"/>
      <c r="I444" s="194"/>
      <c r="J444" s="24"/>
      <c r="K444" s="27"/>
    </row>
    <row r="445" spans="1:11" ht="15.75">
      <c r="A445" s="183">
        <v>70</v>
      </c>
      <c r="B445" s="214"/>
      <c r="C445" s="27"/>
      <c r="D445" s="28"/>
      <c r="E445" s="76"/>
      <c r="F445" s="36" t="e">
        <f>VLOOKUP(E445:E445,'Bao cao Tap Pham'!$B:$F,2,0)</f>
        <v>#N/A</v>
      </c>
      <c r="G445" s="36" t="e">
        <f>VLOOKUP(E445:E445,'Bao cao Tap Pham'!$B:$F,3,0)</f>
        <v>#N/A</v>
      </c>
      <c r="H445" s="194"/>
      <c r="I445" s="194"/>
      <c r="J445" s="24"/>
      <c r="K445" s="27"/>
    </row>
    <row r="446" spans="1:11" ht="15.75">
      <c r="A446" s="183">
        <v>71</v>
      </c>
      <c r="B446" s="214"/>
      <c r="C446" s="27"/>
      <c r="D446" s="28"/>
      <c r="E446" s="79"/>
      <c r="F446" s="36" t="e">
        <f>VLOOKUP(E446:E446,'Bao cao Tap Pham'!$B:$F,2,0)</f>
        <v>#N/A</v>
      </c>
      <c r="G446" s="36" t="e">
        <f>VLOOKUP(E446:E446,'Bao cao Tap Pham'!$B:$F,3,0)</f>
        <v>#N/A</v>
      </c>
      <c r="H446" s="194"/>
      <c r="I446" s="194"/>
      <c r="J446" s="24"/>
      <c r="K446" s="27"/>
    </row>
    <row r="447" spans="1:11" ht="15.75">
      <c r="A447" s="183">
        <v>72</v>
      </c>
      <c r="B447" s="214"/>
      <c r="C447" s="27"/>
      <c r="D447" s="28"/>
      <c r="E447" s="79"/>
      <c r="F447" s="36" t="e">
        <f>VLOOKUP(E447:E447,'Bao cao Tap Pham'!$B:$F,2,0)</f>
        <v>#N/A</v>
      </c>
      <c r="G447" s="36" t="e">
        <f>VLOOKUP(E447:E447,'Bao cao Tap Pham'!$B:$F,3,0)</f>
        <v>#N/A</v>
      </c>
      <c r="H447" s="194"/>
      <c r="I447" s="194"/>
      <c r="J447" s="24"/>
      <c r="K447" s="27"/>
    </row>
    <row r="448" spans="1:11" ht="15.75">
      <c r="A448" s="183">
        <v>73</v>
      </c>
      <c r="B448" s="214"/>
      <c r="C448" s="27"/>
      <c r="D448" s="28"/>
      <c r="E448" s="79"/>
      <c r="F448" s="36" t="e">
        <f>VLOOKUP(E448:E448,'Bao cao Tap Pham'!$B:$F,2,0)</f>
        <v>#N/A</v>
      </c>
      <c r="G448" s="36" t="e">
        <f>VLOOKUP(E448:E448,'Bao cao Tap Pham'!$B:$F,3,0)</f>
        <v>#N/A</v>
      </c>
      <c r="H448" s="194"/>
      <c r="I448" s="194"/>
      <c r="J448" s="24"/>
      <c r="K448" s="27"/>
    </row>
    <row r="449" spans="1:11" ht="15.75">
      <c r="A449" s="183">
        <v>74</v>
      </c>
      <c r="B449" s="214"/>
      <c r="C449" s="27"/>
      <c r="D449" s="28"/>
      <c r="E449" s="79"/>
      <c r="F449" s="36" t="e">
        <f>VLOOKUP(E449:E449,'Bao cao Tap Pham'!$B:$F,2,0)</f>
        <v>#N/A</v>
      </c>
      <c r="G449" s="36" t="e">
        <f>VLOOKUP(E449:E449,'Bao cao Tap Pham'!$B:$F,3,0)</f>
        <v>#N/A</v>
      </c>
      <c r="H449" s="194"/>
      <c r="I449" s="194"/>
      <c r="J449" s="24"/>
      <c r="K449" s="27"/>
    </row>
    <row r="450" spans="1:11" ht="15.75">
      <c r="A450" s="183">
        <v>75</v>
      </c>
      <c r="B450" s="214"/>
      <c r="C450" s="27"/>
      <c r="D450" s="28"/>
      <c r="E450" s="79"/>
      <c r="F450" s="36" t="e">
        <f>VLOOKUP(E450:E450,'Bao cao Tap Pham'!$B:$F,2,0)</f>
        <v>#N/A</v>
      </c>
      <c r="G450" s="36" t="e">
        <f>VLOOKUP(E450:E450,'Bao cao Tap Pham'!$B:$F,3,0)</f>
        <v>#N/A</v>
      </c>
      <c r="H450" s="194"/>
      <c r="I450" s="194"/>
      <c r="J450" s="24"/>
      <c r="K450" s="27"/>
    </row>
    <row r="451" spans="1:11" ht="15.75">
      <c r="A451" s="183">
        <v>76</v>
      </c>
      <c r="B451" s="214"/>
      <c r="C451" s="27"/>
      <c r="D451" s="28"/>
      <c r="E451" s="79"/>
      <c r="F451" s="36" t="e">
        <f>VLOOKUP(E451:E451,'Bao cao Tap Pham'!$B:$F,2,0)</f>
        <v>#N/A</v>
      </c>
      <c r="G451" s="36" t="e">
        <f>VLOOKUP(E451:E451,'Bao cao Tap Pham'!$B:$F,3,0)</f>
        <v>#N/A</v>
      </c>
      <c r="H451" s="194"/>
      <c r="I451" s="194"/>
      <c r="J451" s="24"/>
      <c r="K451" s="27"/>
    </row>
    <row r="452" spans="1:11" ht="15.75">
      <c r="A452" s="183">
        <v>77</v>
      </c>
      <c r="B452" s="214"/>
      <c r="C452" s="27"/>
      <c r="D452" s="28"/>
      <c r="E452" s="79"/>
      <c r="F452" s="36" t="e">
        <f>VLOOKUP(E452:E452,'Bao cao Tap Pham'!$B:$F,2,0)</f>
        <v>#N/A</v>
      </c>
      <c r="G452" s="36" t="e">
        <f>VLOOKUP(E452:E452,'Bao cao Tap Pham'!$B:$F,3,0)</f>
        <v>#N/A</v>
      </c>
      <c r="H452" s="194"/>
      <c r="I452" s="194"/>
      <c r="J452" s="24"/>
      <c r="K452" s="27"/>
    </row>
    <row r="453" spans="1:11" ht="15.75">
      <c r="A453" s="183">
        <v>78</v>
      </c>
      <c r="B453" s="214"/>
      <c r="C453" s="27"/>
      <c r="D453" s="28"/>
      <c r="E453" s="79"/>
      <c r="F453" s="36" t="e">
        <f>VLOOKUP(E453:E453,'Bao cao Tap Pham'!$B:$F,2,0)</f>
        <v>#N/A</v>
      </c>
      <c r="G453" s="36" t="e">
        <f>VLOOKUP(E453:E453,'Bao cao Tap Pham'!$B:$F,3,0)</f>
        <v>#N/A</v>
      </c>
      <c r="H453" s="194"/>
      <c r="I453" s="194"/>
      <c r="J453" s="24"/>
      <c r="K453" s="27"/>
    </row>
    <row r="454" spans="1:11" ht="15.75">
      <c r="A454" s="183">
        <v>79</v>
      </c>
      <c r="B454" s="214"/>
      <c r="C454" s="27"/>
      <c r="D454" s="28"/>
      <c r="E454" s="79"/>
      <c r="F454" s="36" t="e">
        <f>VLOOKUP(E454:E454,'Bao cao Tap Pham'!$B:$F,2,0)</f>
        <v>#N/A</v>
      </c>
      <c r="G454" s="36" t="e">
        <f>VLOOKUP(E454:E454,'Bao cao Tap Pham'!$B:$F,3,0)</f>
        <v>#N/A</v>
      </c>
      <c r="H454" s="194"/>
      <c r="I454" s="194"/>
      <c r="J454" s="24"/>
      <c r="K454" s="27"/>
    </row>
    <row r="455" spans="1:11" ht="15.75">
      <c r="A455" s="183">
        <v>80</v>
      </c>
      <c r="B455" s="214"/>
      <c r="C455" s="27"/>
      <c r="D455" s="28"/>
      <c r="E455" s="79"/>
      <c r="F455" s="36" t="e">
        <f>VLOOKUP(E455:E455,'Bao cao Tap Pham'!$B:$F,2,0)</f>
        <v>#N/A</v>
      </c>
      <c r="G455" s="36" t="e">
        <f>VLOOKUP(E455:E455,'Bao cao Tap Pham'!$B:$F,3,0)</f>
        <v>#N/A</v>
      </c>
      <c r="H455" s="194"/>
      <c r="I455" s="194"/>
      <c r="J455" s="24"/>
      <c r="K455" s="27"/>
    </row>
    <row r="456" spans="1:11" ht="15.75">
      <c r="A456" s="183">
        <v>81</v>
      </c>
      <c r="B456" s="214"/>
      <c r="C456" s="27"/>
      <c r="D456" s="28"/>
      <c r="E456" s="79"/>
      <c r="F456" s="36" t="e">
        <f>VLOOKUP(E456:E456,'Bao cao Tap Pham'!$B:$F,2,0)</f>
        <v>#N/A</v>
      </c>
      <c r="G456" s="36" t="e">
        <f>VLOOKUP(E456:E456,'Bao cao Tap Pham'!$B:$F,3,0)</f>
        <v>#N/A</v>
      </c>
      <c r="H456" s="194"/>
      <c r="I456" s="194"/>
      <c r="J456" s="24"/>
      <c r="K456" s="27"/>
    </row>
    <row r="457" spans="1:11" ht="15.75">
      <c r="A457" s="183">
        <v>82</v>
      </c>
      <c r="B457" s="214"/>
      <c r="C457" s="27"/>
      <c r="D457" s="28"/>
      <c r="E457" s="79"/>
      <c r="F457" s="36" t="e">
        <f>VLOOKUP(E457:E457,'Bao cao Tap Pham'!$B:$F,2,0)</f>
        <v>#N/A</v>
      </c>
      <c r="G457" s="36" t="e">
        <f>VLOOKUP(E457:E457,'Bao cao Tap Pham'!$B:$F,3,0)</f>
        <v>#N/A</v>
      </c>
      <c r="H457" s="194"/>
      <c r="I457" s="194"/>
      <c r="J457" s="24"/>
      <c r="K457" s="27"/>
    </row>
    <row r="458" spans="1:11" ht="15.75">
      <c r="A458" s="183">
        <v>83</v>
      </c>
      <c r="B458" s="214"/>
      <c r="C458" s="27"/>
      <c r="D458" s="28"/>
      <c r="E458" s="79"/>
      <c r="F458" s="36" t="e">
        <f>VLOOKUP(E458:E458,'Bao cao Tap Pham'!$B:$F,2,0)</f>
        <v>#N/A</v>
      </c>
      <c r="G458" s="36" t="e">
        <f>VLOOKUP(E458:E458,'Bao cao Tap Pham'!$B:$F,3,0)</f>
        <v>#N/A</v>
      </c>
      <c r="H458" s="194"/>
      <c r="I458" s="194"/>
      <c r="J458" s="24"/>
      <c r="K458" s="27"/>
    </row>
    <row r="459" spans="1:11" ht="15.75">
      <c r="A459" s="183">
        <v>84</v>
      </c>
      <c r="B459" s="214"/>
      <c r="C459" s="27"/>
      <c r="D459" s="28"/>
      <c r="E459" s="79"/>
      <c r="F459" s="36" t="e">
        <f>VLOOKUP(E459:E459,'Bao cao Tap Pham'!$B:$F,2,0)</f>
        <v>#N/A</v>
      </c>
      <c r="G459" s="36" t="e">
        <f>VLOOKUP(E459:E459,'Bao cao Tap Pham'!$B:$F,3,0)</f>
        <v>#N/A</v>
      </c>
      <c r="H459" s="194"/>
      <c r="I459" s="194"/>
      <c r="J459" s="24"/>
      <c r="K459" s="27"/>
    </row>
    <row r="460" spans="1:11" ht="15.75">
      <c r="A460" s="183">
        <v>85</v>
      </c>
      <c r="B460" s="214"/>
      <c r="C460" s="27"/>
      <c r="D460" s="28"/>
      <c r="E460" s="79"/>
      <c r="F460" s="36" t="e">
        <f>VLOOKUP(E460:E460,'Bao cao Tap Pham'!$B:$F,2,0)</f>
        <v>#N/A</v>
      </c>
      <c r="G460" s="36" t="e">
        <f>VLOOKUP(E460:E460,'Bao cao Tap Pham'!$B:$F,3,0)</f>
        <v>#N/A</v>
      </c>
      <c r="H460" s="194"/>
      <c r="I460" s="194"/>
      <c r="J460" s="24"/>
      <c r="K460" s="27"/>
    </row>
    <row r="461" spans="1:11" ht="15.75">
      <c r="A461" s="183">
        <v>86</v>
      </c>
      <c r="B461" s="214"/>
      <c r="C461" s="27"/>
      <c r="D461" s="28"/>
      <c r="E461" s="79"/>
      <c r="F461" s="36" t="e">
        <f>VLOOKUP(E461:E461,'Bao cao Tap Pham'!$B:$F,2,0)</f>
        <v>#N/A</v>
      </c>
      <c r="G461" s="36" t="e">
        <f>VLOOKUP(E461:E461,'Bao cao Tap Pham'!$B:$F,3,0)</f>
        <v>#N/A</v>
      </c>
      <c r="H461" s="194"/>
      <c r="I461" s="194"/>
      <c r="J461" s="24"/>
      <c r="K461" s="27"/>
    </row>
    <row r="462" spans="1:11" ht="15.75">
      <c r="A462" s="183">
        <v>87</v>
      </c>
      <c r="B462" s="214"/>
      <c r="C462" s="27"/>
      <c r="D462" s="28"/>
      <c r="E462" s="78"/>
      <c r="F462" s="36" t="e">
        <f>VLOOKUP(E462:E462,'Bao cao Tap Pham'!$B:$F,2,0)</f>
        <v>#N/A</v>
      </c>
      <c r="G462" s="36" t="e">
        <f>VLOOKUP(E462:E462,'Bao cao Tap Pham'!$B:$F,3,0)</f>
        <v>#N/A</v>
      </c>
      <c r="H462" s="194"/>
      <c r="I462" s="194"/>
      <c r="J462" s="24"/>
      <c r="K462" s="27"/>
    </row>
    <row r="463" spans="1:11" ht="15.75">
      <c r="A463" s="183">
        <v>88</v>
      </c>
      <c r="B463" s="214"/>
      <c r="C463" s="27"/>
      <c r="D463" s="28"/>
      <c r="E463" s="79"/>
      <c r="F463" s="36" t="e">
        <f>VLOOKUP(E463:E463,'Bao cao Tap Pham'!$B:$F,2,0)</f>
        <v>#N/A</v>
      </c>
      <c r="G463" s="36" t="e">
        <f>VLOOKUP(E463:E463,'Bao cao Tap Pham'!$B:$F,3,0)</f>
        <v>#N/A</v>
      </c>
      <c r="H463" s="194"/>
      <c r="I463" s="194"/>
      <c r="J463" s="24"/>
      <c r="K463" s="27"/>
    </row>
    <row r="464" spans="1:11" ht="15.75">
      <c r="A464" s="183">
        <v>89</v>
      </c>
      <c r="B464" s="214"/>
      <c r="C464" s="27"/>
      <c r="D464" s="28"/>
      <c r="E464" s="79"/>
      <c r="F464" s="36" t="e">
        <f>VLOOKUP(E464:E464,'Bao cao Tap Pham'!$B:$F,2,0)</f>
        <v>#N/A</v>
      </c>
      <c r="G464" s="36" t="e">
        <f>VLOOKUP(E464:E464,'Bao cao Tap Pham'!$B:$F,3,0)</f>
        <v>#N/A</v>
      </c>
      <c r="H464" s="194"/>
      <c r="I464" s="194"/>
      <c r="J464" s="24"/>
      <c r="K464" s="27"/>
    </row>
    <row r="465" spans="1:11" ht="15.75">
      <c r="A465" s="183">
        <v>90</v>
      </c>
      <c r="B465" s="214"/>
      <c r="C465" s="27"/>
      <c r="D465" s="28"/>
      <c r="E465" s="79"/>
      <c r="F465" s="36" t="e">
        <f>VLOOKUP(E465:E465,'Bao cao Tap Pham'!$B:$F,2,0)</f>
        <v>#N/A</v>
      </c>
      <c r="G465" s="36" t="e">
        <f>VLOOKUP(E465:E465,'Bao cao Tap Pham'!$B:$F,3,0)</f>
        <v>#N/A</v>
      </c>
      <c r="H465" s="194"/>
      <c r="I465" s="194"/>
      <c r="J465" s="24"/>
      <c r="K465" s="27"/>
    </row>
    <row r="466" spans="1:11" ht="15.75">
      <c r="A466" s="183">
        <v>91</v>
      </c>
      <c r="B466" s="214"/>
      <c r="C466" s="27"/>
      <c r="D466" s="28"/>
      <c r="E466" s="79"/>
      <c r="F466" s="36" t="e">
        <f>VLOOKUP(E466:E466,'Bao cao Tap Pham'!$B:$F,2,0)</f>
        <v>#N/A</v>
      </c>
      <c r="G466" s="36" t="e">
        <f>VLOOKUP(E466:E466,'Bao cao Tap Pham'!$B:$F,3,0)</f>
        <v>#N/A</v>
      </c>
      <c r="H466" s="194"/>
      <c r="I466" s="194"/>
      <c r="J466" s="24"/>
      <c r="K466" s="27"/>
    </row>
    <row r="467" spans="1:11" ht="15.75">
      <c r="A467" s="183">
        <v>92</v>
      </c>
      <c r="B467" s="214"/>
      <c r="C467" s="27"/>
      <c r="D467" s="28"/>
      <c r="E467" s="79"/>
      <c r="F467" s="36" t="e">
        <f>VLOOKUP(E467:E467,'Bao cao Tap Pham'!$B:$F,2,0)</f>
        <v>#N/A</v>
      </c>
      <c r="G467" s="36" t="e">
        <f>VLOOKUP(E467:E467,'Bao cao Tap Pham'!$B:$F,3,0)</f>
        <v>#N/A</v>
      </c>
      <c r="H467" s="194"/>
      <c r="I467" s="194"/>
      <c r="J467" s="24"/>
      <c r="K467" s="27"/>
    </row>
    <row r="468" spans="1:11" ht="15.75">
      <c r="A468" s="183">
        <v>93</v>
      </c>
      <c r="B468" s="214"/>
      <c r="C468" s="27"/>
      <c r="D468" s="28"/>
      <c r="E468" s="79"/>
      <c r="F468" s="36" t="e">
        <f>VLOOKUP(E468:E468,'Bao cao Tap Pham'!$B:$F,2,0)</f>
        <v>#N/A</v>
      </c>
      <c r="G468" s="36" t="e">
        <f>VLOOKUP(E468:E468,'Bao cao Tap Pham'!$B:$F,3,0)</f>
        <v>#N/A</v>
      </c>
      <c r="H468" s="194"/>
      <c r="I468" s="194"/>
      <c r="J468" s="24"/>
      <c r="K468" s="27"/>
    </row>
    <row r="469" spans="1:11" ht="15.75">
      <c r="A469" s="183">
        <v>94</v>
      </c>
      <c r="B469" s="214"/>
      <c r="C469" s="27"/>
      <c r="D469" s="28"/>
      <c r="E469" s="79"/>
      <c r="F469" s="36" t="e">
        <f>VLOOKUP(E469:E469,'Bao cao Tap Pham'!$B:$F,2,0)</f>
        <v>#N/A</v>
      </c>
      <c r="G469" s="36" t="e">
        <f>VLOOKUP(E469:E469,'Bao cao Tap Pham'!$B:$F,3,0)</f>
        <v>#N/A</v>
      </c>
      <c r="H469" s="194"/>
      <c r="I469" s="194"/>
      <c r="J469" s="24"/>
      <c r="K469" s="27"/>
    </row>
    <row r="470" spans="1:11" ht="15.75">
      <c r="A470" s="183">
        <v>95</v>
      </c>
      <c r="B470" s="214"/>
      <c r="C470" s="27"/>
      <c r="D470" s="28"/>
      <c r="E470" s="76"/>
      <c r="F470" s="36" t="e">
        <f>VLOOKUP(E470:E470,'Bao cao Tap Pham'!$B:$F,2,0)</f>
        <v>#N/A</v>
      </c>
      <c r="G470" s="36" t="e">
        <f>VLOOKUP(E470:E470,'Bao cao Tap Pham'!$B:$F,3,0)</f>
        <v>#N/A</v>
      </c>
      <c r="H470" s="194"/>
      <c r="I470" s="194"/>
      <c r="J470" s="24"/>
      <c r="K470" s="27"/>
    </row>
    <row r="471" spans="1:11" ht="15.75">
      <c r="A471" s="183">
        <v>96</v>
      </c>
      <c r="B471" s="214"/>
      <c r="C471" s="27"/>
      <c r="D471" s="28"/>
      <c r="E471" s="79"/>
      <c r="F471" s="36" t="e">
        <f>VLOOKUP(E471:E471,'Bao cao Tap Pham'!$B:$F,2,0)</f>
        <v>#N/A</v>
      </c>
      <c r="G471" s="36" t="e">
        <f>VLOOKUP(E471:E471,'Bao cao Tap Pham'!$B:$F,3,0)</f>
        <v>#N/A</v>
      </c>
      <c r="H471" s="194"/>
      <c r="I471" s="194"/>
      <c r="J471" s="24"/>
      <c r="K471" s="27"/>
    </row>
    <row r="472" spans="1:11" ht="15.75">
      <c r="A472" s="183">
        <v>97</v>
      </c>
      <c r="B472" s="214"/>
      <c r="C472" s="27"/>
      <c r="D472" s="28"/>
      <c r="E472" s="79"/>
      <c r="F472" s="36" t="e">
        <f>VLOOKUP(E472:E472,'Bao cao Tap Pham'!$B:$F,2,0)</f>
        <v>#N/A</v>
      </c>
      <c r="G472" s="36" t="e">
        <f>VLOOKUP(E472:E472,'Bao cao Tap Pham'!$B:$F,3,0)</f>
        <v>#N/A</v>
      </c>
      <c r="H472" s="194"/>
      <c r="I472" s="194"/>
      <c r="J472" s="24"/>
      <c r="K472" s="27"/>
    </row>
    <row r="473" spans="1:11" ht="15.75">
      <c r="A473" s="183">
        <v>98</v>
      </c>
      <c r="B473" s="214"/>
      <c r="C473" s="27"/>
      <c r="D473" s="28"/>
      <c r="E473" s="159"/>
      <c r="F473" s="36" t="e">
        <f>VLOOKUP(E473:E473,'Bao cao Tap Pham'!$B:$F,2,0)</f>
        <v>#N/A</v>
      </c>
      <c r="G473" s="36" t="e">
        <f>VLOOKUP(E473:E473,'Bao cao Tap Pham'!$B:$F,3,0)</f>
        <v>#N/A</v>
      </c>
      <c r="H473" s="194"/>
      <c r="I473" s="194"/>
      <c r="J473" s="24"/>
      <c r="K473" s="27"/>
    </row>
    <row r="474" spans="1:11" ht="15.75">
      <c r="A474" s="183">
        <v>99</v>
      </c>
      <c r="B474" s="214"/>
      <c r="C474" s="27"/>
      <c r="D474" s="28"/>
      <c r="E474" s="79"/>
      <c r="F474" s="36" t="e">
        <f>VLOOKUP(E474:E474,'Bao cao Tap Pham'!$B:$F,2,0)</f>
        <v>#N/A</v>
      </c>
      <c r="G474" s="36" t="e">
        <f>VLOOKUP(E474:E474,'Bao cao Tap Pham'!$B:$F,3,0)</f>
        <v>#N/A</v>
      </c>
      <c r="H474" s="194"/>
      <c r="I474" s="194"/>
      <c r="J474" s="24"/>
      <c r="K474" s="27"/>
    </row>
    <row r="475" spans="1:11" ht="15.75">
      <c r="A475" s="183">
        <v>100</v>
      </c>
      <c r="B475" s="214"/>
      <c r="C475" s="27"/>
      <c r="D475" s="28"/>
      <c r="E475" s="79"/>
      <c r="F475" s="36" t="e">
        <f>VLOOKUP(E475:E475,'Bao cao Tap Pham'!$B:$F,2,0)</f>
        <v>#N/A</v>
      </c>
      <c r="G475" s="36" t="e">
        <f>VLOOKUP(E475:E475,'Bao cao Tap Pham'!$B:$F,3,0)</f>
        <v>#N/A</v>
      </c>
      <c r="H475" s="194"/>
      <c r="I475" s="194"/>
      <c r="J475" s="24"/>
      <c r="K475" s="27"/>
    </row>
    <row r="476" spans="1:11" ht="15.75">
      <c r="A476" s="183">
        <v>101</v>
      </c>
      <c r="B476" s="214"/>
      <c r="C476" s="27"/>
      <c r="D476" s="28"/>
      <c r="E476" s="79"/>
      <c r="F476" s="36" t="e">
        <f>VLOOKUP(E476:E476,'Bao cao Tap Pham'!$B:$F,2,0)</f>
        <v>#N/A</v>
      </c>
      <c r="G476" s="36" t="e">
        <f>VLOOKUP(E476:E476,'Bao cao Tap Pham'!$B:$F,3,0)</f>
        <v>#N/A</v>
      </c>
      <c r="H476" s="194"/>
      <c r="I476" s="194"/>
      <c r="J476" s="24"/>
      <c r="K476" s="27"/>
    </row>
    <row r="477" spans="1:11" ht="15.75">
      <c r="A477" s="183">
        <v>102</v>
      </c>
      <c r="B477" s="214"/>
      <c r="C477" s="27"/>
      <c r="D477" s="28"/>
      <c r="E477" s="79"/>
      <c r="F477" s="36" t="e">
        <f>VLOOKUP(E477:E477,'Bao cao Tap Pham'!$B:$F,2,0)</f>
        <v>#N/A</v>
      </c>
      <c r="G477" s="36" t="e">
        <f>VLOOKUP(E477:E477,'Bao cao Tap Pham'!$B:$F,3,0)</f>
        <v>#N/A</v>
      </c>
      <c r="H477" s="194"/>
      <c r="I477" s="194"/>
      <c r="J477" s="24"/>
      <c r="K477" s="27"/>
    </row>
    <row r="478" spans="1:11" ht="15.75">
      <c r="A478" s="183">
        <v>103</v>
      </c>
      <c r="B478" s="214"/>
      <c r="C478" s="27"/>
      <c r="D478" s="28"/>
      <c r="E478" s="79"/>
      <c r="F478" s="36" t="e">
        <f>VLOOKUP(E478:E478,'Bao cao Tap Pham'!$B:$F,2,0)</f>
        <v>#N/A</v>
      </c>
      <c r="G478" s="36" t="e">
        <f>VLOOKUP(E478:E478,'Bao cao Tap Pham'!$B:$F,3,0)</f>
        <v>#N/A</v>
      </c>
      <c r="H478" s="194"/>
      <c r="I478" s="194"/>
      <c r="J478" s="24"/>
      <c r="K478" s="27"/>
    </row>
    <row r="479" spans="1:11" ht="15.75">
      <c r="A479" s="183">
        <v>104</v>
      </c>
      <c r="B479" s="214"/>
      <c r="C479" s="27"/>
      <c r="D479" s="28"/>
      <c r="E479" s="79"/>
      <c r="F479" s="36" t="e">
        <f>VLOOKUP(E479:E479,'Bao cao Tap Pham'!$B:$F,2,0)</f>
        <v>#N/A</v>
      </c>
      <c r="G479" s="36" t="e">
        <f>VLOOKUP(E479:E479,'Bao cao Tap Pham'!$B:$F,3,0)</f>
        <v>#N/A</v>
      </c>
      <c r="H479" s="194"/>
      <c r="I479" s="194"/>
      <c r="J479" s="24"/>
      <c r="K479" s="27"/>
    </row>
    <row r="480" spans="1:11" ht="15.75">
      <c r="A480" s="183">
        <v>105</v>
      </c>
      <c r="B480" s="214"/>
      <c r="C480" s="27"/>
      <c r="D480" s="28"/>
      <c r="E480" s="78"/>
      <c r="F480" s="36" t="e">
        <f>VLOOKUP(E480:E480,'Bao cao Tap Pham'!$B:$F,2,0)</f>
        <v>#N/A</v>
      </c>
      <c r="G480" s="36" t="e">
        <f>VLOOKUP(E480:E480,'Bao cao Tap Pham'!$B:$F,3,0)</f>
        <v>#N/A</v>
      </c>
      <c r="H480" s="194"/>
      <c r="I480" s="194"/>
      <c r="J480" s="24"/>
      <c r="K480" s="27"/>
    </row>
    <row r="481" spans="1:11" ht="15.75">
      <c r="A481" s="183">
        <v>106</v>
      </c>
      <c r="B481" s="214"/>
      <c r="C481" s="27"/>
      <c r="D481" s="28"/>
      <c r="E481" s="78"/>
      <c r="F481" s="36" t="e">
        <f>VLOOKUP(E481:E481,'Bao cao Tap Pham'!$B:$F,2,0)</f>
        <v>#N/A</v>
      </c>
      <c r="G481" s="36" t="e">
        <f>VLOOKUP(E481:E481,'Bao cao Tap Pham'!$B:$F,3,0)</f>
        <v>#N/A</v>
      </c>
      <c r="H481" s="194"/>
      <c r="I481" s="194"/>
      <c r="J481" s="24"/>
      <c r="K481" s="27"/>
    </row>
    <row r="482" spans="1:11" ht="15.75">
      <c r="A482" s="183">
        <v>107</v>
      </c>
      <c r="B482" s="214"/>
      <c r="C482" s="27"/>
      <c r="D482" s="28"/>
      <c r="E482" s="79"/>
      <c r="F482" s="36" t="e">
        <f>VLOOKUP(E482:E482,'Bao cao Tap Pham'!$B:$F,2,0)</f>
        <v>#N/A</v>
      </c>
      <c r="G482" s="36" t="e">
        <f>VLOOKUP(E482:E482,'Bao cao Tap Pham'!$B:$F,3,0)</f>
        <v>#N/A</v>
      </c>
      <c r="H482" s="194"/>
      <c r="I482" s="194"/>
      <c r="J482" s="24"/>
      <c r="K482" s="27"/>
    </row>
    <row r="483" spans="1:11" ht="15.75">
      <c r="A483" s="183">
        <v>108</v>
      </c>
      <c r="B483" s="214"/>
      <c r="C483" s="27"/>
      <c r="D483" s="28"/>
      <c r="E483" s="79"/>
      <c r="F483" s="36" t="e">
        <f>VLOOKUP(E483:E483,'Bao cao Tap Pham'!$B:$F,2,0)</f>
        <v>#N/A</v>
      </c>
      <c r="G483" s="36" t="e">
        <f>VLOOKUP(E483:E483,'Bao cao Tap Pham'!$B:$F,3,0)</f>
        <v>#N/A</v>
      </c>
      <c r="H483" s="194"/>
      <c r="I483" s="194"/>
      <c r="J483" s="24"/>
      <c r="K483" s="27"/>
    </row>
    <row r="484" spans="1:11" ht="15.75">
      <c r="A484" s="183">
        <v>109</v>
      </c>
      <c r="B484" s="214"/>
      <c r="C484" s="27"/>
      <c r="D484" s="28"/>
      <c r="E484" s="79"/>
      <c r="F484" s="36" t="e">
        <f>VLOOKUP(E484:E484,'Bao cao Tap Pham'!$B:$F,2,0)</f>
        <v>#N/A</v>
      </c>
      <c r="G484" s="36" t="e">
        <f>VLOOKUP(E484:E484,'Bao cao Tap Pham'!$B:$F,3,0)</f>
        <v>#N/A</v>
      </c>
      <c r="H484" s="194"/>
      <c r="I484" s="194"/>
      <c r="J484" s="24"/>
      <c r="K484" s="27"/>
    </row>
    <row r="485" spans="1:11" ht="15.75">
      <c r="A485" s="183">
        <v>110</v>
      </c>
      <c r="B485" s="214"/>
      <c r="C485" s="27"/>
      <c r="D485" s="28"/>
      <c r="E485" s="79"/>
      <c r="F485" s="36" t="e">
        <f>VLOOKUP(E485:E485,'Bao cao Tap Pham'!$B:$F,2,0)</f>
        <v>#N/A</v>
      </c>
      <c r="G485" s="36" t="e">
        <f>VLOOKUP(E485:E485,'Bao cao Tap Pham'!$B:$F,3,0)</f>
        <v>#N/A</v>
      </c>
      <c r="H485" s="194"/>
      <c r="I485" s="194"/>
      <c r="J485" s="24"/>
      <c r="K485" s="27"/>
    </row>
    <row r="486" spans="1:11" ht="15.75">
      <c r="A486" s="183">
        <v>111</v>
      </c>
      <c r="B486" s="214"/>
      <c r="C486" s="27"/>
      <c r="D486" s="28"/>
      <c r="E486" s="79"/>
      <c r="F486" s="36" t="e">
        <f>VLOOKUP(E486:E486,'Bao cao Tap Pham'!$B:$F,2,0)</f>
        <v>#N/A</v>
      </c>
      <c r="G486" s="36" t="e">
        <f>VLOOKUP(E486:E486,'Bao cao Tap Pham'!$B:$F,3,0)</f>
        <v>#N/A</v>
      </c>
      <c r="H486" s="194"/>
      <c r="I486" s="194"/>
      <c r="J486" s="24"/>
      <c r="K486" s="27"/>
    </row>
    <row r="487" spans="1:11" ht="15.75">
      <c r="A487" s="183">
        <v>112</v>
      </c>
      <c r="B487" s="214"/>
      <c r="C487" s="27"/>
      <c r="D487" s="28"/>
      <c r="E487" s="79"/>
      <c r="F487" s="36" t="e">
        <f>VLOOKUP(E487:E487,'Bao cao Tap Pham'!$B:$F,2,0)</f>
        <v>#N/A</v>
      </c>
      <c r="G487" s="36" t="e">
        <f>VLOOKUP(E487:E487,'Bao cao Tap Pham'!$B:$F,3,0)</f>
        <v>#N/A</v>
      </c>
      <c r="H487" s="194"/>
      <c r="I487" s="194"/>
      <c r="J487" s="24"/>
      <c r="K487" s="27"/>
    </row>
    <row r="488" spans="1:11" ht="15.75">
      <c r="A488" s="183">
        <v>113</v>
      </c>
      <c r="B488" s="214"/>
      <c r="C488" s="27"/>
      <c r="D488" s="28"/>
      <c r="E488" s="79"/>
      <c r="F488" s="36" t="e">
        <f>VLOOKUP(E488:E488,'Bao cao Tap Pham'!$B:$F,2,0)</f>
        <v>#N/A</v>
      </c>
      <c r="G488" s="36" t="e">
        <f>VLOOKUP(E488:E488,'Bao cao Tap Pham'!$B:$F,3,0)</f>
        <v>#N/A</v>
      </c>
      <c r="H488" s="194"/>
      <c r="I488" s="194"/>
      <c r="J488" s="24"/>
      <c r="K488" s="27"/>
    </row>
    <row r="489" spans="1:11" ht="15.75">
      <c r="A489" s="183">
        <v>114</v>
      </c>
      <c r="B489" s="214"/>
      <c r="C489" s="27"/>
      <c r="D489" s="28"/>
      <c r="E489" s="79"/>
      <c r="F489" s="36" t="e">
        <f>VLOOKUP(E489:E489,'Bao cao Tap Pham'!$B:$F,2,0)</f>
        <v>#N/A</v>
      </c>
      <c r="G489" s="36" t="e">
        <f>VLOOKUP(E489:E489,'Bao cao Tap Pham'!$B:$F,3,0)</f>
        <v>#N/A</v>
      </c>
      <c r="H489" s="194"/>
      <c r="I489" s="194"/>
      <c r="J489" s="24"/>
      <c r="K489" s="27"/>
    </row>
    <row r="490" spans="1:11" ht="15.75">
      <c r="A490" s="183">
        <v>115</v>
      </c>
      <c r="B490" s="214"/>
      <c r="C490" s="27"/>
      <c r="D490" s="28"/>
      <c r="E490" s="78"/>
      <c r="F490" s="36" t="e">
        <f>VLOOKUP(E490:E490,'Bao cao Tap Pham'!$B:$F,2,0)</f>
        <v>#N/A</v>
      </c>
      <c r="G490" s="36" t="e">
        <f>VLOOKUP(E490:E490,'Bao cao Tap Pham'!$B:$F,3,0)</f>
        <v>#N/A</v>
      </c>
      <c r="H490" s="194"/>
      <c r="I490" s="194"/>
      <c r="J490" s="24"/>
      <c r="K490" s="27"/>
    </row>
    <row r="491" spans="1:11" ht="15.75">
      <c r="A491" s="183">
        <v>116</v>
      </c>
      <c r="B491" s="214"/>
      <c r="C491" s="27"/>
      <c r="D491" s="28"/>
      <c r="E491" s="79"/>
      <c r="F491" s="36" t="e">
        <f>VLOOKUP(E491:E491,'Bao cao Tap Pham'!$B:$F,2,0)</f>
        <v>#N/A</v>
      </c>
      <c r="G491" s="36" t="e">
        <f>VLOOKUP(E491:E491,'Bao cao Tap Pham'!$B:$F,3,0)</f>
        <v>#N/A</v>
      </c>
      <c r="H491" s="194"/>
      <c r="I491" s="194"/>
      <c r="J491" s="24"/>
      <c r="K491" s="27"/>
    </row>
    <row r="492" spans="1:11" ht="15.75">
      <c r="A492" s="183">
        <v>117</v>
      </c>
      <c r="B492" s="214"/>
      <c r="C492" s="27"/>
      <c r="D492" s="28"/>
      <c r="E492" s="79"/>
      <c r="F492" s="36" t="e">
        <f>VLOOKUP(E492:E492,'Bao cao Tap Pham'!$B:$F,2,0)</f>
        <v>#N/A</v>
      </c>
      <c r="G492" s="36" t="e">
        <f>VLOOKUP(E492:E492,'Bao cao Tap Pham'!$B:$F,3,0)</f>
        <v>#N/A</v>
      </c>
      <c r="H492" s="194"/>
      <c r="I492" s="194"/>
      <c r="J492" s="24"/>
      <c r="K492" s="27"/>
    </row>
    <row r="493" spans="1:11" ht="15.75">
      <c r="A493" s="183">
        <v>118</v>
      </c>
      <c r="B493" s="214"/>
      <c r="C493" s="27"/>
      <c r="D493" s="28"/>
      <c r="E493" s="79"/>
      <c r="F493" s="36" t="e">
        <f>VLOOKUP(E493:E493,'Bao cao Tap Pham'!$B:$F,2,0)</f>
        <v>#N/A</v>
      </c>
      <c r="G493" s="36" t="e">
        <f>VLOOKUP(E493:E493,'Bao cao Tap Pham'!$B:$F,3,0)</f>
        <v>#N/A</v>
      </c>
      <c r="H493" s="194"/>
      <c r="I493" s="194"/>
      <c r="J493" s="24"/>
      <c r="K493" s="27"/>
    </row>
    <row r="494" spans="1:11" ht="15.75">
      <c r="A494" s="183">
        <v>119</v>
      </c>
      <c r="B494" s="214"/>
      <c r="C494" s="27"/>
      <c r="D494" s="28"/>
      <c r="E494" s="79"/>
      <c r="F494" s="36" t="e">
        <f>VLOOKUP(E494:E494,'Bao cao Tap Pham'!$B:$F,2,0)</f>
        <v>#N/A</v>
      </c>
      <c r="G494" s="36" t="e">
        <f>VLOOKUP(E494:E494,'Bao cao Tap Pham'!$B:$F,3,0)</f>
        <v>#N/A</v>
      </c>
      <c r="H494" s="194"/>
      <c r="I494" s="194"/>
      <c r="J494" s="24"/>
      <c r="K494" s="27"/>
    </row>
    <row r="495" spans="1:11" ht="15.75">
      <c r="A495" s="183">
        <v>120</v>
      </c>
      <c r="B495" s="214"/>
      <c r="C495" s="27"/>
      <c r="D495" s="28"/>
      <c r="E495" s="79"/>
      <c r="F495" s="36" t="e">
        <f>VLOOKUP(E495:E495,'Bao cao Tap Pham'!$B:$F,2,0)</f>
        <v>#N/A</v>
      </c>
      <c r="G495" s="36" t="e">
        <f>VLOOKUP(E495:E495,'Bao cao Tap Pham'!$B:$F,3,0)</f>
        <v>#N/A</v>
      </c>
      <c r="H495" s="194"/>
      <c r="I495" s="194"/>
      <c r="J495" s="24"/>
      <c r="K495" s="27"/>
    </row>
    <row r="496" spans="1:11" ht="15.75">
      <c r="A496" s="183">
        <v>121</v>
      </c>
      <c r="B496" s="214"/>
      <c r="C496" s="27"/>
      <c r="D496" s="28"/>
      <c r="E496" s="79"/>
      <c r="F496" s="36" t="e">
        <f>VLOOKUP(E496:E496,'Bao cao Tap Pham'!$B:$F,2,0)</f>
        <v>#N/A</v>
      </c>
      <c r="G496" s="36" t="e">
        <f>VLOOKUP(E496:E496,'Bao cao Tap Pham'!$B:$F,3,0)</f>
        <v>#N/A</v>
      </c>
      <c r="H496" s="194"/>
      <c r="I496" s="194"/>
      <c r="J496" s="24"/>
      <c r="K496" s="27"/>
    </row>
    <row r="497" spans="1:11" ht="15.75">
      <c r="A497" s="183">
        <v>122</v>
      </c>
      <c r="B497" s="214"/>
      <c r="C497" s="27"/>
      <c r="D497" s="28"/>
      <c r="E497" s="79"/>
      <c r="F497" s="36" t="e">
        <f>VLOOKUP(E497:E497,'Bao cao Tap Pham'!$B:$F,2,0)</f>
        <v>#N/A</v>
      </c>
      <c r="G497" s="36" t="e">
        <f>VLOOKUP(E497:E497,'Bao cao Tap Pham'!$B:$F,3,0)</f>
        <v>#N/A</v>
      </c>
      <c r="H497" s="194"/>
      <c r="I497" s="194"/>
      <c r="J497" s="24"/>
      <c r="K497" s="27"/>
    </row>
    <row r="498" spans="1:11" ht="15.75">
      <c r="A498" s="183">
        <v>123</v>
      </c>
      <c r="B498" s="214"/>
      <c r="C498" s="27"/>
      <c r="D498" s="28"/>
      <c r="E498" s="79"/>
      <c r="F498" s="36" t="e">
        <f>VLOOKUP(E498:E498,'Bao cao Tap Pham'!$B:$F,2,0)</f>
        <v>#N/A</v>
      </c>
      <c r="G498" s="36" t="e">
        <f>VLOOKUP(E498:E498,'Bao cao Tap Pham'!$B:$F,3,0)</f>
        <v>#N/A</v>
      </c>
      <c r="H498" s="194"/>
      <c r="I498" s="194"/>
      <c r="J498" s="24"/>
      <c r="K498" s="27"/>
    </row>
    <row r="499" spans="1:11" ht="15.75">
      <c r="A499" s="183">
        <v>124</v>
      </c>
      <c r="B499" s="214"/>
      <c r="C499" s="27"/>
      <c r="D499" s="28"/>
      <c r="E499" s="79"/>
      <c r="F499" s="36" t="e">
        <f>VLOOKUP(E499:E499,'Bao cao Tap Pham'!$B:$F,2,0)</f>
        <v>#N/A</v>
      </c>
      <c r="G499" s="36" t="e">
        <f>VLOOKUP(E499:E499,'Bao cao Tap Pham'!$B:$F,3,0)</f>
        <v>#N/A</v>
      </c>
      <c r="H499" s="194"/>
      <c r="I499" s="194"/>
      <c r="J499" s="24"/>
      <c r="K499" s="27"/>
    </row>
    <row r="500" spans="1:11" ht="15.75">
      <c r="A500" s="183">
        <v>125</v>
      </c>
      <c r="B500" s="214"/>
      <c r="C500" s="27"/>
      <c r="D500" s="28"/>
      <c r="E500" s="79"/>
      <c r="F500" s="36" t="e">
        <f>VLOOKUP(E500:E500,'Bao cao Tap Pham'!$B:$F,2,0)</f>
        <v>#N/A</v>
      </c>
      <c r="G500" s="36" t="e">
        <f>VLOOKUP(E500:E500,'Bao cao Tap Pham'!$B:$F,3,0)</f>
        <v>#N/A</v>
      </c>
      <c r="H500" s="194"/>
      <c r="I500" s="194"/>
      <c r="J500" s="24"/>
      <c r="K500" s="27"/>
    </row>
    <row r="501" spans="1:11" ht="15.75">
      <c r="A501" s="183">
        <v>126</v>
      </c>
      <c r="B501" s="214"/>
      <c r="C501" s="27"/>
      <c r="D501" s="28"/>
      <c r="E501" s="79"/>
      <c r="F501" s="36" t="e">
        <f>VLOOKUP(E501:E501,'Bao cao Tap Pham'!$B:$F,2,0)</f>
        <v>#N/A</v>
      </c>
      <c r="G501" s="36" t="e">
        <f>VLOOKUP(E501:E501,'Bao cao Tap Pham'!$B:$F,3,0)</f>
        <v>#N/A</v>
      </c>
      <c r="H501" s="194"/>
      <c r="I501" s="194"/>
      <c r="J501" s="24"/>
      <c r="K501" s="27"/>
    </row>
    <row r="502" spans="1:11" ht="15.75">
      <c r="A502" s="183">
        <v>127</v>
      </c>
      <c r="B502" s="214"/>
      <c r="C502" s="27"/>
      <c r="D502" s="28"/>
      <c r="E502" s="79"/>
      <c r="F502" s="36" t="e">
        <f>VLOOKUP(E502:E502,'Bao cao Tap Pham'!$B:$F,2,0)</f>
        <v>#N/A</v>
      </c>
      <c r="G502" s="36" t="e">
        <f>VLOOKUP(E502:E502,'Bao cao Tap Pham'!$B:$F,3,0)</f>
        <v>#N/A</v>
      </c>
      <c r="H502" s="194"/>
      <c r="I502" s="194"/>
      <c r="J502" s="24"/>
      <c r="K502" s="27"/>
    </row>
    <row r="503" spans="1:11" ht="15.75">
      <c r="A503" s="183">
        <v>128</v>
      </c>
      <c r="B503" s="214"/>
      <c r="C503" s="27"/>
      <c r="D503" s="28"/>
      <c r="E503" s="79"/>
      <c r="F503" s="36" t="e">
        <f>VLOOKUP(E503:E503,'Bao cao Tap Pham'!$B:$F,2,0)</f>
        <v>#N/A</v>
      </c>
      <c r="G503" s="36" t="e">
        <f>VLOOKUP(E503:E503,'Bao cao Tap Pham'!$B:$F,3,0)</f>
        <v>#N/A</v>
      </c>
      <c r="H503" s="194"/>
      <c r="I503" s="194"/>
      <c r="J503" s="24"/>
      <c r="K503" s="27"/>
    </row>
    <row r="504" spans="1:11" ht="15.75">
      <c r="A504" s="183">
        <v>129</v>
      </c>
      <c r="B504" s="214"/>
      <c r="C504" s="27"/>
      <c r="D504" s="28"/>
      <c r="E504" s="79"/>
      <c r="F504" s="36" t="e">
        <f>VLOOKUP(E504:E504,'Bao cao Tap Pham'!$B:$F,2,0)</f>
        <v>#N/A</v>
      </c>
      <c r="G504" s="36" t="e">
        <f>VLOOKUP(E504:E504,'Bao cao Tap Pham'!$B:$F,3,0)</f>
        <v>#N/A</v>
      </c>
      <c r="H504" s="194"/>
      <c r="I504" s="194"/>
      <c r="J504" s="24"/>
      <c r="K504" s="27"/>
    </row>
    <row r="505" spans="1:11" ht="15.75">
      <c r="A505" s="183">
        <v>130</v>
      </c>
      <c r="B505" s="214"/>
      <c r="C505" s="27"/>
      <c r="D505" s="28"/>
      <c r="E505" s="79"/>
      <c r="F505" s="36" t="e">
        <f>VLOOKUP(E505:E505,'Bao cao Tap Pham'!$B:$F,2,0)</f>
        <v>#N/A</v>
      </c>
      <c r="G505" s="36" t="e">
        <f>VLOOKUP(E505:E505,'Bao cao Tap Pham'!$B:$F,3,0)</f>
        <v>#N/A</v>
      </c>
      <c r="H505" s="194"/>
      <c r="I505" s="194"/>
      <c r="J505" s="24"/>
      <c r="K505" s="27"/>
    </row>
    <row r="506" spans="1:11" ht="15.75">
      <c r="A506" s="183">
        <v>131</v>
      </c>
      <c r="B506" s="214"/>
      <c r="C506" s="27"/>
      <c r="D506" s="28"/>
      <c r="E506" s="79"/>
      <c r="F506" s="36" t="e">
        <f>VLOOKUP(E506:E506,'Bao cao Tap Pham'!$B:$F,2,0)</f>
        <v>#N/A</v>
      </c>
      <c r="G506" s="36" t="e">
        <f>VLOOKUP(E506:E506,'Bao cao Tap Pham'!$B:$F,3,0)</f>
        <v>#N/A</v>
      </c>
      <c r="H506" s="194"/>
      <c r="I506" s="194"/>
      <c r="J506" s="24"/>
      <c r="K506" s="27"/>
    </row>
    <row r="507" spans="1:11" ht="15.75">
      <c r="A507" s="183">
        <v>132</v>
      </c>
      <c r="B507" s="214"/>
      <c r="C507" s="27"/>
      <c r="D507" s="28"/>
      <c r="E507" s="79"/>
      <c r="F507" s="36" t="e">
        <f>VLOOKUP(E507:E507,'Bao cao Tap Pham'!$B:$F,2,0)</f>
        <v>#N/A</v>
      </c>
      <c r="G507" s="36" t="e">
        <f>VLOOKUP(E507:E507,'Bao cao Tap Pham'!$B:$F,3,0)</f>
        <v>#N/A</v>
      </c>
      <c r="H507" s="194"/>
      <c r="I507" s="194"/>
      <c r="J507" s="24"/>
      <c r="K507" s="27"/>
    </row>
    <row r="508" spans="1:11" ht="15.75">
      <c r="A508" s="183">
        <v>133</v>
      </c>
      <c r="B508" s="214"/>
      <c r="C508" s="27"/>
      <c r="D508" s="28"/>
      <c r="E508" s="79"/>
      <c r="F508" s="36" t="e">
        <f>VLOOKUP(E508:E508,'Bao cao Tap Pham'!$B:$F,2,0)</f>
        <v>#N/A</v>
      </c>
      <c r="G508" s="36" t="e">
        <f>VLOOKUP(E508:E508,'Bao cao Tap Pham'!$B:$F,3,0)</f>
        <v>#N/A</v>
      </c>
      <c r="H508" s="194"/>
      <c r="I508" s="194"/>
      <c r="J508" s="24"/>
      <c r="K508" s="27"/>
    </row>
    <row r="509" spans="1:11" ht="15.75">
      <c r="A509" s="183">
        <v>134</v>
      </c>
      <c r="B509" s="214"/>
      <c r="C509" s="27"/>
      <c r="D509" s="28"/>
      <c r="E509" s="79"/>
      <c r="F509" s="36" t="e">
        <f>VLOOKUP(E509:E509,'Bao cao Tap Pham'!$B:$F,2,0)</f>
        <v>#N/A</v>
      </c>
      <c r="G509" s="36" t="e">
        <f>VLOOKUP(E509:E509,'Bao cao Tap Pham'!$B:$F,3,0)</f>
        <v>#N/A</v>
      </c>
      <c r="H509" s="194"/>
      <c r="I509" s="194"/>
      <c r="J509" s="24"/>
      <c r="K509" s="27"/>
    </row>
    <row r="510" spans="1:11" ht="15.75">
      <c r="A510" s="183">
        <v>135</v>
      </c>
      <c r="B510" s="214"/>
      <c r="C510" s="27"/>
      <c r="D510" s="28"/>
      <c r="E510" s="79"/>
      <c r="F510" s="36" t="e">
        <f>VLOOKUP(E510:E510,'Bao cao Tap Pham'!$B:$F,2,0)</f>
        <v>#N/A</v>
      </c>
      <c r="G510" s="36" t="e">
        <f>VLOOKUP(E510:E510,'Bao cao Tap Pham'!$B:$F,3,0)</f>
        <v>#N/A</v>
      </c>
      <c r="H510" s="194"/>
      <c r="I510" s="194"/>
      <c r="J510" s="24"/>
      <c r="K510" s="27"/>
    </row>
    <row r="511" spans="1:11" ht="15.75">
      <c r="A511" s="183">
        <v>136</v>
      </c>
      <c r="B511" s="214"/>
      <c r="C511" s="27"/>
      <c r="D511" s="28"/>
      <c r="E511" s="79"/>
      <c r="F511" s="36" t="e">
        <f>VLOOKUP(E511:E511,'Bao cao Tap Pham'!$B:$F,2,0)</f>
        <v>#N/A</v>
      </c>
      <c r="G511" s="36" t="e">
        <f>VLOOKUP(E511:E511,'Bao cao Tap Pham'!$B:$F,3,0)</f>
        <v>#N/A</v>
      </c>
      <c r="H511" s="194"/>
      <c r="I511" s="194"/>
      <c r="J511" s="24"/>
      <c r="K511" s="27"/>
    </row>
    <row r="512" spans="1:11" ht="15.75">
      <c r="A512" s="183">
        <v>137</v>
      </c>
      <c r="B512" s="214"/>
      <c r="C512" s="27"/>
      <c r="D512" s="28"/>
      <c r="E512" s="79"/>
      <c r="F512" s="36" t="e">
        <f>VLOOKUP(E512:E512,'Bao cao Tap Pham'!$B:$F,2,0)</f>
        <v>#N/A</v>
      </c>
      <c r="G512" s="36" t="e">
        <f>VLOOKUP(E512:E512,'Bao cao Tap Pham'!$B:$F,3,0)</f>
        <v>#N/A</v>
      </c>
      <c r="H512" s="194"/>
      <c r="I512" s="194"/>
      <c r="J512" s="24"/>
      <c r="K512" s="27"/>
    </row>
    <row r="513" spans="1:11" ht="15.75">
      <c r="A513" s="183">
        <v>138</v>
      </c>
      <c r="B513" s="214"/>
      <c r="C513" s="27"/>
      <c r="D513" s="28"/>
      <c r="E513" s="79"/>
      <c r="F513" s="36" t="e">
        <f>VLOOKUP(E513:E513,'Bao cao Tap Pham'!$B:$F,2,0)</f>
        <v>#N/A</v>
      </c>
      <c r="G513" s="36" t="e">
        <f>VLOOKUP(E513:E513,'Bao cao Tap Pham'!$B:$F,3,0)</f>
        <v>#N/A</v>
      </c>
      <c r="H513" s="194"/>
      <c r="I513" s="194"/>
      <c r="J513" s="24"/>
      <c r="K513" s="27"/>
    </row>
    <row r="514" spans="1:11" ht="15.75">
      <c r="A514" s="183">
        <v>139</v>
      </c>
      <c r="B514" s="214"/>
      <c r="C514" s="27"/>
      <c r="D514" s="28"/>
      <c r="E514" s="79"/>
      <c r="F514" s="36" t="e">
        <f>VLOOKUP(E514:E514,'Bao cao Tap Pham'!$B:$F,2,0)</f>
        <v>#N/A</v>
      </c>
      <c r="G514" s="36" t="e">
        <f>VLOOKUP(E514:E514,'Bao cao Tap Pham'!$B:$F,3,0)</f>
        <v>#N/A</v>
      </c>
      <c r="H514" s="194"/>
      <c r="I514" s="194"/>
      <c r="J514" s="24"/>
      <c r="K514" s="27"/>
    </row>
    <row r="515" spans="1:11" ht="15.75">
      <c r="A515" s="183">
        <v>140</v>
      </c>
      <c r="B515" s="214"/>
      <c r="C515" s="27"/>
      <c r="D515" s="28"/>
      <c r="E515" s="79"/>
      <c r="F515" s="36" t="e">
        <f>VLOOKUP(E515:E515,'Bao cao Tap Pham'!$B:$F,2,0)</f>
        <v>#N/A</v>
      </c>
      <c r="G515" s="36" t="e">
        <f>VLOOKUP(E515:E515,'Bao cao Tap Pham'!$B:$F,3,0)</f>
        <v>#N/A</v>
      </c>
      <c r="H515" s="194"/>
      <c r="I515" s="194"/>
      <c r="J515" s="24"/>
      <c r="K515" s="27"/>
    </row>
    <row r="516" spans="1:11" ht="15.75">
      <c r="A516" s="183">
        <v>141</v>
      </c>
      <c r="B516" s="214"/>
      <c r="C516" s="27"/>
      <c r="D516" s="28"/>
      <c r="E516" s="79"/>
      <c r="F516" s="36" t="e">
        <f>VLOOKUP(E516:E516,'Bao cao Tap Pham'!$B:$F,2,0)</f>
        <v>#N/A</v>
      </c>
      <c r="G516" s="36" t="e">
        <f>VLOOKUP(E516:E516,'Bao cao Tap Pham'!$B:$F,3,0)</f>
        <v>#N/A</v>
      </c>
      <c r="H516" s="194"/>
      <c r="I516" s="194"/>
      <c r="J516" s="24"/>
      <c r="K516" s="27"/>
    </row>
    <row r="517" spans="1:11" ht="15.75">
      <c r="A517" s="183">
        <v>142</v>
      </c>
      <c r="B517" s="214"/>
      <c r="C517" s="27"/>
      <c r="D517" s="28"/>
      <c r="E517" s="79"/>
      <c r="F517" s="36" t="e">
        <f>VLOOKUP(E517:E517,'Bao cao Tap Pham'!$B:$F,2,0)</f>
        <v>#N/A</v>
      </c>
      <c r="G517" s="36" t="e">
        <f>VLOOKUP(E517:E517,'Bao cao Tap Pham'!$B:$F,3,0)</f>
        <v>#N/A</v>
      </c>
      <c r="H517" s="194"/>
      <c r="I517" s="194"/>
      <c r="J517" s="24"/>
      <c r="K517" s="27"/>
    </row>
    <row r="518" spans="1:11" ht="15.75">
      <c r="A518" s="183">
        <v>143</v>
      </c>
      <c r="B518" s="214"/>
      <c r="C518" s="27"/>
      <c r="D518" s="28"/>
      <c r="E518" s="79"/>
      <c r="F518" s="36" t="e">
        <f>VLOOKUP(E518:E518,'Bao cao Tap Pham'!$B:$F,2,0)</f>
        <v>#N/A</v>
      </c>
      <c r="G518" s="36" t="e">
        <f>VLOOKUP(E518:E518,'Bao cao Tap Pham'!$B:$F,3,0)</f>
        <v>#N/A</v>
      </c>
      <c r="H518" s="194"/>
      <c r="I518" s="194"/>
      <c r="J518" s="24"/>
      <c r="K518" s="27"/>
    </row>
    <row r="519" spans="1:11" ht="15.75">
      <c r="A519" s="183">
        <v>144</v>
      </c>
      <c r="B519" s="214"/>
      <c r="C519" s="27"/>
      <c r="D519" s="28"/>
      <c r="E519" s="79"/>
      <c r="F519" s="36" t="e">
        <f>VLOOKUP(E519:E519,'Bao cao Tap Pham'!$B:$F,2,0)</f>
        <v>#N/A</v>
      </c>
      <c r="G519" s="36" t="e">
        <f>VLOOKUP(E519:E519,'Bao cao Tap Pham'!$B:$F,3,0)</f>
        <v>#N/A</v>
      </c>
      <c r="H519" s="194"/>
      <c r="I519" s="194"/>
      <c r="J519" s="24"/>
      <c r="K519" s="27"/>
    </row>
    <row r="520" spans="1:11" ht="15.75">
      <c r="A520" s="183">
        <v>145</v>
      </c>
      <c r="B520" s="214"/>
      <c r="C520" s="27"/>
      <c r="D520" s="28"/>
      <c r="E520" s="79"/>
      <c r="F520" s="36" t="e">
        <f>VLOOKUP(E520:E520,'Bao cao Tap Pham'!$B:$F,2,0)</f>
        <v>#N/A</v>
      </c>
      <c r="G520" s="36" t="e">
        <f>VLOOKUP(E520:E520,'Bao cao Tap Pham'!$B:$F,3,0)</f>
        <v>#N/A</v>
      </c>
      <c r="H520" s="194"/>
      <c r="I520" s="194"/>
      <c r="J520" s="24"/>
      <c r="K520" s="27"/>
    </row>
    <row r="521" spans="1:11" ht="15.75">
      <c r="A521" s="183">
        <v>146</v>
      </c>
      <c r="B521" s="214"/>
      <c r="C521" s="27"/>
      <c r="D521" s="28"/>
      <c r="E521" s="79"/>
      <c r="F521" s="36" t="e">
        <f>VLOOKUP(E521:E521,'Bao cao Tap Pham'!$B:$F,2,0)</f>
        <v>#N/A</v>
      </c>
      <c r="G521" s="36" t="e">
        <f>VLOOKUP(E521:E521,'Bao cao Tap Pham'!$B:$F,3,0)</f>
        <v>#N/A</v>
      </c>
      <c r="H521" s="194"/>
      <c r="I521" s="194"/>
      <c r="J521" s="24"/>
      <c r="K521" s="27"/>
    </row>
    <row r="522" spans="1:11" ht="15.75">
      <c r="A522" s="183">
        <v>147</v>
      </c>
      <c r="B522" s="214"/>
      <c r="C522" s="27"/>
      <c r="D522" s="28"/>
      <c r="E522" s="79"/>
      <c r="F522" s="36" t="e">
        <f>VLOOKUP(E522:E522,'Bao cao Tap Pham'!$B:$F,2,0)</f>
        <v>#N/A</v>
      </c>
      <c r="G522" s="36" t="e">
        <f>VLOOKUP(E522:E522,'Bao cao Tap Pham'!$B:$F,3,0)</f>
        <v>#N/A</v>
      </c>
      <c r="H522" s="194"/>
      <c r="I522" s="194"/>
      <c r="J522" s="24"/>
      <c r="K522" s="27"/>
    </row>
    <row r="523" spans="1:11" ht="15.75">
      <c r="A523" s="183">
        <v>148</v>
      </c>
      <c r="B523" s="214"/>
      <c r="C523" s="27"/>
      <c r="D523" s="28"/>
      <c r="E523" s="79"/>
      <c r="F523" s="36" t="e">
        <f>VLOOKUP(E523:E523,'Bao cao Tap Pham'!$B:$F,2,0)</f>
        <v>#N/A</v>
      </c>
      <c r="G523" s="36" t="e">
        <f>VLOOKUP(E523:E523,'Bao cao Tap Pham'!$B:$F,3,0)</f>
        <v>#N/A</v>
      </c>
      <c r="H523" s="194"/>
      <c r="I523" s="194"/>
      <c r="J523" s="24"/>
      <c r="K523" s="27"/>
    </row>
    <row r="524" spans="1:11" ht="15.75">
      <c r="A524" s="183">
        <v>149</v>
      </c>
      <c r="B524" s="214"/>
      <c r="C524" s="27"/>
      <c r="D524" s="28"/>
      <c r="E524" s="79"/>
      <c r="F524" s="36" t="e">
        <f>VLOOKUP(E524:E524,'Bao cao Tap Pham'!$B:$F,2,0)</f>
        <v>#N/A</v>
      </c>
      <c r="G524" s="36" t="e">
        <f>VLOOKUP(E524:E524,'Bao cao Tap Pham'!$B:$F,3,0)</f>
        <v>#N/A</v>
      </c>
      <c r="H524" s="194"/>
      <c r="I524" s="194"/>
      <c r="J524" s="24"/>
      <c r="K524" s="27"/>
    </row>
    <row r="525" spans="1:11" ht="15.75">
      <c r="A525" s="183">
        <v>150</v>
      </c>
      <c r="B525" s="214"/>
      <c r="C525" s="27"/>
      <c r="D525" s="28"/>
      <c r="E525" s="79"/>
      <c r="F525" s="36" t="e">
        <f>VLOOKUP(E525:E525,'Bao cao Tap Pham'!$B:$F,2,0)</f>
        <v>#N/A</v>
      </c>
      <c r="G525" s="36" t="e">
        <f>VLOOKUP(E525:E525,'Bao cao Tap Pham'!$B:$F,3,0)</f>
        <v>#N/A</v>
      </c>
      <c r="H525" s="194"/>
      <c r="I525" s="194"/>
      <c r="J525" s="24"/>
      <c r="K525" s="27"/>
    </row>
    <row r="526" spans="1:11" ht="15.75">
      <c r="A526" s="183">
        <v>151</v>
      </c>
      <c r="B526" s="214"/>
      <c r="C526" s="27"/>
      <c r="D526" s="28"/>
      <c r="E526" s="79"/>
      <c r="F526" s="36" t="e">
        <f>VLOOKUP(E526:E526,'Bao cao Tap Pham'!$B:$F,2,0)</f>
        <v>#N/A</v>
      </c>
      <c r="G526" s="36" t="e">
        <f>VLOOKUP(E526:E526,'Bao cao Tap Pham'!$B:$F,3,0)</f>
        <v>#N/A</v>
      </c>
      <c r="H526" s="194"/>
      <c r="I526" s="194"/>
      <c r="J526" s="24"/>
      <c r="K526" s="27"/>
    </row>
    <row r="527" spans="1:11" ht="15.75">
      <c r="A527" s="183">
        <v>152</v>
      </c>
      <c r="B527" s="214"/>
      <c r="C527" s="27"/>
      <c r="D527" s="28"/>
      <c r="E527" s="79"/>
      <c r="F527" s="36" t="e">
        <f>VLOOKUP(E527:E527,'Bao cao Tap Pham'!$B:$F,2,0)</f>
        <v>#N/A</v>
      </c>
      <c r="G527" s="36" t="e">
        <f>VLOOKUP(E527:E527,'Bao cao Tap Pham'!$B:$F,3,0)</f>
        <v>#N/A</v>
      </c>
      <c r="H527" s="194"/>
      <c r="I527" s="194"/>
      <c r="J527" s="24"/>
      <c r="K527" s="27"/>
    </row>
    <row r="528" spans="1:11" ht="15.75">
      <c r="A528" s="183">
        <v>153</v>
      </c>
      <c r="B528" s="214"/>
      <c r="C528" s="27"/>
      <c r="D528" s="28"/>
      <c r="E528" s="79"/>
      <c r="F528" s="36" t="e">
        <f>VLOOKUP(E528:E528,'Bao cao Tap Pham'!$B:$F,2,0)</f>
        <v>#N/A</v>
      </c>
      <c r="G528" s="36" t="e">
        <f>VLOOKUP(E528:E528,'Bao cao Tap Pham'!$B:$F,3,0)</f>
        <v>#N/A</v>
      </c>
      <c r="H528" s="194"/>
      <c r="I528" s="194"/>
      <c r="J528" s="24"/>
      <c r="K528" s="27"/>
    </row>
    <row r="529" spans="1:11" ht="15.75">
      <c r="A529" s="183">
        <v>154</v>
      </c>
      <c r="B529" s="214"/>
      <c r="C529" s="27"/>
      <c r="D529" s="28"/>
      <c r="E529" s="79"/>
      <c r="F529" s="36" t="e">
        <f>VLOOKUP(E529:E529,'Bao cao Tap Pham'!$B:$F,2,0)</f>
        <v>#N/A</v>
      </c>
      <c r="G529" s="36" t="e">
        <f>VLOOKUP(E529:E529,'Bao cao Tap Pham'!$B:$F,3,0)</f>
        <v>#N/A</v>
      </c>
      <c r="H529" s="194"/>
      <c r="I529" s="194"/>
      <c r="J529" s="24"/>
      <c r="K529" s="27"/>
    </row>
    <row r="530" spans="1:11" ht="15.75">
      <c r="A530" s="183">
        <v>155</v>
      </c>
      <c r="B530" s="214"/>
      <c r="C530" s="27"/>
      <c r="D530" s="28"/>
      <c r="E530" s="79"/>
      <c r="F530" s="36" t="e">
        <f>VLOOKUP(E530:E530,'Bao cao Tap Pham'!$B:$F,2,0)</f>
        <v>#N/A</v>
      </c>
      <c r="G530" s="36" t="e">
        <f>VLOOKUP(E530:E530,'Bao cao Tap Pham'!$B:$F,3,0)</f>
        <v>#N/A</v>
      </c>
      <c r="H530" s="194"/>
      <c r="I530" s="194"/>
      <c r="J530" s="24"/>
      <c r="K530" s="27"/>
    </row>
    <row r="531" spans="1:11" ht="15.75">
      <c r="A531" s="183">
        <v>156</v>
      </c>
      <c r="B531" s="214"/>
      <c r="C531" s="27"/>
      <c r="D531" s="28"/>
      <c r="E531" s="76"/>
      <c r="F531" s="36" t="e">
        <f>VLOOKUP(E531:E531,'Bao cao Tap Pham'!$B:$F,2,0)</f>
        <v>#N/A</v>
      </c>
      <c r="G531" s="36" t="e">
        <f>VLOOKUP(E531:E531,'Bao cao Tap Pham'!$B:$F,3,0)</f>
        <v>#N/A</v>
      </c>
      <c r="H531" s="194"/>
      <c r="I531" s="194"/>
      <c r="J531" s="24"/>
      <c r="K531" s="27"/>
    </row>
    <row r="532" spans="1:11" ht="15.75">
      <c r="A532" s="183">
        <v>157</v>
      </c>
      <c r="B532" s="214"/>
      <c r="C532" s="27"/>
      <c r="D532" s="28"/>
      <c r="E532" s="79"/>
      <c r="F532" s="36" t="e">
        <f>VLOOKUP(E532:E532,'Bao cao Tap Pham'!$B:$F,2,0)</f>
        <v>#N/A</v>
      </c>
      <c r="G532" s="36" t="e">
        <f>VLOOKUP(E532:E532,'Bao cao Tap Pham'!$B:$F,3,0)</f>
        <v>#N/A</v>
      </c>
      <c r="H532" s="194"/>
      <c r="I532" s="194"/>
      <c r="J532" s="24"/>
      <c r="K532" s="27"/>
    </row>
    <row r="533" spans="1:11" ht="15.75">
      <c r="A533" s="183">
        <v>158</v>
      </c>
      <c r="B533" s="214"/>
      <c r="C533" s="27"/>
      <c r="D533" s="28"/>
      <c r="E533" s="79"/>
      <c r="F533" s="36" t="e">
        <f>VLOOKUP(E533:E533,'Bao cao Tap Pham'!$B:$F,2,0)</f>
        <v>#N/A</v>
      </c>
      <c r="G533" s="36" t="e">
        <f>VLOOKUP(E533:E533,'Bao cao Tap Pham'!$B:$F,3,0)</f>
        <v>#N/A</v>
      </c>
      <c r="H533" s="194"/>
      <c r="I533" s="194"/>
      <c r="J533" s="24"/>
      <c r="K533" s="27"/>
    </row>
    <row r="534" spans="1:11" ht="15.75">
      <c r="A534" s="183">
        <v>159</v>
      </c>
      <c r="B534" s="214"/>
      <c r="C534" s="27"/>
      <c r="D534" s="28"/>
      <c r="E534" s="79"/>
      <c r="F534" s="36" t="e">
        <f>VLOOKUP(E534:E534,'Bao cao Tap Pham'!$B:$F,2,0)</f>
        <v>#N/A</v>
      </c>
      <c r="G534" s="36" t="e">
        <f>VLOOKUP(E534:E534,'Bao cao Tap Pham'!$B:$F,3,0)</f>
        <v>#N/A</v>
      </c>
      <c r="H534" s="194"/>
      <c r="I534" s="194"/>
      <c r="J534" s="24"/>
      <c r="K534" s="27"/>
    </row>
    <row r="535" spans="1:11" ht="15.75">
      <c r="A535" s="183">
        <v>160</v>
      </c>
      <c r="B535" s="214"/>
      <c r="C535" s="27"/>
      <c r="D535" s="28"/>
      <c r="E535" s="79"/>
      <c r="F535" s="36" t="e">
        <f>VLOOKUP(E535:E535,'Bao cao Tap Pham'!$B:$F,2,0)</f>
        <v>#N/A</v>
      </c>
      <c r="G535" s="36" t="e">
        <f>VLOOKUP(E535:E535,'Bao cao Tap Pham'!$B:$F,3,0)</f>
        <v>#N/A</v>
      </c>
      <c r="H535" s="194"/>
      <c r="I535" s="194"/>
      <c r="J535" s="24"/>
      <c r="K535" s="27"/>
    </row>
    <row r="536" spans="1:11" ht="15.75">
      <c r="A536" s="183">
        <v>161</v>
      </c>
      <c r="B536" s="214"/>
      <c r="C536" s="27"/>
      <c r="D536" s="28"/>
      <c r="E536" s="79"/>
      <c r="F536" s="36" t="e">
        <f>VLOOKUP(E536:E536,'Bao cao Tap Pham'!$B:$F,2,0)</f>
        <v>#N/A</v>
      </c>
      <c r="G536" s="36" t="e">
        <f>VLOOKUP(E536:E536,'Bao cao Tap Pham'!$B:$F,3,0)</f>
        <v>#N/A</v>
      </c>
      <c r="H536" s="194"/>
      <c r="I536" s="194"/>
      <c r="J536" s="24"/>
      <c r="K536" s="27"/>
    </row>
    <row r="537" spans="1:11" ht="15.75">
      <c r="A537" s="183">
        <v>162</v>
      </c>
      <c r="B537" s="214"/>
      <c r="C537" s="27"/>
      <c r="D537" s="28"/>
      <c r="E537" s="79"/>
      <c r="F537" s="36" t="e">
        <f>VLOOKUP(E537:E537,'Bao cao Tap Pham'!$B:$F,2,0)</f>
        <v>#N/A</v>
      </c>
      <c r="G537" s="36" t="e">
        <f>VLOOKUP(E537:E537,'Bao cao Tap Pham'!$B:$F,3,0)</f>
        <v>#N/A</v>
      </c>
      <c r="H537" s="194"/>
      <c r="I537" s="194"/>
      <c r="J537" s="24"/>
      <c r="K537" s="27"/>
    </row>
    <row r="538" spans="1:11" ht="15.75">
      <c r="A538" s="183">
        <v>163</v>
      </c>
      <c r="B538" s="214"/>
      <c r="C538" s="27"/>
      <c r="D538" s="28"/>
      <c r="E538" s="78"/>
      <c r="F538" s="36" t="e">
        <f>VLOOKUP(E538:E538,'Bao cao Tap Pham'!$B:$F,2,0)</f>
        <v>#N/A</v>
      </c>
      <c r="G538" s="36" t="e">
        <f>VLOOKUP(E538:E538,'Bao cao Tap Pham'!$B:$F,3,0)</f>
        <v>#N/A</v>
      </c>
      <c r="H538" s="194"/>
      <c r="I538" s="194"/>
      <c r="J538" s="24"/>
      <c r="K538" s="27"/>
    </row>
    <row r="539" spans="1:11" ht="15.75">
      <c r="A539" s="183">
        <v>164</v>
      </c>
      <c r="B539" s="214"/>
      <c r="C539" s="27"/>
      <c r="D539" s="28"/>
      <c r="E539" s="79"/>
      <c r="F539" s="36" t="e">
        <f>VLOOKUP(E539:E539,'Bao cao Tap Pham'!$B:$F,2,0)</f>
        <v>#N/A</v>
      </c>
      <c r="G539" s="36" t="e">
        <f>VLOOKUP(E539:E539,'Bao cao Tap Pham'!$B:$F,3,0)</f>
        <v>#N/A</v>
      </c>
      <c r="H539" s="194"/>
      <c r="I539" s="194"/>
      <c r="J539" s="24"/>
      <c r="K539" s="27"/>
    </row>
    <row r="540" spans="1:11" ht="15.75">
      <c r="A540" s="183">
        <v>165</v>
      </c>
      <c r="B540" s="214"/>
      <c r="C540" s="27"/>
      <c r="D540" s="28"/>
      <c r="E540" s="79"/>
      <c r="F540" s="36" t="e">
        <f>VLOOKUP(E540:E540,'Bao cao Tap Pham'!$B:$F,2,0)</f>
        <v>#N/A</v>
      </c>
      <c r="G540" s="36" t="e">
        <f>VLOOKUP(E540:E540,'Bao cao Tap Pham'!$B:$F,3,0)</f>
        <v>#N/A</v>
      </c>
      <c r="H540" s="194"/>
      <c r="I540" s="194"/>
      <c r="J540" s="24"/>
      <c r="K540" s="27"/>
    </row>
    <row r="541" spans="1:11" ht="15.75">
      <c r="A541" s="183">
        <v>166</v>
      </c>
      <c r="B541" s="214"/>
      <c r="C541" s="27"/>
      <c r="D541" s="28"/>
      <c r="E541" s="79"/>
      <c r="F541" s="36" t="e">
        <f>VLOOKUP(E541:E541,'Bao cao Tap Pham'!$B:$F,2,0)</f>
        <v>#N/A</v>
      </c>
      <c r="G541" s="36" t="e">
        <f>VLOOKUP(E541:E541,'Bao cao Tap Pham'!$B:$F,3,0)</f>
        <v>#N/A</v>
      </c>
      <c r="H541" s="194"/>
      <c r="I541" s="194"/>
      <c r="J541" s="24"/>
      <c r="K541" s="27"/>
    </row>
    <row r="542" spans="1:11" ht="15.75">
      <c r="A542" s="183">
        <v>167</v>
      </c>
      <c r="B542" s="214"/>
      <c r="C542" s="27"/>
      <c r="D542" s="28"/>
      <c r="E542" s="79"/>
      <c r="F542" s="36" t="e">
        <f>VLOOKUP(E542:E542,'Bao cao Tap Pham'!$B:$F,2,0)</f>
        <v>#N/A</v>
      </c>
      <c r="G542" s="36" t="e">
        <f>VLOOKUP(E542:E542,'Bao cao Tap Pham'!$B:$F,3,0)</f>
        <v>#N/A</v>
      </c>
      <c r="H542" s="194"/>
      <c r="I542" s="194"/>
      <c r="J542" s="24"/>
      <c r="K542" s="27"/>
    </row>
    <row r="543" spans="1:11" ht="15.75">
      <c r="A543" s="183">
        <v>168</v>
      </c>
      <c r="B543" s="214"/>
      <c r="C543" s="27"/>
      <c r="D543" s="28"/>
      <c r="E543" s="79"/>
      <c r="F543" s="36" t="e">
        <f>VLOOKUP(E543:E543,'Bao cao Tap Pham'!$B:$F,2,0)</f>
        <v>#N/A</v>
      </c>
      <c r="G543" s="36" t="e">
        <f>VLOOKUP(E543:E543,'Bao cao Tap Pham'!$B:$F,3,0)</f>
        <v>#N/A</v>
      </c>
      <c r="H543" s="194"/>
      <c r="I543" s="194"/>
      <c r="J543" s="24"/>
      <c r="K543" s="27"/>
    </row>
    <row r="544" spans="1:11" ht="15.75">
      <c r="A544" s="183">
        <v>169</v>
      </c>
      <c r="B544" s="214"/>
      <c r="C544" s="27"/>
      <c r="D544" s="28"/>
      <c r="E544" s="78"/>
      <c r="F544" s="36" t="e">
        <f>VLOOKUP(E544:E544,'Bao cao Tap Pham'!$B:$F,2,0)</f>
        <v>#N/A</v>
      </c>
      <c r="G544" s="36" t="e">
        <f>VLOOKUP(E544:E544,'Bao cao Tap Pham'!$B:$F,3,0)</f>
        <v>#N/A</v>
      </c>
      <c r="H544" s="194"/>
      <c r="I544" s="194"/>
      <c r="J544" s="24"/>
      <c r="K544" s="27"/>
    </row>
    <row r="545" spans="1:11" ht="15.75">
      <c r="A545" s="183">
        <v>170</v>
      </c>
      <c r="B545" s="214"/>
      <c r="C545" s="27"/>
      <c r="D545" s="28"/>
      <c r="E545" s="78"/>
      <c r="F545" s="36" t="e">
        <f>VLOOKUP(E545:E545,'Bao cao Tap Pham'!$B:$F,2,0)</f>
        <v>#N/A</v>
      </c>
      <c r="G545" s="36" t="e">
        <f>VLOOKUP(E545:E545,'Bao cao Tap Pham'!$B:$F,3,0)</f>
        <v>#N/A</v>
      </c>
      <c r="H545" s="194"/>
      <c r="I545" s="194"/>
      <c r="J545" s="24"/>
      <c r="K545" s="27"/>
    </row>
    <row r="546" spans="1:11" ht="15.75">
      <c r="A546" s="183">
        <v>171</v>
      </c>
      <c r="B546" s="214"/>
      <c r="C546" s="27"/>
      <c r="D546" s="28"/>
      <c r="E546" s="79"/>
      <c r="F546" s="36" t="e">
        <f>VLOOKUP(E546:E546,'Bao cao Tap Pham'!$B:$F,2,0)</f>
        <v>#N/A</v>
      </c>
      <c r="G546" s="36" t="e">
        <f>VLOOKUP(E546:E546,'Bao cao Tap Pham'!$B:$F,3,0)</f>
        <v>#N/A</v>
      </c>
      <c r="H546" s="194"/>
      <c r="I546" s="194"/>
      <c r="J546" s="24"/>
      <c r="K546" s="27"/>
    </row>
    <row r="547" spans="1:11" ht="15.75">
      <c r="A547" s="183">
        <v>172</v>
      </c>
      <c r="B547" s="214"/>
      <c r="C547" s="27"/>
      <c r="D547" s="28"/>
      <c r="E547" s="79"/>
      <c r="F547" s="36" t="e">
        <f>VLOOKUP(E547:E547,'Bao cao Tap Pham'!$B:$F,2,0)</f>
        <v>#N/A</v>
      </c>
      <c r="G547" s="36" t="e">
        <f>VLOOKUP(E547:E547,'Bao cao Tap Pham'!$B:$F,3,0)</f>
        <v>#N/A</v>
      </c>
      <c r="H547" s="194"/>
      <c r="I547" s="194"/>
      <c r="J547" s="24"/>
      <c r="K547" s="27"/>
    </row>
    <row r="548" spans="1:11" ht="15.75">
      <c r="A548" s="183">
        <v>173</v>
      </c>
      <c r="B548" s="214"/>
      <c r="C548" s="27"/>
      <c r="D548" s="28"/>
      <c r="E548" s="79"/>
      <c r="F548" s="36" t="e">
        <f>VLOOKUP(E548:E548,'Bao cao Tap Pham'!$B:$F,2,0)</f>
        <v>#N/A</v>
      </c>
      <c r="G548" s="36" t="e">
        <f>VLOOKUP(E548:E548,'Bao cao Tap Pham'!$B:$F,3,0)</f>
        <v>#N/A</v>
      </c>
      <c r="H548" s="194"/>
      <c r="I548" s="194"/>
      <c r="J548" s="24"/>
      <c r="K548" s="27"/>
    </row>
    <row r="549" spans="1:11" ht="15.75">
      <c r="A549" s="183">
        <v>174</v>
      </c>
      <c r="B549" s="214"/>
      <c r="C549" s="27"/>
      <c r="D549" s="28"/>
      <c r="E549" s="79"/>
      <c r="F549" s="36" t="e">
        <f>VLOOKUP(E549:E549,'Bao cao Tap Pham'!$B:$F,2,0)</f>
        <v>#N/A</v>
      </c>
      <c r="G549" s="36" t="e">
        <f>VLOOKUP(E549:E549,'Bao cao Tap Pham'!$B:$F,3,0)</f>
        <v>#N/A</v>
      </c>
      <c r="H549" s="194"/>
      <c r="I549" s="194"/>
      <c r="J549" s="24"/>
      <c r="K549" s="27"/>
    </row>
    <row r="550" spans="1:11" ht="15.75">
      <c r="A550" s="183">
        <v>175</v>
      </c>
      <c r="B550" s="214"/>
      <c r="C550" s="27"/>
      <c r="D550" s="28"/>
      <c r="E550" s="79"/>
      <c r="F550" s="36" t="e">
        <f>VLOOKUP(E550:E550,'Bao cao Tap Pham'!$B:$F,2,0)</f>
        <v>#N/A</v>
      </c>
      <c r="G550" s="36" t="e">
        <f>VLOOKUP(E550:E550,'Bao cao Tap Pham'!$B:$F,3,0)</f>
        <v>#N/A</v>
      </c>
      <c r="H550" s="194"/>
      <c r="I550" s="194"/>
      <c r="J550" s="24"/>
      <c r="K550" s="27"/>
    </row>
    <row r="551" spans="1:11" ht="15.75">
      <c r="A551" s="183">
        <v>176</v>
      </c>
      <c r="B551" s="214"/>
      <c r="C551" s="27"/>
      <c r="D551" s="28"/>
      <c r="E551" s="79"/>
      <c r="F551" s="36" t="e">
        <f>VLOOKUP(E551:E551,'Bao cao Tap Pham'!$B:$F,2,0)</f>
        <v>#N/A</v>
      </c>
      <c r="G551" s="36" t="e">
        <f>VLOOKUP(E551:E551,'Bao cao Tap Pham'!$B:$F,3,0)</f>
        <v>#N/A</v>
      </c>
      <c r="H551" s="194"/>
      <c r="I551" s="194"/>
      <c r="J551" s="24"/>
      <c r="K551" s="27"/>
    </row>
    <row r="552" spans="1:11" ht="15.75">
      <c r="A552" s="183">
        <v>177</v>
      </c>
      <c r="B552" s="214"/>
      <c r="C552" s="27"/>
      <c r="D552" s="28"/>
      <c r="E552" s="78"/>
      <c r="F552" s="36" t="e">
        <f>VLOOKUP(E552:E552,'Bao cao Tap Pham'!$B:$F,2,0)</f>
        <v>#N/A</v>
      </c>
      <c r="G552" s="36" t="e">
        <f>VLOOKUP(E552:E552,'Bao cao Tap Pham'!$B:$F,3,0)</f>
        <v>#N/A</v>
      </c>
      <c r="H552" s="194"/>
      <c r="I552" s="194"/>
      <c r="J552" s="24"/>
      <c r="K552" s="27"/>
    </row>
    <row r="553" spans="1:11" ht="15.75">
      <c r="A553" s="183">
        <v>178</v>
      </c>
      <c r="B553" s="214"/>
      <c r="C553" s="27"/>
      <c r="D553" s="28"/>
      <c r="E553" s="79"/>
      <c r="F553" s="36" t="e">
        <f>VLOOKUP(E553:E553,'Bao cao Tap Pham'!$B:$F,2,0)</f>
        <v>#N/A</v>
      </c>
      <c r="G553" s="36" t="e">
        <f>VLOOKUP(E553:E553,'Bao cao Tap Pham'!$B:$F,3,0)</f>
        <v>#N/A</v>
      </c>
      <c r="H553" s="194"/>
      <c r="I553" s="194"/>
      <c r="J553" s="24"/>
      <c r="K553" s="27"/>
    </row>
    <row r="554" spans="1:11" ht="15.75">
      <c r="A554" s="183">
        <v>179</v>
      </c>
      <c r="B554" s="214"/>
      <c r="C554" s="27"/>
      <c r="D554" s="28"/>
      <c r="E554" s="78"/>
      <c r="F554" s="36" t="e">
        <f>VLOOKUP(E554:E554,'Bao cao Tap Pham'!$B:$F,2,0)</f>
        <v>#N/A</v>
      </c>
      <c r="G554" s="36" t="e">
        <f>VLOOKUP(E554:E554,'Bao cao Tap Pham'!$B:$F,3,0)</f>
        <v>#N/A</v>
      </c>
      <c r="H554" s="194"/>
      <c r="I554" s="194"/>
      <c r="J554" s="24"/>
      <c r="K554" s="27"/>
    </row>
    <row r="555" spans="1:11" ht="15.75">
      <c r="A555" s="183">
        <v>180</v>
      </c>
      <c r="B555" s="214"/>
      <c r="C555" s="27"/>
      <c r="D555" s="28"/>
      <c r="E555" s="78"/>
      <c r="F555" s="36" t="e">
        <f>VLOOKUP(E555:E555,'Bao cao Tap Pham'!$B:$F,2,0)</f>
        <v>#N/A</v>
      </c>
      <c r="G555" s="36" t="e">
        <f>VLOOKUP(E555:E555,'Bao cao Tap Pham'!$B:$F,3,0)</f>
        <v>#N/A</v>
      </c>
      <c r="H555" s="194"/>
      <c r="I555" s="194"/>
      <c r="J555" s="24"/>
      <c r="K555" s="27"/>
    </row>
    <row r="556" spans="1:11" ht="15.75">
      <c r="A556" s="183">
        <v>181</v>
      </c>
      <c r="B556" s="214"/>
      <c r="C556" s="27"/>
      <c r="D556" s="28"/>
      <c r="E556" s="79"/>
      <c r="F556" s="36" t="e">
        <f>VLOOKUP(E556:E556,'Bao cao Tap Pham'!$B:$F,2,0)</f>
        <v>#N/A</v>
      </c>
      <c r="G556" s="36" t="e">
        <f>VLOOKUP(E556:E556,'Bao cao Tap Pham'!$B:$F,3,0)</f>
        <v>#N/A</v>
      </c>
      <c r="H556" s="194"/>
      <c r="I556" s="194"/>
      <c r="J556" s="24"/>
      <c r="K556" s="27"/>
    </row>
    <row r="557" spans="1:11" ht="15.75">
      <c r="A557" s="183">
        <v>182</v>
      </c>
      <c r="B557" s="214"/>
      <c r="C557" s="27"/>
      <c r="D557" s="28"/>
      <c r="E557" s="79"/>
      <c r="F557" s="36" t="e">
        <f>VLOOKUP(E557:E557,'Bao cao Tap Pham'!$B:$F,2,0)</f>
        <v>#N/A</v>
      </c>
      <c r="G557" s="36" t="e">
        <f>VLOOKUP(E557:E557,'Bao cao Tap Pham'!$B:$F,3,0)</f>
        <v>#N/A</v>
      </c>
      <c r="H557" s="194"/>
      <c r="I557" s="194"/>
      <c r="J557" s="24"/>
      <c r="K557" s="27"/>
    </row>
    <row r="558" spans="1:11" ht="15.75">
      <c r="A558" s="183">
        <v>183</v>
      </c>
      <c r="B558" s="214"/>
      <c r="C558" s="27"/>
      <c r="D558" s="28"/>
      <c r="E558" s="79"/>
      <c r="F558" s="36" t="e">
        <f>VLOOKUP(E558:E558,'Bao cao Tap Pham'!$B:$F,2,0)</f>
        <v>#N/A</v>
      </c>
      <c r="G558" s="36" t="e">
        <f>VLOOKUP(E558:E558,'Bao cao Tap Pham'!$B:$F,3,0)</f>
        <v>#N/A</v>
      </c>
      <c r="H558" s="194"/>
      <c r="I558" s="194"/>
      <c r="J558" s="24"/>
      <c r="K558" s="27"/>
    </row>
    <row r="559" spans="1:11" ht="15.75">
      <c r="A559" s="183">
        <v>184</v>
      </c>
      <c r="B559" s="214"/>
      <c r="C559" s="27"/>
      <c r="D559" s="28"/>
      <c r="E559" s="79"/>
      <c r="F559" s="36" t="e">
        <f>VLOOKUP(E559:E559,'Bao cao Tap Pham'!$B:$F,2,0)</f>
        <v>#N/A</v>
      </c>
      <c r="G559" s="36" t="e">
        <f>VLOOKUP(E559:E559,'Bao cao Tap Pham'!$B:$F,3,0)</f>
        <v>#N/A</v>
      </c>
      <c r="H559" s="194"/>
      <c r="I559" s="194"/>
      <c r="J559" s="24"/>
      <c r="K559" s="27"/>
    </row>
    <row r="560" spans="1:11" ht="15.75">
      <c r="A560" s="183">
        <v>185</v>
      </c>
      <c r="B560" s="214"/>
      <c r="C560" s="27"/>
      <c r="D560" s="28"/>
      <c r="E560" s="79"/>
      <c r="F560" s="36" t="e">
        <f>VLOOKUP(E560:E560,'Bao cao Tap Pham'!$B:$F,2,0)</f>
        <v>#N/A</v>
      </c>
      <c r="G560" s="36" t="e">
        <f>VLOOKUP(E560:E560,'Bao cao Tap Pham'!$B:$F,3,0)</f>
        <v>#N/A</v>
      </c>
      <c r="H560" s="194"/>
      <c r="I560" s="194"/>
      <c r="J560" s="24"/>
      <c r="K560" s="27"/>
    </row>
    <row r="561" spans="1:11" ht="15.75">
      <c r="A561" s="183">
        <v>186</v>
      </c>
      <c r="B561" s="214"/>
      <c r="C561" s="27"/>
      <c r="D561" s="28"/>
      <c r="E561" s="79"/>
      <c r="F561" s="36" t="e">
        <f>VLOOKUP(E561:E561,'Bao cao Tap Pham'!$B:$F,2,0)</f>
        <v>#N/A</v>
      </c>
      <c r="G561" s="36" t="e">
        <f>VLOOKUP(E561:E561,'Bao cao Tap Pham'!$B:$F,3,0)</f>
        <v>#N/A</v>
      </c>
      <c r="H561" s="194"/>
      <c r="I561" s="194"/>
      <c r="J561" s="24"/>
      <c r="K561" s="27"/>
    </row>
    <row r="562" spans="1:11" ht="15.75">
      <c r="A562" s="183">
        <v>187</v>
      </c>
      <c r="B562" s="214"/>
      <c r="C562" s="27"/>
      <c r="D562" s="28"/>
      <c r="E562" s="79"/>
      <c r="F562" s="36" t="e">
        <f>VLOOKUP(E562:E562,'Bao cao Tap Pham'!$B:$F,2,0)</f>
        <v>#N/A</v>
      </c>
      <c r="G562" s="36" t="e">
        <f>VLOOKUP(E562:E562,'Bao cao Tap Pham'!$B:$F,3,0)</f>
        <v>#N/A</v>
      </c>
      <c r="H562" s="194"/>
      <c r="I562" s="194"/>
      <c r="J562" s="24"/>
      <c r="K562" s="27"/>
    </row>
    <row r="563" spans="1:11" ht="15.75">
      <c r="A563" s="183">
        <v>188</v>
      </c>
      <c r="B563" s="214"/>
      <c r="C563" s="27"/>
      <c r="D563" s="28"/>
      <c r="E563" s="78"/>
      <c r="F563" s="36" t="e">
        <f>VLOOKUP(E563:E563,'Bao cao Tap Pham'!$B:$F,2,0)</f>
        <v>#N/A</v>
      </c>
      <c r="G563" s="36" t="e">
        <f>VLOOKUP(E563:E563,'Bao cao Tap Pham'!$B:$F,3,0)</f>
        <v>#N/A</v>
      </c>
      <c r="H563" s="194"/>
      <c r="I563" s="194"/>
      <c r="J563" s="24"/>
      <c r="K563" s="27"/>
    </row>
    <row r="564" spans="1:11" ht="15.75">
      <c r="A564" s="183">
        <v>189</v>
      </c>
      <c r="B564" s="214"/>
      <c r="C564" s="27"/>
      <c r="D564" s="28"/>
      <c r="E564" s="79"/>
      <c r="F564" s="36" t="e">
        <f>VLOOKUP(E564:E564,'Bao cao Tap Pham'!$B:$F,2,0)</f>
        <v>#N/A</v>
      </c>
      <c r="G564" s="36" t="e">
        <f>VLOOKUP(E564:E564,'Bao cao Tap Pham'!$B:$F,3,0)</f>
        <v>#N/A</v>
      </c>
      <c r="H564" s="194"/>
      <c r="I564" s="194"/>
      <c r="J564" s="24"/>
      <c r="K564" s="27"/>
    </row>
    <row r="565" spans="1:11" ht="15.75">
      <c r="A565" s="183">
        <v>190</v>
      </c>
      <c r="B565" s="214"/>
      <c r="C565" s="27"/>
      <c r="D565" s="28"/>
      <c r="E565" s="79"/>
      <c r="F565" s="36" t="e">
        <f>VLOOKUP(E565:E565,'Bao cao Tap Pham'!$B:$F,2,0)</f>
        <v>#N/A</v>
      </c>
      <c r="G565" s="36" t="e">
        <f>VLOOKUP(E565:E565,'Bao cao Tap Pham'!$B:$F,3,0)</f>
        <v>#N/A</v>
      </c>
      <c r="H565" s="194"/>
      <c r="I565" s="194"/>
      <c r="J565" s="24"/>
      <c r="K565" s="27"/>
    </row>
    <row r="566" spans="1:11" ht="15.75">
      <c r="A566" s="183">
        <v>191</v>
      </c>
      <c r="B566" s="214"/>
      <c r="C566" s="27"/>
      <c r="D566" s="28"/>
      <c r="E566" s="79"/>
      <c r="F566" s="36" t="e">
        <f>VLOOKUP(E566:E566,'Bao cao Tap Pham'!$B:$F,2,0)</f>
        <v>#N/A</v>
      </c>
      <c r="G566" s="36" t="e">
        <f>VLOOKUP(E566:E566,'Bao cao Tap Pham'!$B:$F,3,0)</f>
        <v>#N/A</v>
      </c>
      <c r="H566" s="194"/>
      <c r="I566" s="194"/>
      <c r="J566" s="24"/>
      <c r="K566" s="27"/>
    </row>
    <row r="567" spans="1:11" ht="15.75">
      <c r="A567" s="183">
        <v>192</v>
      </c>
      <c r="B567" s="214"/>
      <c r="C567" s="27"/>
      <c r="D567" s="28"/>
      <c r="E567" s="79"/>
      <c r="F567" s="36" t="e">
        <f>VLOOKUP(E567:E567,'Bao cao Tap Pham'!$B:$F,2,0)</f>
        <v>#N/A</v>
      </c>
      <c r="G567" s="36" t="e">
        <f>VLOOKUP(E567:E567,'Bao cao Tap Pham'!$B:$F,3,0)</f>
        <v>#N/A</v>
      </c>
      <c r="H567" s="194"/>
      <c r="I567" s="194"/>
      <c r="J567" s="24"/>
      <c r="K567" s="27"/>
    </row>
    <row r="568" spans="1:11" ht="15.75">
      <c r="A568" s="183">
        <v>193</v>
      </c>
      <c r="B568" s="214"/>
      <c r="C568" s="27"/>
      <c r="D568" s="28"/>
      <c r="E568" s="79"/>
      <c r="F568" s="36" t="e">
        <f>VLOOKUP(E568:E568,'Bao cao Tap Pham'!$B:$F,2,0)</f>
        <v>#N/A</v>
      </c>
      <c r="G568" s="36" t="e">
        <f>VLOOKUP(E568:E568,'Bao cao Tap Pham'!$B:$F,3,0)</f>
        <v>#N/A</v>
      </c>
      <c r="H568" s="194"/>
      <c r="I568" s="194"/>
      <c r="J568" s="24"/>
      <c r="K568" s="27"/>
    </row>
    <row r="569" spans="1:11" ht="15.75">
      <c r="A569" s="183">
        <v>194</v>
      </c>
      <c r="B569" s="214"/>
      <c r="C569" s="27"/>
      <c r="D569" s="28"/>
      <c r="E569" s="79"/>
      <c r="F569" s="36" t="e">
        <f>VLOOKUP(E569:E569,'Bao cao Tap Pham'!$B:$F,2,0)</f>
        <v>#N/A</v>
      </c>
      <c r="G569" s="36" t="e">
        <f>VLOOKUP(E569:E569,'Bao cao Tap Pham'!$B:$F,3,0)</f>
        <v>#N/A</v>
      </c>
      <c r="H569" s="194"/>
      <c r="I569" s="194"/>
      <c r="J569" s="24"/>
      <c r="K569" s="27"/>
    </row>
    <row r="570" spans="1:11" ht="15.75">
      <c r="A570" s="183">
        <v>195</v>
      </c>
      <c r="B570" s="214"/>
      <c r="C570" s="27"/>
      <c r="D570" s="28"/>
      <c r="E570" s="79"/>
      <c r="F570" s="36" t="e">
        <f>VLOOKUP(E570:E570,'Bao cao Tap Pham'!$B:$F,2,0)</f>
        <v>#N/A</v>
      </c>
      <c r="G570" s="36" t="e">
        <f>VLOOKUP(E570:E570,'Bao cao Tap Pham'!$B:$F,3,0)</f>
        <v>#N/A</v>
      </c>
      <c r="H570" s="194"/>
      <c r="I570" s="194"/>
      <c r="J570" s="24"/>
      <c r="K570" s="27"/>
    </row>
    <row r="571" spans="1:11" ht="15.75">
      <c r="A571" s="183">
        <v>196</v>
      </c>
      <c r="B571" s="214"/>
      <c r="C571" s="27"/>
      <c r="D571" s="28"/>
      <c r="E571" s="79"/>
      <c r="F571" s="36" t="e">
        <f>VLOOKUP(E571:E571,'Bao cao Tap Pham'!$B:$F,2,0)</f>
        <v>#N/A</v>
      </c>
      <c r="G571" s="36" t="e">
        <f>VLOOKUP(E571:E571,'Bao cao Tap Pham'!$B:$F,3,0)</f>
        <v>#N/A</v>
      </c>
      <c r="H571" s="194"/>
      <c r="I571" s="194"/>
      <c r="J571" s="24"/>
      <c r="K571" s="27"/>
    </row>
    <row r="572" spans="1:11" ht="15.75">
      <c r="A572" s="183">
        <v>197</v>
      </c>
      <c r="B572" s="214"/>
      <c r="C572" s="27"/>
      <c r="D572" s="28"/>
      <c r="E572" s="79"/>
      <c r="F572" s="36" t="e">
        <f>VLOOKUP(E572:E572,'Bao cao Tap Pham'!$B:$F,2,0)</f>
        <v>#N/A</v>
      </c>
      <c r="G572" s="36" t="e">
        <f>VLOOKUP(E572:E572,'Bao cao Tap Pham'!$B:$F,3,0)</f>
        <v>#N/A</v>
      </c>
      <c r="H572" s="194"/>
      <c r="I572" s="194"/>
      <c r="J572" s="24"/>
      <c r="K572" s="27"/>
    </row>
    <row r="573" spans="1:11" ht="15.75">
      <c r="A573" s="183">
        <v>198</v>
      </c>
      <c r="B573" s="214"/>
      <c r="C573" s="27"/>
      <c r="D573" s="28"/>
      <c r="E573" s="79"/>
      <c r="F573" s="36" t="e">
        <f>VLOOKUP(E573:E573,'Bao cao Tap Pham'!$B:$F,2,0)</f>
        <v>#N/A</v>
      </c>
      <c r="G573" s="36" t="e">
        <f>VLOOKUP(E573:E573,'Bao cao Tap Pham'!$B:$F,3,0)</f>
        <v>#N/A</v>
      </c>
      <c r="H573" s="194"/>
      <c r="I573" s="194"/>
      <c r="J573" s="24"/>
      <c r="K573" s="27"/>
    </row>
    <row r="574" spans="1:11">
      <c r="A574" s="183">
        <v>199</v>
      </c>
      <c r="B574" s="214"/>
      <c r="C574" s="27"/>
      <c r="D574" s="28"/>
      <c r="E574" s="49"/>
      <c r="F574" s="36" t="e">
        <f>VLOOKUP(E574:E574,'Bao cao Tap Pham'!$B:$F,2,0)</f>
        <v>#N/A</v>
      </c>
      <c r="G574" s="36" t="e">
        <f>VLOOKUP(E574:E574,'Bao cao Tap Pham'!$B:$F,3,0)</f>
        <v>#N/A</v>
      </c>
      <c r="H574" s="194"/>
      <c r="I574" s="194"/>
      <c r="J574" s="24"/>
      <c r="K574" s="27"/>
    </row>
    <row r="575" spans="1:11">
      <c r="A575" s="183">
        <v>200</v>
      </c>
      <c r="B575" s="214"/>
      <c r="C575" s="27"/>
      <c r="D575" s="28"/>
      <c r="E575" s="47"/>
      <c r="F575" s="36" t="e">
        <f>VLOOKUP(E575:E575,'Bao cao Tap Pham'!$B:$F,2,0)</f>
        <v>#N/A</v>
      </c>
      <c r="G575" s="36" t="e">
        <f>VLOOKUP(E575:E575,'Bao cao Tap Pham'!$B:$F,3,0)</f>
        <v>#N/A</v>
      </c>
      <c r="H575" s="194"/>
      <c r="I575" s="194"/>
      <c r="J575" s="24"/>
      <c r="K575" s="27"/>
    </row>
    <row r="576" spans="1:11">
      <c r="A576" s="183">
        <v>201</v>
      </c>
      <c r="B576" s="214"/>
      <c r="C576" s="27"/>
      <c r="D576" s="28"/>
      <c r="E576" s="47"/>
      <c r="F576" s="36" t="e">
        <f>VLOOKUP(E576:E576,'Bao cao Tap Pham'!$B:$F,2,0)</f>
        <v>#N/A</v>
      </c>
      <c r="G576" s="36" t="e">
        <f>VLOOKUP(E576:E576,'Bao cao Tap Pham'!$B:$F,3,0)</f>
        <v>#N/A</v>
      </c>
      <c r="H576" s="194"/>
      <c r="I576" s="194"/>
      <c r="J576" s="24"/>
      <c r="K576" s="27"/>
    </row>
    <row r="577" spans="1:11" ht="15.75">
      <c r="A577" s="183">
        <v>202</v>
      </c>
      <c r="B577" s="214"/>
      <c r="C577" s="27"/>
      <c r="D577" s="28"/>
      <c r="E577" s="79"/>
      <c r="F577" s="36" t="e">
        <f>VLOOKUP(E577:E577,'Bao cao Tap Pham'!$B:$F,2,0)</f>
        <v>#N/A</v>
      </c>
      <c r="G577" s="36" t="e">
        <f>VLOOKUP(E577:E577,'Bao cao Tap Pham'!$B:$F,3,0)</f>
        <v>#N/A</v>
      </c>
      <c r="H577" s="194"/>
      <c r="I577" s="194"/>
      <c r="J577" s="24"/>
      <c r="K577" s="27"/>
    </row>
    <row r="578" spans="1:11" ht="15.75">
      <c r="A578" s="183">
        <v>203</v>
      </c>
      <c r="B578" s="214"/>
      <c r="C578" s="27"/>
      <c r="D578" s="78"/>
      <c r="E578" s="78"/>
      <c r="F578" s="36" t="e">
        <f>VLOOKUP(E578:E578,'Bao cao Tap Pham'!$B:$F,2,0)</f>
        <v>#N/A</v>
      </c>
      <c r="G578" s="36" t="e">
        <f>VLOOKUP(E578:E578,'Bao cao Tap Pham'!$B:$F,3,0)</f>
        <v>#N/A</v>
      </c>
      <c r="H578" s="194"/>
      <c r="I578" s="194"/>
      <c r="J578" s="24"/>
      <c r="K578" s="27"/>
    </row>
    <row r="579" spans="1:11" ht="15.75">
      <c r="A579" s="183">
        <v>204</v>
      </c>
      <c r="B579" s="214"/>
      <c r="C579" s="27"/>
      <c r="D579" s="28"/>
      <c r="E579" s="79"/>
      <c r="F579" s="36" t="e">
        <f>VLOOKUP(E579:E579,'Bao cao Tap Pham'!$B:$F,2,0)</f>
        <v>#N/A</v>
      </c>
      <c r="G579" s="36" t="e">
        <f>VLOOKUP(E579:E579,'Bao cao Tap Pham'!$B:$F,3,0)</f>
        <v>#N/A</v>
      </c>
      <c r="H579" s="194"/>
      <c r="I579" s="194"/>
      <c r="J579" s="24"/>
      <c r="K579" s="27"/>
    </row>
    <row r="580" spans="1:11" ht="15.75">
      <c r="A580" s="183">
        <v>205</v>
      </c>
      <c r="B580" s="214"/>
      <c r="C580" s="27"/>
      <c r="D580" s="28"/>
      <c r="E580" s="160"/>
      <c r="F580" s="36" t="e">
        <f>VLOOKUP(E580:E580,'Bao cao Tap Pham'!$B:$F,2,0)</f>
        <v>#N/A</v>
      </c>
      <c r="G580" s="36" t="e">
        <f>VLOOKUP(E580:E580,'Bao cao Tap Pham'!$B:$F,3,0)</f>
        <v>#N/A</v>
      </c>
      <c r="H580" s="194"/>
      <c r="I580" s="194"/>
      <c r="J580" s="24"/>
      <c r="K580" s="27"/>
    </row>
    <row r="581" spans="1:11" ht="15.75">
      <c r="A581" s="183">
        <v>206</v>
      </c>
      <c r="B581" s="214"/>
      <c r="C581" s="27"/>
      <c r="D581" s="28"/>
      <c r="E581" s="160"/>
      <c r="F581" s="36" t="e">
        <f>VLOOKUP(E581:E581,'Bao cao Tap Pham'!$B:$F,2,0)</f>
        <v>#N/A</v>
      </c>
      <c r="G581" s="36" t="e">
        <f>VLOOKUP(E581:E581,'Bao cao Tap Pham'!$B:$F,3,0)</f>
        <v>#N/A</v>
      </c>
      <c r="H581" s="194"/>
      <c r="I581" s="194"/>
      <c r="J581" s="24"/>
      <c r="K581" s="27"/>
    </row>
    <row r="582" spans="1:11" ht="15.75">
      <c r="A582" s="183">
        <v>207</v>
      </c>
      <c r="B582" s="214"/>
      <c r="C582" s="27"/>
      <c r="D582" s="28"/>
      <c r="E582" s="158"/>
      <c r="F582" s="36" t="e">
        <f>VLOOKUP(E582:E582,'Bao cao Tap Pham'!$B:$F,2,0)</f>
        <v>#N/A</v>
      </c>
      <c r="G582" s="36" t="e">
        <f>VLOOKUP(E582:E582,'Bao cao Tap Pham'!$B:$F,3,0)</f>
        <v>#N/A</v>
      </c>
      <c r="H582" s="194"/>
      <c r="I582" s="194"/>
      <c r="J582" s="24"/>
      <c r="K582" s="27"/>
    </row>
    <row r="583" spans="1:11" ht="15.75">
      <c r="A583" s="183">
        <v>208</v>
      </c>
      <c r="B583" s="214"/>
      <c r="C583" s="27"/>
      <c r="D583" s="28"/>
      <c r="E583" s="160"/>
      <c r="F583" s="36" t="e">
        <f>VLOOKUP(E583:E583,'Bao cao Tap Pham'!$B:$F,2,0)</f>
        <v>#N/A</v>
      </c>
      <c r="G583" s="36" t="e">
        <f>VLOOKUP(E583:E583,'Bao cao Tap Pham'!$B:$F,3,0)</f>
        <v>#N/A</v>
      </c>
      <c r="H583" s="194"/>
      <c r="I583" s="194"/>
      <c r="J583" s="24"/>
      <c r="K583" s="27"/>
    </row>
    <row r="584" spans="1:11" ht="15.75">
      <c r="A584" s="183">
        <v>209</v>
      </c>
      <c r="B584" s="214"/>
      <c r="C584" s="27"/>
      <c r="D584" s="159"/>
      <c r="E584" s="159"/>
      <c r="F584" s="36" t="e">
        <f>VLOOKUP(E584:E584,'Bao cao Tap Pham'!$B:$F,2,0)</f>
        <v>#N/A</v>
      </c>
      <c r="G584" s="36" t="e">
        <f>VLOOKUP(E584:E584,'Bao cao Tap Pham'!$B:$F,3,0)</f>
        <v>#N/A</v>
      </c>
      <c r="H584" s="194"/>
      <c r="I584" s="194"/>
      <c r="J584" s="24"/>
      <c r="K584" s="27"/>
    </row>
    <row r="585" spans="1:11" ht="15.75">
      <c r="A585" s="183">
        <v>210</v>
      </c>
      <c r="B585" s="214"/>
      <c r="C585" s="27"/>
      <c r="D585" s="28"/>
      <c r="E585" s="160"/>
      <c r="F585" s="36" t="e">
        <f>VLOOKUP(E585:E585,'Bao cao Tap Pham'!$B:$F,2,0)</f>
        <v>#N/A</v>
      </c>
      <c r="G585" s="36" t="e">
        <f>VLOOKUP(E585:E585,'Bao cao Tap Pham'!$B:$F,3,0)</f>
        <v>#N/A</v>
      </c>
      <c r="H585" s="194"/>
      <c r="I585" s="194"/>
      <c r="J585" s="24"/>
      <c r="K585" s="27"/>
    </row>
    <row r="586" spans="1:11" ht="15.75">
      <c r="A586" s="183">
        <v>211</v>
      </c>
      <c r="B586" s="214"/>
      <c r="C586" s="27"/>
      <c r="D586" s="28"/>
      <c r="E586" s="160"/>
      <c r="F586" s="36" t="e">
        <f>VLOOKUP(E586:E586,'Bao cao Tap Pham'!$B:$F,2,0)</f>
        <v>#N/A</v>
      </c>
      <c r="G586" s="36" t="e">
        <f>VLOOKUP(E586:E586,'Bao cao Tap Pham'!$B:$F,3,0)</f>
        <v>#N/A</v>
      </c>
      <c r="H586" s="194"/>
      <c r="I586" s="194"/>
      <c r="J586" s="24"/>
      <c r="K586" s="27"/>
    </row>
    <row r="587" spans="1:11" ht="15.75">
      <c r="A587" s="183">
        <v>212</v>
      </c>
      <c r="B587" s="214"/>
      <c r="C587" s="27"/>
      <c r="D587" s="28"/>
      <c r="E587" s="160"/>
      <c r="F587" s="36" t="e">
        <f>VLOOKUP(E587:E587,'Bao cao Tap Pham'!$B:$F,2,0)</f>
        <v>#N/A</v>
      </c>
      <c r="G587" s="36" t="e">
        <f>VLOOKUP(E587:E587,'Bao cao Tap Pham'!$B:$F,3,0)</f>
        <v>#N/A</v>
      </c>
      <c r="H587" s="194"/>
      <c r="I587" s="194"/>
      <c r="J587" s="24"/>
      <c r="K587" s="27"/>
    </row>
    <row r="588" spans="1:11" ht="15.75">
      <c r="A588" s="183">
        <v>213</v>
      </c>
      <c r="B588" s="214"/>
      <c r="C588" s="27"/>
      <c r="D588" s="28"/>
      <c r="E588" s="160"/>
      <c r="F588" s="36" t="e">
        <f>VLOOKUP(E588:E588,'Bao cao Tap Pham'!$B:$F,2,0)</f>
        <v>#N/A</v>
      </c>
      <c r="G588" s="36" t="e">
        <f>VLOOKUP(E588:E588,'Bao cao Tap Pham'!$B:$F,3,0)</f>
        <v>#N/A</v>
      </c>
      <c r="H588" s="194"/>
      <c r="I588" s="194"/>
      <c r="J588" s="24"/>
      <c r="K588" s="27"/>
    </row>
    <row r="589" spans="1:11" ht="15.75">
      <c r="A589" s="183">
        <v>214</v>
      </c>
      <c r="B589" s="214"/>
      <c r="C589" s="27"/>
      <c r="D589" s="28"/>
      <c r="E589" s="160"/>
      <c r="F589" s="36" t="e">
        <f>VLOOKUP(E589:E589,'Bao cao Tap Pham'!$B:$F,2,0)</f>
        <v>#N/A</v>
      </c>
      <c r="G589" s="36" t="e">
        <f>VLOOKUP(E589:E589,'Bao cao Tap Pham'!$B:$F,3,0)</f>
        <v>#N/A</v>
      </c>
      <c r="H589" s="194"/>
      <c r="I589" s="194"/>
      <c r="J589" s="24"/>
      <c r="K589" s="27"/>
    </row>
    <row r="590" spans="1:11" ht="15.75">
      <c r="A590" s="183">
        <v>215</v>
      </c>
      <c r="B590" s="214"/>
      <c r="C590" s="27"/>
      <c r="D590" s="28"/>
      <c r="E590" s="160"/>
      <c r="F590" s="36" t="e">
        <f>VLOOKUP(E590:E590,'Bao cao Tap Pham'!$B:$F,2,0)</f>
        <v>#N/A</v>
      </c>
      <c r="G590" s="36" t="e">
        <f>VLOOKUP(E590:E590,'Bao cao Tap Pham'!$B:$F,3,0)</f>
        <v>#N/A</v>
      </c>
      <c r="H590" s="194"/>
      <c r="I590" s="194"/>
      <c r="J590" s="24"/>
      <c r="K590" s="27"/>
    </row>
    <row r="591" spans="1:11" ht="15.75">
      <c r="A591" s="183">
        <v>216</v>
      </c>
      <c r="B591" s="214"/>
      <c r="C591" s="27"/>
      <c r="D591" s="28"/>
      <c r="E591" s="160"/>
      <c r="F591" s="36" t="e">
        <f>VLOOKUP(E591:E591,'Bao cao Tap Pham'!$B:$F,2,0)</f>
        <v>#N/A</v>
      </c>
      <c r="G591" s="36" t="e">
        <f>VLOOKUP(E591:E591,'Bao cao Tap Pham'!$B:$F,3,0)</f>
        <v>#N/A</v>
      </c>
      <c r="H591" s="194"/>
      <c r="I591" s="194"/>
      <c r="J591" s="24"/>
      <c r="K591" s="27"/>
    </row>
    <row r="592" spans="1:11" ht="15.75">
      <c r="A592" s="183">
        <v>217</v>
      </c>
      <c r="B592" s="214"/>
      <c r="C592" s="27"/>
      <c r="D592" s="28"/>
      <c r="E592" s="160"/>
      <c r="F592" s="36" t="e">
        <f>VLOOKUP(E592:E592,'Bao cao Tap Pham'!$B:$F,2,0)</f>
        <v>#N/A</v>
      </c>
      <c r="G592" s="36" t="e">
        <f>VLOOKUP(E592:E592,'Bao cao Tap Pham'!$B:$F,3,0)</f>
        <v>#N/A</v>
      </c>
      <c r="H592" s="194"/>
      <c r="I592" s="194"/>
      <c r="J592" s="24"/>
      <c r="K592" s="27"/>
    </row>
    <row r="593" spans="1:11" ht="15.75">
      <c r="A593" s="183">
        <v>218</v>
      </c>
      <c r="B593" s="214"/>
      <c r="C593" s="27"/>
      <c r="D593" s="28"/>
      <c r="E593" s="159"/>
      <c r="F593" s="36" t="e">
        <f>VLOOKUP(E593:E593,'Bao cao Tap Pham'!$B:$F,2,0)</f>
        <v>#N/A</v>
      </c>
      <c r="G593" s="36" t="e">
        <f>VLOOKUP(E593:E593,'Bao cao Tap Pham'!$B:$F,3,0)</f>
        <v>#N/A</v>
      </c>
      <c r="H593" s="194"/>
      <c r="I593" s="194"/>
      <c r="J593" s="24"/>
      <c r="K593" s="27"/>
    </row>
    <row r="594" spans="1:11" ht="15.75">
      <c r="A594" s="183">
        <v>219</v>
      </c>
      <c r="B594" s="214"/>
      <c r="C594" s="27"/>
      <c r="D594" s="28"/>
      <c r="E594" s="160"/>
      <c r="F594" s="36" t="e">
        <f>VLOOKUP(E594:E594,'Bao cao Tap Pham'!$B:$F,2,0)</f>
        <v>#N/A</v>
      </c>
      <c r="G594" s="36" t="e">
        <f>VLOOKUP(E594:E594,'Bao cao Tap Pham'!$B:$F,3,0)</f>
        <v>#N/A</v>
      </c>
      <c r="H594" s="194"/>
      <c r="I594" s="194"/>
      <c r="J594" s="24"/>
      <c r="K594" s="27"/>
    </row>
    <row r="595" spans="1:11" ht="15.75">
      <c r="A595" s="183">
        <v>220</v>
      </c>
      <c r="B595" s="214"/>
      <c r="C595" s="27"/>
      <c r="D595" s="28"/>
      <c r="E595" s="160"/>
      <c r="F595" s="36" t="e">
        <f>VLOOKUP(E595:E595,'Bao cao Tap Pham'!$B:$F,2,0)</f>
        <v>#N/A</v>
      </c>
      <c r="G595" s="36" t="e">
        <f>VLOOKUP(E595:E595,'Bao cao Tap Pham'!$B:$F,3,0)</f>
        <v>#N/A</v>
      </c>
      <c r="H595" s="194"/>
      <c r="I595" s="194"/>
      <c r="J595" s="24"/>
      <c r="K595" s="27"/>
    </row>
    <row r="596" spans="1:11" ht="15.75">
      <c r="A596" s="183">
        <v>221</v>
      </c>
      <c r="B596" s="214"/>
      <c r="C596" s="27"/>
      <c r="D596" s="28"/>
      <c r="E596" s="160"/>
      <c r="F596" s="36" t="e">
        <f>VLOOKUP(E596:E596,'Bao cao Tap Pham'!$B:$F,2,0)</f>
        <v>#N/A</v>
      </c>
      <c r="G596" s="36" t="e">
        <f>VLOOKUP(E596:E596,'Bao cao Tap Pham'!$B:$F,3,0)</f>
        <v>#N/A</v>
      </c>
      <c r="H596" s="194"/>
      <c r="I596" s="194"/>
      <c r="J596" s="24"/>
      <c r="K596" s="27"/>
    </row>
    <row r="597" spans="1:11" ht="15.75">
      <c r="A597" s="183">
        <v>222</v>
      </c>
      <c r="B597" s="214"/>
      <c r="C597" s="27"/>
      <c r="D597" s="28"/>
      <c r="E597" s="159"/>
      <c r="F597" s="36" t="e">
        <f>VLOOKUP(E597:E597,'Bao cao Tap Pham'!$B:$F,2,0)</f>
        <v>#N/A</v>
      </c>
      <c r="G597" s="36" t="e">
        <f>VLOOKUP(E597:E597,'Bao cao Tap Pham'!$B:$F,3,0)</f>
        <v>#N/A</v>
      </c>
      <c r="H597" s="194"/>
      <c r="I597" s="194"/>
      <c r="J597" s="24"/>
      <c r="K597" s="27"/>
    </row>
    <row r="598" spans="1:11" ht="15.75">
      <c r="A598" s="183">
        <v>223</v>
      </c>
      <c r="B598" s="214"/>
      <c r="C598" s="27"/>
      <c r="D598" s="28"/>
      <c r="E598" s="159"/>
      <c r="F598" s="36" t="e">
        <f>VLOOKUP(E598:E598,'Bao cao Tap Pham'!$B:$F,2,0)</f>
        <v>#N/A</v>
      </c>
      <c r="G598" s="36" t="e">
        <f>VLOOKUP(E598:E598,'Bao cao Tap Pham'!$B:$F,3,0)</f>
        <v>#N/A</v>
      </c>
      <c r="H598" s="194"/>
      <c r="I598" s="194"/>
      <c r="J598" s="24"/>
      <c r="K598" s="27"/>
    </row>
    <row r="599" spans="1:11" ht="15.75">
      <c r="A599" s="183">
        <v>224</v>
      </c>
      <c r="B599" s="214"/>
      <c r="C599" s="27"/>
      <c r="D599" s="28"/>
      <c r="E599" s="160"/>
      <c r="F599" s="36" t="e">
        <f>VLOOKUP(E599:E599,'Bao cao Tap Pham'!$B:$F,2,0)</f>
        <v>#N/A</v>
      </c>
      <c r="G599" s="36" t="e">
        <f>VLOOKUP(E599:E599,'Bao cao Tap Pham'!$B:$F,3,0)</f>
        <v>#N/A</v>
      </c>
      <c r="H599" s="194"/>
      <c r="I599" s="194"/>
      <c r="J599" s="24"/>
      <c r="K599" s="27"/>
    </row>
    <row r="600" spans="1:11" ht="15.75">
      <c r="A600" s="183">
        <v>225</v>
      </c>
      <c r="B600" s="214"/>
      <c r="C600" s="27"/>
      <c r="D600" s="28"/>
      <c r="E600" s="160"/>
      <c r="F600" s="36" t="e">
        <f>VLOOKUP(E600:E600,'Bao cao Tap Pham'!$B:$F,2,0)</f>
        <v>#N/A</v>
      </c>
      <c r="G600" s="36" t="e">
        <f>VLOOKUP(E600:E600,'Bao cao Tap Pham'!$B:$F,3,0)</f>
        <v>#N/A</v>
      </c>
      <c r="H600" s="194"/>
      <c r="I600" s="194"/>
      <c r="J600" s="24"/>
      <c r="K600" s="27"/>
    </row>
    <row r="601" spans="1:11" ht="15.75">
      <c r="A601" s="183">
        <v>226</v>
      </c>
      <c r="B601" s="214"/>
      <c r="C601" s="27"/>
      <c r="D601" s="28"/>
      <c r="E601" s="159"/>
      <c r="F601" s="36" t="e">
        <f>VLOOKUP(E601:E601,'Bao cao Tap Pham'!$B:$F,2,0)</f>
        <v>#N/A</v>
      </c>
      <c r="G601" s="36" t="e">
        <f>VLOOKUP(E601:E601,'Bao cao Tap Pham'!$B:$F,3,0)</f>
        <v>#N/A</v>
      </c>
      <c r="H601" s="194"/>
      <c r="I601" s="194"/>
      <c r="J601" s="24"/>
      <c r="K601" s="27"/>
    </row>
    <row r="602" spans="1:11" ht="15.75">
      <c r="A602" s="183">
        <v>227</v>
      </c>
      <c r="B602" s="214"/>
      <c r="C602" s="27"/>
      <c r="D602" s="28"/>
      <c r="E602" s="159"/>
      <c r="F602" s="36" t="e">
        <f>VLOOKUP(E602:E602,'Bao cao Tap Pham'!$B:$F,2,0)</f>
        <v>#N/A</v>
      </c>
      <c r="G602" s="36" t="e">
        <f>VLOOKUP(E602:E602,'Bao cao Tap Pham'!$B:$F,3,0)</f>
        <v>#N/A</v>
      </c>
      <c r="H602" s="194"/>
      <c r="I602" s="194"/>
      <c r="J602" s="24"/>
      <c r="K602" s="27"/>
    </row>
    <row r="603" spans="1:11" ht="15.75">
      <c r="A603" s="183">
        <v>228</v>
      </c>
      <c r="B603" s="214"/>
      <c r="C603" s="27"/>
      <c r="D603" s="28"/>
      <c r="E603" s="160"/>
      <c r="F603" s="36" t="e">
        <f>VLOOKUP(E603:E603,'Bao cao Tap Pham'!$B:$F,2,0)</f>
        <v>#N/A</v>
      </c>
      <c r="G603" s="36" t="e">
        <f>VLOOKUP(E603:E603,'Bao cao Tap Pham'!$B:$F,3,0)</f>
        <v>#N/A</v>
      </c>
      <c r="H603" s="194"/>
      <c r="I603" s="194"/>
      <c r="J603" s="24"/>
      <c r="K603" s="27"/>
    </row>
    <row r="604" spans="1:11" ht="15.75">
      <c r="A604" s="183">
        <v>229</v>
      </c>
      <c r="B604" s="214"/>
      <c r="C604" s="27"/>
      <c r="D604" s="28"/>
      <c r="E604" s="160"/>
      <c r="F604" s="36" t="e">
        <f>VLOOKUP(E604:E604,'Bao cao Tap Pham'!$B:$F,2,0)</f>
        <v>#N/A</v>
      </c>
      <c r="G604" s="36" t="e">
        <f>VLOOKUP(E604:E604,'Bao cao Tap Pham'!$B:$F,3,0)</f>
        <v>#N/A</v>
      </c>
      <c r="H604" s="194"/>
      <c r="I604" s="194"/>
      <c r="J604" s="24"/>
      <c r="K604" s="27"/>
    </row>
    <row r="605" spans="1:11" ht="15.75">
      <c r="A605" s="183">
        <v>230</v>
      </c>
      <c r="B605" s="214"/>
      <c r="C605" s="27"/>
      <c r="D605" s="28"/>
      <c r="E605" s="159"/>
      <c r="F605" s="36" t="e">
        <f>VLOOKUP(E605:E605,'Bao cao Tap Pham'!$B:$F,2,0)</f>
        <v>#N/A</v>
      </c>
      <c r="G605" s="36" t="e">
        <f>VLOOKUP(E605:E605,'Bao cao Tap Pham'!$B:$F,3,0)</f>
        <v>#N/A</v>
      </c>
      <c r="H605" s="194"/>
      <c r="I605" s="194"/>
      <c r="J605" s="24"/>
      <c r="K605" s="27"/>
    </row>
    <row r="606" spans="1:11" ht="15.75">
      <c r="A606" s="183">
        <v>231</v>
      </c>
      <c r="B606" s="214"/>
      <c r="C606" s="27"/>
      <c r="D606" s="28"/>
      <c r="E606" s="160"/>
      <c r="F606" s="36" t="e">
        <f>VLOOKUP(E606:E606,'Bao cao Tap Pham'!$B:$F,2,0)</f>
        <v>#N/A</v>
      </c>
      <c r="G606" s="36" t="e">
        <f>VLOOKUP(E606:E606,'Bao cao Tap Pham'!$B:$F,3,0)</f>
        <v>#N/A</v>
      </c>
      <c r="H606" s="194"/>
      <c r="I606" s="194"/>
      <c r="J606" s="24"/>
      <c r="K606" s="27"/>
    </row>
    <row r="607" spans="1:11" ht="15.75">
      <c r="A607" s="183">
        <v>232</v>
      </c>
      <c r="B607" s="214"/>
      <c r="C607" s="27"/>
      <c r="D607" s="28"/>
      <c r="E607" s="160"/>
      <c r="F607" s="36" t="e">
        <f>VLOOKUP(E607:E607,'Bao cao Tap Pham'!$B:$F,2,0)</f>
        <v>#N/A</v>
      </c>
      <c r="G607" s="36" t="e">
        <f>VLOOKUP(E607:E607,'Bao cao Tap Pham'!$B:$F,3,0)</f>
        <v>#N/A</v>
      </c>
      <c r="H607" s="194"/>
      <c r="I607" s="194"/>
      <c r="J607" s="24"/>
      <c r="K607" s="27"/>
    </row>
    <row r="608" spans="1:11" ht="15.75">
      <c r="A608" s="183">
        <v>233</v>
      </c>
      <c r="B608" s="214"/>
      <c r="C608" s="27"/>
      <c r="D608" s="28"/>
      <c r="E608" s="160"/>
      <c r="F608" s="36" t="e">
        <f>VLOOKUP(E608:E608,'Bao cao Tap Pham'!$B:$F,2,0)</f>
        <v>#N/A</v>
      </c>
      <c r="G608" s="36" t="e">
        <f>VLOOKUP(E608:E608,'Bao cao Tap Pham'!$B:$F,3,0)</f>
        <v>#N/A</v>
      </c>
      <c r="H608" s="194"/>
      <c r="I608" s="194"/>
      <c r="J608" s="24"/>
      <c r="K608" s="27"/>
    </row>
    <row r="609" spans="1:11" ht="15.75">
      <c r="A609" s="183">
        <v>234</v>
      </c>
      <c r="B609" s="214"/>
      <c r="C609" s="27"/>
      <c r="D609" s="28"/>
      <c r="E609" s="160"/>
      <c r="F609" s="36" t="e">
        <f>VLOOKUP(E609:E609,'Bao cao Tap Pham'!$B:$F,2,0)</f>
        <v>#N/A</v>
      </c>
      <c r="G609" s="36" t="e">
        <f>VLOOKUP(E609:E609,'Bao cao Tap Pham'!$B:$F,3,0)</f>
        <v>#N/A</v>
      </c>
      <c r="H609" s="194"/>
      <c r="I609" s="194"/>
      <c r="J609" s="24"/>
      <c r="K609" s="27"/>
    </row>
    <row r="610" spans="1:11" ht="15.75">
      <c r="A610" s="183">
        <v>235</v>
      </c>
      <c r="B610" s="214"/>
      <c r="C610" s="27"/>
      <c r="D610" s="28"/>
      <c r="E610" s="160"/>
      <c r="F610" s="36" t="e">
        <f>VLOOKUP(E610:E610,'Bao cao Tap Pham'!$B:$F,2,0)</f>
        <v>#N/A</v>
      </c>
      <c r="G610" s="36" t="e">
        <f>VLOOKUP(E610:E610,'Bao cao Tap Pham'!$B:$F,3,0)</f>
        <v>#N/A</v>
      </c>
      <c r="H610" s="194"/>
      <c r="I610" s="194"/>
      <c r="J610" s="24"/>
      <c r="K610" s="27"/>
    </row>
    <row r="611" spans="1:11" ht="15.75">
      <c r="A611" s="183">
        <v>236</v>
      </c>
      <c r="B611" s="214"/>
      <c r="C611" s="27"/>
      <c r="D611" s="28"/>
      <c r="E611" s="158"/>
      <c r="F611" s="36" t="e">
        <f>VLOOKUP(E611:E611,'Bao cao Tap Pham'!$B:$F,2,0)</f>
        <v>#N/A</v>
      </c>
      <c r="G611" s="36" t="e">
        <f>VLOOKUP(E611:E611,'Bao cao Tap Pham'!$B:$F,3,0)</f>
        <v>#N/A</v>
      </c>
      <c r="H611" s="194"/>
      <c r="I611" s="194"/>
      <c r="J611" s="24"/>
      <c r="K611" s="27"/>
    </row>
    <row r="612" spans="1:11" ht="15.75">
      <c r="A612" s="183">
        <v>237</v>
      </c>
      <c r="B612" s="214"/>
      <c r="C612" s="27"/>
      <c r="D612" s="28"/>
      <c r="E612" s="160"/>
      <c r="F612" s="36" t="e">
        <f>VLOOKUP(E612:E612,'Bao cao Tap Pham'!$B:$F,2,0)</f>
        <v>#N/A</v>
      </c>
      <c r="G612" s="36" t="e">
        <f>VLOOKUP(E612:E612,'Bao cao Tap Pham'!$B:$F,3,0)</f>
        <v>#N/A</v>
      </c>
      <c r="H612" s="194"/>
      <c r="I612" s="194"/>
      <c r="J612" s="24"/>
      <c r="K612" s="27"/>
    </row>
    <row r="613" spans="1:11" ht="15.75">
      <c r="A613" s="183">
        <v>238</v>
      </c>
      <c r="B613" s="214"/>
      <c r="C613" s="27"/>
      <c r="D613" s="28"/>
      <c r="E613" s="160"/>
      <c r="F613" s="36" t="e">
        <f>VLOOKUP(E613:E613,'Bao cao Tap Pham'!$B:$F,2,0)</f>
        <v>#N/A</v>
      </c>
      <c r="G613" s="36" t="e">
        <f>VLOOKUP(E613:E613,'Bao cao Tap Pham'!$B:$F,3,0)</f>
        <v>#N/A</v>
      </c>
      <c r="H613" s="194"/>
      <c r="I613" s="194"/>
      <c r="J613" s="24"/>
      <c r="K613" s="27"/>
    </row>
    <row r="614" spans="1:11" ht="15.75">
      <c r="A614" s="183">
        <v>239</v>
      </c>
      <c r="B614" s="214"/>
      <c r="C614" s="27"/>
      <c r="D614" s="28"/>
      <c r="E614" s="160"/>
      <c r="F614" s="36" t="e">
        <f>VLOOKUP(E614:E614,'Bao cao Tap Pham'!$B:$F,2,0)</f>
        <v>#N/A</v>
      </c>
      <c r="G614" s="36" t="e">
        <f>VLOOKUP(E614:E614,'Bao cao Tap Pham'!$B:$F,3,0)</f>
        <v>#N/A</v>
      </c>
      <c r="H614" s="194"/>
      <c r="I614" s="194"/>
      <c r="J614" s="24"/>
      <c r="K614" s="27"/>
    </row>
    <row r="615" spans="1:11" ht="15.75">
      <c r="A615" s="183">
        <v>240</v>
      </c>
      <c r="B615" s="214"/>
      <c r="C615" s="27"/>
      <c r="D615" s="28"/>
      <c r="E615" s="160"/>
      <c r="F615" s="36" t="e">
        <f>VLOOKUP(E615:E615,'Bao cao Tap Pham'!$B:$F,2,0)</f>
        <v>#N/A</v>
      </c>
      <c r="G615" s="36" t="e">
        <f>VLOOKUP(E615:E615,'Bao cao Tap Pham'!$B:$F,3,0)</f>
        <v>#N/A</v>
      </c>
      <c r="H615" s="194"/>
      <c r="I615" s="194"/>
      <c r="J615" s="24"/>
      <c r="K615" s="27"/>
    </row>
    <row r="616" spans="1:11" ht="15.75">
      <c r="A616" s="183">
        <v>241</v>
      </c>
      <c r="B616" s="214"/>
      <c r="C616" s="27"/>
      <c r="D616" s="28"/>
      <c r="E616" s="160"/>
      <c r="F616" s="36" t="e">
        <f>VLOOKUP(E616:E616,'Bao cao Tap Pham'!$B:$F,2,0)</f>
        <v>#N/A</v>
      </c>
      <c r="G616" s="36" t="e">
        <f>VLOOKUP(E616:E616,'Bao cao Tap Pham'!$B:$F,3,0)</f>
        <v>#N/A</v>
      </c>
      <c r="H616" s="194"/>
      <c r="I616" s="194"/>
      <c r="J616" s="24"/>
      <c r="K616" s="27"/>
    </row>
    <row r="617" spans="1:11" ht="15.75">
      <c r="A617" s="183">
        <v>242</v>
      </c>
      <c r="B617" s="214"/>
      <c r="C617" s="27"/>
      <c r="D617" s="28"/>
      <c r="E617" s="160"/>
      <c r="F617" s="36" t="e">
        <f>VLOOKUP(E617:E617,'Bao cao Tap Pham'!$B:$F,2,0)</f>
        <v>#N/A</v>
      </c>
      <c r="G617" s="36" t="e">
        <f>VLOOKUP(E617:E617,'Bao cao Tap Pham'!$B:$F,3,0)</f>
        <v>#N/A</v>
      </c>
      <c r="H617" s="194"/>
      <c r="I617" s="194"/>
      <c r="J617" s="24"/>
      <c r="K617" s="27"/>
    </row>
    <row r="618" spans="1:11" ht="15.75">
      <c r="A618" s="183">
        <v>243</v>
      </c>
      <c r="B618" s="214"/>
      <c r="C618" s="27"/>
      <c r="D618" s="28"/>
      <c r="E618" s="160"/>
      <c r="F618" s="36" t="e">
        <f>VLOOKUP(E618:E618,'Bao cao Tap Pham'!$B:$F,2,0)</f>
        <v>#N/A</v>
      </c>
      <c r="G618" s="36" t="e">
        <f>VLOOKUP(E618:E618,'Bao cao Tap Pham'!$B:$F,3,0)</f>
        <v>#N/A</v>
      </c>
      <c r="H618" s="194"/>
      <c r="I618" s="194"/>
      <c r="J618" s="24"/>
      <c r="K618" s="27"/>
    </row>
    <row r="619" spans="1:11" ht="15.75">
      <c r="A619" s="183">
        <v>244</v>
      </c>
      <c r="B619" s="214"/>
      <c r="C619" s="27"/>
      <c r="D619" s="28"/>
      <c r="E619" s="160"/>
      <c r="F619" s="36" t="e">
        <f>VLOOKUP(E619:E619,'Bao cao Tap Pham'!$B:$F,2,0)</f>
        <v>#N/A</v>
      </c>
      <c r="G619" s="36" t="e">
        <f>VLOOKUP(E619:E619,'Bao cao Tap Pham'!$B:$F,3,0)</f>
        <v>#N/A</v>
      </c>
      <c r="H619" s="194"/>
      <c r="I619" s="194"/>
      <c r="J619" s="24"/>
      <c r="K619" s="27"/>
    </row>
    <row r="620" spans="1:11" ht="15.75">
      <c r="A620" s="183">
        <v>245</v>
      </c>
      <c r="B620" s="214"/>
      <c r="C620" s="27"/>
      <c r="D620" s="28"/>
      <c r="E620" s="160"/>
      <c r="F620" s="36" t="e">
        <f>VLOOKUP(E620:E620,'Bao cao Tap Pham'!$B:$F,2,0)</f>
        <v>#N/A</v>
      </c>
      <c r="G620" s="36" t="e">
        <f>VLOOKUP(E620:E620,'Bao cao Tap Pham'!$B:$F,3,0)</f>
        <v>#N/A</v>
      </c>
      <c r="H620" s="194"/>
      <c r="I620" s="194"/>
      <c r="J620" s="24"/>
      <c r="K620" s="27"/>
    </row>
    <row r="621" spans="1:11" ht="15.75">
      <c r="A621" s="183">
        <v>246</v>
      </c>
      <c r="B621" s="214"/>
      <c r="C621" s="27"/>
      <c r="D621" s="28"/>
      <c r="E621" s="160"/>
      <c r="F621" s="36" t="e">
        <f>VLOOKUP(E621:E621,'Bao cao Tap Pham'!$B:$F,2,0)</f>
        <v>#N/A</v>
      </c>
      <c r="G621" s="36" t="e">
        <f>VLOOKUP(E621:E621,'Bao cao Tap Pham'!$B:$F,3,0)</f>
        <v>#N/A</v>
      </c>
      <c r="H621" s="194"/>
      <c r="I621" s="194"/>
      <c r="J621" s="24"/>
      <c r="K621" s="27"/>
    </row>
    <row r="622" spans="1:11" ht="15.75">
      <c r="A622" s="183">
        <v>247</v>
      </c>
      <c r="B622" s="214"/>
      <c r="C622" s="27"/>
      <c r="D622" s="28"/>
      <c r="E622" s="160"/>
      <c r="F622" s="36" t="e">
        <f>VLOOKUP(E622:E622,'Bao cao Tap Pham'!$B:$F,2,0)</f>
        <v>#N/A</v>
      </c>
      <c r="G622" s="36" t="e">
        <f>VLOOKUP(E622:E622,'Bao cao Tap Pham'!$B:$F,3,0)</f>
        <v>#N/A</v>
      </c>
      <c r="H622" s="194"/>
      <c r="I622" s="194"/>
      <c r="J622" s="24"/>
      <c r="K622" s="27"/>
    </row>
    <row r="623" spans="1:11" ht="15.75">
      <c r="A623" s="183">
        <v>248</v>
      </c>
      <c r="B623" s="214"/>
      <c r="C623" s="27"/>
      <c r="D623" s="28"/>
      <c r="E623" s="160"/>
      <c r="F623" s="36" t="e">
        <f>VLOOKUP(E623:E623,'Bao cao Tap Pham'!$B:$F,2,0)</f>
        <v>#N/A</v>
      </c>
      <c r="G623" s="36" t="e">
        <f>VLOOKUP(E623:E623,'Bao cao Tap Pham'!$B:$F,3,0)</f>
        <v>#N/A</v>
      </c>
      <c r="H623" s="194"/>
      <c r="I623" s="194"/>
      <c r="J623" s="24"/>
      <c r="K623" s="27"/>
    </row>
    <row r="624" spans="1:11" ht="15.75">
      <c r="A624" s="183">
        <v>249</v>
      </c>
      <c r="B624" s="214"/>
      <c r="C624" s="27"/>
      <c r="D624" s="28"/>
      <c r="E624" s="160"/>
      <c r="F624" s="36" t="e">
        <f>VLOOKUP(E624:E624,'Bao cao Tap Pham'!$B:$F,2,0)</f>
        <v>#N/A</v>
      </c>
      <c r="G624" s="36" t="e">
        <f>VLOOKUP(E624:E624,'Bao cao Tap Pham'!$B:$F,3,0)</f>
        <v>#N/A</v>
      </c>
      <c r="H624" s="194"/>
      <c r="I624" s="194"/>
      <c r="J624" s="24"/>
      <c r="K624" s="27"/>
    </row>
    <row r="625" spans="1:11" ht="15.75">
      <c r="A625" s="183">
        <v>250</v>
      </c>
      <c r="B625" s="214"/>
      <c r="C625" s="27"/>
      <c r="D625" s="28"/>
      <c r="E625" s="160"/>
      <c r="F625" s="36" t="e">
        <f>VLOOKUP(E625:E625,'Bao cao Tap Pham'!$B:$F,2,0)</f>
        <v>#N/A</v>
      </c>
      <c r="G625" s="36" t="e">
        <f>VLOOKUP(E625:E625,'Bao cao Tap Pham'!$B:$F,3,0)</f>
        <v>#N/A</v>
      </c>
      <c r="H625" s="194"/>
      <c r="I625" s="194"/>
      <c r="J625" s="24"/>
      <c r="K625" s="27"/>
    </row>
    <row r="626" spans="1:11" ht="15.75">
      <c r="A626" s="183">
        <v>251</v>
      </c>
      <c r="B626" s="214"/>
      <c r="C626" s="27"/>
      <c r="D626" s="28"/>
      <c r="E626" s="160"/>
      <c r="F626" s="36" t="e">
        <f>VLOOKUP(E626:E626,'Bao cao Tap Pham'!$B:$F,2,0)</f>
        <v>#N/A</v>
      </c>
      <c r="G626" s="36" t="e">
        <f>VLOOKUP(E626:E626,'Bao cao Tap Pham'!$B:$F,3,0)</f>
        <v>#N/A</v>
      </c>
      <c r="H626" s="194"/>
      <c r="I626" s="194"/>
      <c r="J626" s="24"/>
      <c r="K626" s="27"/>
    </row>
    <row r="627" spans="1:11" ht="15.75">
      <c r="A627" s="183">
        <v>252</v>
      </c>
      <c r="B627" s="214"/>
      <c r="C627" s="27"/>
      <c r="D627" s="28"/>
      <c r="E627" s="159"/>
      <c r="F627" s="36" t="e">
        <f>VLOOKUP(E627:E627,'Bao cao Tap Pham'!$B:$F,2,0)</f>
        <v>#N/A</v>
      </c>
      <c r="G627" s="36" t="e">
        <f>VLOOKUP(E627:E627,'Bao cao Tap Pham'!$B:$F,3,0)</f>
        <v>#N/A</v>
      </c>
      <c r="H627" s="194"/>
      <c r="I627" s="194"/>
      <c r="J627" s="24"/>
      <c r="K627" s="27"/>
    </row>
    <row r="628" spans="1:11" ht="15.75">
      <c r="A628" s="183">
        <v>253</v>
      </c>
      <c r="B628" s="214"/>
      <c r="C628" s="27"/>
      <c r="D628" s="28"/>
      <c r="E628" s="159"/>
      <c r="F628" s="36" t="e">
        <f>VLOOKUP(E628:E628,'Bao cao Tap Pham'!$B:$F,2,0)</f>
        <v>#N/A</v>
      </c>
      <c r="G628" s="36" t="e">
        <f>VLOOKUP(E628:E628,'Bao cao Tap Pham'!$B:$F,3,0)</f>
        <v>#N/A</v>
      </c>
      <c r="H628" s="194"/>
      <c r="I628" s="194"/>
      <c r="J628" s="24"/>
      <c r="K628" s="27"/>
    </row>
    <row r="629" spans="1:11" ht="15.75">
      <c r="A629" s="183">
        <v>254</v>
      </c>
      <c r="B629" s="214"/>
      <c r="C629" s="27"/>
      <c r="D629" s="28"/>
      <c r="E629" s="159"/>
      <c r="F629" s="36" t="e">
        <f>VLOOKUP(E629:E629,'Bao cao Tap Pham'!$B:$F,2,0)</f>
        <v>#N/A</v>
      </c>
      <c r="G629" s="36" t="e">
        <f>VLOOKUP(E629:E629,'Bao cao Tap Pham'!$B:$F,3,0)</f>
        <v>#N/A</v>
      </c>
      <c r="H629" s="194"/>
      <c r="I629" s="194"/>
      <c r="J629" s="24"/>
      <c r="K629" s="27"/>
    </row>
    <row r="630" spans="1:11" ht="15.75">
      <c r="A630" s="183">
        <v>255</v>
      </c>
      <c r="B630" s="214"/>
      <c r="C630" s="27"/>
      <c r="D630" s="28"/>
      <c r="E630" s="159"/>
      <c r="F630" s="36" t="e">
        <f>VLOOKUP(E630:E630,'Bao cao Tap Pham'!$B:$F,2,0)</f>
        <v>#N/A</v>
      </c>
      <c r="G630" s="36" t="e">
        <f>VLOOKUP(E630:E630,'Bao cao Tap Pham'!$B:$F,3,0)</f>
        <v>#N/A</v>
      </c>
      <c r="H630" s="194"/>
      <c r="I630" s="194"/>
      <c r="J630" s="24"/>
      <c r="K630" s="27"/>
    </row>
    <row r="631" spans="1:11" ht="15.75">
      <c r="A631" s="183">
        <v>256</v>
      </c>
      <c r="B631" s="214"/>
      <c r="C631" s="27"/>
      <c r="D631" s="28"/>
      <c r="E631" s="160"/>
      <c r="F631" s="36" t="e">
        <f>VLOOKUP(E631:E631,'Bao cao Tap Pham'!$B:$F,2,0)</f>
        <v>#N/A</v>
      </c>
      <c r="G631" s="36" t="e">
        <f>VLOOKUP(E631:E631,'Bao cao Tap Pham'!$B:$F,3,0)</f>
        <v>#N/A</v>
      </c>
      <c r="H631" s="194"/>
      <c r="I631" s="194"/>
      <c r="J631" s="24"/>
      <c r="K631" s="27"/>
    </row>
    <row r="632" spans="1:11" ht="15.75">
      <c r="A632" s="183">
        <v>257</v>
      </c>
      <c r="B632" s="214"/>
      <c r="C632" s="27"/>
      <c r="D632" s="28"/>
      <c r="E632" s="160"/>
      <c r="F632" s="36" t="e">
        <f>VLOOKUP(E632:E632,'Bao cao Tap Pham'!$B:$F,2,0)</f>
        <v>#N/A</v>
      </c>
      <c r="G632" s="36" t="e">
        <f>VLOOKUP(E632:E632,'Bao cao Tap Pham'!$B:$F,3,0)</f>
        <v>#N/A</v>
      </c>
      <c r="H632" s="194"/>
      <c r="I632" s="194"/>
      <c r="J632" s="24"/>
      <c r="K632" s="27"/>
    </row>
    <row r="633" spans="1:11" ht="15.75">
      <c r="A633" s="183">
        <v>258</v>
      </c>
      <c r="B633" s="214"/>
      <c r="C633" s="27"/>
      <c r="D633" s="28"/>
      <c r="E633" s="160"/>
      <c r="F633" s="36" t="e">
        <f>VLOOKUP(E633:E633,'Bao cao Tap Pham'!$B:$F,2,0)</f>
        <v>#N/A</v>
      </c>
      <c r="G633" s="36" t="e">
        <f>VLOOKUP(E633:E633,'Bao cao Tap Pham'!$B:$F,3,0)</f>
        <v>#N/A</v>
      </c>
      <c r="H633" s="194"/>
      <c r="I633" s="194"/>
      <c r="J633" s="24"/>
      <c r="K633" s="27"/>
    </row>
    <row r="634" spans="1:11" ht="15.75">
      <c r="A634" s="183">
        <v>259</v>
      </c>
      <c r="B634" s="214"/>
      <c r="C634" s="27"/>
      <c r="D634" s="28"/>
      <c r="E634" s="160"/>
      <c r="F634" s="36" t="e">
        <f>VLOOKUP(E634:E634,'Bao cao Tap Pham'!$B:$F,2,0)</f>
        <v>#N/A</v>
      </c>
      <c r="G634" s="36" t="e">
        <f>VLOOKUP(E634:E634,'Bao cao Tap Pham'!$B:$F,3,0)</f>
        <v>#N/A</v>
      </c>
      <c r="H634" s="194"/>
      <c r="I634" s="194"/>
      <c r="J634" s="24"/>
      <c r="K634" s="27"/>
    </row>
    <row r="635" spans="1:11" ht="15.75">
      <c r="A635" s="183">
        <v>260</v>
      </c>
      <c r="B635" s="214"/>
      <c r="C635" s="27"/>
      <c r="D635" s="28"/>
      <c r="E635" s="160"/>
      <c r="F635" s="36" t="e">
        <f>VLOOKUP(E635:E635,'Bao cao Tap Pham'!$B:$F,2,0)</f>
        <v>#N/A</v>
      </c>
      <c r="G635" s="36" t="e">
        <f>VLOOKUP(E635:E635,'Bao cao Tap Pham'!$B:$F,3,0)</f>
        <v>#N/A</v>
      </c>
      <c r="H635" s="194"/>
      <c r="I635" s="194"/>
      <c r="J635" s="24"/>
      <c r="K635" s="27"/>
    </row>
    <row r="636" spans="1:11" ht="15.75">
      <c r="A636" s="183">
        <v>261</v>
      </c>
      <c r="B636" s="214"/>
      <c r="C636" s="27"/>
      <c r="D636" s="28"/>
      <c r="E636" s="160"/>
      <c r="F636" s="36" t="e">
        <f>VLOOKUP(E636:E636,'Bao cao Tap Pham'!$B:$F,2,0)</f>
        <v>#N/A</v>
      </c>
      <c r="G636" s="36" t="e">
        <f>VLOOKUP(E636:E636,'Bao cao Tap Pham'!$B:$F,3,0)</f>
        <v>#N/A</v>
      </c>
      <c r="H636" s="194"/>
      <c r="I636" s="194"/>
      <c r="J636" s="24"/>
      <c r="K636" s="27"/>
    </row>
    <row r="637" spans="1:11" ht="15.75">
      <c r="A637" s="183">
        <v>262</v>
      </c>
      <c r="B637" s="214"/>
      <c r="C637" s="27"/>
      <c r="D637" s="28"/>
      <c r="E637" s="160"/>
      <c r="F637" s="36" t="e">
        <f>VLOOKUP(E637:E637,'Bao cao Tap Pham'!$B:$F,2,0)</f>
        <v>#N/A</v>
      </c>
      <c r="G637" s="36" t="e">
        <f>VLOOKUP(E637:E637,'Bao cao Tap Pham'!$B:$F,3,0)</f>
        <v>#N/A</v>
      </c>
      <c r="H637" s="194"/>
      <c r="I637" s="194"/>
      <c r="J637" s="24"/>
      <c r="K637" s="27"/>
    </row>
    <row r="638" spans="1:11" ht="15.75">
      <c r="A638" s="183">
        <v>263</v>
      </c>
      <c r="B638" s="214"/>
      <c r="C638" s="27"/>
      <c r="D638" s="28"/>
      <c r="E638" s="160"/>
      <c r="F638" s="36" t="e">
        <f>VLOOKUP(E638:E638,'Bao cao Tap Pham'!$B:$F,2,0)</f>
        <v>#N/A</v>
      </c>
      <c r="G638" s="36" t="e">
        <f>VLOOKUP(E638:E638,'Bao cao Tap Pham'!$B:$F,3,0)</f>
        <v>#N/A</v>
      </c>
      <c r="H638" s="194"/>
      <c r="I638" s="194"/>
      <c r="J638" s="24"/>
      <c r="K638" s="27"/>
    </row>
    <row r="639" spans="1:11" ht="15.75">
      <c r="A639" s="183">
        <v>264</v>
      </c>
      <c r="B639" s="214"/>
      <c r="C639" s="27"/>
      <c r="D639" s="28"/>
      <c r="E639" s="160"/>
      <c r="F639" s="36" t="e">
        <f>VLOOKUP(E639:E639,'Bao cao Tap Pham'!$B:$F,2,0)</f>
        <v>#N/A</v>
      </c>
      <c r="G639" s="36" t="e">
        <f>VLOOKUP(E639:E639,'Bao cao Tap Pham'!$B:$F,3,0)</f>
        <v>#N/A</v>
      </c>
      <c r="H639" s="194"/>
      <c r="I639" s="194"/>
      <c r="J639" s="24"/>
      <c r="K639" s="27"/>
    </row>
    <row r="640" spans="1:11" ht="15.75">
      <c r="A640" s="183">
        <v>265</v>
      </c>
      <c r="B640" s="214"/>
      <c r="C640" s="27"/>
      <c r="D640" s="28"/>
      <c r="E640" s="160"/>
      <c r="F640" s="36" t="e">
        <f>VLOOKUP(E640:E640,'Bao cao Tap Pham'!$B:$F,2,0)</f>
        <v>#N/A</v>
      </c>
      <c r="G640" s="36" t="e">
        <f>VLOOKUP(E640:E640,'Bao cao Tap Pham'!$B:$F,3,0)</f>
        <v>#N/A</v>
      </c>
      <c r="H640" s="194"/>
      <c r="I640" s="194"/>
      <c r="J640" s="24"/>
      <c r="K640" s="27"/>
    </row>
    <row r="641" spans="1:11" ht="15.75">
      <c r="A641" s="183">
        <v>266</v>
      </c>
      <c r="B641" s="214"/>
      <c r="C641" s="27"/>
      <c r="D641" s="28"/>
      <c r="E641" s="160"/>
      <c r="F641" s="36" t="e">
        <f>VLOOKUP(E641:E641,'Bao cao Tap Pham'!$B:$F,2,0)</f>
        <v>#N/A</v>
      </c>
      <c r="G641" s="36" t="e">
        <f>VLOOKUP(E641:E641,'Bao cao Tap Pham'!$B:$F,3,0)</f>
        <v>#N/A</v>
      </c>
      <c r="H641" s="194"/>
      <c r="I641" s="194"/>
      <c r="J641" s="24"/>
      <c r="K641" s="27"/>
    </row>
    <row r="642" spans="1:11" ht="15.75">
      <c r="A642" s="183">
        <v>267</v>
      </c>
      <c r="B642" s="214"/>
      <c r="C642" s="27"/>
      <c r="D642" s="28"/>
      <c r="E642" s="160"/>
      <c r="F642" s="36" t="e">
        <f>VLOOKUP(E642:E642,'Bao cao Tap Pham'!$B:$F,2,0)</f>
        <v>#N/A</v>
      </c>
      <c r="G642" s="36" t="e">
        <f>VLOOKUP(E642:E642,'Bao cao Tap Pham'!$B:$F,3,0)</f>
        <v>#N/A</v>
      </c>
      <c r="H642" s="194"/>
      <c r="I642" s="194"/>
      <c r="J642" s="24"/>
      <c r="K642" s="27"/>
    </row>
    <row r="643" spans="1:11" ht="15.75">
      <c r="A643" s="183">
        <v>268</v>
      </c>
      <c r="B643" s="214"/>
      <c r="C643" s="27"/>
      <c r="D643" s="28"/>
      <c r="E643" s="160"/>
      <c r="F643" s="36" t="e">
        <f>VLOOKUP(E643:E643,'Bao cao Tap Pham'!$B:$F,2,0)</f>
        <v>#N/A</v>
      </c>
      <c r="G643" s="36" t="e">
        <f>VLOOKUP(E643:E643,'Bao cao Tap Pham'!$B:$F,3,0)</f>
        <v>#N/A</v>
      </c>
      <c r="H643" s="194"/>
      <c r="I643" s="194"/>
      <c r="J643" s="24"/>
      <c r="K643" s="27"/>
    </row>
    <row r="644" spans="1:11" ht="15.75">
      <c r="A644" s="183">
        <v>269</v>
      </c>
      <c r="B644" s="214"/>
      <c r="C644" s="27"/>
      <c r="D644" s="28"/>
      <c r="E644" s="159"/>
      <c r="F644" s="36" t="e">
        <f>VLOOKUP(E644:E644,'Bao cao Tap Pham'!$B:$F,2,0)</f>
        <v>#N/A</v>
      </c>
      <c r="G644" s="36" t="e">
        <f>VLOOKUP(E644:E644,'Bao cao Tap Pham'!$B:$F,3,0)</f>
        <v>#N/A</v>
      </c>
      <c r="H644" s="194"/>
      <c r="I644" s="194"/>
      <c r="J644" s="24"/>
      <c r="K644" s="27"/>
    </row>
    <row r="645" spans="1:11" ht="15.75">
      <c r="A645" s="183">
        <v>270</v>
      </c>
      <c r="B645" s="214"/>
      <c r="C645" s="27"/>
      <c r="D645" s="28"/>
      <c r="E645" s="160"/>
      <c r="F645" s="36" t="e">
        <f>VLOOKUP(E645:E645,'Bao cao Tap Pham'!$B:$F,2,0)</f>
        <v>#N/A</v>
      </c>
      <c r="G645" s="36" t="e">
        <f>VLOOKUP(E645:E645,'Bao cao Tap Pham'!$B:$F,3,0)</f>
        <v>#N/A</v>
      </c>
      <c r="H645" s="194"/>
      <c r="I645" s="194"/>
      <c r="J645" s="24"/>
      <c r="K645" s="27"/>
    </row>
    <row r="646" spans="1:11" ht="15.75">
      <c r="A646" s="183">
        <v>271</v>
      </c>
      <c r="B646" s="214"/>
      <c r="C646" s="27"/>
      <c r="D646" s="28"/>
      <c r="E646" s="160"/>
      <c r="F646" s="36" t="e">
        <f>VLOOKUP(E646:E646,'Bao cao Tap Pham'!$B:$F,2,0)</f>
        <v>#N/A</v>
      </c>
      <c r="G646" s="36" t="e">
        <f>VLOOKUP(E646:E646,'Bao cao Tap Pham'!$B:$F,3,0)</f>
        <v>#N/A</v>
      </c>
      <c r="H646" s="194"/>
      <c r="I646" s="194"/>
      <c r="J646" s="24"/>
      <c r="K646" s="27"/>
    </row>
    <row r="647" spans="1:11" ht="15.75">
      <c r="A647" s="183">
        <v>272</v>
      </c>
      <c r="B647" s="214"/>
      <c r="C647" s="27"/>
      <c r="D647" s="28"/>
      <c r="E647" s="160"/>
      <c r="F647" s="36" t="e">
        <f>VLOOKUP(E647:E647,'Bao cao Tap Pham'!$B:$F,2,0)</f>
        <v>#N/A</v>
      </c>
      <c r="G647" s="36" t="e">
        <f>VLOOKUP(E647:E647,'Bao cao Tap Pham'!$B:$F,3,0)</f>
        <v>#N/A</v>
      </c>
      <c r="H647" s="194"/>
      <c r="I647" s="194"/>
      <c r="J647" s="24"/>
      <c r="K647" s="27"/>
    </row>
    <row r="648" spans="1:11" ht="15.75">
      <c r="A648" s="183">
        <v>273</v>
      </c>
      <c r="B648" s="214"/>
      <c r="C648" s="27"/>
      <c r="D648" s="28"/>
      <c r="E648" s="159"/>
      <c r="F648" s="36" t="e">
        <f>VLOOKUP(E648:E648,'Bao cao Tap Pham'!$B:$F,2,0)</f>
        <v>#N/A</v>
      </c>
      <c r="G648" s="36" t="e">
        <f>VLOOKUP(E648:E648,'Bao cao Tap Pham'!$B:$F,3,0)</f>
        <v>#N/A</v>
      </c>
      <c r="H648" s="194"/>
      <c r="I648" s="194"/>
      <c r="J648" s="24"/>
      <c r="K648" s="27"/>
    </row>
    <row r="649" spans="1:11" ht="15.75">
      <c r="A649" s="183">
        <v>274</v>
      </c>
      <c r="B649" s="214"/>
      <c r="C649" s="27"/>
      <c r="D649" s="28"/>
      <c r="E649" s="160"/>
      <c r="F649" s="36" t="e">
        <f>VLOOKUP(E649:E649,'Bao cao Tap Pham'!$B:$F,2,0)</f>
        <v>#N/A</v>
      </c>
      <c r="G649" s="36" t="e">
        <f>VLOOKUP(E649:E649,'Bao cao Tap Pham'!$B:$F,3,0)</f>
        <v>#N/A</v>
      </c>
      <c r="H649" s="194"/>
      <c r="I649" s="194"/>
      <c r="J649" s="24"/>
      <c r="K649" s="27"/>
    </row>
    <row r="650" spans="1:11" ht="15.75">
      <c r="A650" s="183">
        <v>275</v>
      </c>
      <c r="B650" s="214"/>
      <c r="C650" s="27"/>
      <c r="D650" s="28"/>
      <c r="E650" s="160"/>
      <c r="F650" s="36" t="e">
        <f>VLOOKUP(E650:E650,'Bao cao Tap Pham'!$B:$F,2,0)</f>
        <v>#N/A</v>
      </c>
      <c r="G650" s="36" t="e">
        <f>VLOOKUP(E650:E650,'Bao cao Tap Pham'!$B:$F,3,0)</f>
        <v>#N/A</v>
      </c>
      <c r="H650" s="194"/>
      <c r="I650" s="194"/>
      <c r="J650" s="24"/>
      <c r="K650" s="27"/>
    </row>
    <row r="651" spans="1:11" ht="15.75">
      <c r="A651" s="183">
        <v>276</v>
      </c>
      <c r="B651" s="214"/>
      <c r="C651" s="27"/>
      <c r="D651" s="28"/>
      <c r="E651" s="160"/>
      <c r="F651" s="36" t="e">
        <f>VLOOKUP(E651:E651,'Bao cao Tap Pham'!$B:$F,2,0)</f>
        <v>#N/A</v>
      </c>
      <c r="G651" s="36" t="e">
        <f>VLOOKUP(E651:E651,'Bao cao Tap Pham'!$B:$F,3,0)</f>
        <v>#N/A</v>
      </c>
      <c r="H651" s="194"/>
      <c r="I651" s="194"/>
      <c r="J651" s="24"/>
      <c r="K651" s="27"/>
    </row>
    <row r="652" spans="1:11" ht="15.75">
      <c r="A652" s="183">
        <v>277</v>
      </c>
      <c r="B652" s="214"/>
      <c r="C652" s="27"/>
      <c r="D652" s="28"/>
      <c r="E652" s="160"/>
      <c r="F652" s="36" t="e">
        <f>VLOOKUP(E652:E652,'Bao cao Tap Pham'!$B:$F,2,0)</f>
        <v>#N/A</v>
      </c>
      <c r="G652" s="36" t="e">
        <f>VLOOKUP(E652:E652,'Bao cao Tap Pham'!$B:$F,3,0)</f>
        <v>#N/A</v>
      </c>
      <c r="H652" s="194"/>
      <c r="I652" s="194"/>
      <c r="J652" s="24"/>
      <c r="K652" s="27"/>
    </row>
    <row r="653" spans="1:11" ht="15.75">
      <c r="A653" s="183">
        <v>278</v>
      </c>
      <c r="B653" s="214"/>
      <c r="C653" s="27"/>
      <c r="D653" s="28"/>
      <c r="E653" s="160"/>
      <c r="F653" s="36" t="e">
        <f>VLOOKUP(E653:E653,'Bao cao Tap Pham'!$B:$F,2,0)</f>
        <v>#N/A</v>
      </c>
      <c r="G653" s="36" t="e">
        <f>VLOOKUP(E653:E653,'Bao cao Tap Pham'!$B:$F,3,0)</f>
        <v>#N/A</v>
      </c>
      <c r="H653" s="194"/>
      <c r="I653" s="194"/>
      <c r="J653" s="24"/>
      <c r="K653" s="27"/>
    </row>
    <row r="654" spans="1:11" ht="15.75">
      <c r="A654" s="183">
        <v>279</v>
      </c>
      <c r="B654" s="214"/>
      <c r="C654" s="27"/>
      <c r="D654" s="28"/>
      <c r="E654" s="160"/>
      <c r="F654" s="36" t="e">
        <f>VLOOKUP(E654:E654,'Bao cao Tap Pham'!$B:$F,2,0)</f>
        <v>#N/A</v>
      </c>
      <c r="G654" s="36" t="e">
        <f>VLOOKUP(E654:E654,'Bao cao Tap Pham'!$B:$F,3,0)</f>
        <v>#N/A</v>
      </c>
      <c r="H654" s="194"/>
      <c r="I654" s="194"/>
      <c r="J654" s="24"/>
      <c r="K654" s="27"/>
    </row>
    <row r="655" spans="1:11" ht="15.75">
      <c r="A655" s="183">
        <v>280</v>
      </c>
      <c r="B655" s="214"/>
      <c r="C655" s="27"/>
      <c r="D655" s="28"/>
      <c r="E655" s="160"/>
      <c r="F655" s="36" t="e">
        <f>VLOOKUP(E655:E655,'Bao cao Tap Pham'!$B:$F,2,0)</f>
        <v>#N/A</v>
      </c>
      <c r="G655" s="36" t="e">
        <f>VLOOKUP(E655:E655,'Bao cao Tap Pham'!$B:$F,3,0)</f>
        <v>#N/A</v>
      </c>
      <c r="H655" s="194"/>
      <c r="I655" s="194"/>
      <c r="J655" s="24"/>
      <c r="K655" s="27"/>
    </row>
    <row r="656" spans="1:11" ht="15.75">
      <c r="A656" s="183">
        <v>281</v>
      </c>
      <c r="B656" s="214"/>
      <c r="C656" s="27"/>
      <c r="D656" s="28"/>
      <c r="E656" s="159"/>
      <c r="F656" s="36" t="e">
        <f>VLOOKUP(E656:E656,'Bao cao Tap Pham'!$B:$F,2,0)</f>
        <v>#N/A</v>
      </c>
      <c r="G656" s="36" t="e">
        <f>VLOOKUP(E656:E656,'Bao cao Tap Pham'!$B:$F,3,0)</f>
        <v>#N/A</v>
      </c>
      <c r="H656" s="194"/>
      <c r="I656" s="194"/>
      <c r="J656" s="24"/>
      <c r="K656" s="27"/>
    </row>
    <row r="657" spans="1:11" ht="15.75">
      <c r="A657" s="183">
        <v>282</v>
      </c>
      <c r="B657" s="214"/>
      <c r="C657" s="27"/>
      <c r="D657" s="28"/>
      <c r="E657" s="160"/>
      <c r="F657" s="36" t="e">
        <f>VLOOKUP(E657:E657,'Bao cao Tap Pham'!$B:$F,2,0)</f>
        <v>#N/A</v>
      </c>
      <c r="G657" s="36" t="e">
        <f>VLOOKUP(E657:E657,'Bao cao Tap Pham'!$B:$F,3,0)</f>
        <v>#N/A</v>
      </c>
      <c r="H657" s="194"/>
      <c r="I657" s="194"/>
      <c r="J657" s="24"/>
      <c r="K657" s="27"/>
    </row>
    <row r="658" spans="1:11" ht="15.75">
      <c r="A658" s="183">
        <v>283</v>
      </c>
      <c r="B658" s="214"/>
      <c r="C658" s="27"/>
      <c r="D658" s="28"/>
      <c r="E658" s="160"/>
      <c r="F658" s="36" t="e">
        <f>VLOOKUP(E658:E658,'Bao cao Tap Pham'!$B:$F,2,0)</f>
        <v>#N/A</v>
      </c>
      <c r="G658" s="36" t="e">
        <f>VLOOKUP(E658:E658,'Bao cao Tap Pham'!$B:$F,3,0)</f>
        <v>#N/A</v>
      </c>
      <c r="H658" s="194"/>
      <c r="I658" s="194"/>
      <c r="J658" s="24"/>
      <c r="K658" s="27"/>
    </row>
    <row r="659" spans="1:11" ht="15.75">
      <c r="A659" s="183">
        <v>284</v>
      </c>
      <c r="B659" s="214"/>
      <c r="C659" s="27"/>
      <c r="D659" s="28"/>
      <c r="E659" s="160"/>
      <c r="F659" s="36" t="e">
        <f>VLOOKUP(E659:E659,'Bao cao Tap Pham'!$B:$F,2,0)</f>
        <v>#N/A</v>
      </c>
      <c r="G659" s="36" t="e">
        <f>VLOOKUP(E659:E659,'Bao cao Tap Pham'!$B:$F,3,0)</f>
        <v>#N/A</v>
      </c>
      <c r="H659" s="194"/>
      <c r="I659" s="194"/>
      <c r="J659" s="24"/>
      <c r="K659" s="27"/>
    </row>
    <row r="660" spans="1:11" ht="15.75">
      <c r="A660" s="183">
        <v>285</v>
      </c>
      <c r="B660" s="214"/>
      <c r="C660" s="27"/>
      <c r="D660" s="28"/>
      <c r="E660" s="158"/>
      <c r="F660" s="36" t="e">
        <f>VLOOKUP(E660:E660,'Bao cao Tap Pham'!$B:$F,2,0)</f>
        <v>#N/A</v>
      </c>
      <c r="G660" s="36" t="e">
        <f>VLOOKUP(E660:E660,'Bao cao Tap Pham'!$B:$F,3,0)</f>
        <v>#N/A</v>
      </c>
      <c r="H660" s="194"/>
      <c r="I660" s="194"/>
      <c r="J660" s="24"/>
      <c r="K660" s="27"/>
    </row>
    <row r="661" spans="1:11" ht="15.75">
      <c r="A661" s="183">
        <v>286</v>
      </c>
      <c r="B661" s="214"/>
      <c r="C661" s="27"/>
      <c r="D661" s="28"/>
      <c r="E661" s="160"/>
      <c r="F661" s="36" t="e">
        <f>VLOOKUP(E661:E661,'Bao cao Tap Pham'!$B:$F,2,0)</f>
        <v>#N/A</v>
      </c>
      <c r="G661" s="36" t="e">
        <f>VLOOKUP(E661:E661,'Bao cao Tap Pham'!$B:$F,3,0)</f>
        <v>#N/A</v>
      </c>
      <c r="H661" s="194"/>
      <c r="I661" s="194"/>
      <c r="J661" s="24"/>
      <c r="K661" s="27"/>
    </row>
    <row r="662" spans="1:11" ht="15.75">
      <c r="A662" s="183">
        <v>287</v>
      </c>
      <c r="B662" s="214"/>
      <c r="C662" s="27"/>
      <c r="D662" s="28"/>
      <c r="E662" s="159"/>
      <c r="F662" s="36" t="e">
        <f>VLOOKUP(E662:E662,'Bao cao Tap Pham'!$B:$F,2,0)</f>
        <v>#N/A</v>
      </c>
      <c r="G662" s="36" t="e">
        <f>VLOOKUP(E662:E662,'Bao cao Tap Pham'!$B:$F,3,0)</f>
        <v>#N/A</v>
      </c>
      <c r="H662" s="194"/>
      <c r="I662" s="194"/>
      <c r="J662" s="24"/>
      <c r="K662" s="27"/>
    </row>
    <row r="663" spans="1:11" ht="15.75">
      <c r="A663" s="183">
        <v>288</v>
      </c>
      <c r="B663" s="214"/>
      <c r="C663" s="27"/>
      <c r="D663" s="28"/>
      <c r="E663" s="160"/>
      <c r="F663" s="36" t="e">
        <f>VLOOKUP(E663:E663,'Bao cao Tap Pham'!$B:$F,2,0)</f>
        <v>#N/A</v>
      </c>
      <c r="G663" s="36" t="e">
        <f>VLOOKUP(E663:E663,'Bao cao Tap Pham'!$B:$F,3,0)</f>
        <v>#N/A</v>
      </c>
      <c r="H663" s="194"/>
      <c r="I663" s="194"/>
      <c r="J663" s="24"/>
      <c r="K663" s="27"/>
    </row>
    <row r="664" spans="1:11" ht="15.75">
      <c r="A664" s="183">
        <v>289</v>
      </c>
      <c r="B664" s="214"/>
      <c r="C664" s="27"/>
      <c r="D664" s="28"/>
      <c r="E664" s="160"/>
      <c r="F664" s="36" t="e">
        <f>VLOOKUP(E664:E664,'Bao cao Tap Pham'!$B:$F,2,0)</f>
        <v>#N/A</v>
      </c>
      <c r="G664" s="36" t="e">
        <f>VLOOKUP(E664:E664,'Bao cao Tap Pham'!$B:$F,3,0)</f>
        <v>#N/A</v>
      </c>
      <c r="H664" s="194"/>
      <c r="I664" s="194"/>
      <c r="J664" s="24"/>
      <c r="K664" s="27"/>
    </row>
    <row r="665" spans="1:11" ht="15.75">
      <c r="A665" s="183">
        <v>290</v>
      </c>
      <c r="B665" s="214"/>
      <c r="C665" s="27"/>
      <c r="D665" s="28"/>
      <c r="E665" s="160"/>
      <c r="F665" s="36" t="e">
        <f>VLOOKUP(E665:E665,'Bao cao Tap Pham'!$B:$F,2,0)</f>
        <v>#N/A</v>
      </c>
      <c r="G665" s="36" t="e">
        <f>VLOOKUP(E665:E665,'Bao cao Tap Pham'!$B:$F,3,0)</f>
        <v>#N/A</v>
      </c>
      <c r="H665" s="194"/>
      <c r="I665" s="194"/>
      <c r="J665" s="24"/>
      <c r="K665" s="27"/>
    </row>
    <row r="666" spans="1:11" ht="15.75">
      <c r="A666" s="183">
        <v>291</v>
      </c>
      <c r="B666" s="214"/>
      <c r="C666" s="27"/>
      <c r="D666" s="28"/>
      <c r="E666" s="160"/>
      <c r="F666" s="36" t="e">
        <f>VLOOKUP(E666:E666,'Bao cao Tap Pham'!$B:$F,2,0)</f>
        <v>#N/A</v>
      </c>
      <c r="G666" s="36" t="e">
        <f>VLOOKUP(E666:E666,'Bao cao Tap Pham'!$B:$F,3,0)</f>
        <v>#N/A</v>
      </c>
      <c r="H666" s="194"/>
      <c r="I666" s="194"/>
      <c r="J666" s="24"/>
      <c r="K666" s="27"/>
    </row>
    <row r="667" spans="1:11" ht="15.75">
      <c r="A667" s="183">
        <v>292</v>
      </c>
      <c r="B667" s="214"/>
      <c r="C667" s="27"/>
      <c r="D667" s="28"/>
      <c r="E667" s="160"/>
      <c r="F667" s="36" t="e">
        <f>VLOOKUP(E667:E667,'Bao cao Tap Pham'!$B:$F,2,0)</f>
        <v>#N/A</v>
      </c>
      <c r="G667" s="36" t="e">
        <f>VLOOKUP(E667:E667,'Bao cao Tap Pham'!$B:$F,3,0)</f>
        <v>#N/A</v>
      </c>
      <c r="H667" s="194"/>
      <c r="I667" s="194"/>
      <c r="J667" s="24"/>
      <c r="K667" s="27"/>
    </row>
    <row r="668" spans="1:11" ht="15.75">
      <c r="A668" s="183">
        <v>293</v>
      </c>
      <c r="B668" s="214"/>
      <c r="C668" s="27"/>
      <c r="D668" s="28"/>
      <c r="E668" s="160"/>
      <c r="F668" s="36" t="e">
        <f>VLOOKUP(E668:E668,'Bao cao Tap Pham'!$B:$F,2,0)</f>
        <v>#N/A</v>
      </c>
      <c r="G668" s="36" t="e">
        <f>VLOOKUP(E668:E668,'Bao cao Tap Pham'!$B:$F,3,0)</f>
        <v>#N/A</v>
      </c>
      <c r="H668" s="194"/>
      <c r="I668" s="194"/>
      <c r="J668" s="24"/>
      <c r="K668" s="27"/>
    </row>
    <row r="669" spans="1:11" ht="15.75">
      <c r="A669" s="183">
        <v>294</v>
      </c>
      <c r="B669" s="214"/>
      <c r="C669" s="27"/>
      <c r="D669" s="28"/>
      <c r="E669" s="160"/>
      <c r="F669" s="36" t="e">
        <f>VLOOKUP(E669:E669,'Bao cao Tap Pham'!$B:$F,2,0)</f>
        <v>#N/A</v>
      </c>
      <c r="G669" s="36" t="e">
        <f>VLOOKUP(E669:E669,'Bao cao Tap Pham'!$B:$F,3,0)</f>
        <v>#N/A</v>
      </c>
      <c r="H669" s="194"/>
      <c r="I669" s="194"/>
      <c r="J669" s="24"/>
      <c r="K669" s="27"/>
    </row>
    <row r="670" spans="1:11" ht="15.75">
      <c r="A670" s="183">
        <v>295</v>
      </c>
      <c r="B670" s="214"/>
      <c r="C670" s="27"/>
      <c r="D670" s="28"/>
      <c r="E670" s="160"/>
      <c r="F670" s="36" t="e">
        <f>VLOOKUP(E670:E670,'Bao cao Tap Pham'!$B:$F,2,0)</f>
        <v>#N/A</v>
      </c>
      <c r="G670" s="36" t="e">
        <f>VLOOKUP(E670:E670,'Bao cao Tap Pham'!$B:$F,3,0)</f>
        <v>#N/A</v>
      </c>
      <c r="H670" s="194"/>
      <c r="I670" s="194"/>
      <c r="J670" s="24"/>
      <c r="K670" s="27"/>
    </row>
    <row r="671" spans="1:11" ht="15.75">
      <c r="A671" s="183">
        <v>296</v>
      </c>
      <c r="B671" s="214"/>
      <c r="C671" s="27"/>
      <c r="D671" s="28"/>
      <c r="E671" s="160"/>
      <c r="F671" s="36" t="e">
        <f>VLOOKUP(E671:E671,'Bao cao Tap Pham'!$B:$F,2,0)</f>
        <v>#N/A</v>
      </c>
      <c r="G671" s="36" t="e">
        <f>VLOOKUP(E671:E671,'Bao cao Tap Pham'!$B:$F,3,0)</f>
        <v>#N/A</v>
      </c>
      <c r="H671" s="194"/>
      <c r="I671" s="194"/>
      <c r="J671" s="24"/>
      <c r="K671" s="27"/>
    </row>
    <row r="672" spans="1:11" ht="15.75">
      <c r="A672" s="183">
        <v>297</v>
      </c>
      <c r="B672" s="214"/>
      <c r="C672" s="27"/>
      <c r="D672" s="28"/>
      <c r="E672" s="160"/>
      <c r="F672" s="36" t="e">
        <f>VLOOKUP(E672:E672,'Bao cao Tap Pham'!$B:$F,2,0)</f>
        <v>#N/A</v>
      </c>
      <c r="G672" s="36" t="e">
        <f>VLOOKUP(E672:E672,'Bao cao Tap Pham'!$B:$F,3,0)</f>
        <v>#N/A</v>
      </c>
      <c r="H672" s="194"/>
      <c r="I672" s="194"/>
      <c r="J672" s="24"/>
      <c r="K672" s="27"/>
    </row>
    <row r="673" spans="1:11" ht="15.75">
      <c r="A673" s="183">
        <v>298</v>
      </c>
      <c r="B673" s="214"/>
      <c r="C673" s="27"/>
      <c r="D673" s="28"/>
      <c r="E673" s="160"/>
      <c r="F673" s="36" t="e">
        <f>VLOOKUP(E673:E673,'Bao cao Tap Pham'!$B:$F,2,0)</f>
        <v>#N/A</v>
      </c>
      <c r="G673" s="36" t="e">
        <f>VLOOKUP(E673:E673,'Bao cao Tap Pham'!$B:$F,3,0)</f>
        <v>#N/A</v>
      </c>
      <c r="H673" s="194"/>
      <c r="I673" s="194"/>
      <c r="J673" s="24"/>
      <c r="K673" s="27"/>
    </row>
    <row r="674" spans="1:11" ht="15.75">
      <c r="A674" s="183">
        <v>299</v>
      </c>
      <c r="B674" s="214"/>
      <c r="C674" s="27"/>
      <c r="D674" s="28"/>
      <c r="E674" s="160"/>
      <c r="F674" s="36" t="e">
        <f>VLOOKUP(E674:E674,'Bao cao Tap Pham'!$B:$F,2,0)</f>
        <v>#N/A</v>
      </c>
      <c r="G674" s="36" t="e">
        <f>VLOOKUP(E674:E674,'Bao cao Tap Pham'!$B:$F,3,0)</f>
        <v>#N/A</v>
      </c>
      <c r="H674" s="194"/>
      <c r="I674" s="194"/>
      <c r="J674" s="24"/>
      <c r="K674" s="27"/>
    </row>
    <row r="675" spans="1:11" ht="15.75">
      <c r="A675" s="183">
        <v>300</v>
      </c>
      <c r="B675" s="214"/>
      <c r="C675" s="27"/>
      <c r="D675" s="28"/>
      <c r="E675" s="160"/>
      <c r="F675" s="36" t="e">
        <f>VLOOKUP(E675:E675,'Bao cao Tap Pham'!$B:$F,2,0)</f>
        <v>#N/A</v>
      </c>
      <c r="G675" s="36" t="e">
        <f>VLOOKUP(E675:E675,'Bao cao Tap Pham'!$B:$F,3,0)</f>
        <v>#N/A</v>
      </c>
      <c r="H675" s="194"/>
      <c r="I675" s="194"/>
      <c r="J675" s="24"/>
      <c r="K675" s="27"/>
    </row>
    <row r="676" spans="1:11" ht="15.75">
      <c r="A676" s="183">
        <v>301</v>
      </c>
      <c r="B676" s="214"/>
      <c r="C676" s="27"/>
      <c r="D676" s="28"/>
      <c r="E676" s="160"/>
      <c r="F676" s="36" t="e">
        <f>VLOOKUP(E676:E676,'Bao cao Tap Pham'!$B:$F,2,0)</f>
        <v>#N/A</v>
      </c>
      <c r="G676" s="36" t="e">
        <f>VLOOKUP(E676:E676,'Bao cao Tap Pham'!$B:$F,3,0)</f>
        <v>#N/A</v>
      </c>
      <c r="H676" s="194"/>
      <c r="I676" s="194"/>
      <c r="J676" s="24"/>
      <c r="K676" s="27"/>
    </row>
    <row r="677" spans="1:11" ht="15.75">
      <c r="A677" s="183">
        <v>302</v>
      </c>
      <c r="B677" s="214"/>
      <c r="C677" s="27"/>
      <c r="D677" s="28"/>
      <c r="E677" s="160"/>
      <c r="F677" s="36" t="e">
        <f>VLOOKUP(E677:E677,'Bao cao Tap Pham'!$B:$F,2,0)</f>
        <v>#N/A</v>
      </c>
      <c r="G677" s="36" t="e">
        <f>VLOOKUP(E677:E677,'Bao cao Tap Pham'!$B:$F,3,0)</f>
        <v>#N/A</v>
      </c>
      <c r="H677" s="194"/>
      <c r="I677" s="194"/>
      <c r="J677" s="24"/>
      <c r="K677" s="27"/>
    </row>
    <row r="678" spans="1:11" ht="15.75">
      <c r="A678" s="183">
        <v>303</v>
      </c>
      <c r="B678" s="214"/>
      <c r="C678" s="27"/>
      <c r="D678" s="28"/>
      <c r="E678" s="160"/>
      <c r="F678" s="36" t="e">
        <f>VLOOKUP(E678:E678,'Bao cao Tap Pham'!$B:$F,2,0)</f>
        <v>#N/A</v>
      </c>
      <c r="G678" s="36" t="e">
        <f>VLOOKUP(E678:E678,'Bao cao Tap Pham'!$B:$F,3,0)</f>
        <v>#N/A</v>
      </c>
      <c r="H678" s="194"/>
      <c r="I678" s="194"/>
      <c r="J678" s="24"/>
      <c r="K678" s="27"/>
    </row>
    <row r="679" spans="1:11" ht="15.75">
      <c r="A679" s="183">
        <v>304</v>
      </c>
      <c r="B679" s="214"/>
      <c r="C679" s="27"/>
      <c r="D679" s="28"/>
      <c r="E679" s="160"/>
      <c r="F679" s="36" t="e">
        <f>VLOOKUP(E679:E679,'Bao cao Tap Pham'!$B:$F,2,0)</f>
        <v>#N/A</v>
      </c>
      <c r="G679" s="36" t="e">
        <f>VLOOKUP(E679:E679,'Bao cao Tap Pham'!$B:$F,3,0)</f>
        <v>#N/A</v>
      </c>
      <c r="H679" s="194"/>
      <c r="I679" s="194"/>
      <c r="J679" s="24"/>
      <c r="K679" s="27"/>
    </row>
    <row r="680" spans="1:11" ht="15.75">
      <c r="A680" s="183">
        <v>305</v>
      </c>
      <c r="B680" s="214"/>
      <c r="C680" s="27"/>
      <c r="D680" s="28"/>
      <c r="E680" s="160"/>
      <c r="F680" s="36" t="e">
        <f>VLOOKUP(E680:E680,'Bao cao Tap Pham'!$B:$F,2,0)</f>
        <v>#N/A</v>
      </c>
      <c r="G680" s="36" t="e">
        <f>VLOOKUP(E680:E680,'Bao cao Tap Pham'!$B:$F,3,0)</f>
        <v>#N/A</v>
      </c>
      <c r="H680" s="194"/>
      <c r="I680" s="194"/>
      <c r="J680" s="24"/>
      <c r="K680" s="27"/>
    </row>
    <row r="681" spans="1:11" ht="15.75">
      <c r="A681" s="183">
        <v>306</v>
      </c>
      <c r="B681" s="214"/>
      <c r="C681" s="27"/>
      <c r="D681" s="28"/>
      <c r="E681" s="160"/>
      <c r="F681" s="36" t="e">
        <f>VLOOKUP(E681:E681,'Bao cao Tap Pham'!$B:$F,2,0)</f>
        <v>#N/A</v>
      </c>
      <c r="G681" s="36" t="e">
        <f>VLOOKUP(E681:E681,'Bao cao Tap Pham'!$B:$F,3,0)</f>
        <v>#N/A</v>
      </c>
      <c r="H681" s="194"/>
      <c r="I681" s="194"/>
      <c r="J681" s="24"/>
      <c r="K681" s="27"/>
    </row>
    <row r="682" spans="1:11" ht="15.75">
      <c r="A682" s="183">
        <v>307</v>
      </c>
      <c r="B682" s="214"/>
      <c r="C682" s="27"/>
      <c r="D682" s="28"/>
      <c r="E682" s="160"/>
      <c r="F682" s="36" t="e">
        <f>VLOOKUP(E682:E682,'Bao cao Tap Pham'!$B:$F,2,0)</f>
        <v>#N/A</v>
      </c>
      <c r="G682" s="36" t="e">
        <f>VLOOKUP(E682:E682,'Bao cao Tap Pham'!$B:$F,3,0)</f>
        <v>#N/A</v>
      </c>
      <c r="H682" s="194"/>
      <c r="I682" s="194"/>
      <c r="J682" s="24"/>
      <c r="K682" s="27"/>
    </row>
    <row r="683" spans="1:11" ht="15.75">
      <c r="A683" s="183">
        <v>308</v>
      </c>
      <c r="B683" s="214"/>
      <c r="C683" s="27"/>
      <c r="D683" s="28"/>
      <c r="E683" s="160"/>
      <c r="F683" s="36" t="e">
        <f>VLOOKUP(E683:E683,'Bao cao Tap Pham'!$B:$F,2,0)</f>
        <v>#N/A</v>
      </c>
      <c r="G683" s="36" t="e">
        <f>VLOOKUP(E683:E683,'Bao cao Tap Pham'!$B:$F,3,0)</f>
        <v>#N/A</v>
      </c>
      <c r="H683" s="194"/>
      <c r="I683" s="194"/>
      <c r="J683" s="24"/>
      <c r="K683" s="27"/>
    </row>
    <row r="684" spans="1:11" ht="15.75">
      <c r="A684" s="183">
        <v>309</v>
      </c>
      <c r="B684" s="214"/>
      <c r="C684" s="27"/>
      <c r="D684" s="28"/>
      <c r="E684" s="160"/>
      <c r="F684" s="36" t="e">
        <f>VLOOKUP(E684:E684,'Bao cao Tap Pham'!$B:$F,2,0)</f>
        <v>#N/A</v>
      </c>
      <c r="G684" s="36" t="e">
        <f>VLOOKUP(E684:E684,'Bao cao Tap Pham'!$B:$F,3,0)</f>
        <v>#N/A</v>
      </c>
      <c r="H684" s="194"/>
      <c r="I684" s="194"/>
      <c r="J684" s="24"/>
      <c r="K684" s="27"/>
    </row>
    <row r="685" spans="1:11" ht="15.75">
      <c r="A685" s="183">
        <v>310</v>
      </c>
      <c r="B685" s="214"/>
      <c r="C685" s="27"/>
      <c r="D685" s="28"/>
      <c r="E685" s="160"/>
      <c r="F685" s="36" t="e">
        <f>VLOOKUP(E685:E685,'Bao cao Tap Pham'!$B:$F,2,0)</f>
        <v>#N/A</v>
      </c>
      <c r="G685" s="36" t="e">
        <f>VLOOKUP(E685:E685,'Bao cao Tap Pham'!$B:$F,3,0)</f>
        <v>#N/A</v>
      </c>
      <c r="H685" s="194"/>
      <c r="I685" s="194"/>
      <c r="J685" s="24"/>
      <c r="K685" s="27"/>
    </row>
    <row r="686" spans="1:11" ht="15.75">
      <c r="A686" s="183">
        <v>311</v>
      </c>
      <c r="B686" s="214"/>
      <c r="C686" s="27"/>
      <c r="D686" s="28"/>
      <c r="E686" s="160"/>
      <c r="F686" s="36" t="e">
        <f>VLOOKUP(E686:E686,'Bao cao Tap Pham'!$B:$F,2,0)</f>
        <v>#N/A</v>
      </c>
      <c r="G686" s="36" t="e">
        <f>VLOOKUP(E686:E686,'Bao cao Tap Pham'!$B:$F,3,0)</f>
        <v>#N/A</v>
      </c>
      <c r="H686" s="194"/>
      <c r="I686" s="194"/>
      <c r="J686" s="24"/>
      <c r="K686" s="27"/>
    </row>
    <row r="687" spans="1:11" ht="15.75">
      <c r="A687" s="183">
        <v>312</v>
      </c>
      <c r="B687" s="214"/>
      <c r="C687" s="27"/>
      <c r="D687" s="28"/>
      <c r="E687" s="160"/>
      <c r="F687" s="36" t="e">
        <f>VLOOKUP(E687:E687,'Bao cao Tap Pham'!$B:$F,2,0)</f>
        <v>#N/A</v>
      </c>
      <c r="G687" s="36" t="e">
        <f>VLOOKUP(E687:E687,'Bao cao Tap Pham'!$B:$F,3,0)</f>
        <v>#N/A</v>
      </c>
      <c r="H687" s="194"/>
      <c r="I687" s="194"/>
      <c r="J687" s="24"/>
      <c r="K687" s="27"/>
    </row>
    <row r="688" spans="1:11" ht="15.75">
      <c r="A688" s="183">
        <v>313</v>
      </c>
      <c r="B688" s="214"/>
      <c r="C688" s="27"/>
      <c r="D688" s="28"/>
      <c r="E688" s="160"/>
      <c r="F688" s="36" t="e">
        <f>VLOOKUP(E688:E688,'Bao cao Tap Pham'!$B:$F,2,0)</f>
        <v>#N/A</v>
      </c>
      <c r="G688" s="36" t="e">
        <f>VLOOKUP(E688:E688,'Bao cao Tap Pham'!$B:$F,3,0)</f>
        <v>#N/A</v>
      </c>
      <c r="H688" s="194"/>
      <c r="I688" s="194"/>
      <c r="J688" s="24"/>
      <c r="K688" s="27"/>
    </row>
    <row r="689" spans="1:11" ht="15.75">
      <c r="A689" s="183">
        <v>314</v>
      </c>
      <c r="B689" s="214"/>
      <c r="C689" s="27"/>
      <c r="D689" s="28"/>
      <c r="E689" s="160"/>
      <c r="F689" s="36" t="e">
        <f>VLOOKUP(E689:E689,'Bao cao Tap Pham'!$B:$F,2,0)</f>
        <v>#N/A</v>
      </c>
      <c r="G689" s="36" t="e">
        <f>VLOOKUP(E689:E689,'Bao cao Tap Pham'!$B:$F,3,0)</f>
        <v>#N/A</v>
      </c>
      <c r="H689" s="194"/>
      <c r="I689" s="194"/>
      <c r="J689" s="24"/>
      <c r="K689" s="27"/>
    </row>
    <row r="690" spans="1:11" ht="15.75">
      <c r="A690" s="183">
        <v>315</v>
      </c>
      <c r="B690" s="214"/>
      <c r="C690" s="27"/>
      <c r="D690" s="28"/>
      <c r="E690" s="160"/>
      <c r="F690" s="36" t="e">
        <f>VLOOKUP(E690:E690,'Bao cao Tap Pham'!$B:$F,2,0)</f>
        <v>#N/A</v>
      </c>
      <c r="G690" s="36" t="e">
        <f>VLOOKUP(E690:E690,'Bao cao Tap Pham'!$B:$F,3,0)</f>
        <v>#N/A</v>
      </c>
      <c r="H690" s="194"/>
      <c r="I690" s="194"/>
      <c r="J690" s="24"/>
      <c r="K690" s="27"/>
    </row>
    <row r="691" spans="1:11" ht="15.75">
      <c r="A691" s="183">
        <v>316</v>
      </c>
      <c r="B691" s="214"/>
      <c r="C691" s="27"/>
      <c r="D691" s="28"/>
      <c r="E691" s="160"/>
      <c r="F691" s="36" t="e">
        <f>VLOOKUP(E691:E691,'Bao cao Tap Pham'!$B:$F,2,0)</f>
        <v>#N/A</v>
      </c>
      <c r="G691" s="36" t="e">
        <f>VLOOKUP(E691:E691,'Bao cao Tap Pham'!$B:$F,3,0)</f>
        <v>#N/A</v>
      </c>
      <c r="H691" s="194"/>
      <c r="I691" s="194"/>
      <c r="J691" s="24"/>
      <c r="K691" s="27"/>
    </row>
    <row r="692" spans="1:11" ht="15.75">
      <c r="A692" s="183">
        <v>317</v>
      </c>
      <c r="B692" s="214"/>
      <c r="C692" s="27"/>
      <c r="D692" s="28"/>
      <c r="E692" s="160"/>
      <c r="F692" s="36" t="e">
        <f>VLOOKUP(E692:E692,'Bao cao Tap Pham'!$B:$F,2,0)</f>
        <v>#N/A</v>
      </c>
      <c r="G692" s="36" t="e">
        <f>VLOOKUP(E692:E692,'Bao cao Tap Pham'!$B:$F,3,0)</f>
        <v>#N/A</v>
      </c>
      <c r="H692" s="194"/>
      <c r="I692" s="194"/>
      <c r="J692" s="24"/>
      <c r="K692" s="27"/>
    </row>
    <row r="693" spans="1:11" ht="15.75">
      <c r="A693" s="183">
        <v>318</v>
      </c>
      <c r="B693" s="214"/>
      <c r="C693" s="27"/>
      <c r="D693" s="28"/>
      <c r="E693" s="159"/>
      <c r="F693" s="36" t="e">
        <f>VLOOKUP(E693:E693,'Bao cao Tap Pham'!$B:$F,2,0)</f>
        <v>#N/A</v>
      </c>
      <c r="G693" s="36" t="e">
        <f>VLOOKUP(E693:E693,'Bao cao Tap Pham'!$B:$F,3,0)</f>
        <v>#N/A</v>
      </c>
      <c r="H693" s="194"/>
      <c r="I693" s="194"/>
      <c r="J693" s="24"/>
      <c r="K693" s="27"/>
    </row>
    <row r="694" spans="1:11" ht="15.75">
      <c r="A694" s="183">
        <v>319</v>
      </c>
      <c r="B694" s="214"/>
      <c r="C694" s="27"/>
      <c r="D694" s="28"/>
      <c r="E694" s="160"/>
      <c r="F694" s="36" t="e">
        <f>VLOOKUP(E694:E694,'Bao cao Tap Pham'!$B:$F,2,0)</f>
        <v>#N/A</v>
      </c>
      <c r="G694" s="36" t="e">
        <f>VLOOKUP(E694:E694,'Bao cao Tap Pham'!$B:$F,3,0)</f>
        <v>#N/A</v>
      </c>
      <c r="H694" s="194"/>
      <c r="I694" s="194"/>
      <c r="J694" s="24"/>
      <c r="K694" s="27"/>
    </row>
    <row r="695" spans="1:11" ht="15.75">
      <c r="A695" s="183">
        <v>320</v>
      </c>
      <c r="B695" s="214"/>
      <c r="C695" s="27"/>
      <c r="D695" s="28"/>
      <c r="E695" s="160"/>
      <c r="F695" s="36" t="e">
        <f>VLOOKUP(E695:E695,'Bao cao Tap Pham'!$B:$F,2,0)</f>
        <v>#N/A</v>
      </c>
      <c r="G695" s="36" t="e">
        <f>VLOOKUP(E695:E695,'Bao cao Tap Pham'!$B:$F,3,0)</f>
        <v>#N/A</v>
      </c>
      <c r="H695" s="194"/>
      <c r="I695" s="194"/>
      <c r="J695" s="24"/>
      <c r="K695" s="27"/>
    </row>
    <row r="696" spans="1:11" ht="15.75">
      <c r="A696" s="183">
        <v>321</v>
      </c>
      <c r="B696" s="214"/>
      <c r="C696" s="27"/>
      <c r="D696" s="28"/>
      <c r="E696" s="160"/>
      <c r="F696" s="36" t="e">
        <f>VLOOKUP(E696:E696,'Bao cao Tap Pham'!$B:$F,2,0)</f>
        <v>#N/A</v>
      </c>
      <c r="G696" s="36" t="e">
        <f>VLOOKUP(E696:E696,'Bao cao Tap Pham'!$B:$F,3,0)</f>
        <v>#N/A</v>
      </c>
      <c r="H696" s="194"/>
      <c r="I696" s="194"/>
      <c r="J696" s="24"/>
      <c r="K696" s="27"/>
    </row>
    <row r="697" spans="1:11" ht="15.75">
      <c r="A697" s="183">
        <v>322</v>
      </c>
      <c r="B697" s="214"/>
      <c r="C697" s="27"/>
      <c r="D697" s="28"/>
      <c r="E697" s="160"/>
      <c r="F697" s="36" t="e">
        <f>VLOOKUP(E697:E697,'Bao cao Tap Pham'!$B:$F,2,0)</f>
        <v>#N/A</v>
      </c>
      <c r="G697" s="36" t="e">
        <f>VLOOKUP(E697:E697,'Bao cao Tap Pham'!$B:$F,3,0)</f>
        <v>#N/A</v>
      </c>
      <c r="H697" s="194"/>
      <c r="I697" s="194"/>
      <c r="J697" s="24"/>
      <c r="K697" s="27"/>
    </row>
    <row r="698" spans="1:11" ht="15.75">
      <c r="A698" s="183">
        <v>323</v>
      </c>
      <c r="B698" s="214"/>
      <c r="C698" s="27"/>
      <c r="D698" s="28"/>
      <c r="E698" s="160"/>
      <c r="F698" s="36" t="e">
        <f>VLOOKUP(E698:E698,'Bao cao Tap Pham'!$B:$F,2,0)</f>
        <v>#N/A</v>
      </c>
      <c r="G698" s="36" t="e">
        <f>VLOOKUP(E698:E698,'Bao cao Tap Pham'!$B:$F,3,0)</f>
        <v>#N/A</v>
      </c>
      <c r="H698" s="194"/>
      <c r="I698" s="194"/>
      <c r="J698" s="28"/>
      <c r="K698" s="27"/>
    </row>
    <row r="699" spans="1:11" ht="15.75">
      <c r="A699" s="183">
        <v>324</v>
      </c>
      <c r="B699" s="214"/>
      <c r="C699" s="27"/>
      <c r="D699" s="28"/>
      <c r="E699" s="160"/>
      <c r="F699" s="36" t="e">
        <f>VLOOKUP(E699:E699,'Bao cao Tap Pham'!$B:$F,2,0)</f>
        <v>#N/A</v>
      </c>
      <c r="G699" s="36" t="e">
        <f>VLOOKUP(E699:E699,'Bao cao Tap Pham'!$B:$F,3,0)</f>
        <v>#N/A</v>
      </c>
      <c r="H699" s="194"/>
      <c r="I699" s="194"/>
      <c r="J699" s="28"/>
      <c r="K699" s="27"/>
    </row>
    <row r="700" spans="1:11" ht="15.75">
      <c r="A700" s="183">
        <v>325</v>
      </c>
      <c r="B700" s="214"/>
      <c r="C700" s="27"/>
      <c r="D700" s="28"/>
      <c r="E700" s="160"/>
      <c r="F700" s="36" t="e">
        <f>VLOOKUP(E700:E700,'Bao cao Tap Pham'!$B:$F,2,0)</f>
        <v>#N/A</v>
      </c>
      <c r="G700" s="36" t="e">
        <f>VLOOKUP(E700:E700,'Bao cao Tap Pham'!$B:$F,3,0)</f>
        <v>#N/A</v>
      </c>
      <c r="H700" s="194"/>
      <c r="I700" s="194"/>
      <c r="J700" s="28"/>
      <c r="K700" s="27"/>
    </row>
    <row r="701" spans="1:11" ht="15.75">
      <c r="A701" s="183">
        <v>326</v>
      </c>
      <c r="B701" s="214"/>
      <c r="C701" s="27"/>
      <c r="D701" s="28"/>
      <c r="E701" s="160"/>
      <c r="F701" s="36" t="e">
        <f>VLOOKUP(E701:E701,'Bao cao Tap Pham'!$B:$F,2,0)</f>
        <v>#N/A</v>
      </c>
      <c r="G701" s="36" t="e">
        <f>VLOOKUP(E701:E701,'Bao cao Tap Pham'!$B:$F,3,0)</f>
        <v>#N/A</v>
      </c>
      <c r="H701" s="194"/>
      <c r="I701" s="194"/>
      <c r="J701" s="28"/>
      <c r="K701" s="27"/>
    </row>
    <row r="702" spans="1:11" ht="15.75">
      <c r="A702" s="183">
        <v>327</v>
      </c>
      <c r="B702" s="214"/>
      <c r="C702" s="27"/>
      <c r="D702" s="28"/>
      <c r="E702" s="160"/>
      <c r="F702" s="36" t="e">
        <f>VLOOKUP(E702:E702,'Bao cao Tap Pham'!$B:$F,2,0)</f>
        <v>#N/A</v>
      </c>
      <c r="G702" s="36" t="e">
        <f>VLOOKUP(E702:E702,'Bao cao Tap Pham'!$B:$F,3,0)</f>
        <v>#N/A</v>
      </c>
      <c r="H702" s="194"/>
      <c r="I702" s="194"/>
      <c r="J702" s="28"/>
      <c r="K702" s="27"/>
    </row>
    <row r="703" spans="1:11" ht="15.75">
      <c r="A703" s="183">
        <v>328</v>
      </c>
      <c r="B703" s="214"/>
      <c r="C703" s="27"/>
      <c r="D703" s="28"/>
      <c r="E703" s="159"/>
      <c r="F703" s="36" t="e">
        <f>VLOOKUP(E703:E703,'Bao cao Tap Pham'!$B:$F,2,0)</f>
        <v>#N/A</v>
      </c>
      <c r="G703" s="36" t="e">
        <f>VLOOKUP(E703:E703,'Bao cao Tap Pham'!$B:$F,3,0)</f>
        <v>#N/A</v>
      </c>
      <c r="H703" s="194"/>
      <c r="I703" s="194"/>
      <c r="J703" s="28"/>
      <c r="K703" s="27"/>
    </row>
    <row r="704" spans="1:11" ht="15.75">
      <c r="A704" s="183">
        <v>329</v>
      </c>
      <c r="B704" s="214"/>
      <c r="C704" s="27"/>
      <c r="D704" s="28"/>
      <c r="E704" s="159"/>
      <c r="F704" s="36" t="e">
        <f>VLOOKUP(E704:E704,'Bao cao Tap Pham'!$B:$F,2,0)</f>
        <v>#N/A</v>
      </c>
      <c r="G704" s="36" t="e">
        <f>VLOOKUP(E704:E704,'Bao cao Tap Pham'!$B:$F,3,0)</f>
        <v>#N/A</v>
      </c>
      <c r="H704" s="194"/>
      <c r="I704" s="194"/>
      <c r="J704" s="28"/>
      <c r="K704" s="27"/>
    </row>
    <row r="705" spans="1:11" ht="15.75">
      <c r="A705" s="183">
        <v>330</v>
      </c>
      <c r="B705" s="214"/>
      <c r="C705" s="27"/>
      <c r="D705" s="28"/>
      <c r="E705" s="160"/>
      <c r="F705" s="36" t="e">
        <f>VLOOKUP(E705:E705,'Bao cao Tap Pham'!$B:$F,2,0)</f>
        <v>#N/A</v>
      </c>
      <c r="G705" s="36" t="e">
        <f>VLOOKUP(E705:E705,'Bao cao Tap Pham'!$B:$F,3,0)</f>
        <v>#N/A</v>
      </c>
      <c r="H705" s="194"/>
      <c r="I705" s="194"/>
      <c r="J705" s="28"/>
      <c r="K705" s="27"/>
    </row>
    <row r="706" spans="1:11" ht="15.75">
      <c r="A706" s="183">
        <v>331</v>
      </c>
      <c r="B706" s="214"/>
      <c r="C706" s="27"/>
      <c r="D706" s="28"/>
      <c r="E706" s="160"/>
      <c r="F706" s="36" t="e">
        <f>VLOOKUP(E706:E706,'Bao cao Tap Pham'!$B:$F,2,0)</f>
        <v>#N/A</v>
      </c>
      <c r="G706" s="36" t="e">
        <f>VLOOKUP(E706:E706,'Bao cao Tap Pham'!$B:$F,3,0)</f>
        <v>#N/A</v>
      </c>
      <c r="H706" s="194"/>
      <c r="I706" s="194"/>
      <c r="J706" s="28"/>
      <c r="K706" s="27"/>
    </row>
    <row r="707" spans="1:11" ht="15.75">
      <c r="A707" s="183">
        <v>332</v>
      </c>
      <c r="B707" s="214"/>
      <c r="C707" s="27"/>
      <c r="D707" s="28"/>
      <c r="E707" s="160"/>
      <c r="F707" s="36" t="e">
        <f>VLOOKUP(E707:E707,'Bao cao Tap Pham'!$B:$F,2,0)</f>
        <v>#N/A</v>
      </c>
      <c r="G707" s="36" t="e">
        <f>VLOOKUP(E707:E707,'Bao cao Tap Pham'!$B:$F,3,0)</f>
        <v>#N/A</v>
      </c>
      <c r="H707" s="194"/>
      <c r="I707" s="194"/>
      <c r="J707" s="24"/>
      <c r="K707" s="27"/>
    </row>
    <row r="708" spans="1:11" ht="15.75">
      <c r="A708" s="183">
        <v>333</v>
      </c>
      <c r="B708" s="214"/>
      <c r="C708" s="27"/>
      <c r="D708" s="28"/>
      <c r="E708" s="160"/>
      <c r="F708" s="36" t="e">
        <f>VLOOKUP(E708:E708,'Bao cao Tap Pham'!$B:$F,2,0)</f>
        <v>#N/A</v>
      </c>
      <c r="G708" s="36" t="e">
        <f>VLOOKUP(E708:E708,'Bao cao Tap Pham'!$B:$F,3,0)</f>
        <v>#N/A</v>
      </c>
      <c r="H708" s="194"/>
      <c r="I708" s="194"/>
      <c r="J708" s="28"/>
      <c r="K708" s="27"/>
    </row>
    <row r="709" spans="1:11" ht="15.75">
      <c r="A709" s="183">
        <v>334</v>
      </c>
      <c r="B709" s="214"/>
      <c r="C709" s="27"/>
      <c r="D709" s="28"/>
      <c r="E709" s="160"/>
      <c r="F709" s="36" t="e">
        <f>VLOOKUP(E709:E709,'Bao cao Tap Pham'!$B:$F,2,0)</f>
        <v>#N/A</v>
      </c>
      <c r="G709" s="36" t="e">
        <f>VLOOKUP(E709:E709,'Bao cao Tap Pham'!$B:$F,3,0)</f>
        <v>#N/A</v>
      </c>
      <c r="H709" s="194"/>
      <c r="I709" s="194"/>
      <c r="J709" s="28"/>
      <c r="K709" s="27"/>
    </row>
    <row r="710" spans="1:11" ht="15.75">
      <c r="A710" s="183">
        <v>335</v>
      </c>
      <c r="B710" s="214"/>
      <c r="C710" s="27"/>
      <c r="D710" s="28"/>
      <c r="E710" s="160"/>
      <c r="F710" s="36" t="e">
        <f>VLOOKUP(E710:E710,'Bao cao Tap Pham'!$B:$F,2,0)</f>
        <v>#N/A</v>
      </c>
      <c r="G710" s="36" t="e">
        <f>VLOOKUP(E710:E710,'Bao cao Tap Pham'!$B:$F,3,0)</f>
        <v>#N/A</v>
      </c>
      <c r="H710" s="194"/>
      <c r="I710" s="194"/>
      <c r="J710" s="28"/>
      <c r="K710" s="27"/>
    </row>
    <row r="711" spans="1:11" ht="15.75">
      <c r="A711" s="183">
        <v>336</v>
      </c>
      <c r="B711" s="214"/>
      <c r="C711" s="27"/>
      <c r="D711" s="28"/>
      <c r="E711" s="159"/>
      <c r="F711" s="36" t="e">
        <f>VLOOKUP(E711:E711,'Bao cao Tap Pham'!$B:$F,2,0)</f>
        <v>#N/A</v>
      </c>
      <c r="G711" s="36" t="e">
        <f>VLOOKUP(E711:E711,'Bao cao Tap Pham'!$B:$F,3,0)</f>
        <v>#N/A</v>
      </c>
      <c r="H711" s="194"/>
      <c r="I711" s="194"/>
      <c r="J711" s="24"/>
      <c r="K711" s="27"/>
    </row>
    <row r="712" spans="1:11" ht="15.75">
      <c r="A712" s="183">
        <v>337</v>
      </c>
      <c r="B712" s="214"/>
      <c r="C712" s="27"/>
      <c r="D712" s="28"/>
      <c r="E712" s="160"/>
      <c r="F712" s="36" t="e">
        <f>VLOOKUP(E712:E712,'Bao cao Tap Pham'!$B:$F,2,0)</f>
        <v>#N/A</v>
      </c>
      <c r="G712" s="36" t="e">
        <f>VLOOKUP(E712:E712,'Bao cao Tap Pham'!$B:$F,3,0)</f>
        <v>#N/A</v>
      </c>
      <c r="H712" s="194"/>
      <c r="I712" s="194"/>
      <c r="J712" s="24"/>
      <c r="K712" s="27"/>
    </row>
    <row r="713" spans="1:11" ht="15.75">
      <c r="A713" s="183">
        <v>338</v>
      </c>
      <c r="B713" s="214"/>
      <c r="C713" s="27"/>
      <c r="D713" s="28"/>
      <c r="E713" s="160"/>
      <c r="F713" s="36" t="e">
        <f>VLOOKUP(E713:E713,'Bao cao Tap Pham'!$B:$F,2,0)</f>
        <v>#N/A</v>
      </c>
      <c r="G713" s="36" t="e">
        <f>VLOOKUP(E713:E713,'Bao cao Tap Pham'!$B:$F,3,0)</f>
        <v>#N/A</v>
      </c>
      <c r="H713" s="194"/>
      <c r="I713" s="194"/>
      <c r="J713" s="24"/>
      <c r="K713" s="27"/>
    </row>
    <row r="714" spans="1:11" ht="15.75">
      <c r="A714" s="183">
        <v>339</v>
      </c>
      <c r="B714" s="214"/>
      <c r="C714" s="27"/>
      <c r="D714" s="28"/>
      <c r="E714" s="160"/>
      <c r="F714" s="36" t="e">
        <f>VLOOKUP(E714:E714,'Bao cao Tap Pham'!$B:$F,2,0)</f>
        <v>#N/A</v>
      </c>
      <c r="G714" s="36" t="e">
        <f>VLOOKUP(E714:E714,'Bao cao Tap Pham'!$B:$F,3,0)</f>
        <v>#N/A</v>
      </c>
      <c r="H714" s="194"/>
      <c r="I714" s="194"/>
      <c r="J714" s="24"/>
      <c r="K714" s="27"/>
    </row>
    <row r="715" spans="1:11" ht="15.75">
      <c r="A715" s="183">
        <v>340</v>
      </c>
      <c r="B715" s="214"/>
      <c r="C715" s="27"/>
      <c r="D715" s="28"/>
      <c r="E715" s="160"/>
      <c r="F715" s="36" t="e">
        <f>VLOOKUP(E715:E715,'Bao cao Tap Pham'!$B:$F,2,0)</f>
        <v>#N/A</v>
      </c>
      <c r="G715" s="36" t="e">
        <f>VLOOKUP(E715:E715,'Bao cao Tap Pham'!$B:$F,3,0)</f>
        <v>#N/A</v>
      </c>
      <c r="H715" s="194"/>
      <c r="I715" s="194"/>
      <c r="J715" s="24"/>
      <c r="K715" s="27"/>
    </row>
    <row r="716" spans="1:11" ht="15.75">
      <c r="A716" s="183">
        <v>341</v>
      </c>
      <c r="B716" s="214"/>
      <c r="C716" s="27"/>
      <c r="D716" s="28"/>
      <c r="E716" s="160"/>
      <c r="F716" s="36" t="e">
        <f>VLOOKUP(E716:E716,'Bao cao Tap Pham'!$B:$F,2,0)</f>
        <v>#N/A</v>
      </c>
      <c r="G716" s="36" t="e">
        <f>VLOOKUP(E716:E716,'Bao cao Tap Pham'!$B:$F,3,0)</f>
        <v>#N/A</v>
      </c>
      <c r="H716" s="194"/>
      <c r="I716" s="194"/>
      <c r="J716" s="24"/>
      <c r="K716" s="27"/>
    </row>
    <row r="717" spans="1:11" ht="15.75">
      <c r="A717" s="183">
        <v>342</v>
      </c>
      <c r="B717" s="214"/>
      <c r="C717" s="27"/>
      <c r="D717" s="28"/>
      <c r="E717" s="160"/>
      <c r="F717" s="36" t="e">
        <f>VLOOKUP(E717:E717,'Bao cao Tap Pham'!$B:$F,2,0)</f>
        <v>#N/A</v>
      </c>
      <c r="G717" s="36" t="e">
        <f>VLOOKUP(E717:E717,'Bao cao Tap Pham'!$B:$F,3,0)</f>
        <v>#N/A</v>
      </c>
      <c r="H717" s="194"/>
      <c r="I717" s="194"/>
      <c r="J717" s="24"/>
      <c r="K717" s="27"/>
    </row>
    <row r="718" spans="1:11" ht="15.75">
      <c r="A718" s="183">
        <v>343</v>
      </c>
      <c r="B718" s="214"/>
      <c r="C718" s="27"/>
      <c r="D718" s="28"/>
      <c r="E718" s="160"/>
      <c r="F718" s="36" t="e">
        <f>VLOOKUP(E718:E718,'Bao cao Tap Pham'!$B:$F,2,0)</f>
        <v>#N/A</v>
      </c>
      <c r="G718" s="36" t="e">
        <f>VLOOKUP(E718:E718,'Bao cao Tap Pham'!$B:$F,3,0)</f>
        <v>#N/A</v>
      </c>
      <c r="H718" s="194"/>
      <c r="I718" s="194"/>
      <c r="J718" s="28"/>
      <c r="K718" s="27"/>
    </row>
    <row r="719" spans="1:11" ht="15.75">
      <c r="A719" s="183">
        <v>344</v>
      </c>
      <c r="B719" s="214"/>
      <c r="C719" s="27"/>
      <c r="D719" s="28"/>
      <c r="E719" s="160"/>
      <c r="F719" s="36" t="e">
        <f>VLOOKUP(E719:E719,'Bao cao Tap Pham'!$B:$F,2,0)</f>
        <v>#N/A</v>
      </c>
      <c r="G719" s="36" t="e">
        <f>VLOOKUP(E719:E719,'Bao cao Tap Pham'!$B:$F,3,0)</f>
        <v>#N/A</v>
      </c>
      <c r="H719" s="194"/>
      <c r="I719" s="194"/>
      <c r="J719" s="28"/>
      <c r="K719" s="27"/>
    </row>
    <row r="720" spans="1:11" ht="15.75">
      <c r="A720" s="183">
        <v>345</v>
      </c>
      <c r="B720" s="214"/>
      <c r="C720" s="27"/>
      <c r="D720" s="28"/>
      <c r="E720" s="160"/>
      <c r="F720" s="36" t="e">
        <f>VLOOKUP(E720:E720,'Bao cao Tap Pham'!$B:$F,2,0)</f>
        <v>#N/A</v>
      </c>
      <c r="G720" s="36" t="e">
        <f>VLOOKUP(E720:E720,'Bao cao Tap Pham'!$B:$F,3,0)</f>
        <v>#N/A</v>
      </c>
      <c r="H720" s="194"/>
      <c r="I720" s="194"/>
      <c r="J720" s="24"/>
      <c r="K720" s="27"/>
    </row>
    <row r="721" spans="1:11" ht="15.75">
      <c r="A721" s="183">
        <v>346</v>
      </c>
      <c r="B721" s="214"/>
      <c r="C721" s="27"/>
      <c r="D721" s="28"/>
      <c r="E721" s="160"/>
      <c r="F721" s="36" t="e">
        <f>VLOOKUP(E721:E721,'Bao cao Tap Pham'!$B:$F,2,0)</f>
        <v>#N/A</v>
      </c>
      <c r="G721" s="36" t="e">
        <f>VLOOKUP(E721:E721,'Bao cao Tap Pham'!$B:$F,3,0)</f>
        <v>#N/A</v>
      </c>
      <c r="H721" s="194"/>
      <c r="I721" s="194"/>
      <c r="J721" s="24"/>
      <c r="K721" s="27"/>
    </row>
    <row r="722" spans="1:11" ht="15.75">
      <c r="A722" s="183">
        <v>347</v>
      </c>
      <c r="B722" s="214"/>
      <c r="C722" s="27"/>
      <c r="D722" s="28"/>
      <c r="E722" s="160"/>
      <c r="F722" s="36" t="e">
        <f>VLOOKUP(E722:E722,'Bao cao Tap Pham'!$B:$F,2,0)</f>
        <v>#N/A</v>
      </c>
      <c r="G722" s="36" t="e">
        <f>VLOOKUP(E722:E722,'Bao cao Tap Pham'!$B:$F,3,0)</f>
        <v>#N/A</v>
      </c>
      <c r="H722" s="194"/>
      <c r="I722" s="194"/>
      <c r="J722" s="24"/>
      <c r="K722" s="27"/>
    </row>
    <row r="723" spans="1:11" ht="15.75">
      <c r="A723" s="183">
        <v>348</v>
      </c>
      <c r="B723" s="214"/>
      <c r="C723" s="27"/>
      <c r="D723" s="28"/>
      <c r="E723" s="160"/>
      <c r="F723" s="36" t="e">
        <f>VLOOKUP(E723:E723,'Bao cao Tap Pham'!$B:$F,2,0)</f>
        <v>#N/A</v>
      </c>
      <c r="G723" s="36" t="e">
        <f>VLOOKUP(E723:E723,'Bao cao Tap Pham'!$B:$F,3,0)</f>
        <v>#N/A</v>
      </c>
      <c r="H723" s="194"/>
      <c r="I723" s="194"/>
      <c r="J723" s="28"/>
      <c r="K723" s="27"/>
    </row>
    <row r="724" spans="1:11" ht="15.75">
      <c r="A724" s="183">
        <v>349</v>
      </c>
      <c r="B724" s="214"/>
      <c r="C724" s="27"/>
      <c r="D724" s="28"/>
      <c r="E724" s="160"/>
      <c r="F724" s="36" t="e">
        <f>VLOOKUP(E724:E724,'Bao cao Tap Pham'!$B:$F,2,0)</f>
        <v>#N/A</v>
      </c>
      <c r="G724" s="36" t="e">
        <f>VLOOKUP(E724:E724,'Bao cao Tap Pham'!$B:$F,3,0)</f>
        <v>#N/A</v>
      </c>
      <c r="H724" s="194"/>
      <c r="I724" s="194"/>
      <c r="J724" s="24"/>
      <c r="K724" s="27"/>
    </row>
    <row r="725" spans="1:11" ht="15.75">
      <c r="A725" s="183">
        <v>350</v>
      </c>
      <c r="B725" s="214"/>
      <c r="C725" s="27"/>
      <c r="D725" s="28"/>
      <c r="E725" s="160"/>
      <c r="F725" s="36" t="e">
        <f>VLOOKUP(E725:E725,'Bao cao Tap Pham'!$B:$F,2,0)</f>
        <v>#N/A</v>
      </c>
      <c r="G725" s="36" t="e">
        <f>VLOOKUP(E725:E725,'Bao cao Tap Pham'!$B:$F,3,0)</f>
        <v>#N/A</v>
      </c>
      <c r="H725" s="194"/>
      <c r="I725" s="194"/>
      <c r="J725" s="28"/>
      <c r="K725" s="27"/>
    </row>
    <row r="726" spans="1:11" ht="15.75">
      <c r="A726" s="183">
        <v>351</v>
      </c>
      <c r="B726" s="214"/>
      <c r="C726" s="27"/>
      <c r="D726" s="28"/>
      <c r="E726" s="160"/>
      <c r="F726" s="36" t="e">
        <f>VLOOKUP(E726:E726,'Bao cao Tap Pham'!$B:$F,2,0)</f>
        <v>#N/A</v>
      </c>
      <c r="G726" s="36" t="e">
        <f>VLOOKUP(E726:E726,'Bao cao Tap Pham'!$B:$F,3,0)</f>
        <v>#N/A</v>
      </c>
      <c r="H726" s="194"/>
      <c r="I726" s="194"/>
      <c r="J726" s="28"/>
      <c r="K726" s="27"/>
    </row>
    <row r="727" spans="1:11" ht="15.75">
      <c r="A727" s="183">
        <v>352</v>
      </c>
      <c r="B727" s="214"/>
      <c r="C727" s="27"/>
      <c r="D727" s="28"/>
      <c r="E727" s="160"/>
      <c r="F727" s="36" t="e">
        <f>VLOOKUP(E727:E727,'Bao cao Tap Pham'!$B:$F,2,0)</f>
        <v>#N/A</v>
      </c>
      <c r="G727" s="36" t="e">
        <f>VLOOKUP(E727:E727,'Bao cao Tap Pham'!$B:$F,3,0)</f>
        <v>#N/A</v>
      </c>
      <c r="H727" s="194"/>
      <c r="I727" s="194"/>
      <c r="J727" s="28"/>
      <c r="K727" s="27"/>
    </row>
    <row r="728" spans="1:11" ht="15.75">
      <c r="A728" s="183">
        <v>353</v>
      </c>
      <c r="B728" s="214"/>
      <c r="C728" s="27"/>
      <c r="D728" s="28"/>
      <c r="E728" s="160"/>
      <c r="F728" s="36" t="e">
        <f>VLOOKUP(E728:E728,'Bao cao Tap Pham'!$B:$F,2,0)</f>
        <v>#N/A</v>
      </c>
      <c r="G728" s="36" t="e">
        <f>VLOOKUP(E728:E728,'Bao cao Tap Pham'!$B:$F,3,0)</f>
        <v>#N/A</v>
      </c>
      <c r="H728" s="194"/>
      <c r="I728" s="194"/>
      <c r="J728" s="28"/>
      <c r="K728" s="27"/>
    </row>
    <row r="729" spans="1:11" ht="15.75">
      <c r="A729" s="183">
        <v>354</v>
      </c>
      <c r="B729" s="214"/>
      <c r="C729" s="27"/>
      <c r="D729" s="28"/>
      <c r="E729" s="160"/>
      <c r="F729" s="36" t="e">
        <f>VLOOKUP(E729:E729,'Bao cao Tap Pham'!$B:$F,2,0)</f>
        <v>#N/A</v>
      </c>
      <c r="G729" s="36" t="e">
        <f>VLOOKUP(E729:E729,'Bao cao Tap Pham'!$B:$F,3,0)</f>
        <v>#N/A</v>
      </c>
      <c r="H729" s="194"/>
      <c r="I729" s="194"/>
      <c r="J729" s="28"/>
      <c r="K729" s="27"/>
    </row>
    <row r="730" spans="1:11" ht="15.75">
      <c r="A730" s="183">
        <v>355</v>
      </c>
      <c r="B730" s="214"/>
      <c r="C730" s="27"/>
      <c r="D730" s="28"/>
      <c r="E730" s="160"/>
      <c r="F730" s="36" t="e">
        <f>VLOOKUP(E730:E730,'Bao cao Tap Pham'!$B:$F,2,0)</f>
        <v>#N/A</v>
      </c>
      <c r="G730" s="36" t="e">
        <f>VLOOKUP(E730:E730,'Bao cao Tap Pham'!$B:$F,3,0)</f>
        <v>#N/A</v>
      </c>
      <c r="H730" s="194"/>
      <c r="I730" s="194"/>
      <c r="J730" s="28"/>
      <c r="K730" s="27"/>
    </row>
    <row r="731" spans="1:11" ht="15.75">
      <c r="A731" s="183">
        <v>356</v>
      </c>
      <c r="B731" s="214"/>
      <c r="C731" s="27"/>
      <c r="D731" s="28"/>
      <c r="E731" s="160"/>
      <c r="F731" s="36" t="e">
        <f>VLOOKUP(E731:E731,'Bao cao Tap Pham'!$B:$F,2,0)</f>
        <v>#N/A</v>
      </c>
      <c r="G731" s="36" t="e">
        <f>VLOOKUP(E731:E731,'Bao cao Tap Pham'!$B:$F,3,0)</f>
        <v>#N/A</v>
      </c>
      <c r="H731" s="194"/>
      <c r="I731" s="194"/>
      <c r="J731" s="28"/>
      <c r="K731" s="27"/>
    </row>
    <row r="732" spans="1:11" ht="15.75">
      <c r="A732" s="183">
        <v>357</v>
      </c>
      <c r="B732" s="214"/>
      <c r="C732" s="27"/>
      <c r="D732" s="28"/>
      <c r="E732" s="160"/>
      <c r="F732" s="36" t="e">
        <f>VLOOKUP(E732:E732,'Bao cao Tap Pham'!$B:$F,2,0)</f>
        <v>#N/A</v>
      </c>
      <c r="G732" s="36" t="e">
        <f>VLOOKUP(E732:E732,'Bao cao Tap Pham'!$B:$F,3,0)</f>
        <v>#N/A</v>
      </c>
      <c r="H732" s="194"/>
      <c r="I732" s="194"/>
      <c r="J732" s="28"/>
      <c r="K732" s="27"/>
    </row>
    <row r="733" spans="1:11" ht="15.75">
      <c r="A733" s="183">
        <v>358</v>
      </c>
      <c r="B733" s="214"/>
      <c r="C733" s="27"/>
      <c r="D733" s="28"/>
      <c r="E733" s="160"/>
      <c r="F733" s="36" t="e">
        <f>VLOOKUP(E733:E733,'Bao cao Tap Pham'!$B:$F,2,0)</f>
        <v>#N/A</v>
      </c>
      <c r="G733" s="36" t="e">
        <f>VLOOKUP(E733:E733,'Bao cao Tap Pham'!$B:$F,3,0)</f>
        <v>#N/A</v>
      </c>
      <c r="H733" s="194"/>
      <c r="I733" s="194"/>
      <c r="J733" s="28"/>
      <c r="K733" s="27"/>
    </row>
    <row r="734" spans="1:11" ht="15.75">
      <c r="A734" s="183">
        <v>359</v>
      </c>
      <c r="B734" s="214"/>
      <c r="C734" s="27"/>
      <c r="D734" s="28"/>
      <c r="E734" s="160"/>
      <c r="F734" s="36" t="e">
        <f>VLOOKUP(E734:E734,'Bao cao Tap Pham'!$B:$F,2,0)</f>
        <v>#N/A</v>
      </c>
      <c r="G734" s="36" t="e">
        <f>VLOOKUP(E734:E734,'Bao cao Tap Pham'!$B:$F,3,0)</f>
        <v>#N/A</v>
      </c>
      <c r="H734" s="194"/>
      <c r="I734" s="194"/>
      <c r="J734" s="28"/>
      <c r="K734" s="27"/>
    </row>
    <row r="735" spans="1:11" ht="15.75">
      <c r="A735" s="183">
        <v>360</v>
      </c>
      <c r="B735" s="214"/>
      <c r="C735" s="27"/>
      <c r="D735" s="28"/>
      <c r="E735" s="160"/>
      <c r="F735" s="36" t="e">
        <f>VLOOKUP(E735:E735,'Bao cao Tap Pham'!$B:$F,2,0)</f>
        <v>#N/A</v>
      </c>
      <c r="G735" s="36" t="e">
        <f>VLOOKUP(E735:E735,'Bao cao Tap Pham'!$B:$F,3,0)</f>
        <v>#N/A</v>
      </c>
      <c r="H735" s="194"/>
      <c r="I735" s="194"/>
      <c r="J735" s="28"/>
      <c r="K735" s="27"/>
    </row>
    <row r="736" spans="1:11" ht="15.75">
      <c r="A736" s="183">
        <v>361</v>
      </c>
      <c r="B736" s="214"/>
      <c r="C736" s="27"/>
      <c r="D736" s="28"/>
      <c r="E736" s="160"/>
      <c r="F736" s="36" t="e">
        <f>VLOOKUP(E736:E736,'Bao cao Tap Pham'!$B:$F,2,0)</f>
        <v>#N/A</v>
      </c>
      <c r="G736" s="36" t="e">
        <f>VLOOKUP(E736:E736,'Bao cao Tap Pham'!$B:$F,3,0)</f>
        <v>#N/A</v>
      </c>
      <c r="H736" s="194"/>
      <c r="I736" s="194"/>
      <c r="J736" s="28"/>
      <c r="K736" s="27"/>
    </row>
    <row r="737" spans="1:11" ht="15.75">
      <c r="A737" s="183">
        <v>362</v>
      </c>
      <c r="B737" s="214"/>
      <c r="C737" s="27"/>
      <c r="D737" s="28"/>
      <c r="E737" s="160"/>
      <c r="F737" s="36" t="e">
        <f>VLOOKUP(E737:E737,'Bao cao Tap Pham'!$B:$F,2,0)</f>
        <v>#N/A</v>
      </c>
      <c r="G737" s="36" t="e">
        <f>VLOOKUP(E737:E737,'Bao cao Tap Pham'!$B:$F,3,0)</f>
        <v>#N/A</v>
      </c>
      <c r="H737" s="194"/>
      <c r="I737" s="194"/>
      <c r="J737" s="28"/>
      <c r="K737" s="27"/>
    </row>
    <row r="738" spans="1:11" ht="15.75">
      <c r="A738" s="183">
        <v>363</v>
      </c>
      <c r="B738" s="214"/>
      <c r="C738" s="27"/>
      <c r="D738" s="28"/>
      <c r="E738" s="160"/>
      <c r="F738" s="36" t="e">
        <f>VLOOKUP(E738:E738,'Bao cao Tap Pham'!$B:$F,2,0)</f>
        <v>#N/A</v>
      </c>
      <c r="G738" s="36" t="e">
        <f>VLOOKUP(E738:E738,'Bao cao Tap Pham'!$B:$F,3,0)</f>
        <v>#N/A</v>
      </c>
      <c r="H738" s="194"/>
      <c r="I738" s="194"/>
      <c r="J738" s="28"/>
      <c r="K738" s="27"/>
    </row>
    <row r="739" spans="1:11" ht="15.75">
      <c r="A739" s="183">
        <v>364</v>
      </c>
      <c r="B739" s="214"/>
      <c r="C739" s="27"/>
      <c r="D739" s="28"/>
      <c r="E739" s="160"/>
      <c r="F739" s="36" t="e">
        <f>VLOOKUP(E739:E739,'Bao cao Tap Pham'!$B:$F,2,0)</f>
        <v>#N/A</v>
      </c>
      <c r="G739" s="36" t="e">
        <f>VLOOKUP(E739:E739,'Bao cao Tap Pham'!$B:$F,3,0)</f>
        <v>#N/A</v>
      </c>
      <c r="H739" s="194"/>
      <c r="I739" s="194"/>
      <c r="J739" s="28"/>
      <c r="K739" s="27"/>
    </row>
    <row r="740" spans="1:11" ht="15.75">
      <c r="A740" s="183">
        <v>365</v>
      </c>
      <c r="B740" s="214"/>
      <c r="C740" s="27"/>
      <c r="D740" s="28"/>
      <c r="E740" s="160"/>
      <c r="F740" s="36" t="e">
        <f>VLOOKUP(E741:E741,'Bao cao Tap Pham'!$B:$F,2,0)</f>
        <v>#N/A</v>
      </c>
      <c r="G740" s="36" t="e">
        <f>VLOOKUP(E741:E741,'Bao cao Tap Pham'!$B:$F,3,0)</f>
        <v>#N/A</v>
      </c>
      <c r="H740" s="194"/>
      <c r="I740" s="194"/>
      <c r="J740" s="28"/>
      <c r="K740" s="27"/>
    </row>
    <row r="741" spans="1:11" ht="15.75">
      <c r="A741" s="183">
        <v>366</v>
      </c>
      <c r="B741" s="214"/>
      <c r="C741" s="27"/>
      <c r="D741" s="28"/>
      <c r="E741" s="160"/>
      <c r="F741" s="36" t="e">
        <f>VLOOKUP(E742:E742,'Bao cao Tap Pham'!$B:$F,2,0)</f>
        <v>#N/A</v>
      </c>
      <c r="G741" s="36" t="e">
        <f>VLOOKUP(E742:E742,'Bao cao Tap Pham'!$B:$F,3,0)</f>
        <v>#N/A</v>
      </c>
      <c r="H741" s="194"/>
      <c r="I741" s="194"/>
      <c r="J741" s="28"/>
      <c r="K741" s="27"/>
    </row>
    <row r="742" spans="1:11" ht="15.75">
      <c r="A742" s="183">
        <v>367</v>
      </c>
      <c r="B742" s="214"/>
      <c r="C742" s="27"/>
      <c r="D742" s="28"/>
      <c r="E742" s="160"/>
      <c r="F742" s="36" t="e">
        <f>VLOOKUP(E743:E743,'Bao cao Tap Pham'!$B:$F,2,0)</f>
        <v>#N/A</v>
      </c>
      <c r="G742" s="36" t="e">
        <f>VLOOKUP(E743:E743,'Bao cao Tap Pham'!$B:$F,3,0)</f>
        <v>#N/A</v>
      </c>
      <c r="H742" s="194"/>
      <c r="I742" s="194"/>
      <c r="J742" s="28"/>
      <c r="K742" s="27"/>
    </row>
    <row r="743" spans="1:11" ht="15.75">
      <c r="A743" s="183">
        <v>368</v>
      </c>
      <c r="B743" s="214"/>
      <c r="C743" s="27"/>
      <c r="D743" s="28"/>
      <c r="E743" s="160"/>
      <c r="F743" s="36" t="e">
        <f>VLOOKUP(E744:E744,'Bao cao Tap Pham'!$B:$F,2,0)</f>
        <v>#N/A</v>
      </c>
      <c r="G743" s="36" t="e">
        <f>VLOOKUP(E744:E744,'Bao cao Tap Pham'!$B:$F,3,0)</f>
        <v>#N/A</v>
      </c>
      <c r="H743" s="194"/>
      <c r="I743" s="194"/>
      <c r="J743" s="28"/>
      <c r="K743" s="27"/>
    </row>
    <row r="744" spans="1:11" ht="15.75">
      <c r="A744" s="183">
        <v>369</v>
      </c>
      <c r="B744" s="214"/>
      <c r="C744" s="27"/>
      <c r="D744" s="28"/>
      <c r="E744" s="160"/>
      <c r="F744" s="36" t="e">
        <f>VLOOKUP(E745:E745,'Bao cao Tap Pham'!$B:$F,2,0)</f>
        <v>#N/A</v>
      </c>
      <c r="G744" s="36" t="e">
        <f>VLOOKUP(E745:E745,'Bao cao Tap Pham'!$B:$F,3,0)</f>
        <v>#N/A</v>
      </c>
      <c r="H744" s="194"/>
      <c r="I744" s="194"/>
      <c r="J744" s="28"/>
      <c r="K744" s="27"/>
    </row>
    <row r="745" spans="1:11" ht="15.75">
      <c r="A745" s="183">
        <v>370</v>
      </c>
      <c r="B745" s="214"/>
      <c r="C745" s="27"/>
      <c r="D745" s="28"/>
      <c r="E745" s="160"/>
      <c r="F745" s="36" t="e">
        <f>VLOOKUP(E746:E746,'Bao cao Tap Pham'!$B:$F,2,0)</f>
        <v>#N/A</v>
      </c>
      <c r="G745" s="36" t="e">
        <f>VLOOKUP(E746:E746,'Bao cao Tap Pham'!$B:$F,3,0)</f>
        <v>#N/A</v>
      </c>
      <c r="H745" s="194"/>
      <c r="I745" s="194"/>
      <c r="J745" s="28"/>
      <c r="K745" s="27"/>
    </row>
    <row r="746" spans="1:11" ht="15.75">
      <c r="A746" s="183">
        <v>371</v>
      </c>
      <c r="B746" s="214"/>
      <c r="C746" s="27"/>
      <c r="D746" s="28"/>
      <c r="E746" s="160"/>
      <c r="F746" s="36" t="e">
        <f>VLOOKUP(E747:E747,'Bao cao Tap Pham'!$B:$F,2,0)</f>
        <v>#N/A</v>
      </c>
      <c r="G746" s="36" t="e">
        <f>VLOOKUP(E747:E747,'Bao cao Tap Pham'!$B:$F,3,0)</f>
        <v>#N/A</v>
      </c>
      <c r="H746" s="194"/>
      <c r="I746" s="194"/>
      <c r="J746" s="28"/>
      <c r="K746" s="27"/>
    </row>
    <row r="747" spans="1:11" ht="15.75">
      <c r="A747" s="183">
        <v>372</v>
      </c>
      <c r="B747" s="214"/>
      <c r="C747" s="27"/>
      <c r="D747" s="28"/>
      <c r="E747" s="160"/>
      <c r="F747" s="36" t="e">
        <f>VLOOKUP(E748:E748,'Bao cao Tap Pham'!$B:$F,2,0)</f>
        <v>#N/A</v>
      </c>
      <c r="G747" s="36" t="e">
        <f>VLOOKUP(E748:E748,'Bao cao Tap Pham'!$B:$F,3,0)</f>
        <v>#N/A</v>
      </c>
      <c r="H747" s="194"/>
      <c r="I747" s="194"/>
      <c r="J747" s="28"/>
      <c r="K747" s="27"/>
    </row>
    <row r="748" spans="1:11" ht="15.75">
      <c r="A748" s="183">
        <v>373</v>
      </c>
      <c r="B748" s="214"/>
      <c r="C748" s="27"/>
      <c r="D748" s="28"/>
      <c r="E748" s="160"/>
      <c r="F748" s="36" t="e">
        <f>VLOOKUP(E749:E749,'Bao cao Tap Pham'!$B:$F,2,0)</f>
        <v>#N/A</v>
      </c>
      <c r="G748" s="36" t="e">
        <f>VLOOKUP(E749:E749,'Bao cao Tap Pham'!$B:$F,3,0)</f>
        <v>#N/A</v>
      </c>
      <c r="H748" s="194"/>
      <c r="I748" s="194"/>
      <c r="J748" s="28"/>
      <c r="K748" s="27"/>
    </row>
    <row r="749" spans="1:11" ht="15.75">
      <c r="A749" s="183">
        <v>374</v>
      </c>
      <c r="B749" s="214"/>
      <c r="C749" s="27"/>
      <c r="D749" s="28"/>
      <c r="E749" s="159"/>
      <c r="F749" s="36" t="e">
        <f>VLOOKUP(E750:E750,'Bao cao Tap Pham'!$B:$F,2,0)</f>
        <v>#N/A</v>
      </c>
      <c r="G749" s="36" t="e">
        <f>VLOOKUP(E750:E750,'Bao cao Tap Pham'!$B:$F,3,0)</f>
        <v>#N/A</v>
      </c>
      <c r="H749" s="194"/>
      <c r="I749" s="194"/>
      <c r="J749" s="28"/>
      <c r="K749" s="27"/>
    </row>
    <row r="750" spans="1:11" ht="15.75">
      <c r="A750" s="183">
        <v>375</v>
      </c>
      <c r="B750" s="214"/>
      <c r="C750" s="27"/>
      <c r="D750" s="28"/>
      <c r="E750" s="160"/>
      <c r="F750" s="36" t="e">
        <f>VLOOKUP(E751:E751,'Bao cao Tap Pham'!$B:$F,2,0)</f>
        <v>#N/A</v>
      </c>
      <c r="G750" s="36" t="e">
        <f>VLOOKUP(E751:E751,'Bao cao Tap Pham'!$B:$F,3,0)</f>
        <v>#N/A</v>
      </c>
      <c r="H750" s="194"/>
      <c r="I750" s="194"/>
      <c r="J750" s="28"/>
      <c r="K750" s="27"/>
    </row>
    <row r="751" spans="1:11" ht="15.75">
      <c r="A751" s="183">
        <v>376</v>
      </c>
      <c r="B751" s="214"/>
      <c r="C751" s="27"/>
      <c r="D751" s="28"/>
      <c r="E751" s="160"/>
      <c r="F751" s="36" t="e">
        <f>VLOOKUP(E752:E752,'Bao cao Tap Pham'!$B:$F,2,0)</f>
        <v>#N/A</v>
      </c>
      <c r="G751" s="36" t="e">
        <f>VLOOKUP(E752:E752,'Bao cao Tap Pham'!$B:$F,3,0)</f>
        <v>#N/A</v>
      </c>
      <c r="H751" s="194"/>
      <c r="I751" s="194"/>
      <c r="J751" s="28"/>
      <c r="K751" s="27"/>
    </row>
    <row r="752" spans="1:11" ht="15.75">
      <c r="A752" s="183">
        <v>377</v>
      </c>
      <c r="B752" s="214"/>
      <c r="C752" s="27"/>
      <c r="D752" s="28"/>
      <c r="E752" s="160"/>
      <c r="F752" s="36" t="e">
        <f>VLOOKUP(E753:E753,'Bao cao Tap Pham'!$B:$F,2,0)</f>
        <v>#N/A</v>
      </c>
      <c r="G752" s="36" t="e">
        <f>VLOOKUP(E753:E753,'Bao cao Tap Pham'!$B:$F,3,0)</f>
        <v>#N/A</v>
      </c>
      <c r="H752" s="194"/>
      <c r="I752" s="194"/>
      <c r="J752" s="28"/>
      <c r="K752" s="27"/>
    </row>
    <row r="753" spans="1:11" ht="15.75">
      <c r="A753" s="183">
        <v>378</v>
      </c>
      <c r="B753" s="214"/>
      <c r="C753" s="27"/>
      <c r="D753" s="28"/>
      <c r="E753" s="160"/>
      <c r="F753" s="36" t="e">
        <f>VLOOKUP(E754:E754,'Bao cao Tap Pham'!$B:$F,2,0)</f>
        <v>#N/A</v>
      </c>
      <c r="G753" s="36" t="e">
        <f>VLOOKUP(E754:E754,'Bao cao Tap Pham'!$B:$F,3,0)</f>
        <v>#N/A</v>
      </c>
      <c r="H753" s="194"/>
      <c r="I753" s="194"/>
      <c r="J753" s="28"/>
      <c r="K753" s="27"/>
    </row>
    <row r="754" spans="1:11" ht="15.75">
      <c r="A754" s="183">
        <v>379</v>
      </c>
      <c r="B754" s="214"/>
      <c r="C754" s="27"/>
      <c r="D754" s="28"/>
      <c r="E754" s="160"/>
      <c r="F754" s="36" t="e">
        <f>VLOOKUP(E755:E755,'Bao cao Tap Pham'!$B:$F,2,0)</f>
        <v>#N/A</v>
      </c>
      <c r="G754" s="36" t="e">
        <f>VLOOKUP(E755:E755,'Bao cao Tap Pham'!$B:$F,3,0)</f>
        <v>#N/A</v>
      </c>
      <c r="H754" s="194"/>
      <c r="I754" s="194"/>
      <c r="J754" s="28"/>
      <c r="K754" s="27"/>
    </row>
    <row r="755" spans="1:11" ht="15.75">
      <c r="A755" s="183">
        <v>380</v>
      </c>
      <c r="B755" s="214"/>
      <c r="C755" s="27"/>
      <c r="D755" s="28"/>
      <c r="E755" s="160"/>
      <c r="F755" s="36" t="e">
        <f>VLOOKUP(E756:E756,'Bao cao Tap Pham'!$B:$F,2,0)</f>
        <v>#N/A</v>
      </c>
      <c r="G755" s="36" t="e">
        <f>VLOOKUP(E756:E756,'Bao cao Tap Pham'!$B:$F,3,0)</f>
        <v>#N/A</v>
      </c>
      <c r="H755" s="194"/>
      <c r="I755" s="194"/>
      <c r="J755" s="28"/>
      <c r="K755" s="27"/>
    </row>
    <row r="756" spans="1:11" ht="15.75">
      <c r="A756" s="183">
        <v>381</v>
      </c>
      <c r="B756" s="214"/>
      <c r="C756" s="27"/>
      <c r="D756" s="28"/>
      <c r="E756" s="160"/>
      <c r="F756" s="36" t="e">
        <f>VLOOKUP(E757:E757,'Bao cao Tap Pham'!$B:$F,2,0)</f>
        <v>#N/A</v>
      </c>
      <c r="G756" s="36" t="e">
        <f>VLOOKUP(E757:E757,'Bao cao Tap Pham'!$B:$F,3,0)</f>
        <v>#N/A</v>
      </c>
      <c r="H756" s="194"/>
      <c r="I756" s="194"/>
      <c r="J756" s="28"/>
      <c r="K756" s="27"/>
    </row>
    <row r="757" spans="1:11" ht="15.75">
      <c r="A757" s="183">
        <v>382</v>
      </c>
      <c r="B757" s="214"/>
      <c r="C757" s="27"/>
      <c r="D757" s="28"/>
      <c r="E757" s="160"/>
      <c r="F757" s="36" t="e">
        <f>VLOOKUP(E758:E758,'Bao cao Tap Pham'!$B:$F,2,0)</f>
        <v>#N/A</v>
      </c>
      <c r="G757" s="36" t="e">
        <f>VLOOKUP(E758:E758,'Bao cao Tap Pham'!$B:$F,3,0)</f>
        <v>#N/A</v>
      </c>
      <c r="H757" s="194"/>
      <c r="I757" s="194"/>
      <c r="J757" s="28"/>
      <c r="K757" s="27"/>
    </row>
    <row r="758" spans="1:11" ht="15.75">
      <c r="A758" s="183">
        <v>383</v>
      </c>
      <c r="B758" s="214"/>
      <c r="C758" s="27"/>
      <c r="D758" s="28"/>
      <c r="E758" s="160"/>
      <c r="F758" s="36" t="e">
        <f>VLOOKUP(E759:E759,'Bao cao Tap Pham'!$B:$F,2,0)</f>
        <v>#N/A</v>
      </c>
      <c r="G758" s="36" t="e">
        <f>VLOOKUP(E759:E759,'Bao cao Tap Pham'!$B:$F,3,0)</f>
        <v>#N/A</v>
      </c>
      <c r="H758" s="194"/>
      <c r="I758" s="194"/>
      <c r="J758" s="28"/>
      <c r="K758" s="27"/>
    </row>
    <row r="759" spans="1:11" ht="15.75">
      <c r="A759" s="183">
        <v>384</v>
      </c>
      <c r="B759" s="214"/>
      <c r="C759" s="27"/>
      <c r="D759" s="28"/>
      <c r="E759" s="160"/>
      <c r="F759" s="36" t="e">
        <f>VLOOKUP(E760:E760,'Bao cao Tap Pham'!$B:$F,2,0)</f>
        <v>#N/A</v>
      </c>
      <c r="G759" s="36" t="e">
        <f>VLOOKUP(E760:E760,'Bao cao Tap Pham'!$B:$F,3,0)</f>
        <v>#N/A</v>
      </c>
      <c r="H759" s="194"/>
      <c r="I759" s="194"/>
      <c r="J759" s="28"/>
      <c r="K759" s="27"/>
    </row>
    <row r="760" spans="1:11" ht="15.75">
      <c r="A760" s="183">
        <v>385</v>
      </c>
      <c r="B760" s="214"/>
      <c r="C760" s="27"/>
      <c r="D760" s="28"/>
      <c r="E760" s="160"/>
      <c r="F760" s="36" t="e">
        <f>VLOOKUP(E761:E761,'Bao cao Tap Pham'!$B:$F,2,0)</f>
        <v>#N/A</v>
      </c>
      <c r="G760" s="36" t="e">
        <f>VLOOKUP(E761:E761,'Bao cao Tap Pham'!$B:$F,3,0)</f>
        <v>#N/A</v>
      </c>
      <c r="H760" s="194"/>
      <c r="I760" s="194"/>
      <c r="J760" s="28"/>
      <c r="K760" s="27"/>
    </row>
    <row r="761" spans="1:11" ht="15.75">
      <c r="A761" s="183">
        <v>386</v>
      </c>
      <c r="B761" s="214"/>
      <c r="C761" s="27"/>
      <c r="D761" s="28"/>
      <c r="E761" s="160"/>
      <c r="F761" s="36" t="e">
        <f>VLOOKUP(E762:E762,'Bao cao Tap Pham'!$B:$F,2,0)</f>
        <v>#N/A</v>
      </c>
      <c r="G761" s="36" t="e">
        <f>VLOOKUP(E762:E762,'Bao cao Tap Pham'!$B:$F,3,0)</f>
        <v>#N/A</v>
      </c>
      <c r="H761" s="194"/>
      <c r="I761" s="194"/>
      <c r="J761" s="28"/>
      <c r="K761" s="27"/>
    </row>
    <row r="762" spans="1:11" ht="15.75">
      <c r="A762" s="183">
        <v>387</v>
      </c>
      <c r="B762" s="214"/>
      <c r="C762" s="27"/>
      <c r="D762" s="28"/>
      <c r="E762" s="160"/>
      <c r="F762" s="36" t="e">
        <f>VLOOKUP(E763:E763,'Bao cao Tap Pham'!$B:$F,2,0)</f>
        <v>#N/A</v>
      </c>
      <c r="G762" s="36" t="e">
        <f>VLOOKUP(E763:E763,'Bao cao Tap Pham'!$B:$F,3,0)</f>
        <v>#N/A</v>
      </c>
      <c r="H762" s="194"/>
      <c r="I762" s="194"/>
      <c r="J762" s="28"/>
      <c r="K762" s="27"/>
    </row>
    <row r="763" spans="1:11" ht="15.75">
      <c r="A763" s="183">
        <v>388</v>
      </c>
      <c r="B763" s="214"/>
      <c r="C763" s="27"/>
      <c r="D763" s="28"/>
      <c r="E763" s="160"/>
      <c r="F763" s="36" t="e">
        <f>VLOOKUP(E764:E764,'Bao cao Tap Pham'!$B:$F,2,0)</f>
        <v>#N/A</v>
      </c>
      <c r="G763" s="36" t="e">
        <f>VLOOKUP(E764:E764,'Bao cao Tap Pham'!$B:$F,3,0)</f>
        <v>#N/A</v>
      </c>
      <c r="H763" s="194"/>
      <c r="I763" s="194"/>
      <c r="J763" s="28"/>
      <c r="K763" s="27"/>
    </row>
    <row r="764" spans="1:11" ht="15.75">
      <c r="A764" s="183">
        <v>389</v>
      </c>
      <c r="B764" s="214"/>
      <c r="C764" s="27"/>
      <c r="D764" s="28"/>
      <c r="E764" s="160"/>
      <c r="F764" s="36" t="e">
        <f>VLOOKUP(E765:E765,'Bao cao Tap Pham'!$B:$F,2,0)</f>
        <v>#N/A</v>
      </c>
      <c r="G764" s="36" t="e">
        <f>VLOOKUP(E765:E765,'Bao cao Tap Pham'!$B:$F,3,0)</f>
        <v>#N/A</v>
      </c>
      <c r="H764" s="194"/>
      <c r="I764" s="194"/>
      <c r="J764" s="28"/>
      <c r="K764" s="27"/>
    </row>
    <row r="765" spans="1:11" ht="15.75">
      <c r="A765" s="183">
        <v>390</v>
      </c>
      <c r="B765" s="214"/>
      <c r="C765" s="27"/>
      <c r="D765" s="28"/>
      <c r="E765" s="160"/>
      <c r="F765" s="36" t="e">
        <f>VLOOKUP(E766:E766,'Bao cao Tap Pham'!$B:$F,2,0)</f>
        <v>#N/A</v>
      </c>
      <c r="G765" s="36" t="e">
        <f>VLOOKUP(E766:E766,'Bao cao Tap Pham'!$B:$F,3,0)</f>
        <v>#N/A</v>
      </c>
      <c r="H765" s="194"/>
      <c r="I765" s="194"/>
      <c r="J765" s="28"/>
      <c r="K765" s="27"/>
    </row>
    <row r="766" spans="1:11">
      <c r="A766" s="183">
        <v>391</v>
      </c>
      <c r="B766" s="214"/>
      <c r="C766" s="27"/>
      <c r="D766" s="28"/>
      <c r="E766" s="43"/>
      <c r="F766" s="36" t="e">
        <f>VLOOKUP(E767:E767,'Bao cao Tap Pham'!$B:$F,2,0)</f>
        <v>#N/A</v>
      </c>
      <c r="G766" s="36" t="e">
        <f>VLOOKUP(E767:E767,'Bao cao Tap Pham'!$B:$F,3,0)</f>
        <v>#N/A</v>
      </c>
      <c r="H766" s="194"/>
      <c r="I766" s="194"/>
      <c r="J766" s="28"/>
      <c r="K766" s="27"/>
    </row>
    <row r="767" spans="1:11">
      <c r="A767" s="183">
        <v>392</v>
      </c>
      <c r="B767" s="214"/>
      <c r="C767" s="27"/>
      <c r="D767" s="28"/>
      <c r="E767" s="43"/>
      <c r="F767" s="36" t="e">
        <f>VLOOKUP(E768:E768,'Bao cao Tap Pham'!$B:$F,2,0)</f>
        <v>#N/A</v>
      </c>
      <c r="G767" s="36" t="e">
        <f>VLOOKUP(E768:E768,'Bao cao Tap Pham'!$B:$F,3,0)</f>
        <v>#N/A</v>
      </c>
      <c r="H767" s="194"/>
      <c r="I767" s="194"/>
      <c r="J767" s="28"/>
      <c r="K767" s="27"/>
    </row>
    <row r="768" spans="1:11">
      <c r="A768" s="183">
        <v>393</v>
      </c>
      <c r="B768" s="214"/>
      <c r="C768" s="27"/>
      <c r="D768" s="28"/>
      <c r="E768" s="43"/>
      <c r="F768" s="36" t="e">
        <f>VLOOKUP(E769:E769,'Bao cao Tap Pham'!$B:$F,2,0)</f>
        <v>#N/A</v>
      </c>
      <c r="G768" s="36" t="e">
        <f>VLOOKUP(E769:E769,'Bao cao Tap Pham'!$B:$F,3,0)</f>
        <v>#N/A</v>
      </c>
      <c r="H768" s="194"/>
      <c r="I768" s="194"/>
      <c r="J768" s="28"/>
      <c r="K768" s="27"/>
    </row>
    <row r="769" spans="1:11">
      <c r="A769" s="183">
        <v>394</v>
      </c>
      <c r="B769" s="215"/>
      <c r="C769" s="150"/>
      <c r="D769" s="151"/>
      <c r="E769" s="151"/>
      <c r="F769" s="152" t="e">
        <f>VLOOKUP(E770:E770,'Bao cao Tap Pham'!$B:$F,2,0)</f>
        <v>#N/A</v>
      </c>
      <c r="G769" s="152" t="e">
        <f>VLOOKUP(E770:E770,'Bao cao Tap Pham'!$B:$F,3,0)</f>
        <v>#N/A</v>
      </c>
      <c r="H769" s="196"/>
      <c r="I769" s="196"/>
      <c r="J769" s="151"/>
      <c r="K769" s="150"/>
    </row>
    <row r="770" spans="1:11">
      <c r="A770" s="183">
        <v>395</v>
      </c>
      <c r="B770" s="214"/>
      <c r="C770" s="27"/>
      <c r="D770" s="28"/>
      <c r="E770" s="28"/>
      <c r="F770" s="36" t="e">
        <f>VLOOKUP(E771:E771,'Bao cao Tap Pham'!$B:$F,2,0)</f>
        <v>#N/A</v>
      </c>
      <c r="G770" s="36" t="e">
        <f>VLOOKUP(E771:E771,'Bao cao Tap Pham'!$B:$F,3,0)</f>
        <v>#N/A</v>
      </c>
      <c r="H770" s="194"/>
      <c r="I770" s="194"/>
      <c r="J770" s="28"/>
      <c r="K770" s="27"/>
    </row>
    <row r="771" spans="1:11">
      <c r="A771" s="183">
        <v>396</v>
      </c>
      <c r="B771" s="214"/>
      <c r="C771" s="27"/>
      <c r="D771" s="28"/>
      <c r="E771" s="49"/>
      <c r="F771" s="36" t="e">
        <f>VLOOKUP(E772:E772,'Bao cao Tap Pham'!$B:$F,2,0)</f>
        <v>#N/A</v>
      </c>
      <c r="G771" s="36" t="e">
        <f>VLOOKUP(E772:E772,'Bao cao Tap Pham'!$B:$F,3,0)</f>
        <v>#N/A</v>
      </c>
      <c r="H771" s="194"/>
      <c r="I771" s="194"/>
      <c r="J771" s="37"/>
      <c r="K771" s="27"/>
    </row>
    <row r="772" spans="1:11">
      <c r="A772" s="183">
        <v>397</v>
      </c>
      <c r="B772" s="214"/>
      <c r="C772" s="27"/>
      <c r="D772" s="28"/>
      <c r="E772" s="49"/>
      <c r="F772" s="36" t="e">
        <f>VLOOKUP(E773:E773,'Bao cao Tap Pham'!$B:$F,2,0)</f>
        <v>#N/A</v>
      </c>
      <c r="G772" s="36" t="e">
        <f>VLOOKUP(E773:E773,'Bao cao Tap Pham'!$B:$F,3,0)</f>
        <v>#N/A</v>
      </c>
      <c r="H772" s="194"/>
      <c r="I772" s="194"/>
      <c r="J772" s="37"/>
      <c r="K772" s="27"/>
    </row>
    <row r="773" spans="1:11">
      <c r="A773" s="183">
        <v>398</v>
      </c>
      <c r="B773" s="214"/>
      <c r="C773" s="27"/>
      <c r="D773" s="28"/>
      <c r="E773" s="49"/>
      <c r="F773" s="36" t="e">
        <f>VLOOKUP(E774:E774,'Bao cao Tap Pham'!$B:$F,2,0)</f>
        <v>#N/A</v>
      </c>
      <c r="G773" s="36" t="e">
        <f>VLOOKUP(E774:E774,'Bao cao Tap Pham'!$B:$F,3,0)</f>
        <v>#N/A</v>
      </c>
      <c r="H773" s="194"/>
      <c r="I773" s="194"/>
      <c r="J773" s="37"/>
      <c r="K773" s="27"/>
    </row>
    <row r="774" spans="1:11">
      <c r="A774" s="183">
        <v>399</v>
      </c>
      <c r="B774" s="214"/>
      <c r="C774" s="27"/>
      <c r="D774" s="28"/>
      <c r="E774" s="49"/>
      <c r="F774" s="36" t="e">
        <f>VLOOKUP(E775:E775,'Bao cao Tap Pham'!$B:$F,2,0)</f>
        <v>#N/A</v>
      </c>
      <c r="G774" s="36" t="e">
        <f>VLOOKUP(E775:E775,'Bao cao Tap Pham'!$B:$F,3,0)</f>
        <v>#N/A</v>
      </c>
      <c r="H774" s="194"/>
      <c r="I774" s="194"/>
      <c r="J774" s="37"/>
      <c r="K774" s="27"/>
    </row>
    <row r="775" spans="1:11">
      <c r="A775" s="183">
        <v>400</v>
      </c>
      <c r="B775" s="214"/>
      <c r="C775" s="27"/>
      <c r="D775" s="28"/>
      <c r="E775" s="49"/>
      <c r="F775" s="36" t="e">
        <f>VLOOKUP(E776:E776,'Bao cao Tap Pham'!$B:$F,2,0)</f>
        <v>#N/A</v>
      </c>
      <c r="G775" s="36" t="e">
        <f>VLOOKUP(E776:E776,'Bao cao Tap Pham'!$B:$F,3,0)</f>
        <v>#N/A</v>
      </c>
      <c r="H775" s="194"/>
      <c r="I775" s="194"/>
      <c r="J775" s="37"/>
      <c r="K775" s="27"/>
    </row>
    <row r="776" spans="1:11">
      <c r="A776" s="183">
        <v>401</v>
      </c>
      <c r="B776" s="214"/>
      <c r="C776" s="27"/>
      <c r="D776" s="28"/>
      <c r="E776" s="49"/>
      <c r="F776" s="36" t="e">
        <f>VLOOKUP(E777:E777,'Bao cao Tap Pham'!$B:$F,2,0)</f>
        <v>#N/A</v>
      </c>
      <c r="G776" s="36" t="e">
        <f>VLOOKUP(E777:E777,'Bao cao Tap Pham'!$B:$F,3,0)</f>
        <v>#N/A</v>
      </c>
      <c r="H776" s="194"/>
      <c r="I776" s="194"/>
      <c r="J776" s="37"/>
      <c r="K776" s="27"/>
    </row>
    <row r="777" spans="1:11">
      <c r="A777" s="183">
        <v>402</v>
      </c>
      <c r="B777" s="214"/>
      <c r="C777" s="27"/>
      <c r="D777" s="28"/>
      <c r="E777" s="49"/>
      <c r="F777" s="36" t="e">
        <f>VLOOKUP(E778:E778,'Bao cao Tap Pham'!$B:$F,2,0)</f>
        <v>#N/A</v>
      </c>
      <c r="G777" s="36" t="e">
        <f>VLOOKUP(E778:E778,'Bao cao Tap Pham'!$B:$F,3,0)</f>
        <v>#N/A</v>
      </c>
      <c r="H777" s="194"/>
      <c r="I777" s="194"/>
      <c r="J777" s="37"/>
      <c r="K777" s="27"/>
    </row>
    <row r="778" spans="1:11">
      <c r="A778" s="183">
        <v>403</v>
      </c>
      <c r="B778" s="214"/>
      <c r="C778" s="27"/>
      <c r="D778" s="28"/>
      <c r="E778" s="47"/>
      <c r="F778" s="36" t="e">
        <f>VLOOKUP(E779:E779,'Bao cao Tap Pham'!$B:$F,2,0)</f>
        <v>#N/A</v>
      </c>
      <c r="G778" s="36" t="e">
        <f>VLOOKUP(E779:E779,'Bao cao Tap Pham'!$B:$F,3,0)</f>
        <v>#N/A</v>
      </c>
      <c r="H778" s="194"/>
      <c r="I778" s="194"/>
      <c r="J778" s="37"/>
      <c r="K778" s="27"/>
    </row>
    <row r="779" spans="1:11">
      <c r="A779" s="183">
        <v>404</v>
      </c>
      <c r="B779" s="214"/>
      <c r="C779" s="27"/>
      <c r="D779" s="28"/>
      <c r="E779" s="47"/>
      <c r="F779" s="36" t="e">
        <f>VLOOKUP(E780:E780,'Bao cao Tap Pham'!$B:$F,2,0)</f>
        <v>#N/A</v>
      </c>
      <c r="G779" s="36" t="e">
        <f>VLOOKUP(E780:E780,'Bao cao Tap Pham'!$B:$F,3,0)</f>
        <v>#N/A</v>
      </c>
      <c r="H779" s="194"/>
      <c r="I779" s="194"/>
      <c r="J779" s="37"/>
      <c r="K779" s="27"/>
    </row>
    <row r="780" spans="1:11">
      <c r="A780" s="183">
        <v>405</v>
      </c>
      <c r="B780" s="214"/>
      <c r="C780" s="27"/>
      <c r="D780" s="28"/>
      <c r="E780" s="47"/>
      <c r="F780" s="36" t="e">
        <f>VLOOKUP(E781:E781,'Bao cao Tap Pham'!$B:$F,2,0)</f>
        <v>#N/A</v>
      </c>
      <c r="G780" s="36" t="e">
        <f>VLOOKUP(E781:E781,'Bao cao Tap Pham'!$B:$F,3,0)</f>
        <v>#N/A</v>
      </c>
      <c r="H780" s="194"/>
      <c r="I780" s="194"/>
      <c r="J780" s="37"/>
      <c r="K780" s="27"/>
    </row>
    <row r="781" spans="1:11">
      <c r="A781" s="183">
        <v>406</v>
      </c>
      <c r="B781" s="214"/>
      <c r="C781" s="27"/>
      <c r="D781" s="28"/>
      <c r="E781" s="47"/>
      <c r="F781" s="36" t="e">
        <f>VLOOKUP(E782:E782,'Bao cao Tap Pham'!$B:$F,2,0)</f>
        <v>#N/A</v>
      </c>
      <c r="G781" s="36" t="e">
        <f>VLOOKUP(E782:E782,'Bao cao Tap Pham'!$B:$F,3,0)</f>
        <v>#N/A</v>
      </c>
      <c r="H781" s="194"/>
      <c r="I781" s="194"/>
      <c r="J781" s="37"/>
      <c r="K781" s="27"/>
    </row>
    <row r="782" spans="1:11">
      <c r="A782" s="183">
        <v>407</v>
      </c>
      <c r="B782" s="214"/>
      <c r="C782" s="27"/>
      <c r="D782" s="28"/>
      <c r="E782" s="47"/>
      <c r="F782" s="36" t="e">
        <f>VLOOKUP(E783:E783,'Bao cao Tap Pham'!$B:$F,2,0)</f>
        <v>#N/A</v>
      </c>
      <c r="G782" s="36" t="e">
        <f>VLOOKUP(E783:E783,'Bao cao Tap Pham'!$B:$F,3,0)</f>
        <v>#N/A</v>
      </c>
      <c r="H782" s="194"/>
      <c r="I782" s="194"/>
      <c r="J782" s="37"/>
      <c r="K782" s="27"/>
    </row>
    <row r="783" spans="1:11">
      <c r="A783" s="183">
        <v>408</v>
      </c>
      <c r="B783" s="214"/>
      <c r="C783" s="27"/>
      <c r="D783" s="28"/>
      <c r="E783" s="47"/>
      <c r="F783" s="36" t="e">
        <f>VLOOKUP(E784:E784,'Bao cao Tap Pham'!$B:$F,2,0)</f>
        <v>#N/A</v>
      </c>
      <c r="G783" s="36" t="e">
        <f>VLOOKUP(E784:E784,'Bao cao Tap Pham'!$B:$F,3,0)</f>
        <v>#N/A</v>
      </c>
      <c r="H783" s="194"/>
      <c r="I783" s="194"/>
      <c r="J783" s="37"/>
      <c r="K783" s="27"/>
    </row>
    <row r="784" spans="1:11">
      <c r="A784" s="183">
        <v>409</v>
      </c>
      <c r="B784" s="214"/>
      <c r="C784" s="27"/>
      <c r="D784" s="28"/>
      <c r="E784" s="49"/>
      <c r="F784" s="36" t="e">
        <f>VLOOKUP(E785:E785,'Bao cao Tap Pham'!$B:$F,2,0)</f>
        <v>#N/A</v>
      </c>
      <c r="G784" s="36" t="e">
        <f>VLOOKUP(E785:E785,'Bao cao Tap Pham'!$B:$F,3,0)</f>
        <v>#N/A</v>
      </c>
      <c r="H784" s="194"/>
      <c r="I784" s="194"/>
      <c r="J784" s="37"/>
      <c r="K784" s="27"/>
    </row>
    <row r="785" spans="1:11">
      <c r="A785" s="183">
        <v>410</v>
      </c>
      <c r="B785" s="214"/>
      <c r="C785" s="27"/>
      <c r="D785" s="28"/>
      <c r="E785" s="49"/>
      <c r="F785" s="36" t="e">
        <f>VLOOKUP(E786:E786,'Bao cao Tap Pham'!$B:$F,2,0)</f>
        <v>#N/A</v>
      </c>
      <c r="G785" s="36" t="e">
        <f>VLOOKUP(E786:E786,'Bao cao Tap Pham'!$B:$F,3,0)</f>
        <v>#N/A</v>
      </c>
      <c r="H785" s="194"/>
      <c r="I785" s="194"/>
      <c r="J785" s="37"/>
      <c r="K785" s="27"/>
    </row>
    <row r="786" spans="1:11">
      <c r="A786" s="183">
        <v>411</v>
      </c>
      <c r="B786" s="214"/>
      <c r="C786" s="27"/>
      <c r="D786" s="28"/>
      <c r="E786" s="49"/>
      <c r="F786" s="36" t="e">
        <f>VLOOKUP(E787:E787,'Bao cao Tap Pham'!$B:$F,2,0)</f>
        <v>#N/A</v>
      </c>
      <c r="G786" s="36" t="e">
        <f>VLOOKUP(E787:E787,'Bao cao Tap Pham'!$B:$F,3,0)</f>
        <v>#N/A</v>
      </c>
      <c r="H786" s="194"/>
      <c r="I786" s="194"/>
      <c r="J786" s="37"/>
      <c r="K786" s="27"/>
    </row>
    <row r="787" spans="1:11">
      <c r="A787" s="183">
        <v>412</v>
      </c>
      <c r="B787" s="214"/>
      <c r="C787" s="27"/>
      <c r="D787" s="28"/>
      <c r="E787" s="49"/>
      <c r="F787" s="36" t="e">
        <f>VLOOKUP(E788:E788,'Bao cao Tap Pham'!$B:$F,2,0)</f>
        <v>#N/A</v>
      </c>
      <c r="G787" s="36" t="e">
        <f>VLOOKUP(E788:E788,'Bao cao Tap Pham'!$B:$F,3,0)</f>
        <v>#N/A</v>
      </c>
      <c r="H787" s="194"/>
      <c r="I787" s="194"/>
      <c r="J787" s="37"/>
      <c r="K787" s="27"/>
    </row>
    <row r="788" spans="1:11">
      <c r="A788" s="183">
        <v>413</v>
      </c>
      <c r="B788" s="214"/>
      <c r="C788" s="27"/>
      <c r="D788" s="28"/>
      <c r="E788" s="49"/>
      <c r="F788" s="36" t="e">
        <f>VLOOKUP(E789:E789,'Bao cao Tap Pham'!$B:$F,2,0)</f>
        <v>#N/A</v>
      </c>
      <c r="G788" s="36" t="e">
        <f>VLOOKUP(E789:E789,'Bao cao Tap Pham'!$B:$F,3,0)</f>
        <v>#N/A</v>
      </c>
      <c r="H788" s="194"/>
      <c r="I788" s="194"/>
      <c r="J788" s="37"/>
      <c r="K788" s="27"/>
    </row>
    <row r="789" spans="1:11">
      <c r="A789" s="183">
        <v>414</v>
      </c>
      <c r="B789" s="214"/>
      <c r="C789" s="27"/>
      <c r="D789" s="28"/>
      <c r="E789" s="49"/>
      <c r="F789" s="36" t="e">
        <f>VLOOKUP(E790:E790,'Bao cao Tap Pham'!$B:$F,2,0)</f>
        <v>#N/A</v>
      </c>
      <c r="G789" s="36" t="e">
        <f>VLOOKUP(E790:E790,'Bao cao Tap Pham'!$B:$F,3,0)</f>
        <v>#N/A</v>
      </c>
      <c r="H789" s="194"/>
      <c r="I789" s="194"/>
      <c r="J789" s="37"/>
      <c r="K789" s="27"/>
    </row>
    <row r="790" spans="1:11">
      <c r="A790" s="183">
        <v>415</v>
      </c>
      <c r="B790" s="214"/>
      <c r="C790" s="27"/>
      <c r="D790" s="28"/>
      <c r="E790" s="49"/>
      <c r="F790" s="36" t="e">
        <f>VLOOKUP(E791:E791,'Bao cao Tap Pham'!$B:$F,2,0)</f>
        <v>#N/A</v>
      </c>
      <c r="G790" s="36" t="e">
        <f>VLOOKUP(E791:E791,'Bao cao Tap Pham'!$B:$F,3,0)</f>
        <v>#N/A</v>
      </c>
      <c r="H790" s="194"/>
      <c r="I790" s="194"/>
      <c r="J790" s="37"/>
      <c r="K790" s="27"/>
    </row>
    <row r="791" spans="1:11">
      <c r="A791" s="183">
        <v>416</v>
      </c>
      <c r="B791" s="214"/>
      <c r="C791" s="27"/>
      <c r="D791" s="28"/>
      <c r="E791" s="49"/>
      <c r="F791" s="36" t="e">
        <f>VLOOKUP(E792:E792,'Bao cao Tap Pham'!$B:$F,2,0)</f>
        <v>#N/A</v>
      </c>
      <c r="G791" s="36" t="e">
        <f>VLOOKUP(E792:E792,'Bao cao Tap Pham'!$B:$F,3,0)</f>
        <v>#N/A</v>
      </c>
      <c r="H791" s="194"/>
      <c r="I791" s="194"/>
      <c r="J791" s="37"/>
      <c r="K791" s="27"/>
    </row>
    <row r="792" spans="1:11">
      <c r="A792" s="183">
        <v>417</v>
      </c>
      <c r="B792" s="214"/>
      <c r="C792" s="27"/>
      <c r="D792" s="28"/>
      <c r="E792" s="49"/>
      <c r="F792" s="36" t="e">
        <f>VLOOKUP(E793:E793,'Bao cao Tap Pham'!$B:$F,2,0)</f>
        <v>#N/A</v>
      </c>
      <c r="G792" s="36" t="e">
        <f>VLOOKUP(E793:E793,'Bao cao Tap Pham'!$B:$F,3,0)</f>
        <v>#N/A</v>
      </c>
      <c r="H792" s="194"/>
      <c r="I792" s="194"/>
      <c r="J792" s="37"/>
      <c r="K792" s="27"/>
    </row>
    <row r="793" spans="1:11">
      <c r="A793" s="183">
        <v>418</v>
      </c>
      <c r="B793" s="214"/>
      <c r="C793" s="27"/>
      <c r="D793" s="28"/>
      <c r="E793" s="47"/>
      <c r="F793" s="36" t="e">
        <f>VLOOKUP(E794:E794,'Bao cao Tap Pham'!$B:$F,2,0)</f>
        <v>#N/A</v>
      </c>
      <c r="G793" s="36" t="e">
        <f>VLOOKUP(E794:E794,'Bao cao Tap Pham'!$B:$F,3,0)</f>
        <v>#N/A</v>
      </c>
      <c r="H793" s="194"/>
      <c r="I793" s="194"/>
      <c r="J793" s="37"/>
      <c r="K793" s="27"/>
    </row>
    <row r="794" spans="1:11">
      <c r="A794" s="183">
        <v>419</v>
      </c>
      <c r="B794" s="214"/>
      <c r="C794" s="27"/>
      <c r="D794" s="28"/>
      <c r="E794" s="47"/>
      <c r="F794" s="36" t="e">
        <f>VLOOKUP(E795:E795,'Bao cao Tap Pham'!$B:$F,2,0)</f>
        <v>#N/A</v>
      </c>
      <c r="G794" s="36" t="e">
        <f>VLOOKUP(E795:E795,'Bao cao Tap Pham'!$B:$F,3,0)</f>
        <v>#N/A</v>
      </c>
      <c r="H794" s="194"/>
      <c r="I794" s="194"/>
      <c r="J794" s="37"/>
      <c r="K794" s="27"/>
    </row>
    <row r="795" spans="1:11">
      <c r="A795" s="183">
        <v>420</v>
      </c>
      <c r="B795" s="214"/>
      <c r="C795" s="27"/>
      <c r="D795" s="28"/>
      <c r="E795" s="47"/>
      <c r="F795" s="36" t="e">
        <f>VLOOKUP(E796:E796,'Bao cao Tap Pham'!$B:$F,2,0)</f>
        <v>#N/A</v>
      </c>
      <c r="G795" s="36" t="e">
        <f>VLOOKUP(E796:E796,'Bao cao Tap Pham'!$B:$F,3,0)</f>
        <v>#N/A</v>
      </c>
      <c r="H795" s="194"/>
      <c r="I795" s="194"/>
      <c r="J795" s="37"/>
      <c r="K795" s="27"/>
    </row>
    <row r="796" spans="1:11">
      <c r="A796" s="183">
        <v>421</v>
      </c>
      <c r="B796" s="214"/>
      <c r="C796" s="27"/>
      <c r="D796" s="28"/>
      <c r="E796" s="49"/>
      <c r="F796" s="36" t="e">
        <f>VLOOKUP(E797:E797,'Bao cao Tap Pham'!$B:$F,2,0)</f>
        <v>#N/A</v>
      </c>
      <c r="G796" s="36" t="e">
        <f>VLOOKUP(E797:E797,'Bao cao Tap Pham'!$B:$F,3,0)</f>
        <v>#N/A</v>
      </c>
      <c r="H796" s="194"/>
      <c r="I796" s="194"/>
      <c r="J796" s="37"/>
      <c r="K796" s="27"/>
    </row>
    <row r="797" spans="1:11">
      <c r="A797" s="183">
        <v>422</v>
      </c>
      <c r="B797" s="214"/>
      <c r="C797" s="27"/>
      <c r="D797" s="28"/>
      <c r="E797" s="49"/>
      <c r="F797" s="36" t="e">
        <f>VLOOKUP(E798:E798,'Bao cao Tap Pham'!$B:$F,2,0)</f>
        <v>#N/A</v>
      </c>
      <c r="G797" s="36" t="e">
        <f>VLOOKUP(E798:E798,'Bao cao Tap Pham'!$B:$F,3,0)</f>
        <v>#N/A</v>
      </c>
      <c r="H797" s="194"/>
      <c r="I797" s="194"/>
      <c r="J797" s="37"/>
      <c r="K797" s="27"/>
    </row>
    <row r="798" spans="1:11">
      <c r="A798" s="183">
        <v>423</v>
      </c>
      <c r="B798" s="214"/>
      <c r="C798" s="27"/>
      <c r="D798" s="28"/>
      <c r="E798" s="47"/>
      <c r="F798" s="36" t="e">
        <f>VLOOKUP(E799:E799,'Bao cao Tap Pham'!$B:$F,2,0)</f>
        <v>#N/A</v>
      </c>
      <c r="G798" s="36" t="e">
        <f>VLOOKUP(E799:E799,'Bao cao Tap Pham'!$B:$F,3,0)</f>
        <v>#N/A</v>
      </c>
      <c r="H798" s="194"/>
      <c r="I798" s="194"/>
      <c r="J798" s="37"/>
      <c r="K798" s="27"/>
    </row>
    <row r="799" spans="1:11">
      <c r="A799" s="183">
        <v>424</v>
      </c>
      <c r="B799" s="214"/>
      <c r="C799" s="27"/>
      <c r="D799" s="28"/>
      <c r="E799" s="47"/>
      <c r="F799" s="36" t="e">
        <f>VLOOKUP(E800:E800,'Bao cao Tap Pham'!$B:$F,2,0)</f>
        <v>#N/A</v>
      </c>
      <c r="G799" s="36" t="e">
        <f>VLOOKUP(E800:E800,'Bao cao Tap Pham'!$B:$F,3,0)</f>
        <v>#N/A</v>
      </c>
      <c r="H799" s="194"/>
      <c r="I799" s="194"/>
      <c r="J799" s="37"/>
      <c r="K799" s="27"/>
    </row>
    <row r="800" spans="1:11">
      <c r="A800" s="183">
        <v>425</v>
      </c>
      <c r="B800" s="214"/>
      <c r="C800" s="27"/>
      <c r="D800" s="28"/>
      <c r="E800" s="49"/>
      <c r="F800" s="36" t="e">
        <f>VLOOKUP(E801:E801,'Bao cao Tap Pham'!$B:$F,2,0)</f>
        <v>#N/A</v>
      </c>
      <c r="G800" s="36" t="e">
        <f>VLOOKUP(E801:E801,'Bao cao Tap Pham'!$B:$F,3,0)</f>
        <v>#N/A</v>
      </c>
      <c r="H800" s="194"/>
      <c r="I800" s="194"/>
      <c r="J800" s="37"/>
      <c r="K800" s="27"/>
    </row>
    <row r="801" spans="1:11">
      <c r="A801" s="183">
        <v>426</v>
      </c>
      <c r="B801" s="214"/>
      <c r="C801" s="27"/>
      <c r="D801" s="28"/>
      <c r="E801" s="49"/>
      <c r="F801" s="36" t="e">
        <f>VLOOKUP(E802:E802,'Bao cao Tap Pham'!$B:$F,2,0)</f>
        <v>#N/A</v>
      </c>
      <c r="G801" s="36" t="e">
        <f>VLOOKUP(E802:E802,'Bao cao Tap Pham'!$B:$F,3,0)</f>
        <v>#N/A</v>
      </c>
      <c r="H801" s="194"/>
      <c r="I801" s="194"/>
      <c r="J801" s="37"/>
      <c r="K801" s="27"/>
    </row>
    <row r="802" spans="1:11">
      <c r="A802" s="183">
        <v>427</v>
      </c>
      <c r="B802" s="214"/>
      <c r="C802" s="27"/>
      <c r="D802" s="28"/>
      <c r="E802" s="47"/>
      <c r="F802" s="36" t="e">
        <f>VLOOKUP(E803:E803,'Bao cao Tap Pham'!$B:$F,2,0)</f>
        <v>#N/A</v>
      </c>
      <c r="G802" s="36" t="e">
        <f>VLOOKUP(E803:E803,'Bao cao Tap Pham'!$B:$F,3,0)</f>
        <v>#N/A</v>
      </c>
      <c r="H802" s="194"/>
      <c r="I802" s="194"/>
      <c r="J802" s="37"/>
      <c r="K802" s="27"/>
    </row>
    <row r="803" spans="1:11">
      <c r="A803" s="183">
        <v>428</v>
      </c>
      <c r="B803" s="214"/>
      <c r="C803" s="27"/>
      <c r="D803" s="28"/>
      <c r="E803" s="49"/>
      <c r="F803" s="36" t="e">
        <f>VLOOKUP(E804:E804,'Bao cao Tap Pham'!$B:$F,2,0)</f>
        <v>#N/A</v>
      </c>
      <c r="G803" s="36" t="e">
        <f>VLOOKUP(E804:E804,'Bao cao Tap Pham'!$B:$F,3,0)</f>
        <v>#N/A</v>
      </c>
      <c r="H803" s="194"/>
      <c r="I803" s="194"/>
      <c r="J803" s="37"/>
      <c r="K803" s="27"/>
    </row>
    <row r="804" spans="1:11">
      <c r="A804" s="183">
        <v>429</v>
      </c>
      <c r="B804" s="214"/>
      <c r="C804" s="27"/>
      <c r="D804" s="28"/>
      <c r="E804" s="47"/>
      <c r="F804" s="36" t="e">
        <f>VLOOKUP(E805:E805,'Bao cao Tap Pham'!$B:$F,2,0)</f>
        <v>#N/A</v>
      </c>
      <c r="G804" s="36" t="e">
        <f>VLOOKUP(E805:E805,'Bao cao Tap Pham'!$B:$F,3,0)</f>
        <v>#N/A</v>
      </c>
      <c r="H804" s="194"/>
      <c r="I804" s="194"/>
      <c r="J804" s="37"/>
      <c r="K804" s="27"/>
    </row>
    <row r="805" spans="1:11">
      <c r="A805" s="183">
        <v>430</v>
      </c>
      <c r="B805" s="214"/>
      <c r="C805" s="27"/>
      <c r="D805" s="28"/>
      <c r="E805" s="49"/>
      <c r="F805" s="36" t="e">
        <f>VLOOKUP(E806:E806,'Bao cao Tap Pham'!$B:$F,2,0)</f>
        <v>#N/A</v>
      </c>
      <c r="G805" s="36" t="e">
        <f>VLOOKUP(E806:E806,'Bao cao Tap Pham'!$B:$F,3,0)</f>
        <v>#N/A</v>
      </c>
      <c r="H805" s="194"/>
      <c r="I805" s="194"/>
      <c r="J805" s="37"/>
      <c r="K805" s="27"/>
    </row>
    <row r="806" spans="1:11">
      <c r="A806" s="183">
        <v>431</v>
      </c>
      <c r="B806" s="214"/>
      <c r="C806" s="27"/>
      <c r="D806" s="28"/>
      <c r="E806" s="49"/>
      <c r="F806" s="36" t="e">
        <f>VLOOKUP(E807:E807,'Bao cao Tap Pham'!$B:$F,2,0)</f>
        <v>#N/A</v>
      </c>
      <c r="G806" s="36" t="e">
        <f>VLOOKUP(E807:E807,'Bao cao Tap Pham'!$B:$F,3,0)</f>
        <v>#N/A</v>
      </c>
      <c r="H806" s="194"/>
      <c r="I806" s="194"/>
      <c r="J806" s="37"/>
      <c r="K806" s="27"/>
    </row>
    <row r="807" spans="1:11">
      <c r="A807" s="183">
        <v>432</v>
      </c>
      <c r="B807" s="214"/>
      <c r="C807" s="27"/>
      <c r="D807" s="28"/>
      <c r="E807" s="49"/>
      <c r="F807" s="36" t="e">
        <f>VLOOKUP(E808:E808,'Bao cao Tap Pham'!$B:$F,2,0)</f>
        <v>#N/A</v>
      </c>
      <c r="G807" s="36" t="e">
        <f>VLOOKUP(E808:E808,'Bao cao Tap Pham'!$B:$F,3,0)</f>
        <v>#N/A</v>
      </c>
      <c r="H807" s="194"/>
      <c r="I807" s="194"/>
      <c r="J807" s="37"/>
      <c r="K807" s="27"/>
    </row>
    <row r="808" spans="1:11">
      <c r="A808" s="183">
        <v>433</v>
      </c>
      <c r="B808" s="214"/>
      <c r="C808" s="27"/>
      <c r="D808" s="28"/>
      <c r="E808" s="49"/>
      <c r="F808" s="36" t="e">
        <f>VLOOKUP(E809:E809,'Bao cao Tap Pham'!$B:$F,2,0)</f>
        <v>#N/A</v>
      </c>
      <c r="G808" s="36" t="e">
        <f>VLOOKUP(E809:E809,'Bao cao Tap Pham'!$B:$F,3,0)</f>
        <v>#N/A</v>
      </c>
      <c r="H808" s="194"/>
      <c r="I808" s="194"/>
      <c r="J808" s="37"/>
      <c r="K808" s="27"/>
    </row>
    <row r="809" spans="1:11">
      <c r="A809" s="183">
        <v>434</v>
      </c>
      <c r="B809" s="214"/>
      <c r="C809" s="27"/>
      <c r="D809" s="28"/>
      <c r="E809" s="49"/>
      <c r="F809" s="36" t="e">
        <f>VLOOKUP(E810:E810,'Bao cao Tap Pham'!$B:$F,2,0)</f>
        <v>#N/A</v>
      </c>
      <c r="G809" s="36" t="e">
        <f>VLOOKUP(E810:E810,'Bao cao Tap Pham'!$B:$F,3,0)</f>
        <v>#N/A</v>
      </c>
      <c r="H809" s="194"/>
      <c r="I809" s="194"/>
      <c r="J809" s="37"/>
      <c r="K809" s="27"/>
    </row>
    <row r="810" spans="1:11">
      <c r="A810" s="183">
        <v>435</v>
      </c>
      <c r="B810" s="214"/>
      <c r="C810" s="27"/>
      <c r="D810" s="28"/>
      <c r="E810" s="49"/>
      <c r="F810" s="36" t="e">
        <f>VLOOKUP(E811:E811,'Bao cao Tap Pham'!$B:$F,2,0)</f>
        <v>#N/A</v>
      </c>
      <c r="G810" s="36" t="e">
        <f>VLOOKUP(E811:E811,'Bao cao Tap Pham'!$B:$F,3,0)</f>
        <v>#N/A</v>
      </c>
      <c r="H810" s="194"/>
      <c r="I810" s="194"/>
      <c r="J810" s="37"/>
      <c r="K810" s="27"/>
    </row>
    <row r="811" spans="1:11">
      <c r="A811" s="183">
        <v>436</v>
      </c>
      <c r="B811" s="214"/>
      <c r="C811" s="27"/>
      <c r="D811" s="28"/>
      <c r="E811" s="49"/>
      <c r="F811" s="36" t="e">
        <f>VLOOKUP(E812:E812,'Bao cao Tap Pham'!$B:$F,2,0)</f>
        <v>#N/A</v>
      </c>
      <c r="G811" s="36" t="e">
        <f>VLOOKUP(E812:E812,'Bao cao Tap Pham'!$B:$F,3,0)</f>
        <v>#N/A</v>
      </c>
      <c r="H811" s="194"/>
      <c r="I811" s="194"/>
      <c r="J811" s="37"/>
      <c r="K811" s="27"/>
    </row>
    <row r="812" spans="1:11">
      <c r="A812" s="183">
        <v>437</v>
      </c>
      <c r="B812" s="214"/>
      <c r="C812" s="27"/>
      <c r="D812" s="28"/>
      <c r="E812" s="47"/>
      <c r="F812" s="36" t="e">
        <f>VLOOKUP(E813:E813,'Bao cao Tap Pham'!$B:$F,2,0)</f>
        <v>#N/A</v>
      </c>
      <c r="G812" s="36" t="e">
        <f>VLOOKUP(E813:E813,'Bao cao Tap Pham'!$B:$F,3,0)</f>
        <v>#N/A</v>
      </c>
      <c r="H812" s="194"/>
      <c r="I812" s="194"/>
      <c r="J812" s="37"/>
      <c r="K812" s="27"/>
    </row>
    <row r="813" spans="1:11">
      <c r="A813" s="183">
        <v>438</v>
      </c>
      <c r="B813" s="214"/>
      <c r="C813" s="27"/>
      <c r="D813" s="28"/>
      <c r="E813" s="47"/>
      <c r="F813" s="36" t="e">
        <f>VLOOKUP(E814:E814,'Bao cao Tap Pham'!$B:$F,2,0)</f>
        <v>#N/A</v>
      </c>
      <c r="G813" s="36" t="e">
        <f>VLOOKUP(E814:E814,'Bao cao Tap Pham'!$B:$F,3,0)</f>
        <v>#N/A</v>
      </c>
      <c r="H813" s="194"/>
      <c r="I813" s="194"/>
      <c r="J813" s="37"/>
      <c r="K813" s="27"/>
    </row>
    <row r="814" spans="1:11">
      <c r="A814" s="183">
        <v>439</v>
      </c>
      <c r="B814" s="214"/>
      <c r="C814" s="27"/>
      <c r="D814" s="28"/>
      <c r="E814" s="47"/>
      <c r="F814" s="36" t="e">
        <f>VLOOKUP(E815:E815,'Bao cao Tap Pham'!$B:$F,2,0)</f>
        <v>#N/A</v>
      </c>
      <c r="G814" s="36" t="e">
        <f>VLOOKUP(E815:E815,'Bao cao Tap Pham'!$B:$F,3,0)</f>
        <v>#N/A</v>
      </c>
      <c r="H814" s="194"/>
      <c r="I814" s="194"/>
      <c r="J814" s="37"/>
      <c r="K814" s="27"/>
    </row>
    <row r="815" spans="1:11">
      <c r="A815" s="183">
        <v>440</v>
      </c>
      <c r="B815" s="214"/>
      <c r="C815" s="27"/>
      <c r="D815" s="28"/>
      <c r="E815" s="47"/>
      <c r="F815" s="36" t="e">
        <f>VLOOKUP(E816:E816,'Bao cao Tap Pham'!$B:$F,2,0)</f>
        <v>#N/A</v>
      </c>
      <c r="G815" s="36" t="e">
        <f>VLOOKUP(E816:E816,'Bao cao Tap Pham'!$B:$F,3,0)</f>
        <v>#N/A</v>
      </c>
      <c r="H815" s="194"/>
      <c r="I815" s="194"/>
      <c r="J815" s="37"/>
      <c r="K815" s="27"/>
    </row>
    <row r="816" spans="1:11">
      <c r="A816" s="183">
        <v>441</v>
      </c>
      <c r="B816" s="214"/>
      <c r="C816" s="27"/>
      <c r="D816" s="28"/>
      <c r="E816" s="49"/>
      <c r="F816" s="36" t="e">
        <f>VLOOKUP(E817:E817,'Bao cao Tap Pham'!$B:$F,2,0)</f>
        <v>#N/A</v>
      </c>
      <c r="G816" s="36" t="e">
        <f>VLOOKUP(E817:E817,'Bao cao Tap Pham'!$B:$F,3,0)</f>
        <v>#N/A</v>
      </c>
      <c r="H816" s="194"/>
      <c r="I816" s="194"/>
      <c r="J816" s="37"/>
      <c r="K816" s="27"/>
    </row>
    <row r="817" spans="1:11">
      <c r="A817" s="183">
        <v>442</v>
      </c>
      <c r="B817" s="214"/>
      <c r="C817" s="27"/>
      <c r="D817" s="28"/>
      <c r="E817" s="49"/>
      <c r="F817" s="36" t="e">
        <f>VLOOKUP(E818:E818,'Bao cao Tap Pham'!$B:$F,2,0)</f>
        <v>#N/A</v>
      </c>
      <c r="G817" s="36" t="e">
        <f>VLOOKUP(E818:E818,'Bao cao Tap Pham'!$B:$F,3,0)</f>
        <v>#N/A</v>
      </c>
      <c r="H817" s="194"/>
      <c r="I817" s="194"/>
      <c r="J817" s="37"/>
      <c r="K817" s="27"/>
    </row>
    <row r="818" spans="1:11">
      <c r="A818" s="183">
        <v>443</v>
      </c>
      <c r="B818" s="214"/>
      <c r="C818" s="27"/>
      <c r="D818" s="28"/>
      <c r="E818" s="49"/>
      <c r="F818" s="36" t="e">
        <f>VLOOKUP(E819:E819,'Bao cao Tap Pham'!$B:$F,2,0)</f>
        <v>#N/A</v>
      </c>
      <c r="G818" s="36" t="e">
        <f>VLOOKUP(E819:E819,'Bao cao Tap Pham'!$B:$F,3,0)</f>
        <v>#N/A</v>
      </c>
      <c r="H818" s="194"/>
      <c r="I818" s="194"/>
      <c r="J818" s="37"/>
      <c r="K818" s="27"/>
    </row>
    <row r="819" spans="1:11">
      <c r="A819" s="183">
        <v>444</v>
      </c>
      <c r="B819" s="214"/>
      <c r="C819" s="27"/>
      <c r="D819" s="28"/>
      <c r="E819" s="49"/>
      <c r="F819" s="36" t="e">
        <f>VLOOKUP(E820:E820,'Bao cao Tap Pham'!$B:$F,2,0)</f>
        <v>#N/A</v>
      </c>
      <c r="G819" s="36" t="e">
        <f>VLOOKUP(E820:E820,'Bao cao Tap Pham'!$B:$F,3,0)</f>
        <v>#N/A</v>
      </c>
      <c r="H819" s="194"/>
      <c r="I819" s="194"/>
      <c r="J819" s="37"/>
      <c r="K819" s="27"/>
    </row>
    <row r="820" spans="1:11">
      <c r="A820" s="183">
        <v>445</v>
      </c>
      <c r="B820" s="214"/>
      <c r="C820" s="27"/>
      <c r="D820" s="28"/>
      <c r="E820" s="47"/>
      <c r="F820" s="36" t="e">
        <f>VLOOKUP(E821:E821,'Bao cao Tap Pham'!$B:$F,2,0)</f>
        <v>#N/A</v>
      </c>
      <c r="G820" s="36" t="e">
        <f>VLOOKUP(E821:E821,'Bao cao Tap Pham'!$B:$F,3,0)</f>
        <v>#N/A</v>
      </c>
      <c r="H820" s="194"/>
      <c r="I820" s="194"/>
      <c r="J820" s="37"/>
      <c r="K820" s="27"/>
    </row>
    <row r="821" spans="1:11">
      <c r="A821" s="183">
        <v>446</v>
      </c>
      <c r="B821" s="214"/>
      <c r="C821" s="27"/>
      <c r="D821" s="28"/>
      <c r="E821" s="47"/>
      <c r="F821" s="36" t="e">
        <f>VLOOKUP(E822:E822,'Bao cao Tap Pham'!$B:$F,2,0)</f>
        <v>#N/A</v>
      </c>
      <c r="G821" s="36" t="e">
        <f>VLOOKUP(E822:E822,'Bao cao Tap Pham'!$B:$F,3,0)</f>
        <v>#N/A</v>
      </c>
      <c r="H821" s="194"/>
      <c r="I821" s="194"/>
      <c r="J821" s="37"/>
      <c r="K821" s="27"/>
    </row>
    <row r="822" spans="1:11">
      <c r="A822" s="183">
        <v>447</v>
      </c>
      <c r="B822" s="214"/>
      <c r="C822" s="27"/>
      <c r="D822" s="28"/>
      <c r="E822" s="47"/>
      <c r="F822" s="36" t="e">
        <f>VLOOKUP(E823:E823,'Bao cao Tap Pham'!$B:$F,2,0)</f>
        <v>#N/A</v>
      </c>
      <c r="G822" s="36" t="e">
        <f>VLOOKUP(E823:E823,'Bao cao Tap Pham'!$B:$F,3,0)</f>
        <v>#N/A</v>
      </c>
      <c r="H822" s="194"/>
      <c r="I822" s="194"/>
      <c r="J822" s="37"/>
      <c r="K822" s="27"/>
    </row>
    <row r="823" spans="1:11">
      <c r="A823" s="183">
        <v>448</v>
      </c>
      <c r="B823" s="214"/>
      <c r="C823" s="27"/>
      <c r="D823" s="28"/>
      <c r="E823" s="47"/>
      <c r="F823" s="36" t="e">
        <f>VLOOKUP(E824:E824,'Bao cao Tap Pham'!$B:$F,2,0)</f>
        <v>#N/A</v>
      </c>
      <c r="G823" s="36" t="e">
        <f>VLOOKUP(E824:E824,'Bao cao Tap Pham'!$B:$F,3,0)</f>
        <v>#N/A</v>
      </c>
      <c r="H823" s="194"/>
      <c r="I823" s="194"/>
      <c r="J823" s="37"/>
      <c r="K823" s="27"/>
    </row>
    <row r="824" spans="1:11">
      <c r="A824" s="183">
        <v>449</v>
      </c>
      <c r="B824" s="214"/>
      <c r="C824" s="27"/>
      <c r="D824" s="28"/>
      <c r="E824" s="49"/>
      <c r="F824" s="36" t="e">
        <f>VLOOKUP(E825:E825,'Bao cao Tap Pham'!$B:$F,2,0)</f>
        <v>#N/A</v>
      </c>
      <c r="G824" s="36" t="e">
        <f>VLOOKUP(E825:E825,'Bao cao Tap Pham'!$B:$F,3,0)</f>
        <v>#N/A</v>
      </c>
      <c r="H824" s="194"/>
      <c r="I824" s="194"/>
      <c r="J824" s="37"/>
      <c r="K824" s="27"/>
    </row>
    <row r="825" spans="1:11">
      <c r="A825" s="183">
        <v>450</v>
      </c>
      <c r="B825" s="214"/>
      <c r="C825" s="27"/>
      <c r="D825" s="28"/>
      <c r="E825" s="49"/>
      <c r="F825" s="36" t="e">
        <f>VLOOKUP(E826:E826,'Bao cao Tap Pham'!$B:$F,2,0)</f>
        <v>#N/A</v>
      </c>
      <c r="G825" s="36" t="e">
        <f>VLOOKUP(E826:E826,'Bao cao Tap Pham'!$B:$F,3,0)</f>
        <v>#N/A</v>
      </c>
      <c r="H825" s="194"/>
      <c r="I825" s="194"/>
      <c r="J825" s="37"/>
      <c r="K825" s="27"/>
    </row>
    <row r="826" spans="1:11">
      <c r="A826" s="183">
        <v>451</v>
      </c>
      <c r="B826" s="214"/>
      <c r="C826" s="27"/>
      <c r="D826" s="28"/>
      <c r="E826" s="49"/>
      <c r="F826" s="36" t="e">
        <f>VLOOKUP(E827:E827,'Bao cao Tap Pham'!$B:$F,2,0)</f>
        <v>#N/A</v>
      </c>
      <c r="G826" s="36" t="e">
        <f>VLOOKUP(E827:E827,'Bao cao Tap Pham'!$B:$F,3,0)</f>
        <v>#N/A</v>
      </c>
      <c r="H826" s="194"/>
      <c r="I826" s="194"/>
      <c r="J826" s="37"/>
      <c r="K826" s="27"/>
    </row>
    <row r="827" spans="1:11">
      <c r="A827" s="183">
        <v>452</v>
      </c>
      <c r="B827" s="214"/>
      <c r="C827" s="27"/>
      <c r="D827" s="28"/>
      <c r="E827" s="47"/>
      <c r="F827" s="36" t="e">
        <f>VLOOKUP(E828:E828,'Bao cao Tap Pham'!$B:$F,2,0)</f>
        <v>#N/A</v>
      </c>
      <c r="G827" s="36" t="e">
        <f>VLOOKUP(E828:E828,'Bao cao Tap Pham'!$B:$F,3,0)</f>
        <v>#N/A</v>
      </c>
      <c r="H827" s="194"/>
      <c r="I827" s="194"/>
      <c r="J827" s="37"/>
      <c r="K827" s="27"/>
    </row>
    <row r="828" spans="1:11">
      <c r="A828" s="183">
        <v>453</v>
      </c>
      <c r="B828" s="214"/>
      <c r="C828" s="27"/>
      <c r="D828" s="28"/>
      <c r="E828" s="47"/>
      <c r="F828" s="36" t="e">
        <f>VLOOKUP(E829:E829,'Bao cao Tap Pham'!$B:$F,2,0)</f>
        <v>#N/A</v>
      </c>
      <c r="G828" s="36" t="e">
        <f>VLOOKUP(E829:E829,'Bao cao Tap Pham'!$B:$F,3,0)</f>
        <v>#N/A</v>
      </c>
      <c r="H828" s="194"/>
      <c r="I828" s="194"/>
      <c r="J828" s="37"/>
      <c r="K828" s="27"/>
    </row>
    <row r="829" spans="1:11">
      <c r="A829" s="183">
        <v>454</v>
      </c>
      <c r="B829" s="214"/>
      <c r="C829" s="27"/>
      <c r="D829" s="28"/>
      <c r="E829" s="47"/>
      <c r="F829" s="36" t="e">
        <f>VLOOKUP(E830:E830,'Bao cao Tap Pham'!$B:$F,2,0)</f>
        <v>#N/A</v>
      </c>
      <c r="G829" s="36" t="e">
        <f>VLOOKUP(E830:E830,'Bao cao Tap Pham'!$B:$F,3,0)</f>
        <v>#N/A</v>
      </c>
      <c r="H829" s="194"/>
      <c r="I829" s="194"/>
      <c r="J829" s="37"/>
      <c r="K829" s="27"/>
    </row>
    <row r="830" spans="1:11">
      <c r="A830" s="183">
        <v>455</v>
      </c>
      <c r="B830" s="214"/>
      <c r="C830" s="27"/>
      <c r="D830" s="28"/>
      <c r="E830" s="47"/>
      <c r="F830" s="36" t="e">
        <f>VLOOKUP(E831:E831,'Bao cao Tap Pham'!$B:$F,2,0)</f>
        <v>#N/A</v>
      </c>
      <c r="G830" s="36" t="e">
        <f>VLOOKUP(E831:E831,'Bao cao Tap Pham'!$B:$F,3,0)</f>
        <v>#N/A</v>
      </c>
      <c r="H830" s="194"/>
      <c r="I830" s="194"/>
      <c r="J830" s="37"/>
      <c r="K830" s="27"/>
    </row>
    <row r="831" spans="1:11">
      <c r="A831" s="183">
        <v>456</v>
      </c>
      <c r="B831" s="214"/>
      <c r="C831" s="27"/>
      <c r="D831" s="28"/>
      <c r="E831" s="49"/>
      <c r="F831" s="36" t="e">
        <f>VLOOKUP(E832:E832,'Bao cao Tap Pham'!$B:$F,2,0)</f>
        <v>#N/A</v>
      </c>
      <c r="G831" s="36" t="e">
        <f>VLOOKUP(E832:E832,'Bao cao Tap Pham'!$B:$F,3,0)</f>
        <v>#N/A</v>
      </c>
      <c r="H831" s="194"/>
      <c r="I831" s="194"/>
      <c r="J831" s="37"/>
      <c r="K831" s="27"/>
    </row>
    <row r="832" spans="1:11">
      <c r="A832" s="183">
        <v>457</v>
      </c>
      <c r="B832" s="214"/>
      <c r="C832" s="27"/>
      <c r="D832" s="28"/>
      <c r="E832" s="49"/>
      <c r="F832" s="36" t="e">
        <f>VLOOKUP(E833:E833,'Bao cao Tap Pham'!$B:$F,2,0)</f>
        <v>#N/A</v>
      </c>
      <c r="G832" s="36" t="e">
        <f>VLOOKUP(E833:E833,'Bao cao Tap Pham'!$B:$F,3,0)</f>
        <v>#N/A</v>
      </c>
      <c r="H832" s="194"/>
      <c r="I832" s="194"/>
      <c r="J832" s="37"/>
      <c r="K832" s="27"/>
    </row>
    <row r="833" spans="1:11">
      <c r="A833" s="183">
        <v>458</v>
      </c>
      <c r="B833" s="214"/>
      <c r="C833" s="27"/>
      <c r="D833" s="28"/>
      <c r="E833" s="49"/>
      <c r="F833" s="36" t="e">
        <f>VLOOKUP(E834:E834,'Bao cao Tap Pham'!$B:$F,2,0)</f>
        <v>#N/A</v>
      </c>
      <c r="G833" s="36" t="e">
        <f>VLOOKUP(E834:E834,'Bao cao Tap Pham'!$B:$F,3,0)</f>
        <v>#N/A</v>
      </c>
      <c r="H833" s="194"/>
      <c r="I833" s="194"/>
      <c r="J833" s="37"/>
      <c r="K833" s="27"/>
    </row>
    <row r="834" spans="1:11">
      <c r="A834" s="183">
        <v>459</v>
      </c>
      <c r="B834" s="214"/>
      <c r="C834" s="27"/>
      <c r="D834" s="28"/>
      <c r="E834" s="49"/>
      <c r="F834" s="36" t="e">
        <f>VLOOKUP(E835:E835,'Bao cao Tap Pham'!$B:$F,2,0)</f>
        <v>#N/A</v>
      </c>
      <c r="G834" s="36" t="e">
        <f>VLOOKUP(E835:E835,'Bao cao Tap Pham'!$B:$F,3,0)</f>
        <v>#N/A</v>
      </c>
      <c r="H834" s="194"/>
      <c r="I834" s="194"/>
      <c r="J834" s="37"/>
      <c r="K834" s="27"/>
    </row>
    <row r="835" spans="1:11">
      <c r="A835" s="12">
        <v>706</v>
      </c>
      <c r="B835" s="214"/>
      <c r="C835" s="27"/>
      <c r="D835" s="28"/>
      <c r="E835" s="47"/>
      <c r="F835" s="36" t="e">
        <f>VLOOKUP(E836:E836,'Bao cao Tap Pham'!$B:$F,2,0)</f>
        <v>#N/A</v>
      </c>
      <c r="G835" s="36" t="e">
        <f>VLOOKUP(E836:E836,'Bao cao Tap Pham'!$B:$F,3,0)</f>
        <v>#N/A</v>
      </c>
      <c r="H835" s="194"/>
      <c r="I835" s="194"/>
      <c r="J835" s="37"/>
      <c r="K835" s="27"/>
    </row>
    <row r="836" spans="1:11">
      <c r="A836" s="183">
        <v>707</v>
      </c>
      <c r="B836" s="214"/>
      <c r="C836" s="27"/>
      <c r="D836" s="28"/>
      <c r="E836" s="47"/>
      <c r="F836" s="36" t="e">
        <f>VLOOKUP(E837:E837,'Bao cao Tap Pham'!$B:$F,2,0)</f>
        <v>#N/A</v>
      </c>
      <c r="G836" s="36" t="e">
        <f>VLOOKUP(E837:E837,'Bao cao Tap Pham'!$B:$F,3,0)</f>
        <v>#N/A</v>
      </c>
      <c r="H836" s="194"/>
      <c r="I836" s="194"/>
      <c r="J836" s="37"/>
      <c r="K836" s="27"/>
    </row>
    <row r="837" spans="1:11">
      <c r="A837" s="12">
        <v>708</v>
      </c>
      <c r="B837" s="214"/>
      <c r="C837" s="27"/>
      <c r="D837" s="28"/>
      <c r="E837" s="47"/>
      <c r="F837" s="36" t="e">
        <f>VLOOKUP(E838:E838,'Bao cao Tap Pham'!$B:$F,2,0)</f>
        <v>#N/A</v>
      </c>
      <c r="G837" s="36" t="e">
        <f>VLOOKUP(E838:E838,'Bao cao Tap Pham'!$B:$F,3,0)</f>
        <v>#N/A</v>
      </c>
      <c r="H837" s="194"/>
      <c r="I837" s="194"/>
      <c r="J837" s="37"/>
      <c r="K837" s="27"/>
    </row>
    <row r="838" spans="1:11">
      <c r="A838" s="183">
        <v>709</v>
      </c>
      <c r="B838" s="214"/>
      <c r="C838" s="27"/>
      <c r="D838" s="28"/>
      <c r="E838" s="47"/>
      <c r="F838" s="36" t="e">
        <f>VLOOKUP(E839:E839,'Bao cao Tap Pham'!$B:$F,2,0)</f>
        <v>#N/A</v>
      </c>
      <c r="G838" s="36" t="e">
        <f>VLOOKUP(E839:E839,'Bao cao Tap Pham'!$B:$F,3,0)</f>
        <v>#N/A</v>
      </c>
      <c r="H838" s="194"/>
      <c r="I838" s="194"/>
      <c r="J838" s="37"/>
      <c r="K838" s="27"/>
    </row>
    <row r="839" spans="1:11">
      <c r="A839" s="12">
        <v>710</v>
      </c>
      <c r="B839" s="214"/>
      <c r="C839" s="27"/>
      <c r="D839" s="28"/>
      <c r="E839" s="49"/>
      <c r="F839" s="36" t="e">
        <f>VLOOKUP(E840:E840,'Bao cao Tap Pham'!$B:$F,2,0)</f>
        <v>#N/A</v>
      </c>
      <c r="G839" s="36" t="e">
        <f>VLOOKUP(E840:E840,'Bao cao Tap Pham'!$B:$F,3,0)</f>
        <v>#N/A</v>
      </c>
      <c r="H839" s="194"/>
      <c r="I839" s="194"/>
      <c r="J839" s="37"/>
      <c r="K839" s="27"/>
    </row>
    <row r="840" spans="1:11">
      <c r="A840" s="183">
        <v>711</v>
      </c>
      <c r="B840" s="214"/>
      <c r="C840" s="27"/>
      <c r="D840" s="28"/>
      <c r="E840" s="49"/>
      <c r="F840" s="36" t="e">
        <f>VLOOKUP(E841:E841,'Bao cao Tap Pham'!$B:$F,2,0)</f>
        <v>#N/A</v>
      </c>
      <c r="G840" s="36" t="e">
        <f>VLOOKUP(E841:E841,'Bao cao Tap Pham'!$B:$F,3,0)</f>
        <v>#N/A</v>
      </c>
      <c r="H840" s="194"/>
      <c r="I840" s="194"/>
      <c r="J840" s="37"/>
      <c r="K840" s="27"/>
    </row>
    <row r="841" spans="1:11">
      <c r="A841" s="12">
        <v>712</v>
      </c>
      <c r="B841" s="214"/>
      <c r="C841" s="27"/>
      <c r="D841" s="28"/>
      <c r="E841" s="49"/>
      <c r="F841" s="36" t="e">
        <f>VLOOKUP(E842:E842,'Bao cao Tap Pham'!$B:$F,2,0)</f>
        <v>#N/A</v>
      </c>
      <c r="G841" s="36" t="e">
        <f>VLOOKUP(E842:E842,'Bao cao Tap Pham'!$B:$F,3,0)</f>
        <v>#N/A</v>
      </c>
      <c r="H841" s="194"/>
      <c r="I841" s="194"/>
      <c r="J841" s="37"/>
      <c r="K841" s="27"/>
    </row>
    <row r="842" spans="1:11">
      <c r="A842" s="183">
        <v>713</v>
      </c>
      <c r="B842" s="214"/>
      <c r="C842" s="27"/>
      <c r="D842" s="28"/>
      <c r="E842" s="47"/>
      <c r="F842" s="36" t="e">
        <f>VLOOKUP(E843:E843,'Bao cao Tap Pham'!$B:$F,2,0)</f>
        <v>#N/A</v>
      </c>
      <c r="G842" s="36" t="e">
        <f>VLOOKUP(E843:E843,'Bao cao Tap Pham'!$B:$F,3,0)</f>
        <v>#N/A</v>
      </c>
      <c r="H842" s="194"/>
      <c r="I842" s="194"/>
      <c r="J842" s="37"/>
      <c r="K842" s="27"/>
    </row>
    <row r="843" spans="1:11">
      <c r="A843" s="12">
        <v>714</v>
      </c>
      <c r="B843" s="214"/>
      <c r="C843" s="27"/>
      <c r="D843" s="28"/>
      <c r="E843" s="47"/>
      <c r="F843" s="36" t="e">
        <f>VLOOKUP(E844:E844,'Bao cao Tap Pham'!$B:$F,2,0)</f>
        <v>#N/A</v>
      </c>
      <c r="G843" s="36" t="e">
        <f>VLOOKUP(E844:E844,'Bao cao Tap Pham'!$B:$F,3,0)</f>
        <v>#N/A</v>
      </c>
      <c r="H843" s="194"/>
      <c r="I843" s="194"/>
      <c r="J843" s="37"/>
      <c r="K843" s="27"/>
    </row>
    <row r="844" spans="1:11">
      <c r="A844" s="183">
        <v>715</v>
      </c>
      <c r="B844" s="214"/>
      <c r="C844" s="27"/>
      <c r="D844" s="28"/>
      <c r="E844" s="47"/>
      <c r="F844" s="36" t="e">
        <f>VLOOKUP(E845:E845,'Bao cao Tap Pham'!$B:$F,2,0)</f>
        <v>#N/A</v>
      </c>
      <c r="G844" s="36" t="e">
        <f>VLOOKUP(E845:E845,'Bao cao Tap Pham'!$B:$F,3,0)</f>
        <v>#N/A</v>
      </c>
      <c r="H844" s="194"/>
      <c r="I844" s="194"/>
      <c r="J844" s="37"/>
      <c r="K844" s="27"/>
    </row>
    <row r="845" spans="1:11">
      <c r="A845" s="12">
        <v>716</v>
      </c>
      <c r="B845" s="214"/>
      <c r="C845" s="27"/>
      <c r="D845" s="28"/>
      <c r="E845" s="47"/>
      <c r="F845" s="36" t="e">
        <f>VLOOKUP(E846:E846,'Bao cao Tap Pham'!$B:$F,2,0)</f>
        <v>#N/A</v>
      </c>
      <c r="G845" s="36" t="e">
        <f>VLOOKUP(E846:E846,'Bao cao Tap Pham'!$B:$F,3,0)</f>
        <v>#N/A</v>
      </c>
      <c r="H845" s="194"/>
      <c r="I845" s="194"/>
      <c r="J845" s="37"/>
      <c r="K845" s="27"/>
    </row>
    <row r="846" spans="1:11">
      <c r="A846" s="183">
        <v>717</v>
      </c>
      <c r="B846" s="214"/>
      <c r="C846" s="27"/>
      <c r="D846" s="28"/>
      <c r="E846" s="49"/>
      <c r="F846" s="36" t="e">
        <f>VLOOKUP(E847:E847,'Bao cao Tap Pham'!$B:$F,2,0)</f>
        <v>#N/A</v>
      </c>
      <c r="G846" s="36" t="e">
        <f>VLOOKUP(E847:E847,'Bao cao Tap Pham'!$B:$F,3,0)</f>
        <v>#N/A</v>
      </c>
      <c r="H846" s="194"/>
      <c r="I846" s="194"/>
      <c r="J846" s="37"/>
      <c r="K846" s="27"/>
    </row>
    <row r="847" spans="1:11">
      <c r="A847" s="12">
        <v>718</v>
      </c>
      <c r="B847" s="214"/>
      <c r="C847" s="27"/>
      <c r="D847" s="28"/>
      <c r="E847" s="49"/>
      <c r="F847" s="36" t="e">
        <f>VLOOKUP(E848:E848,'Bao cao Tap Pham'!$B:$F,2,0)</f>
        <v>#N/A</v>
      </c>
      <c r="G847" s="36" t="e">
        <f>VLOOKUP(E848:E848,'Bao cao Tap Pham'!$B:$F,3,0)</f>
        <v>#N/A</v>
      </c>
      <c r="H847" s="194"/>
      <c r="I847" s="194"/>
      <c r="J847" s="37"/>
      <c r="K847" s="27"/>
    </row>
    <row r="848" spans="1:11">
      <c r="A848" s="183">
        <v>719</v>
      </c>
      <c r="B848" s="214"/>
      <c r="C848" s="27"/>
      <c r="D848" s="28"/>
      <c r="E848" s="49"/>
      <c r="F848" s="36" t="e">
        <f>VLOOKUP(E849:E849,'Bao cao Tap Pham'!$B:$F,2,0)</f>
        <v>#N/A</v>
      </c>
      <c r="G848" s="36" t="e">
        <f>VLOOKUP(E849:E849,'Bao cao Tap Pham'!$B:$F,3,0)</f>
        <v>#N/A</v>
      </c>
      <c r="H848" s="194"/>
      <c r="I848" s="194"/>
      <c r="J848" s="37"/>
      <c r="K848" s="27"/>
    </row>
    <row r="849" spans="1:11">
      <c r="A849" s="12">
        <v>720</v>
      </c>
      <c r="B849" s="214"/>
      <c r="C849" s="27"/>
      <c r="D849" s="28"/>
      <c r="E849" s="47"/>
      <c r="F849" s="36" t="e">
        <f>VLOOKUP(E850:E850,'Bao cao Tap Pham'!$B:$F,2,0)</f>
        <v>#N/A</v>
      </c>
      <c r="G849" s="36" t="e">
        <f>VLOOKUP(E850:E850,'Bao cao Tap Pham'!$B:$F,3,0)</f>
        <v>#N/A</v>
      </c>
      <c r="H849" s="194"/>
      <c r="I849" s="194"/>
      <c r="J849" s="37"/>
      <c r="K849" s="27"/>
    </row>
    <row r="850" spans="1:11">
      <c r="A850" s="183">
        <v>721</v>
      </c>
      <c r="B850" s="214"/>
      <c r="C850" s="27"/>
      <c r="D850" s="28"/>
      <c r="E850" s="47"/>
      <c r="F850" s="36" t="e">
        <f>VLOOKUP(E851:E851,'Bao cao Tap Pham'!$B:$F,2,0)</f>
        <v>#N/A</v>
      </c>
      <c r="G850" s="36" t="e">
        <f>VLOOKUP(E851:E851,'Bao cao Tap Pham'!$B:$F,3,0)</f>
        <v>#N/A</v>
      </c>
      <c r="H850" s="194"/>
      <c r="I850" s="194"/>
      <c r="J850" s="37"/>
      <c r="K850" s="27"/>
    </row>
    <row r="851" spans="1:11">
      <c r="A851" s="12">
        <v>722</v>
      </c>
      <c r="B851" s="214"/>
      <c r="C851" s="27"/>
      <c r="D851" s="28"/>
      <c r="E851" s="47"/>
      <c r="F851" s="36" t="e">
        <f>VLOOKUP(E852:E852,'Bao cao Tap Pham'!$B:$F,2,0)</f>
        <v>#N/A</v>
      </c>
      <c r="G851" s="36" t="e">
        <f>VLOOKUP(E852:E852,'Bao cao Tap Pham'!$B:$F,3,0)</f>
        <v>#N/A</v>
      </c>
      <c r="H851" s="194"/>
      <c r="I851" s="194"/>
      <c r="J851" s="37"/>
      <c r="K851" s="27"/>
    </row>
    <row r="852" spans="1:11">
      <c r="A852" s="183">
        <v>723</v>
      </c>
      <c r="B852" s="214"/>
      <c r="C852" s="27"/>
      <c r="D852" s="28"/>
      <c r="E852" s="49"/>
      <c r="F852" s="36" t="e">
        <f>VLOOKUP(E853:E853,'Bao cao Tap Pham'!$B:$F,2,0)</f>
        <v>#N/A</v>
      </c>
      <c r="G852" s="36" t="e">
        <f>VLOOKUP(E853:E853,'Bao cao Tap Pham'!$B:$F,3,0)</f>
        <v>#N/A</v>
      </c>
      <c r="H852" s="194"/>
      <c r="I852" s="194"/>
      <c r="J852" s="37"/>
      <c r="K852" s="27"/>
    </row>
    <row r="853" spans="1:11">
      <c r="A853" s="12">
        <v>724</v>
      </c>
      <c r="B853" s="214"/>
      <c r="C853" s="27"/>
      <c r="D853" s="28"/>
      <c r="E853" s="49"/>
      <c r="F853" s="36" t="e">
        <f>VLOOKUP(E854:E854,'Bao cao Tap Pham'!$B:$F,2,0)</f>
        <v>#N/A</v>
      </c>
      <c r="G853" s="36" t="e">
        <f>VLOOKUP(E854:E854,'Bao cao Tap Pham'!$B:$F,3,0)</f>
        <v>#N/A</v>
      </c>
      <c r="H853" s="194"/>
      <c r="I853" s="194"/>
      <c r="J853" s="37"/>
      <c r="K853" s="27"/>
    </row>
    <row r="854" spans="1:11">
      <c r="A854" s="183">
        <v>725</v>
      </c>
      <c r="B854" s="214"/>
      <c r="C854" s="27"/>
      <c r="D854" s="28"/>
      <c r="E854" s="47"/>
      <c r="F854" s="36" t="e">
        <f>VLOOKUP(E855:E855,'Bao cao Tap Pham'!$B:$F,2,0)</f>
        <v>#N/A</v>
      </c>
      <c r="G854" s="36" t="e">
        <f>VLOOKUP(E855:E855,'Bao cao Tap Pham'!$B:$F,3,0)</f>
        <v>#N/A</v>
      </c>
      <c r="H854" s="194"/>
      <c r="I854" s="194"/>
      <c r="J854" s="37"/>
      <c r="K854" s="27"/>
    </row>
    <row r="855" spans="1:11">
      <c r="A855" s="12">
        <v>726</v>
      </c>
      <c r="B855" s="214"/>
      <c r="C855" s="27"/>
      <c r="D855" s="28"/>
      <c r="E855" s="49"/>
      <c r="F855" s="36" t="e">
        <f>VLOOKUP(E856:E856,'Bao cao Tap Pham'!$B:$F,2,0)</f>
        <v>#N/A</v>
      </c>
      <c r="G855" s="36" t="e">
        <f>VLOOKUP(E856:E856,'Bao cao Tap Pham'!$B:$F,3,0)</f>
        <v>#N/A</v>
      </c>
      <c r="H855" s="194"/>
      <c r="I855" s="194"/>
      <c r="J855" s="37"/>
      <c r="K855" s="27"/>
    </row>
    <row r="856" spans="1:11">
      <c r="A856" s="183">
        <v>727</v>
      </c>
      <c r="B856" s="214"/>
      <c r="C856" s="27"/>
      <c r="D856" s="28"/>
      <c r="E856" s="49"/>
      <c r="F856" s="36" t="e">
        <f>VLOOKUP(E857:E857,'Bao cao Tap Pham'!$B:$F,2,0)</f>
        <v>#N/A</v>
      </c>
      <c r="G856" s="36" t="e">
        <f>VLOOKUP(E857:E857,'Bao cao Tap Pham'!$B:$F,3,0)</f>
        <v>#N/A</v>
      </c>
      <c r="H856" s="194"/>
      <c r="I856" s="194"/>
      <c r="J856" s="37"/>
      <c r="K856" s="27"/>
    </row>
    <row r="857" spans="1:11">
      <c r="A857" s="12">
        <v>728</v>
      </c>
      <c r="B857" s="214"/>
      <c r="C857" s="27"/>
      <c r="D857" s="28"/>
      <c r="E857" s="49"/>
      <c r="F857" s="36" t="e">
        <f>VLOOKUP(E858:E858,'Bao cao Tap Pham'!$B:$F,2,0)</f>
        <v>#N/A</v>
      </c>
      <c r="G857" s="36" t="e">
        <f>VLOOKUP(E858:E858,'Bao cao Tap Pham'!$B:$F,3,0)</f>
        <v>#N/A</v>
      </c>
      <c r="H857" s="194"/>
      <c r="I857" s="194"/>
      <c r="J857" s="37"/>
      <c r="K857" s="27"/>
    </row>
    <row r="858" spans="1:11">
      <c r="A858" s="183">
        <v>729</v>
      </c>
      <c r="B858" s="214"/>
      <c r="C858" s="27"/>
      <c r="D858" s="28"/>
      <c r="E858" s="49"/>
      <c r="F858" s="36" t="e">
        <f>VLOOKUP(E859:E859,'Bao cao Tap Pham'!$B:$F,2,0)</f>
        <v>#N/A</v>
      </c>
      <c r="G858" s="36" t="e">
        <f>VLOOKUP(E859:E859,'Bao cao Tap Pham'!$B:$F,3,0)</f>
        <v>#N/A</v>
      </c>
      <c r="H858" s="194"/>
      <c r="I858" s="194"/>
      <c r="J858" s="37"/>
      <c r="K858" s="27"/>
    </row>
    <row r="859" spans="1:11">
      <c r="A859" s="12">
        <v>730</v>
      </c>
      <c r="B859" s="214"/>
      <c r="C859" s="27"/>
      <c r="D859" s="28"/>
      <c r="E859" s="49"/>
      <c r="F859" s="36" t="e">
        <f>VLOOKUP(E860:E860,'Bao cao Tap Pham'!$B:$F,2,0)</f>
        <v>#N/A</v>
      </c>
      <c r="G859" s="36" t="e">
        <f>VLOOKUP(E860:E860,'Bao cao Tap Pham'!$B:$F,3,0)</f>
        <v>#N/A</v>
      </c>
      <c r="H859" s="194"/>
      <c r="I859" s="194"/>
      <c r="J859" s="37"/>
      <c r="K859" s="27"/>
    </row>
    <row r="860" spans="1:11">
      <c r="A860" s="183">
        <v>731</v>
      </c>
      <c r="B860" s="214"/>
      <c r="C860" s="27"/>
      <c r="D860" s="28"/>
      <c r="E860" s="47"/>
      <c r="F860" s="36" t="e">
        <f>VLOOKUP(E861:E861,'Bao cao Tap Pham'!$B:$F,2,0)</f>
        <v>#N/A</v>
      </c>
      <c r="G860" s="36" t="e">
        <f>VLOOKUP(E861:E861,'Bao cao Tap Pham'!$B:$F,3,0)</f>
        <v>#N/A</v>
      </c>
      <c r="H860" s="194"/>
      <c r="I860" s="194"/>
      <c r="J860" s="37"/>
      <c r="K860" s="27"/>
    </row>
    <row r="861" spans="1:11">
      <c r="A861" s="12">
        <v>732</v>
      </c>
      <c r="B861" s="214"/>
      <c r="C861" s="27"/>
      <c r="D861" s="28"/>
      <c r="E861" s="47"/>
      <c r="F861" s="36" t="e">
        <f>VLOOKUP(E862:E862,'Bao cao Tap Pham'!$B:$F,2,0)</f>
        <v>#N/A</v>
      </c>
      <c r="G861" s="36" t="e">
        <f>VLOOKUP(E862:E862,'Bao cao Tap Pham'!$B:$F,3,0)</f>
        <v>#N/A</v>
      </c>
      <c r="H861" s="194"/>
      <c r="I861" s="194"/>
      <c r="J861" s="37"/>
      <c r="K861" s="27"/>
    </row>
    <row r="862" spans="1:11">
      <c r="A862" s="183">
        <v>733</v>
      </c>
      <c r="B862" s="214"/>
      <c r="C862" s="27"/>
      <c r="D862" s="28"/>
      <c r="E862" s="47"/>
      <c r="F862" s="36" t="e">
        <f>VLOOKUP(E863:E863,'Bao cao Tap Pham'!$B:$F,2,0)</f>
        <v>#N/A</v>
      </c>
      <c r="G862" s="36" t="e">
        <f>VLOOKUP(E863:E863,'Bao cao Tap Pham'!$B:$F,3,0)</f>
        <v>#N/A</v>
      </c>
      <c r="H862" s="194"/>
      <c r="I862" s="194"/>
      <c r="J862" s="37"/>
      <c r="K862" s="27"/>
    </row>
    <row r="863" spans="1:11">
      <c r="A863" s="12">
        <v>734</v>
      </c>
      <c r="B863" s="214"/>
      <c r="C863" s="27"/>
      <c r="D863" s="28"/>
      <c r="E863" s="49"/>
      <c r="F863" s="36" t="e">
        <f>VLOOKUP(E864:E864,'Bao cao Tap Pham'!$B:$F,2,0)</f>
        <v>#N/A</v>
      </c>
      <c r="G863" s="36" t="e">
        <f>VLOOKUP(E864:E864,'Bao cao Tap Pham'!$B:$F,3,0)</f>
        <v>#N/A</v>
      </c>
      <c r="H863" s="194"/>
      <c r="I863" s="194"/>
      <c r="J863" s="37"/>
      <c r="K863" s="27"/>
    </row>
    <row r="864" spans="1:11">
      <c r="A864" s="183">
        <v>735</v>
      </c>
      <c r="B864" s="214"/>
      <c r="C864" s="27"/>
      <c r="D864" s="28"/>
      <c r="E864" s="49"/>
      <c r="F864" s="36" t="e">
        <f>VLOOKUP(E865:E865,'Bao cao Tap Pham'!$B:$F,2,0)</f>
        <v>#N/A</v>
      </c>
      <c r="G864" s="36" t="e">
        <f>VLOOKUP(E865:E865,'Bao cao Tap Pham'!$B:$F,3,0)</f>
        <v>#N/A</v>
      </c>
      <c r="H864" s="194"/>
      <c r="I864" s="194"/>
      <c r="J864" s="37"/>
      <c r="K864" s="27"/>
    </row>
    <row r="865" spans="1:11">
      <c r="A865" s="12">
        <v>736</v>
      </c>
      <c r="B865" s="214"/>
      <c r="C865" s="27"/>
      <c r="D865" s="28"/>
      <c r="E865" s="49"/>
      <c r="F865" s="36" t="e">
        <f>VLOOKUP(E866:E866,'Bao cao Tap Pham'!$B:$F,2,0)</f>
        <v>#N/A</v>
      </c>
      <c r="G865" s="36" t="e">
        <f>VLOOKUP(E866:E866,'Bao cao Tap Pham'!$B:$F,3,0)</f>
        <v>#N/A</v>
      </c>
      <c r="H865" s="194"/>
      <c r="I865" s="194"/>
      <c r="J865" s="37"/>
      <c r="K865" s="27"/>
    </row>
    <row r="866" spans="1:11">
      <c r="A866" s="183">
        <v>737</v>
      </c>
      <c r="B866" s="214"/>
      <c r="C866" s="27"/>
      <c r="D866" s="28"/>
      <c r="E866" s="49"/>
      <c r="F866" s="36" t="e">
        <f>VLOOKUP(E867:E867,'Bao cao Tap Pham'!$B:$F,2,0)</f>
        <v>#N/A</v>
      </c>
      <c r="G866" s="36" t="e">
        <f>VLOOKUP(E867:E867,'Bao cao Tap Pham'!$B:$F,3,0)</f>
        <v>#N/A</v>
      </c>
      <c r="H866" s="194"/>
      <c r="I866" s="194"/>
      <c r="J866" s="37"/>
      <c r="K866" s="27"/>
    </row>
    <row r="867" spans="1:11">
      <c r="A867" s="12">
        <v>738</v>
      </c>
      <c r="B867" s="214"/>
      <c r="C867" s="27"/>
      <c r="D867" s="28"/>
      <c r="E867" s="49"/>
      <c r="F867" s="36" t="e">
        <f>VLOOKUP(E868:E868,'Bao cao Tap Pham'!$B:$F,2,0)</f>
        <v>#N/A</v>
      </c>
      <c r="G867" s="36" t="e">
        <f>VLOOKUP(E868:E868,'Bao cao Tap Pham'!$B:$F,3,0)</f>
        <v>#N/A</v>
      </c>
      <c r="H867" s="194"/>
      <c r="I867" s="194"/>
      <c r="J867" s="37"/>
      <c r="K867" s="27"/>
    </row>
    <row r="868" spans="1:11">
      <c r="A868" s="183">
        <v>739</v>
      </c>
      <c r="B868" s="214"/>
      <c r="C868" s="27"/>
      <c r="D868" s="28"/>
      <c r="E868" s="49"/>
      <c r="F868" s="36" t="e">
        <f>VLOOKUP(E869:E869,'Bao cao Tap Pham'!$B:$F,2,0)</f>
        <v>#N/A</v>
      </c>
      <c r="G868" s="36" t="e">
        <f>VLOOKUP(E869:E869,'Bao cao Tap Pham'!$B:$F,3,0)</f>
        <v>#N/A</v>
      </c>
      <c r="H868" s="194"/>
      <c r="I868" s="194"/>
      <c r="J868" s="37"/>
      <c r="K868" s="27"/>
    </row>
    <row r="869" spans="1:11">
      <c r="A869" s="12">
        <v>740</v>
      </c>
      <c r="B869" s="214"/>
      <c r="C869" s="27"/>
      <c r="D869" s="28"/>
      <c r="E869" s="49"/>
      <c r="F869" s="36" t="e">
        <f>VLOOKUP(E870:E870,'Bao cao Tap Pham'!$B:$F,2,0)</f>
        <v>#N/A</v>
      </c>
      <c r="G869" s="36" t="e">
        <f>VLOOKUP(E870:E870,'Bao cao Tap Pham'!$B:$F,3,0)</f>
        <v>#N/A</v>
      </c>
      <c r="H869" s="194"/>
      <c r="I869" s="194"/>
      <c r="J869" s="37"/>
      <c r="K869" s="27"/>
    </row>
    <row r="870" spans="1:11">
      <c r="A870" s="183">
        <v>741</v>
      </c>
      <c r="B870" s="214"/>
      <c r="C870" s="27"/>
      <c r="D870" s="28"/>
      <c r="E870" s="49"/>
      <c r="F870" s="36" t="e">
        <f>VLOOKUP(E871:E871,'Bao cao Tap Pham'!$B:$F,2,0)</f>
        <v>#N/A</v>
      </c>
      <c r="G870" s="36" t="e">
        <f>VLOOKUP(E871:E871,'Bao cao Tap Pham'!$B:$F,3,0)</f>
        <v>#N/A</v>
      </c>
      <c r="H870" s="194"/>
      <c r="I870" s="194"/>
      <c r="J870" s="37"/>
      <c r="K870" s="27"/>
    </row>
    <row r="871" spans="1:11">
      <c r="A871" s="12">
        <v>742</v>
      </c>
      <c r="B871" s="214"/>
      <c r="C871" s="27"/>
      <c r="D871" s="28"/>
      <c r="E871" s="49"/>
      <c r="F871" s="36" t="e">
        <f>VLOOKUP(E872:E872,'Bao cao Tap Pham'!$B:$F,2,0)</f>
        <v>#N/A</v>
      </c>
      <c r="G871" s="36" t="e">
        <f>VLOOKUP(E872:E872,'Bao cao Tap Pham'!$B:$F,3,0)</f>
        <v>#N/A</v>
      </c>
      <c r="H871" s="194"/>
      <c r="I871" s="194"/>
      <c r="J871" s="37"/>
      <c r="K871" s="27"/>
    </row>
    <row r="872" spans="1:11">
      <c r="A872" s="183">
        <v>743</v>
      </c>
      <c r="B872" s="214"/>
      <c r="C872" s="27"/>
      <c r="D872" s="28"/>
      <c r="E872" s="47"/>
      <c r="F872" s="36" t="e">
        <f>VLOOKUP(E873:E873,'Bao cao Tap Pham'!$B:$F,2,0)</f>
        <v>#N/A</v>
      </c>
      <c r="G872" s="36" t="e">
        <f>VLOOKUP(E873:E873,'Bao cao Tap Pham'!$B:$F,3,0)</f>
        <v>#N/A</v>
      </c>
      <c r="H872" s="194"/>
      <c r="I872" s="194"/>
      <c r="J872" s="37"/>
      <c r="K872" s="27"/>
    </row>
    <row r="873" spans="1:11">
      <c r="A873" s="12">
        <v>744</v>
      </c>
      <c r="B873" s="214"/>
      <c r="C873" s="27"/>
      <c r="D873" s="28"/>
      <c r="E873" s="47"/>
      <c r="F873" s="36" t="e">
        <f>VLOOKUP(E874:E874,'Bao cao Tap Pham'!$B:$F,2,0)</f>
        <v>#N/A</v>
      </c>
      <c r="G873" s="36" t="e">
        <f>VLOOKUP(E874:E874,'Bao cao Tap Pham'!$B:$F,3,0)</f>
        <v>#N/A</v>
      </c>
      <c r="H873" s="194"/>
      <c r="I873" s="194"/>
      <c r="J873" s="37"/>
      <c r="K873" s="27"/>
    </row>
    <row r="874" spans="1:11">
      <c r="A874" s="183">
        <v>745</v>
      </c>
      <c r="B874" s="214"/>
      <c r="C874" s="27"/>
      <c r="D874" s="28"/>
      <c r="E874" s="47"/>
      <c r="F874" s="36" t="e">
        <f>VLOOKUP(E875:E875,'Bao cao Tap Pham'!$B:$F,2,0)</f>
        <v>#N/A</v>
      </c>
      <c r="G874" s="36" t="e">
        <f>VLOOKUP(E875:E875,'Bao cao Tap Pham'!$B:$F,3,0)</f>
        <v>#N/A</v>
      </c>
      <c r="H874" s="194"/>
      <c r="I874" s="194"/>
      <c r="J874" s="37"/>
      <c r="K874" s="27"/>
    </row>
    <row r="875" spans="1:11">
      <c r="A875" s="12">
        <v>746</v>
      </c>
      <c r="B875" s="214"/>
      <c r="C875" s="27"/>
      <c r="D875" s="28"/>
      <c r="E875" s="47"/>
      <c r="F875" s="36" t="e">
        <f>VLOOKUP(E876:E876,'Bao cao Tap Pham'!$B:$F,2,0)</f>
        <v>#N/A</v>
      </c>
      <c r="G875" s="36" t="e">
        <f>VLOOKUP(E876:E876,'Bao cao Tap Pham'!$B:$F,3,0)</f>
        <v>#N/A</v>
      </c>
      <c r="H875" s="194"/>
      <c r="I875" s="194"/>
      <c r="J875" s="37"/>
      <c r="K875" s="27"/>
    </row>
    <row r="876" spans="1:11">
      <c r="A876" s="183">
        <v>747</v>
      </c>
      <c r="B876" s="214"/>
      <c r="C876" s="27"/>
      <c r="D876" s="28"/>
      <c r="E876" s="47"/>
      <c r="F876" s="36" t="e">
        <f>VLOOKUP(E877:E877,'Bao cao Tap Pham'!$B:$F,2,0)</f>
        <v>#N/A</v>
      </c>
      <c r="G876" s="36" t="e">
        <f>VLOOKUP(E877:E877,'Bao cao Tap Pham'!$B:$F,3,0)</f>
        <v>#N/A</v>
      </c>
      <c r="H876" s="194"/>
      <c r="I876" s="194"/>
      <c r="J876" s="37"/>
      <c r="K876" s="27"/>
    </row>
    <row r="877" spans="1:11">
      <c r="A877" s="12">
        <v>748</v>
      </c>
      <c r="B877" s="214"/>
      <c r="C877" s="27"/>
      <c r="D877" s="28"/>
      <c r="E877" s="47"/>
      <c r="F877" s="36" t="e">
        <f>VLOOKUP(E878:E878,'Bao cao Tap Pham'!$B:$F,2,0)</f>
        <v>#N/A</v>
      </c>
      <c r="G877" s="36" t="e">
        <f>VLOOKUP(E878:E878,'Bao cao Tap Pham'!$B:$F,3,0)</f>
        <v>#N/A</v>
      </c>
      <c r="H877" s="194"/>
      <c r="I877" s="194"/>
      <c r="J877" s="37"/>
      <c r="K877" s="27"/>
    </row>
    <row r="878" spans="1:11">
      <c r="A878" s="183">
        <v>749</v>
      </c>
      <c r="B878" s="214"/>
      <c r="C878" s="27"/>
      <c r="D878" s="28"/>
      <c r="E878" s="49"/>
      <c r="F878" s="36" t="e">
        <f>VLOOKUP(E879:E879,'Bao cao Tap Pham'!$B:$F,2,0)</f>
        <v>#N/A</v>
      </c>
      <c r="G878" s="36" t="e">
        <f>VLOOKUP(E879:E879,'Bao cao Tap Pham'!$B:$F,3,0)</f>
        <v>#N/A</v>
      </c>
      <c r="H878" s="194"/>
      <c r="I878" s="194"/>
      <c r="J878" s="37"/>
      <c r="K878" s="27"/>
    </row>
    <row r="879" spans="1:11">
      <c r="A879" s="12">
        <v>750</v>
      </c>
      <c r="B879" s="214"/>
      <c r="C879" s="27"/>
      <c r="D879" s="28"/>
      <c r="E879" s="49"/>
      <c r="F879" s="36" t="e">
        <f>VLOOKUP(E880:E880,'Bao cao Tap Pham'!$B:$F,2,0)</f>
        <v>#N/A</v>
      </c>
      <c r="G879" s="36" t="e">
        <f>VLOOKUP(E880:E880,'Bao cao Tap Pham'!$B:$F,3,0)</f>
        <v>#N/A</v>
      </c>
      <c r="H879" s="194"/>
      <c r="I879" s="194"/>
      <c r="J879" s="37"/>
      <c r="K879" s="27"/>
    </row>
    <row r="880" spans="1:11">
      <c r="A880" s="183">
        <v>751</v>
      </c>
      <c r="B880" s="214"/>
      <c r="C880" s="27"/>
      <c r="D880" s="28"/>
      <c r="E880" s="49"/>
      <c r="F880" s="36" t="e">
        <f>VLOOKUP(E881:E881,'Bao cao Tap Pham'!$B:$F,2,0)</f>
        <v>#N/A</v>
      </c>
      <c r="G880" s="36" t="e">
        <f>VLOOKUP(E881:E881,'Bao cao Tap Pham'!$B:$F,3,0)</f>
        <v>#N/A</v>
      </c>
      <c r="H880" s="194"/>
      <c r="I880" s="194"/>
      <c r="J880" s="37"/>
      <c r="K880" s="27"/>
    </row>
    <row r="881" spans="1:11">
      <c r="A881" s="12">
        <v>752</v>
      </c>
      <c r="B881" s="214"/>
      <c r="C881" s="27"/>
      <c r="D881" s="28"/>
      <c r="E881" s="49"/>
      <c r="F881" s="36" t="e">
        <f>VLOOKUP(E882:E882,'Bao cao Tap Pham'!$B:$F,2,0)</f>
        <v>#N/A</v>
      </c>
      <c r="G881" s="36" t="e">
        <f>VLOOKUP(E882:E882,'Bao cao Tap Pham'!$B:$F,3,0)</f>
        <v>#N/A</v>
      </c>
      <c r="H881" s="194"/>
      <c r="I881" s="194"/>
      <c r="J881" s="37"/>
      <c r="K881" s="27"/>
    </row>
    <row r="882" spans="1:11">
      <c r="A882" s="183">
        <v>753</v>
      </c>
      <c r="B882" s="214"/>
      <c r="C882" s="27"/>
      <c r="D882" s="28"/>
      <c r="E882" s="49"/>
      <c r="F882" s="36" t="e">
        <f>VLOOKUP(E883:E883,'Bao cao Tap Pham'!$B:$F,2,0)</f>
        <v>#N/A</v>
      </c>
      <c r="G882" s="36" t="e">
        <f>VLOOKUP(E883:E883,'Bao cao Tap Pham'!$B:$F,3,0)</f>
        <v>#N/A</v>
      </c>
      <c r="H882" s="194"/>
      <c r="I882" s="194"/>
      <c r="J882" s="37"/>
      <c r="K882" s="27"/>
    </row>
    <row r="883" spans="1:11">
      <c r="A883" s="12">
        <v>754</v>
      </c>
      <c r="B883" s="214"/>
      <c r="C883" s="27"/>
      <c r="D883" s="28"/>
      <c r="E883" s="49"/>
      <c r="F883" s="36" t="e">
        <f>VLOOKUP(E884:E884,'Bao cao Tap Pham'!$B:$F,2,0)</f>
        <v>#N/A</v>
      </c>
      <c r="G883" s="36" t="e">
        <f>VLOOKUP(E884:E884,'Bao cao Tap Pham'!$B:$F,3,0)</f>
        <v>#N/A</v>
      </c>
      <c r="H883" s="194"/>
      <c r="I883" s="194"/>
      <c r="J883" s="37"/>
      <c r="K883" s="27"/>
    </row>
    <row r="884" spans="1:11">
      <c r="A884" s="183">
        <v>755</v>
      </c>
      <c r="B884" s="214"/>
      <c r="C884" s="27"/>
      <c r="D884" s="28"/>
      <c r="E884" s="47"/>
      <c r="F884" s="36" t="e">
        <f>VLOOKUP(E885:E885,'Bao cao Tap Pham'!$B:$F,2,0)</f>
        <v>#N/A</v>
      </c>
      <c r="G884" s="36" t="e">
        <f>VLOOKUP(E885:E885,'Bao cao Tap Pham'!$B:$F,3,0)</f>
        <v>#N/A</v>
      </c>
      <c r="H884" s="194"/>
      <c r="I884" s="194"/>
      <c r="J884" s="37"/>
      <c r="K884" s="27"/>
    </row>
    <row r="885" spans="1:11">
      <c r="A885" s="12">
        <v>756</v>
      </c>
      <c r="B885" s="214"/>
      <c r="C885" s="27"/>
      <c r="D885" s="28"/>
      <c r="E885" s="47"/>
      <c r="F885" s="36" t="e">
        <f>VLOOKUP(E886:E886,'Bao cao Tap Pham'!$B:$F,2,0)</f>
        <v>#N/A</v>
      </c>
      <c r="G885" s="36" t="e">
        <f>VLOOKUP(E886:E886,'Bao cao Tap Pham'!$B:$F,3,0)</f>
        <v>#N/A</v>
      </c>
      <c r="H885" s="194"/>
      <c r="I885" s="194"/>
      <c r="J885" s="37"/>
      <c r="K885" s="27"/>
    </row>
    <row r="886" spans="1:11">
      <c r="A886" s="183">
        <v>757</v>
      </c>
      <c r="B886" s="214"/>
      <c r="C886" s="27"/>
      <c r="D886" s="28"/>
      <c r="E886" s="47"/>
      <c r="F886" s="36" t="e">
        <f>VLOOKUP(E887:E887,'Bao cao Tap Pham'!$B:$F,2,0)</f>
        <v>#N/A</v>
      </c>
      <c r="G886" s="36" t="e">
        <f>VLOOKUP(E887:E887,'Bao cao Tap Pham'!$B:$F,3,0)</f>
        <v>#N/A</v>
      </c>
      <c r="H886" s="194"/>
      <c r="I886" s="194"/>
      <c r="J886" s="37"/>
      <c r="K886" s="27"/>
    </row>
    <row r="887" spans="1:11">
      <c r="A887" s="12">
        <v>758</v>
      </c>
      <c r="B887" s="214"/>
      <c r="C887" s="27"/>
      <c r="D887" s="28"/>
      <c r="E887" s="47"/>
      <c r="F887" s="36" t="e">
        <f>VLOOKUP(E888:E888,'Bao cao Tap Pham'!$B:$F,2,0)</f>
        <v>#N/A</v>
      </c>
      <c r="G887" s="36" t="e">
        <f>VLOOKUP(E888:E888,'Bao cao Tap Pham'!$B:$F,3,0)</f>
        <v>#N/A</v>
      </c>
      <c r="H887" s="194"/>
      <c r="I887" s="194"/>
      <c r="J887" s="37"/>
      <c r="K887" s="27"/>
    </row>
    <row r="888" spans="1:11">
      <c r="A888" s="183">
        <v>759</v>
      </c>
      <c r="B888" s="214"/>
      <c r="C888" s="27"/>
      <c r="D888" s="28"/>
      <c r="E888" s="49"/>
      <c r="F888" s="36" t="e">
        <f>VLOOKUP(E889:E889,'Bao cao Tap Pham'!$B:$F,2,0)</f>
        <v>#N/A</v>
      </c>
      <c r="G888" s="36" t="e">
        <f>VLOOKUP(E889:E889,'Bao cao Tap Pham'!$B:$F,3,0)</f>
        <v>#N/A</v>
      </c>
      <c r="H888" s="194"/>
      <c r="I888" s="194"/>
      <c r="J888" s="37"/>
      <c r="K888" s="27"/>
    </row>
    <row r="889" spans="1:11">
      <c r="A889" s="12">
        <v>760</v>
      </c>
      <c r="B889" s="214"/>
      <c r="C889" s="27"/>
      <c r="D889" s="28"/>
      <c r="E889" s="49"/>
      <c r="F889" s="36" t="e">
        <f>VLOOKUP(E890:E890,'Bao cao Tap Pham'!$B:$F,2,0)</f>
        <v>#N/A</v>
      </c>
      <c r="G889" s="36" t="e">
        <f>VLOOKUP(E890:E890,'Bao cao Tap Pham'!$B:$F,3,0)</f>
        <v>#N/A</v>
      </c>
      <c r="H889" s="194"/>
      <c r="I889" s="194"/>
      <c r="J889" s="37"/>
      <c r="K889" s="27"/>
    </row>
    <row r="890" spans="1:11">
      <c r="A890" s="183">
        <v>761</v>
      </c>
      <c r="B890" s="214"/>
      <c r="C890" s="27"/>
      <c r="D890" s="28"/>
      <c r="E890" s="49"/>
      <c r="F890" s="36" t="e">
        <f>VLOOKUP(E891:E891,'Bao cao Tap Pham'!$B:$F,2,0)</f>
        <v>#N/A</v>
      </c>
      <c r="G890" s="36" t="e">
        <f>VLOOKUP(E891:E891,'Bao cao Tap Pham'!$B:$F,3,0)</f>
        <v>#N/A</v>
      </c>
      <c r="H890" s="194"/>
      <c r="I890" s="194"/>
      <c r="J890" s="37"/>
      <c r="K890" s="27"/>
    </row>
    <row r="891" spans="1:11">
      <c r="A891" s="12">
        <v>762</v>
      </c>
      <c r="B891" s="214"/>
      <c r="C891" s="27"/>
      <c r="D891" s="28"/>
      <c r="E891" s="49"/>
      <c r="F891" s="36" t="e">
        <f>VLOOKUP(E892:E892,'Bao cao Tap Pham'!$B:$F,2,0)</f>
        <v>#N/A</v>
      </c>
      <c r="G891" s="36" t="e">
        <f>VLOOKUP(E892:E892,'Bao cao Tap Pham'!$B:$F,3,0)</f>
        <v>#N/A</v>
      </c>
      <c r="H891" s="194"/>
      <c r="I891" s="194"/>
      <c r="J891" s="37"/>
      <c r="K891" s="27"/>
    </row>
    <row r="892" spans="1:11">
      <c r="A892" s="183">
        <v>763</v>
      </c>
      <c r="B892" s="214"/>
      <c r="C892" s="27"/>
      <c r="D892" s="28"/>
      <c r="E892" s="49"/>
      <c r="F892" s="36" t="e">
        <f>VLOOKUP(E893:E893,'Bao cao Tap Pham'!$B:$F,2,0)</f>
        <v>#N/A</v>
      </c>
      <c r="G892" s="36" t="e">
        <f>VLOOKUP(E893:E893,'Bao cao Tap Pham'!$B:$F,3,0)</f>
        <v>#N/A</v>
      </c>
      <c r="H892" s="194"/>
      <c r="I892" s="194"/>
      <c r="J892" s="37"/>
      <c r="K892" s="27"/>
    </row>
    <row r="893" spans="1:11">
      <c r="A893" s="12">
        <v>764</v>
      </c>
      <c r="B893" s="214"/>
      <c r="C893" s="27"/>
      <c r="D893" s="28"/>
      <c r="E893" s="47"/>
      <c r="F893" s="36" t="e">
        <f>VLOOKUP(E894:E894,'Bao cao Tap Pham'!$B:$F,2,0)</f>
        <v>#N/A</v>
      </c>
      <c r="G893" s="36" t="e">
        <f>VLOOKUP(E894:E894,'Bao cao Tap Pham'!$B:$F,3,0)</f>
        <v>#N/A</v>
      </c>
      <c r="H893" s="194"/>
      <c r="I893" s="194"/>
      <c r="J893" s="37"/>
      <c r="K893" s="27"/>
    </row>
    <row r="894" spans="1:11">
      <c r="A894" s="183">
        <v>765</v>
      </c>
      <c r="B894" s="214"/>
      <c r="C894" s="27"/>
      <c r="D894" s="28"/>
      <c r="E894" s="47"/>
      <c r="F894" s="36" t="e">
        <f>VLOOKUP(E895:E895,'Bao cao Tap Pham'!$B:$F,2,0)</f>
        <v>#N/A</v>
      </c>
      <c r="G894" s="36" t="e">
        <f>VLOOKUP(E895:E895,'Bao cao Tap Pham'!$B:$F,3,0)</f>
        <v>#N/A</v>
      </c>
      <c r="H894" s="194"/>
      <c r="I894" s="194"/>
      <c r="J894" s="37"/>
      <c r="K894" s="27"/>
    </row>
    <row r="895" spans="1:11">
      <c r="A895" s="12">
        <v>766</v>
      </c>
      <c r="B895" s="214"/>
      <c r="C895" s="27"/>
      <c r="D895" s="28"/>
      <c r="E895" s="47"/>
      <c r="F895" s="36" t="e">
        <f>VLOOKUP(E896:E896,'Bao cao Tap Pham'!$B:$F,2,0)</f>
        <v>#N/A</v>
      </c>
      <c r="G895" s="36" t="e">
        <f>VLOOKUP(E896:E896,'Bao cao Tap Pham'!$B:$F,3,0)</f>
        <v>#N/A</v>
      </c>
      <c r="H895" s="194"/>
      <c r="I895" s="194"/>
      <c r="J895" s="37"/>
      <c r="K895" s="27"/>
    </row>
    <row r="896" spans="1:11">
      <c r="A896" s="183">
        <v>767</v>
      </c>
      <c r="B896" s="214"/>
      <c r="C896" s="27"/>
      <c r="D896" s="28"/>
      <c r="E896" s="47"/>
      <c r="F896" s="36" t="e">
        <f>VLOOKUP(E897:E897,'Bao cao Tap Pham'!$B:$F,2,0)</f>
        <v>#N/A</v>
      </c>
      <c r="G896" s="36" t="e">
        <f>VLOOKUP(E897:E897,'Bao cao Tap Pham'!$B:$F,3,0)</f>
        <v>#N/A</v>
      </c>
      <c r="H896" s="194"/>
      <c r="I896" s="194"/>
      <c r="J896" s="37"/>
      <c r="K896" s="27"/>
    </row>
    <row r="897" spans="1:11">
      <c r="A897" s="12">
        <v>768</v>
      </c>
      <c r="B897" s="214"/>
      <c r="C897" s="27"/>
      <c r="D897" s="28"/>
      <c r="E897" s="47"/>
      <c r="F897" s="36" t="e">
        <f>VLOOKUP(E898:E898,'Bao cao Tap Pham'!$B:$F,2,0)</f>
        <v>#N/A</v>
      </c>
      <c r="G897" s="36" t="e">
        <f>VLOOKUP(E898:E898,'Bao cao Tap Pham'!$B:$F,3,0)</f>
        <v>#N/A</v>
      </c>
      <c r="H897" s="194"/>
      <c r="I897" s="194"/>
      <c r="J897" s="37"/>
      <c r="K897" s="27"/>
    </row>
    <row r="898" spans="1:11">
      <c r="A898" s="183">
        <v>769</v>
      </c>
      <c r="B898" s="214"/>
      <c r="C898" s="27"/>
      <c r="D898" s="28"/>
      <c r="E898" s="47"/>
      <c r="F898" s="36" t="e">
        <f>VLOOKUP(E899:E899,'Bao cao Tap Pham'!$B:$F,2,0)</f>
        <v>#N/A</v>
      </c>
      <c r="G898" s="36" t="e">
        <f>VLOOKUP(E899:E899,'Bao cao Tap Pham'!$B:$F,3,0)</f>
        <v>#N/A</v>
      </c>
      <c r="H898" s="194"/>
      <c r="I898" s="194"/>
      <c r="J898" s="37"/>
      <c r="K898" s="27"/>
    </row>
    <row r="899" spans="1:11">
      <c r="A899" s="12">
        <v>770</v>
      </c>
      <c r="B899" s="214"/>
      <c r="C899" s="27"/>
      <c r="D899" s="28"/>
      <c r="E899" s="47"/>
      <c r="F899" s="36" t="e">
        <f>VLOOKUP(E900:E900,'Bao cao Tap Pham'!$B:$F,2,0)</f>
        <v>#N/A</v>
      </c>
      <c r="G899" s="36" t="e">
        <f>VLOOKUP(E900:E900,'Bao cao Tap Pham'!$B:$F,3,0)</f>
        <v>#N/A</v>
      </c>
      <c r="H899" s="194"/>
      <c r="I899" s="194"/>
      <c r="J899" s="37"/>
      <c r="K899" s="27"/>
    </row>
    <row r="900" spans="1:11">
      <c r="A900" s="183">
        <v>771</v>
      </c>
      <c r="B900" s="214"/>
      <c r="C900" s="27"/>
      <c r="D900" s="28"/>
      <c r="E900" s="47"/>
      <c r="F900" s="36" t="e">
        <f>VLOOKUP(E901:E901,'Bao cao Tap Pham'!$B:$F,2,0)</f>
        <v>#N/A</v>
      </c>
      <c r="G900" s="36" t="e">
        <f>VLOOKUP(E901:E901,'Bao cao Tap Pham'!$B:$F,3,0)</f>
        <v>#N/A</v>
      </c>
      <c r="H900" s="194"/>
      <c r="I900" s="194"/>
      <c r="J900" s="37"/>
      <c r="K900" s="27"/>
    </row>
    <row r="901" spans="1:11">
      <c r="A901" s="12">
        <v>772</v>
      </c>
      <c r="B901" s="214"/>
      <c r="C901" s="27"/>
      <c r="D901" s="28"/>
      <c r="E901" s="47"/>
      <c r="F901" s="36" t="e">
        <f>VLOOKUP(E902:E902,'Bao cao Tap Pham'!$B:$F,2,0)</f>
        <v>#N/A</v>
      </c>
      <c r="G901" s="36" t="e">
        <f>VLOOKUP(E902:E902,'Bao cao Tap Pham'!$B:$F,3,0)</f>
        <v>#N/A</v>
      </c>
      <c r="H901" s="194"/>
      <c r="I901" s="194"/>
      <c r="J901" s="37"/>
      <c r="K901" s="27"/>
    </row>
    <row r="902" spans="1:11">
      <c r="A902" s="183">
        <v>773</v>
      </c>
      <c r="B902" s="214"/>
      <c r="C902" s="27"/>
      <c r="D902" s="28"/>
      <c r="E902" s="47"/>
      <c r="F902" s="36" t="e">
        <f>VLOOKUP(E903:E903,'Bao cao Tap Pham'!$B:$F,2,0)</f>
        <v>#N/A</v>
      </c>
      <c r="G902" s="36" t="e">
        <f>VLOOKUP(E903:E903,'Bao cao Tap Pham'!$B:$F,3,0)</f>
        <v>#N/A</v>
      </c>
      <c r="H902" s="194"/>
      <c r="I902" s="194"/>
      <c r="J902" s="37"/>
      <c r="K902" s="27"/>
    </row>
    <row r="903" spans="1:11">
      <c r="A903" s="12">
        <v>774</v>
      </c>
      <c r="B903" s="214"/>
      <c r="C903" s="27"/>
      <c r="D903" s="28"/>
      <c r="E903" s="47"/>
      <c r="F903" s="36" t="e">
        <f>VLOOKUP(E904:E904,'Bao cao Tap Pham'!$B:$F,2,0)</f>
        <v>#N/A</v>
      </c>
      <c r="G903" s="36" t="e">
        <f>VLOOKUP(E904:E904,'Bao cao Tap Pham'!$B:$F,3,0)</f>
        <v>#N/A</v>
      </c>
      <c r="H903" s="194"/>
      <c r="I903" s="194"/>
      <c r="J903" s="37"/>
      <c r="K903" s="27"/>
    </row>
    <row r="904" spans="1:11">
      <c r="A904" s="183">
        <v>775</v>
      </c>
      <c r="B904" s="214"/>
      <c r="C904" s="27"/>
      <c r="D904" s="28"/>
      <c r="E904" s="47"/>
      <c r="F904" s="36" t="e">
        <f>VLOOKUP(E905:E905,'Bao cao Tap Pham'!$B:$F,2,0)</f>
        <v>#N/A</v>
      </c>
      <c r="G904" s="36" t="e">
        <f>VLOOKUP(E905:E905,'Bao cao Tap Pham'!$B:$F,3,0)</f>
        <v>#N/A</v>
      </c>
      <c r="H904" s="194"/>
      <c r="I904" s="194"/>
      <c r="J904" s="37"/>
      <c r="K904" s="27"/>
    </row>
    <row r="905" spans="1:11">
      <c r="A905" s="12">
        <v>776</v>
      </c>
      <c r="B905" s="214"/>
      <c r="C905" s="27"/>
      <c r="D905" s="28"/>
      <c r="E905" s="47"/>
      <c r="F905" s="36" t="e">
        <f>VLOOKUP(E906:E906,'Bao cao Tap Pham'!$B:$F,2,0)</f>
        <v>#N/A</v>
      </c>
      <c r="G905" s="36" t="e">
        <f>VLOOKUP(E906:E906,'Bao cao Tap Pham'!$B:$F,3,0)</f>
        <v>#N/A</v>
      </c>
      <c r="H905" s="194"/>
      <c r="I905" s="194"/>
      <c r="J905" s="37"/>
      <c r="K905" s="27"/>
    </row>
    <row r="906" spans="1:11">
      <c r="A906" s="183">
        <v>777</v>
      </c>
      <c r="B906" s="214"/>
      <c r="C906" s="27"/>
      <c r="D906" s="28"/>
      <c r="E906" s="49"/>
      <c r="F906" s="36" t="e">
        <f>VLOOKUP(E907:E907,'Bao cao Tap Pham'!$B:$F,2,0)</f>
        <v>#N/A</v>
      </c>
      <c r="G906" s="36" t="e">
        <f>VLOOKUP(E907:E907,'Bao cao Tap Pham'!$B:$F,3,0)</f>
        <v>#N/A</v>
      </c>
      <c r="H906" s="194"/>
      <c r="I906" s="194"/>
      <c r="J906" s="37"/>
      <c r="K906" s="27"/>
    </row>
    <row r="907" spans="1:11">
      <c r="A907" s="12">
        <v>778</v>
      </c>
      <c r="B907" s="214"/>
      <c r="C907" s="27"/>
      <c r="D907" s="28"/>
      <c r="E907" s="47"/>
      <c r="F907" s="36" t="e">
        <f>VLOOKUP(E908:E908,'Bao cao Tap Pham'!$B:$F,2,0)</f>
        <v>#N/A</v>
      </c>
      <c r="G907" s="36" t="e">
        <f>VLOOKUP(E908:E908,'Bao cao Tap Pham'!$B:$F,3,0)</f>
        <v>#N/A</v>
      </c>
      <c r="H907" s="194"/>
      <c r="I907" s="194"/>
      <c r="J907" s="37"/>
      <c r="K907" s="27"/>
    </row>
    <row r="908" spans="1:11">
      <c r="A908" s="183">
        <v>779</v>
      </c>
      <c r="B908" s="214"/>
      <c r="C908" s="27"/>
      <c r="D908" s="28"/>
      <c r="E908" s="49"/>
      <c r="F908" s="36" t="e">
        <f>VLOOKUP(E909:E909,'Bao cao Tap Pham'!$B:$F,2,0)</f>
        <v>#N/A</v>
      </c>
      <c r="G908" s="36" t="e">
        <f>VLOOKUP(E909:E909,'Bao cao Tap Pham'!$B:$F,3,0)</f>
        <v>#N/A</v>
      </c>
      <c r="H908" s="194"/>
      <c r="I908" s="194"/>
      <c r="J908" s="37"/>
      <c r="K908" s="27"/>
    </row>
    <row r="909" spans="1:11">
      <c r="A909" s="12">
        <v>780</v>
      </c>
      <c r="B909" s="214"/>
      <c r="C909" s="27"/>
      <c r="D909" s="28"/>
      <c r="E909" s="49"/>
      <c r="F909" s="36" t="e">
        <f>VLOOKUP(E910:E910,'Bao cao Tap Pham'!$B:$F,2,0)</f>
        <v>#N/A</v>
      </c>
      <c r="G909" s="36" t="e">
        <f>VLOOKUP(E910:E910,'Bao cao Tap Pham'!$B:$F,3,0)</f>
        <v>#N/A</v>
      </c>
      <c r="H909" s="194"/>
      <c r="I909" s="194"/>
      <c r="J909" s="37"/>
      <c r="K909" s="27"/>
    </row>
    <row r="910" spans="1:11">
      <c r="A910" s="183">
        <v>781</v>
      </c>
      <c r="B910" s="214"/>
      <c r="C910" s="27"/>
      <c r="D910" s="28"/>
      <c r="E910" s="49"/>
      <c r="F910" s="36" t="e">
        <f>VLOOKUP(E911:E911,'Bao cao Tap Pham'!$B:$F,2,0)</f>
        <v>#N/A</v>
      </c>
      <c r="G910" s="36" t="e">
        <f>VLOOKUP(E911:E911,'Bao cao Tap Pham'!$B:$F,3,0)</f>
        <v>#N/A</v>
      </c>
      <c r="H910" s="194"/>
      <c r="I910" s="194"/>
      <c r="J910" s="37"/>
      <c r="K910" s="27"/>
    </row>
    <row r="911" spans="1:11">
      <c r="A911" s="12">
        <v>782</v>
      </c>
      <c r="B911" s="214"/>
      <c r="C911" s="27"/>
      <c r="D911" s="28"/>
      <c r="E911" s="49"/>
      <c r="F911" s="36" t="e">
        <f>VLOOKUP(E912:E912,'Bao cao Tap Pham'!$B:$F,2,0)</f>
        <v>#N/A</v>
      </c>
      <c r="G911" s="36" t="e">
        <f>VLOOKUP(E912:E912,'Bao cao Tap Pham'!$B:$F,3,0)</f>
        <v>#N/A</v>
      </c>
      <c r="H911" s="194"/>
      <c r="I911" s="194"/>
      <c r="J911" s="37"/>
      <c r="K911" s="27"/>
    </row>
    <row r="912" spans="1:11">
      <c r="A912" s="183">
        <v>783</v>
      </c>
      <c r="B912" s="214"/>
      <c r="C912" s="27"/>
      <c r="D912" s="28"/>
      <c r="E912" s="49"/>
      <c r="F912" s="36" t="e">
        <f>VLOOKUP(E913:E913,'Bao cao Tap Pham'!$B:$F,2,0)</f>
        <v>#N/A</v>
      </c>
      <c r="G912" s="36" t="e">
        <f>VLOOKUP(E913:E913,'Bao cao Tap Pham'!$B:$F,3,0)</f>
        <v>#N/A</v>
      </c>
      <c r="H912" s="194"/>
      <c r="I912" s="194"/>
      <c r="J912" s="37"/>
      <c r="K912" s="27"/>
    </row>
    <row r="913" spans="1:11">
      <c r="A913" s="12">
        <v>784</v>
      </c>
      <c r="B913" s="214"/>
      <c r="C913" s="27"/>
      <c r="D913" s="28"/>
      <c r="E913" s="49"/>
      <c r="F913" s="36" t="e">
        <f>VLOOKUP(E914:E914,'Bao cao Tap Pham'!$B:$F,2,0)</f>
        <v>#N/A</v>
      </c>
      <c r="G913" s="36" t="e">
        <f>VLOOKUP(E914:E914,'Bao cao Tap Pham'!$B:$F,3,0)</f>
        <v>#N/A</v>
      </c>
      <c r="H913" s="194"/>
      <c r="I913" s="194"/>
      <c r="J913" s="37"/>
      <c r="K913" s="27"/>
    </row>
    <row r="914" spans="1:11">
      <c r="A914" s="183">
        <v>785</v>
      </c>
      <c r="B914" s="214"/>
      <c r="C914" s="27"/>
      <c r="D914" s="28"/>
      <c r="E914" s="49"/>
      <c r="F914" s="36" t="e">
        <f>VLOOKUP(E915:E915,'Bao cao Tap Pham'!$B:$F,2,0)</f>
        <v>#N/A</v>
      </c>
      <c r="G914" s="36" t="e">
        <f>VLOOKUP(E915:E915,'Bao cao Tap Pham'!$B:$F,3,0)</f>
        <v>#N/A</v>
      </c>
      <c r="H914" s="194"/>
      <c r="I914" s="194"/>
      <c r="J914" s="37"/>
      <c r="K914" s="27"/>
    </row>
    <row r="915" spans="1:11">
      <c r="A915" s="12">
        <v>786</v>
      </c>
      <c r="B915" s="214"/>
      <c r="C915" s="27"/>
      <c r="D915" s="28"/>
      <c r="E915" s="49"/>
      <c r="F915" s="36" t="e">
        <f>VLOOKUP(E916:E916,'Bao cao Tap Pham'!$B:$F,2,0)</f>
        <v>#N/A</v>
      </c>
      <c r="G915" s="36" t="e">
        <f>VLOOKUP(E916:E916,'Bao cao Tap Pham'!$B:$F,3,0)</f>
        <v>#N/A</v>
      </c>
      <c r="H915" s="194"/>
      <c r="I915" s="194"/>
      <c r="J915" s="37"/>
      <c r="K915" s="27"/>
    </row>
    <row r="916" spans="1:11">
      <c r="A916" s="183">
        <v>787</v>
      </c>
      <c r="B916" s="214"/>
      <c r="C916" s="27"/>
      <c r="D916" s="28"/>
      <c r="E916" s="49"/>
      <c r="F916" s="36" t="e">
        <f>VLOOKUP(E917:E917,'Bao cao Tap Pham'!$B:$F,2,0)</f>
        <v>#N/A</v>
      </c>
      <c r="G916" s="36" t="e">
        <f>VLOOKUP(E917:E917,'Bao cao Tap Pham'!$B:$F,3,0)</f>
        <v>#N/A</v>
      </c>
      <c r="H916" s="194"/>
      <c r="I916" s="194"/>
      <c r="J916" s="37"/>
      <c r="K916" s="27"/>
    </row>
    <row r="917" spans="1:11">
      <c r="A917" s="12">
        <v>788</v>
      </c>
      <c r="B917" s="214"/>
      <c r="C917" s="27"/>
      <c r="D917" s="28"/>
      <c r="E917" s="49"/>
      <c r="F917" s="36" t="e">
        <f>VLOOKUP(E918:E918,'Bao cao Tap Pham'!$B:$F,2,0)</f>
        <v>#N/A</v>
      </c>
      <c r="G917" s="36" t="e">
        <f>VLOOKUP(E918:E918,'Bao cao Tap Pham'!$B:$F,3,0)</f>
        <v>#N/A</v>
      </c>
      <c r="H917" s="194"/>
      <c r="I917" s="194"/>
      <c r="J917" s="37"/>
      <c r="K917" s="27"/>
    </row>
    <row r="918" spans="1:11">
      <c r="A918" s="183">
        <v>789</v>
      </c>
      <c r="B918" s="214"/>
      <c r="C918" s="27"/>
      <c r="D918" s="28"/>
      <c r="E918" s="49"/>
      <c r="F918" s="36" t="e">
        <f>VLOOKUP(E919:E919,'Bao cao Tap Pham'!$B:$F,2,0)</f>
        <v>#N/A</v>
      </c>
      <c r="G918" s="36" t="e">
        <f>VLOOKUP(E919:E919,'Bao cao Tap Pham'!$B:$F,3,0)</f>
        <v>#N/A</v>
      </c>
      <c r="H918" s="194"/>
      <c r="I918" s="194"/>
      <c r="J918" s="37"/>
      <c r="K918" s="27"/>
    </row>
    <row r="919" spans="1:11">
      <c r="A919" s="12">
        <v>790</v>
      </c>
      <c r="B919" s="214"/>
      <c r="C919" s="27"/>
      <c r="D919" s="28"/>
      <c r="E919" s="49"/>
      <c r="F919" s="36" t="e">
        <f>VLOOKUP(E920:E920,'Bao cao Tap Pham'!$B:$F,2,0)</f>
        <v>#N/A</v>
      </c>
      <c r="G919" s="36" t="e">
        <f>VLOOKUP(E920:E920,'Bao cao Tap Pham'!$B:$F,3,0)</f>
        <v>#N/A</v>
      </c>
      <c r="H919" s="194"/>
      <c r="I919" s="194"/>
      <c r="J919" s="37"/>
      <c r="K919" s="27"/>
    </row>
    <row r="920" spans="1:11">
      <c r="A920" s="183">
        <v>791</v>
      </c>
      <c r="B920" s="214"/>
      <c r="C920" s="27"/>
      <c r="D920" s="28"/>
      <c r="E920" s="49"/>
      <c r="F920" s="36" t="e">
        <f>VLOOKUP(E921:E921,'Bao cao Tap Pham'!$B:$F,2,0)</f>
        <v>#N/A</v>
      </c>
      <c r="G920" s="36" t="e">
        <f>VLOOKUP(E921:E921,'Bao cao Tap Pham'!$B:$F,3,0)</f>
        <v>#N/A</v>
      </c>
      <c r="H920" s="194"/>
      <c r="I920" s="194"/>
      <c r="J920" s="37"/>
      <c r="K920" s="27"/>
    </row>
    <row r="921" spans="1:11">
      <c r="A921" s="12">
        <v>792</v>
      </c>
      <c r="B921" s="214"/>
      <c r="C921" s="27"/>
      <c r="D921" s="28"/>
      <c r="E921" s="49"/>
      <c r="F921" s="36" t="e">
        <f>VLOOKUP(E922:E922,'Bao cao Tap Pham'!$B:$F,2,0)</f>
        <v>#N/A</v>
      </c>
      <c r="G921" s="36" t="e">
        <f>VLOOKUP(E922:E922,'Bao cao Tap Pham'!$B:$F,3,0)</f>
        <v>#N/A</v>
      </c>
      <c r="H921" s="194"/>
      <c r="I921" s="194"/>
      <c r="J921" s="37"/>
      <c r="K921" s="27"/>
    </row>
    <row r="922" spans="1:11">
      <c r="A922" s="183">
        <v>793</v>
      </c>
      <c r="B922" s="214"/>
      <c r="C922" s="27"/>
      <c r="D922" s="28"/>
      <c r="E922" s="49"/>
      <c r="F922" s="36" t="e">
        <f>VLOOKUP(E923:E923,'Bao cao Tap Pham'!$B:$F,2,0)</f>
        <v>#N/A</v>
      </c>
      <c r="G922" s="36" t="e">
        <f>VLOOKUP(E923:E923,'Bao cao Tap Pham'!$B:$F,3,0)</f>
        <v>#N/A</v>
      </c>
      <c r="H922" s="194"/>
      <c r="I922" s="194"/>
      <c r="J922" s="37"/>
      <c r="K922" s="27"/>
    </row>
    <row r="923" spans="1:11">
      <c r="A923" s="12">
        <v>794</v>
      </c>
      <c r="B923" s="214"/>
      <c r="C923" s="27"/>
      <c r="D923" s="28"/>
      <c r="E923" s="49"/>
      <c r="F923" s="36" t="e">
        <f>VLOOKUP(E924:E924,'Bao cao Tap Pham'!$B:$F,2,0)</f>
        <v>#N/A</v>
      </c>
      <c r="G923" s="36" t="e">
        <f>VLOOKUP(E924:E924,'Bao cao Tap Pham'!$B:$F,3,0)</f>
        <v>#N/A</v>
      </c>
      <c r="H923" s="194"/>
      <c r="I923" s="194"/>
      <c r="J923" s="37"/>
      <c r="K923" s="27"/>
    </row>
    <row r="924" spans="1:11">
      <c r="A924" s="183">
        <v>795</v>
      </c>
      <c r="B924" s="214"/>
      <c r="C924" s="27"/>
      <c r="D924" s="28"/>
      <c r="E924" s="49"/>
      <c r="F924" s="36" t="e">
        <f>VLOOKUP(E925:E925,'Bao cao Tap Pham'!$B:$F,2,0)</f>
        <v>#N/A</v>
      </c>
      <c r="G924" s="36" t="e">
        <f>VLOOKUP(E925:E925,'Bao cao Tap Pham'!$B:$F,3,0)</f>
        <v>#N/A</v>
      </c>
      <c r="H924" s="194"/>
      <c r="I924" s="194"/>
      <c r="J924" s="37"/>
      <c r="K924" s="27"/>
    </row>
    <row r="925" spans="1:11">
      <c r="A925" s="12">
        <v>796</v>
      </c>
      <c r="B925" s="214"/>
      <c r="C925" s="27"/>
      <c r="D925" s="28"/>
      <c r="E925" s="49"/>
      <c r="F925" s="36" t="e">
        <f>VLOOKUP(E926:E926,'Bao cao Tap Pham'!$B:$F,2,0)</f>
        <v>#N/A</v>
      </c>
      <c r="G925" s="36" t="e">
        <f>VLOOKUP(E926:E926,'Bao cao Tap Pham'!$B:$F,3,0)</f>
        <v>#N/A</v>
      </c>
      <c r="H925" s="194"/>
      <c r="I925" s="194"/>
      <c r="J925" s="37"/>
      <c r="K925" s="27"/>
    </row>
    <row r="926" spans="1:11">
      <c r="A926" s="183">
        <v>797</v>
      </c>
      <c r="B926" s="214"/>
      <c r="C926" s="27"/>
      <c r="D926" s="28"/>
      <c r="E926" s="49"/>
      <c r="F926" s="36" t="e">
        <f>VLOOKUP(E927:E927,'Bao cao Tap Pham'!$B:$F,2,0)</f>
        <v>#N/A</v>
      </c>
      <c r="G926" s="36" t="e">
        <f>VLOOKUP(E927:E927,'Bao cao Tap Pham'!$B:$F,3,0)</f>
        <v>#N/A</v>
      </c>
      <c r="H926" s="194"/>
      <c r="I926" s="194"/>
      <c r="J926" s="37"/>
      <c r="K926" s="27"/>
    </row>
    <row r="927" spans="1:11">
      <c r="A927" s="12">
        <v>798</v>
      </c>
      <c r="B927" s="214"/>
      <c r="C927" s="27"/>
      <c r="D927" s="28"/>
      <c r="E927" s="47"/>
      <c r="F927" s="36" t="e">
        <f>VLOOKUP(E928:E928,'Bao cao Tap Pham'!$B:$F,2,0)</f>
        <v>#N/A</v>
      </c>
      <c r="G927" s="36" t="e">
        <f>VLOOKUP(E928:E928,'Bao cao Tap Pham'!$B:$F,3,0)</f>
        <v>#N/A</v>
      </c>
      <c r="H927" s="194"/>
      <c r="I927" s="194"/>
      <c r="J927" s="37"/>
      <c r="K927" s="27"/>
    </row>
    <row r="928" spans="1:11">
      <c r="A928" s="183">
        <v>799</v>
      </c>
      <c r="B928" s="214"/>
      <c r="C928" s="27"/>
      <c r="D928" s="28"/>
      <c r="E928" s="49"/>
      <c r="F928" s="36" t="e">
        <f>VLOOKUP(E929:E929,'Bao cao Tap Pham'!$B:$F,2,0)</f>
        <v>#N/A</v>
      </c>
      <c r="G928" s="36" t="e">
        <f>VLOOKUP(E929:E929,'Bao cao Tap Pham'!$B:$F,3,0)</f>
        <v>#N/A</v>
      </c>
      <c r="H928" s="194"/>
      <c r="I928" s="194"/>
      <c r="J928" s="37"/>
      <c r="K928" s="27"/>
    </row>
    <row r="929" spans="1:11">
      <c r="A929" s="12">
        <v>800</v>
      </c>
      <c r="B929" s="214"/>
      <c r="C929" s="27"/>
      <c r="D929" s="28"/>
      <c r="E929" s="49"/>
      <c r="F929" s="36" t="e">
        <f>VLOOKUP(E930:E930,'Bao cao Tap Pham'!$B:$F,2,0)</f>
        <v>#N/A</v>
      </c>
      <c r="G929" s="36" t="e">
        <f>VLOOKUP(E930:E930,'Bao cao Tap Pham'!$B:$F,3,0)</f>
        <v>#N/A</v>
      </c>
      <c r="H929" s="194"/>
      <c r="I929" s="194"/>
      <c r="J929" s="37"/>
      <c r="K929" s="27"/>
    </row>
    <row r="930" spans="1:11">
      <c r="A930" s="183">
        <v>801</v>
      </c>
      <c r="B930" s="214"/>
      <c r="C930" s="27"/>
      <c r="D930" s="28"/>
      <c r="E930" s="49"/>
      <c r="F930" s="36" t="e">
        <f>VLOOKUP(E931:E931,'Bao cao Tap Pham'!$B:$F,2,0)</f>
        <v>#N/A</v>
      </c>
      <c r="G930" s="36" t="e">
        <f>VLOOKUP(E931:E931,'Bao cao Tap Pham'!$B:$F,3,0)</f>
        <v>#N/A</v>
      </c>
      <c r="H930" s="194"/>
      <c r="I930" s="194"/>
      <c r="J930" s="37"/>
      <c r="K930" s="27"/>
    </row>
    <row r="931" spans="1:11">
      <c r="A931" s="12">
        <v>802</v>
      </c>
      <c r="B931" s="214"/>
      <c r="C931" s="27"/>
      <c r="D931" s="28"/>
      <c r="E931" s="49"/>
      <c r="F931" s="36" t="e">
        <f>VLOOKUP(E932:E932,'Bao cao Tap Pham'!$B:$F,2,0)</f>
        <v>#N/A</v>
      </c>
      <c r="G931" s="36" t="e">
        <f>VLOOKUP(E932:E932,'Bao cao Tap Pham'!$B:$F,3,0)</f>
        <v>#N/A</v>
      </c>
      <c r="H931" s="194"/>
      <c r="I931" s="194"/>
      <c r="J931" s="37"/>
      <c r="K931" s="27"/>
    </row>
    <row r="932" spans="1:11">
      <c r="A932" s="183">
        <v>803</v>
      </c>
      <c r="B932" s="214"/>
      <c r="C932" s="27"/>
      <c r="D932" s="28"/>
      <c r="E932" s="49"/>
      <c r="F932" s="36" t="e">
        <f>VLOOKUP(E933:E933,'Bao cao Tap Pham'!$B:$F,2,0)</f>
        <v>#N/A</v>
      </c>
      <c r="G932" s="36" t="e">
        <f>VLOOKUP(E933:E933,'Bao cao Tap Pham'!$B:$F,3,0)</f>
        <v>#N/A</v>
      </c>
      <c r="H932" s="194"/>
      <c r="I932" s="194"/>
      <c r="J932" s="37"/>
      <c r="K932" s="27"/>
    </row>
    <row r="933" spans="1:11">
      <c r="A933" s="12">
        <v>804</v>
      </c>
      <c r="B933" s="214"/>
      <c r="C933" s="27"/>
      <c r="D933" s="28"/>
      <c r="E933" s="49"/>
      <c r="F933" s="36" t="e">
        <f>VLOOKUP(E934:E934,'Bao cao Tap Pham'!$B:$F,2,0)</f>
        <v>#N/A</v>
      </c>
      <c r="G933" s="36" t="e">
        <f>VLOOKUP(E934:E934,'Bao cao Tap Pham'!$B:$F,3,0)</f>
        <v>#N/A</v>
      </c>
      <c r="H933" s="194"/>
      <c r="I933" s="194"/>
      <c r="J933" s="37"/>
      <c r="K933" s="27"/>
    </row>
    <row r="934" spans="1:11">
      <c r="A934" s="183">
        <v>805</v>
      </c>
      <c r="B934" s="214"/>
      <c r="C934" s="27"/>
      <c r="D934" s="28"/>
      <c r="E934" s="49"/>
      <c r="F934" s="36" t="e">
        <f>VLOOKUP(E935:E935,'Bao cao Tap Pham'!$B:$F,2,0)</f>
        <v>#N/A</v>
      </c>
      <c r="G934" s="36" t="e">
        <f>VLOOKUP(E935:E935,'Bao cao Tap Pham'!$B:$F,3,0)</f>
        <v>#N/A</v>
      </c>
      <c r="H934" s="194"/>
      <c r="I934" s="194"/>
      <c r="J934" s="37"/>
      <c r="K934" s="27"/>
    </row>
    <row r="935" spans="1:11">
      <c r="A935" s="12">
        <v>806</v>
      </c>
      <c r="B935" s="214"/>
      <c r="C935" s="27"/>
      <c r="D935" s="28"/>
      <c r="E935" s="49"/>
      <c r="F935" s="36" t="e">
        <f>VLOOKUP(E936:E936,'Bao cao Tap Pham'!$B:$F,2,0)</f>
        <v>#N/A</v>
      </c>
      <c r="G935" s="36" t="e">
        <f>VLOOKUP(E936:E936,'Bao cao Tap Pham'!$B:$F,3,0)</f>
        <v>#N/A</v>
      </c>
      <c r="H935" s="194"/>
      <c r="I935" s="194"/>
      <c r="J935" s="37"/>
      <c r="K935" s="27"/>
    </row>
    <row r="936" spans="1:11">
      <c r="A936" s="183">
        <v>807</v>
      </c>
      <c r="B936" s="214"/>
      <c r="C936" s="27"/>
      <c r="D936" s="28"/>
      <c r="E936" s="49"/>
      <c r="F936" s="36" t="e">
        <f>VLOOKUP(E937:E937,'Bao cao Tap Pham'!$B:$F,2,0)</f>
        <v>#N/A</v>
      </c>
      <c r="G936" s="36" t="e">
        <f>VLOOKUP(E937:E937,'Bao cao Tap Pham'!$B:$F,3,0)</f>
        <v>#N/A</v>
      </c>
      <c r="H936" s="194"/>
      <c r="I936" s="194"/>
      <c r="J936" s="37"/>
      <c r="K936" s="27"/>
    </row>
    <row r="937" spans="1:11">
      <c r="A937" s="12">
        <v>808</v>
      </c>
      <c r="B937" s="214"/>
      <c r="C937" s="27"/>
      <c r="D937" s="28"/>
      <c r="E937" s="49"/>
      <c r="F937" s="36" t="e">
        <f>VLOOKUP(E938:E938,'Bao cao Tap Pham'!$B:$F,2,0)</f>
        <v>#N/A</v>
      </c>
      <c r="G937" s="36" t="e">
        <f>VLOOKUP(E938:E938,'Bao cao Tap Pham'!$B:$F,3,0)</f>
        <v>#N/A</v>
      </c>
      <c r="H937" s="194"/>
      <c r="I937" s="194"/>
      <c r="J937" s="37"/>
      <c r="K937" s="27"/>
    </row>
    <row r="938" spans="1:11">
      <c r="A938" s="183">
        <v>809</v>
      </c>
      <c r="B938" s="214"/>
      <c r="C938" s="27"/>
      <c r="D938" s="28"/>
      <c r="E938" s="49"/>
      <c r="F938" s="36" t="e">
        <f>VLOOKUP(E939:E939,'Bao cao Tap Pham'!$B:$F,2,0)</f>
        <v>#N/A</v>
      </c>
      <c r="G938" s="36" t="e">
        <f>VLOOKUP(E939:E939,'Bao cao Tap Pham'!$B:$F,3,0)</f>
        <v>#N/A</v>
      </c>
      <c r="H938" s="194"/>
      <c r="I938" s="194"/>
      <c r="J938" s="37"/>
      <c r="K938" s="27"/>
    </row>
    <row r="939" spans="1:11">
      <c r="A939" s="12">
        <v>810</v>
      </c>
      <c r="B939" s="214"/>
      <c r="C939" s="27"/>
      <c r="D939" s="28"/>
      <c r="E939" s="49"/>
      <c r="F939" s="36" t="e">
        <f>VLOOKUP(E940:E940,'Bao cao Tap Pham'!$B:$F,2,0)</f>
        <v>#N/A</v>
      </c>
      <c r="G939" s="36" t="e">
        <f>VLOOKUP(E940:E940,'Bao cao Tap Pham'!$B:$F,3,0)</f>
        <v>#N/A</v>
      </c>
      <c r="H939" s="194"/>
      <c r="I939" s="194"/>
      <c r="J939" s="37"/>
      <c r="K939" s="27"/>
    </row>
    <row r="940" spans="1:11">
      <c r="A940" s="183">
        <v>811</v>
      </c>
      <c r="B940" s="214"/>
      <c r="C940" s="27"/>
      <c r="D940" s="28"/>
      <c r="E940" s="47"/>
      <c r="F940" s="36" t="e">
        <f>VLOOKUP(E941:E941,'Bao cao Tap Pham'!$B:$F,2,0)</f>
        <v>#N/A</v>
      </c>
      <c r="G940" s="36" t="e">
        <f>VLOOKUP(E941:E941,'Bao cao Tap Pham'!$B:$F,3,0)</f>
        <v>#N/A</v>
      </c>
      <c r="H940" s="194"/>
      <c r="I940" s="194"/>
      <c r="J940" s="37"/>
      <c r="K940" s="27"/>
    </row>
    <row r="941" spans="1:11">
      <c r="A941" s="12">
        <v>812</v>
      </c>
      <c r="B941" s="214"/>
      <c r="C941" s="27"/>
      <c r="D941" s="28"/>
      <c r="E941" s="47"/>
      <c r="F941" s="36" t="e">
        <f>VLOOKUP(E942:E942,'Bao cao Tap Pham'!$B:$F,2,0)</f>
        <v>#N/A</v>
      </c>
      <c r="G941" s="36" t="e">
        <f>VLOOKUP(E942:E942,'Bao cao Tap Pham'!$B:$F,3,0)</f>
        <v>#N/A</v>
      </c>
      <c r="H941" s="194"/>
      <c r="I941" s="194"/>
      <c r="J941" s="37"/>
      <c r="K941" s="27"/>
    </row>
    <row r="942" spans="1:11">
      <c r="A942" s="183">
        <v>813</v>
      </c>
      <c r="B942" s="214"/>
      <c r="C942" s="27"/>
      <c r="D942" s="28"/>
      <c r="E942" s="47"/>
      <c r="F942" s="36" t="e">
        <f>VLOOKUP(E943:E943,'Bao cao Tap Pham'!$B:$F,2,0)</f>
        <v>#N/A</v>
      </c>
      <c r="G942" s="36" t="e">
        <f>VLOOKUP(E943:E943,'Bao cao Tap Pham'!$B:$F,3,0)</f>
        <v>#N/A</v>
      </c>
      <c r="H942" s="194"/>
      <c r="I942" s="194"/>
      <c r="J942" s="37"/>
      <c r="K942" s="27"/>
    </row>
    <row r="943" spans="1:11">
      <c r="A943" s="12">
        <v>814</v>
      </c>
      <c r="B943" s="214"/>
      <c r="C943" s="27"/>
      <c r="D943" s="28"/>
      <c r="E943" s="47"/>
      <c r="F943" s="36" t="e">
        <f>VLOOKUP(E944:E944,'Bao cao Tap Pham'!$B:$F,2,0)</f>
        <v>#N/A</v>
      </c>
      <c r="G943" s="36" t="e">
        <f>VLOOKUP(E944:E944,'Bao cao Tap Pham'!$B:$F,3,0)</f>
        <v>#N/A</v>
      </c>
      <c r="H943" s="194"/>
      <c r="I943" s="194"/>
      <c r="J943" s="37"/>
      <c r="K943" s="27"/>
    </row>
    <row r="944" spans="1:11">
      <c r="A944" s="183">
        <v>815</v>
      </c>
      <c r="B944" s="214"/>
      <c r="C944" s="27"/>
      <c r="D944" s="28"/>
      <c r="E944" s="47"/>
      <c r="F944" s="36" t="e">
        <f>VLOOKUP(E945:E945,'Bao cao Tap Pham'!$B:$F,2,0)</f>
        <v>#N/A</v>
      </c>
      <c r="G944" s="36" t="e">
        <f>VLOOKUP(E945:E945,'Bao cao Tap Pham'!$B:$F,3,0)</f>
        <v>#N/A</v>
      </c>
      <c r="H944" s="194"/>
      <c r="I944" s="194"/>
      <c r="J944" s="37"/>
      <c r="K944" s="27"/>
    </row>
    <row r="945" spans="1:11">
      <c r="A945" s="12">
        <v>816</v>
      </c>
      <c r="B945" s="214"/>
      <c r="C945" s="27"/>
      <c r="D945" s="28"/>
      <c r="E945" s="49"/>
      <c r="F945" s="36" t="e">
        <f>VLOOKUP(E946:E946,'Bao cao Tap Pham'!$B:$F,2,0)</f>
        <v>#N/A</v>
      </c>
      <c r="G945" s="36" t="e">
        <f>VLOOKUP(E946:E946,'Bao cao Tap Pham'!$B:$F,3,0)</f>
        <v>#N/A</v>
      </c>
      <c r="H945" s="194"/>
      <c r="I945" s="194"/>
      <c r="J945" s="37"/>
      <c r="K945" s="27"/>
    </row>
    <row r="946" spans="1:11">
      <c r="A946" s="183">
        <v>817</v>
      </c>
      <c r="B946" s="214"/>
      <c r="C946" s="27"/>
      <c r="D946" s="28"/>
      <c r="E946" s="49"/>
      <c r="F946" s="36" t="e">
        <f>VLOOKUP(E947:E947,'Bao cao Tap Pham'!$B:$F,2,0)</f>
        <v>#N/A</v>
      </c>
      <c r="G946" s="36" t="e">
        <f>VLOOKUP(E947:E947,'Bao cao Tap Pham'!$B:$F,3,0)</f>
        <v>#N/A</v>
      </c>
      <c r="H946" s="194"/>
      <c r="I946" s="194"/>
      <c r="J946" s="37"/>
      <c r="K946" s="27"/>
    </row>
    <row r="947" spans="1:11">
      <c r="A947" s="12">
        <v>818</v>
      </c>
      <c r="B947" s="214"/>
      <c r="C947" s="27"/>
      <c r="D947" s="28"/>
      <c r="E947" s="49"/>
      <c r="F947" s="36" t="e">
        <f>VLOOKUP(E948:E948,'Bao cao Tap Pham'!$B:$F,2,0)</f>
        <v>#N/A</v>
      </c>
      <c r="G947" s="36" t="e">
        <f>VLOOKUP(E948:E948,'Bao cao Tap Pham'!$B:$F,3,0)</f>
        <v>#N/A</v>
      </c>
      <c r="H947" s="194"/>
      <c r="I947" s="194"/>
      <c r="J947" s="37"/>
      <c r="K947" s="27"/>
    </row>
    <row r="948" spans="1:11">
      <c r="A948" s="183">
        <v>819</v>
      </c>
      <c r="B948" s="214"/>
      <c r="C948" s="27"/>
      <c r="D948" s="28"/>
      <c r="E948" s="49"/>
      <c r="F948" s="36" t="e">
        <f>VLOOKUP(E949:E949,'Bao cao Tap Pham'!$B:$F,2,0)</f>
        <v>#N/A</v>
      </c>
      <c r="G948" s="36" t="e">
        <f>VLOOKUP(E949:E949,'Bao cao Tap Pham'!$B:$F,3,0)</f>
        <v>#N/A</v>
      </c>
      <c r="H948" s="194"/>
      <c r="I948" s="194"/>
      <c r="J948" s="37"/>
      <c r="K948" s="27"/>
    </row>
    <row r="949" spans="1:11">
      <c r="A949" s="12">
        <v>820</v>
      </c>
      <c r="B949" s="214"/>
      <c r="C949" s="27"/>
      <c r="D949" s="28"/>
      <c r="E949" s="49"/>
      <c r="F949" s="36" t="e">
        <f>VLOOKUP(E950:E950,'Bao cao Tap Pham'!$B:$F,2,0)</f>
        <v>#N/A</v>
      </c>
      <c r="G949" s="36" t="e">
        <f>VLOOKUP(E950:E950,'Bao cao Tap Pham'!$B:$F,3,0)</f>
        <v>#N/A</v>
      </c>
      <c r="H949" s="194"/>
      <c r="I949" s="194"/>
      <c r="J949" s="37"/>
      <c r="K949" s="27"/>
    </row>
    <row r="950" spans="1:11">
      <c r="A950" s="183">
        <v>821</v>
      </c>
      <c r="B950" s="214"/>
      <c r="C950" s="27"/>
      <c r="D950" s="28"/>
      <c r="E950" s="49"/>
      <c r="F950" s="36" t="e">
        <f>VLOOKUP(E951:E951,'Bao cao Tap Pham'!$B:$F,2,0)</f>
        <v>#N/A</v>
      </c>
      <c r="G950" s="36" t="e">
        <f>VLOOKUP(E951:E951,'Bao cao Tap Pham'!$B:$F,3,0)</f>
        <v>#N/A</v>
      </c>
      <c r="H950" s="194"/>
      <c r="I950" s="194"/>
      <c r="J950" s="37"/>
      <c r="K950" s="27"/>
    </row>
    <row r="951" spans="1:11">
      <c r="A951" s="12">
        <v>822</v>
      </c>
      <c r="B951" s="214"/>
      <c r="C951" s="27"/>
      <c r="D951" s="28"/>
      <c r="E951" s="49"/>
      <c r="F951" s="36" t="e">
        <f>VLOOKUP(E952:E952,'Bao cao Tap Pham'!$B:$F,2,0)</f>
        <v>#N/A</v>
      </c>
      <c r="G951" s="36" t="e">
        <f>VLOOKUP(E952:E952,'Bao cao Tap Pham'!$B:$F,3,0)</f>
        <v>#N/A</v>
      </c>
      <c r="H951" s="194"/>
      <c r="I951" s="194"/>
      <c r="J951" s="37"/>
      <c r="K951" s="27"/>
    </row>
    <row r="952" spans="1:11">
      <c r="A952" s="183">
        <v>823</v>
      </c>
      <c r="B952" s="214"/>
      <c r="C952" s="27"/>
      <c r="D952" s="28"/>
      <c r="E952" s="49"/>
      <c r="F952" s="36" t="e">
        <f>VLOOKUP(E953:E953,'Bao cao Tap Pham'!$B:$F,2,0)</f>
        <v>#N/A</v>
      </c>
      <c r="G952" s="36" t="e">
        <f>VLOOKUP(E953:E953,'Bao cao Tap Pham'!$B:$F,3,0)</f>
        <v>#N/A</v>
      </c>
      <c r="H952" s="194"/>
      <c r="I952" s="194"/>
      <c r="J952" s="37"/>
      <c r="K952" s="27"/>
    </row>
    <row r="953" spans="1:11">
      <c r="A953" s="12">
        <v>824</v>
      </c>
      <c r="B953" s="214"/>
      <c r="C953" s="27"/>
      <c r="D953" s="28"/>
      <c r="E953" s="49"/>
      <c r="F953" s="36" t="e">
        <f>VLOOKUP(E954:E954,'Bao cao Tap Pham'!$B:$F,2,0)</f>
        <v>#N/A</v>
      </c>
      <c r="G953" s="36" t="e">
        <f>VLOOKUP(E954:E954,'Bao cao Tap Pham'!$B:$F,3,0)</f>
        <v>#N/A</v>
      </c>
      <c r="H953" s="194"/>
      <c r="I953" s="194"/>
      <c r="J953" s="37"/>
      <c r="K953" s="27"/>
    </row>
    <row r="954" spans="1:11">
      <c r="A954" s="183">
        <v>825</v>
      </c>
      <c r="B954" s="214"/>
      <c r="C954" s="27"/>
      <c r="D954" s="28"/>
      <c r="E954" s="49"/>
      <c r="F954" s="36" t="e">
        <f>VLOOKUP(E955:E955,'Bao cao Tap Pham'!$B:$F,2,0)</f>
        <v>#N/A</v>
      </c>
      <c r="G954" s="36" t="e">
        <f>VLOOKUP(E955:E955,'Bao cao Tap Pham'!$B:$F,3,0)</f>
        <v>#N/A</v>
      </c>
      <c r="H954" s="194"/>
      <c r="I954" s="194"/>
      <c r="J954" s="37"/>
      <c r="K954" s="27"/>
    </row>
    <row r="955" spans="1:11">
      <c r="A955" s="12">
        <v>826</v>
      </c>
      <c r="B955" s="214"/>
      <c r="C955" s="27"/>
      <c r="D955" s="28"/>
      <c r="E955" s="49"/>
      <c r="F955" s="36" t="e">
        <f>VLOOKUP(E956:E956,'Bao cao Tap Pham'!$B:$F,2,0)</f>
        <v>#N/A</v>
      </c>
      <c r="G955" s="36" t="e">
        <f>VLOOKUP(E956:E956,'Bao cao Tap Pham'!$B:$F,3,0)</f>
        <v>#N/A</v>
      </c>
      <c r="H955" s="194"/>
      <c r="I955" s="194"/>
      <c r="J955" s="37"/>
      <c r="K955" s="27"/>
    </row>
    <row r="956" spans="1:11">
      <c r="A956" s="183">
        <v>827</v>
      </c>
      <c r="B956" s="214"/>
      <c r="C956" s="27"/>
      <c r="D956" s="28"/>
      <c r="E956" s="47"/>
      <c r="F956" s="36" t="e">
        <f>VLOOKUP(E957:E957,'Bao cao Tap Pham'!$B:$F,2,0)</f>
        <v>#N/A</v>
      </c>
      <c r="G956" s="36" t="e">
        <f>VLOOKUP(E957:E957,'Bao cao Tap Pham'!$B:$F,3,0)</f>
        <v>#N/A</v>
      </c>
      <c r="H956" s="194"/>
      <c r="I956" s="194"/>
      <c r="J956" s="37"/>
      <c r="K956" s="27"/>
    </row>
    <row r="957" spans="1:11">
      <c r="A957" s="12">
        <v>828</v>
      </c>
      <c r="B957" s="214"/>
      <c r="C957" s="27"/>
      <c r="D957" s="28"/>
      <c r="E957" s="47"/>
      <c r="F957" s="36" t="e">
        <f>VLOOKUP(E958:E958,'Bao cao Tap Pham'!$B:$F,2,0)</f>
        <v>#N/A</v>
      </c>
      <c r="G957" s="36" t="e">
        <f>VLOOKUP(E958:E958,'Bao cao Tap Pham'!$B:$F,3,0)</f>
        <v>#N/A</v>
      </c>
      <c r="H957" s="194"/>
      <c r="I957" s="194"/>
      <c r="J957" s="37"/>
      <c r="K957" s="27"/>
    </row>
    <row r="958" spans="1:11">
      <c r="A958" s="183">
        <v>829</v>
      </c>
      <c r="B958" s="214"/>
      <c r="C958" s="27"/>
      <c r="D958" s="28"/>
      <c r="E958" s="47"/>
      <c r="F958" s="36" t="e">
        <f>VLOOKUP(E959:E959,'Bao cao Tap Pham'!$B:$F,2,0)</f>
        <v>#N/A</v>
      </c>
      <c r="G958" s="36" t="e">
        <f>VLOOKUP(E959:E959,'Bao cao Tap Pham'!$B:$F,3,0)</f>
        <v>#N/A</v>
      </c>
      <c r="H958" s="194"/>
      <c r="I958" s="194"/>
      <c r="J958" s="37"/>
      <c r="K958" s="27"/>
    </row>
    <row r="959" spans="1:11">
      <c r="A959" s="12">
        <v>830</v>
      </c>
      <c r="B959" s="214"/>
      <c r="C959" s="27"/>
      <c r="D959" s="28"/>
      <c r="E959" s="47"/>
      <c r="F959" s="36" t="e">
        <f>VLOOKUP(E960:E960,'Bao cao Tap Pham'!$B:$F,2,0)</f>
        <v>#N/A</v>
      </c>
      <c r="G959" s="36" t="e">
        <f>VLOOKUP(E960:E960,'Bao cao Tap Pham'!$B:$F,3,0)</f>
        <v>#N/A</v>
      </c>
      <c r="H959" s="194"/>
      <c r="I959" s="194"/>
      <c r="J959" s="37"/>
      <c r="K959" s="27"/>
    </row>
    <row r="960" spans="1:11">
      <c r="A960" s="183">
        <v>831</v>
      </c>
      <c r="B960" s="214"/>
      <c r="C960" s="27"/>
      <c r="D960" s="28"/>
      <c r="E960" s="49"/>
      <c r="F960" s="36" t="e">
        <f>VLOOKUP(E961:E961,'Bao cao Tap Pham'!$B:$F,2,0)</f>
        <v>#N/A</v>
      </c>
      <c r="G960" s="36" t="e">
        <f>VLOOKUP(E961:E961,'Bao cao Tap Pham'!$B:$F,3,0)</f>
        <v>#N/A</v>
      </c>
      <c r="H960" s="194"/>
      <c r="I960" s="194"/>
      <c r="J960" s="37"/>
      <c r="K960" s="27"/>
    </row>
    <row r="961" spans="1:11">
      <c r="A961" s="12">
        <v>832</v>
      </c>
      <c r="B961" s="214"/>
      <c r="C961" s="27"/>
      <c r="D961" s="28"/>
      <c r="E961" s="47"/>
      <c r="F961" s="36" t="e">
        <f>VLOOKUP(E962:E962,'Bao cao Tap Pham'!$B:$F,2,0)</f>
        <v>#N/A</v>
      </c>
      <c r="G961" s="36" t="e">
        <f>VLOOKUP(E962:E962,'Bao cao Tap Pham'!$B:$F,3,0)</f>
        <v>#N/A</v>
      </c>
      <c r="H961" s="194"/>
      <c r="I961" s="194"/>
      <c r="J961" s="37"/>
      <c r="K961" s="27"/>
    </row>
    <row r="962" spans="1:11">
      <c r="A962" s="183">
        <v>833</v>
      </c>
      <c r="B962" s="214"/>
      <c r="C962" s="27"/>
      <c r="D962" s="28"/>
      <c r="E962" s="47"/>
      <c r="F962" s="36" t="e">
        <f>VLOOKUP(E963:E963,'Bao cao Tap Pham'!$B:$F,2,0)</f>
        <v>#N/A</v>
      </c>
      <c r="G962" s="36" t="e">
        <f>VLOOKUP(E963:E963,'Bao cao Tap Pham'!$B:$F,3,0)</f>
        <v>#N/A</v>
      </c>
      <c r="H962" s="194"/>
      <c r="I962" s="194"/>
      <c r="J962" s="37"/>
      <c r="K962" s="27"/>
    </row>
    <row r="963" spans="1:11">
      <c r="A963" s="12">
        <v>834</v>
      </c>
      <c r="B963" s="214"/>
      <c r="C963" s="27"/>
      <c r="D963" s="28"/>
      <c r="E963" s="49"/>
      <c r="F963" s="36" t="e">
        <f>VLOOKUP(E964:E964,'Bao cao Tap Pham'!$B:$F,2,0)</f>
        <v>#N/A</v>
      </c>
      <c r="G963" s="36" t="e">
        <f>VLOOKUP(E964:E964,'Bao cao Tap Pham'!$B:$F,3,0)</f>
        <v>#N/A</v>
      </c>
      <c r="H963" s="194"/>
      <c r="I963" s="194"/>
      <c r="J963" s="37"/>
      <c r="K963" s="27"/>
    </row>
    <row r="964" spans="1:11">
      <c r="A964" s="183">
        <v>835</v>
      </c>
      <c r="B964" s="214"/>
      <c r="C964" s="27"/>
      <c r="D964" s="28"/>
      <c r="E964" s="49"/>
      <c r="F964" s="36" t="e">
        <f>VLOOKUP(E965:E965,'Bao cao Tap Pham'!$B:$F,2,0)</f>
        <v>#N/A</v>
      </c>
      <c r="G964" s="36" t="e">
        <f>VLOOKUP(E965:E965,'Bao cao Tap Pham'!$B:$F,3,0)</f>
        <v>#N/A</v>
      </c>
      <c r="H964" s="194"/>
      <c r="I964" s="194"/>
      <c r="J964" s="37"/>
      <c r="K964" s="27"/>
    </row>
    <row r="965" spans="1:11">
      <c r="A965" s="12">
        <v>836</v>
      </c>
      <c r="B965" s="214"/>
      <c r="C965" s="27"/>
      <c r="D965" s="28"/>
      <c r="E965" s="49"/>
      <c r="F965" s="36" t="e">
        <f>VLOOKUP(E966:E966,'Bao cao Tap Pham'!$B:$F,2,0)</f>
        <v>#N/A</v>
      </c>
      <c r="G965" s="36" t="e">
        <f>VLOOKUP(E966:E966,'Bao cao Tap Pham'!$B:$F,3,0)</f>
        <v>#N/A</v>
      </c>
      <c r="H965" s="194"/>
      <c r="I965" s="194"/>
      <c r="J965" s="37"/>
      <c r="K965" s="27"/>
    </row>
    <row r="966" spans="1:11">
      <c r="A966" s="183">
        <v>837</v>
      </c>
      <c r="B966" s="214"/>
      <c r="C966" s="27"/>
      <c r="D966" s="28"/>
      <c r="E966" s="47"/>
      <c r="F966" s="36" t="e">
        <f>VLOOKUP(E967:E967,'Bao cao Tap Pham'!$B:$F,2,0)</f>
        <v>#N/A</v>
      </c>
      <c r="G966" s="36" t="e">
        <f>VLOOKUP(E967:E967,'Bao cao Tap Pham'!$B:$F,3,0)</f>
        <v>#N/A</v>
      </c>
      <c r="H966" s="194"/>
      <c r="I966" s="194"/>
      <c r="J966" s="37"/>
      <c r="K966" s="27"/>
    </row>
    <row r="967" spans="1:11">
      <c r="A967" s="12">
        <v>838</v>
      </c>
      <c r="B967" s="214"/>
      <c r="C967" s="27"/>
      <c r="D967" s="28"/>
      <c r="E967" s="47"/>
      <c r="F967" s="36" t="e">
        <f>VLOOKUP(E968:E968,'Bao cao Tap Pham'!$B:$F,2,0)</f>
        <v>#N/A</v>
      </c>
      <c r="G967" s="36" t="e">
        <f>VLOOKUP(E968:E968,'Bao cao Tap Pham'!$B:$F,3,0)</f>
        <v>#N/A</v>
      </c>
      <c r="H967" s="194"/>
      <c r="I967" s="194"/>
      <c r="J967" s="37"/>
      <c r="K967" s="27"/>
    </row>
    <row r="968" spans="1:11">
      <c r="A968" s="183">
        <v>839</v>
      </c>
      <c r="B968" s="214"/>
      <c r="C968" s="27"/>
      <c r="D968" s="28"/>
      <c r="E968" s="47"/>
      <c r="F968" s="36" t="e">
        <f>VLOOKUP(E969:E969,'Bao cao Tap Pham'!$B:$F,2,0)</f>
        <v>#N/A</v>
      </c>
      <c r="G968" s="36" t="e">
        <f>VLOOKUP(E969:E969,'Bao cao Tap Pham'!$B:$F,3,0)</f>
        <v>#N/A</v>
      </c>
      <c r="H968" s="194"/>
      <c r="I968" s="194"/>
      <c r="J968" s="37"/>
      <c r="K968" s="27"/>
    </row>
    <row r="969" spans="1:11">
      <c r="A969" s="12">
        <v>862</v>
      </c>
      <c r="B969" s="214"/>
      <c r="C969" s="27"/>
      <c r="D969" s="28"/>
      <c r="E969" s="49"/>
      <c r="F969" s="36" t="e">
        <f>VLOOKUP(E970:E970,'Bao cao Tap Pham'!$B:$F,2,0)</f>
        <v>#N/A</v>
      </c>
      <c r="G969" s="36" t="e">
        <f>VLOOKUP(E970:E970,'Bao cao Tap Pham'!$B:$F,3,0)</f>
        <v>#N/A</v>
      </c>
      <c r="H969" s="194"/>
      <c r="I969" s="194"/>
      <c r="J969" s="37"/>
      <c r="K969" s="27"/>
    </row>
    <row r="970" spans="1:11">
      <c r="A970" s="29">
        <v>863</v>
      </c>
      <c r="B970" s="214"/>
      <c r="C970" s="27"/>
      <c r="D970" s="28"/>
      <c r="E970" s="49"/>
      <c r="F970" s="36" t="e">
        <f>VLOOKUP(E971:E971,'Bao cao Tap Pham'!$B:$F,2,0)</f>
        <v>#N/A</v>
      </c>
      <c r="G970" s="36" t="e">
        <f>VLOOKUP(E971:E971,'Bao cao Tap Pham'!$B:$F,3,0)</f>
        <v>#N/A</v>
      </c>
      <c r="H970" s="194"/>
      <c r="I970" s="194"/>
      <c r="J970" s="37"/>
      <c r="K970" s="27"/>
    </row>
    <row r="971" spans="1:11">
      <c r="A971" s="12">
        <v>864</v>
      </c>
      <c r="B971" s="214"/>
      <c r="C971" s="27"/>
      <c r="D971" s="28"/>
      <c r="E971" s="49"/>
      <c r="F971" s="36" t="e">
        <f>VLOOKUP(E972:E972,'Bao cao Tap Pham'!$B:$F,2,0)</f>
        <v>#N/A</v>
      </c>
      <c r="G971" s="36" t="e">
        <f>VLOOKUP(E972:E972,'Bao cao Tap Pham'!$B:$F,3,0)</f>
        <v>#N/A</v>
      </c>
      <c r="H971" s="194"/>
      <c r="I971" s="194"/>
      <c r="J971" s="37"/>
      <c r="K971" s="27"/>
    </row>
    <row r="972" spans="1:11">
      <c r="A972" s="29">
        <v>865</v>
      </c>
      <c r="B972" s="214"/>
      <c r="C972" s="27"/>
      <c r="D972" s="28"/>
      <c r="E972" s="47"/>
      <c r="F972" s="36" t="e">
        <f>VLOOKUP(E973:E973,'Bao cao Tap Pham'!$B:$F,2,0)</f>
        <v>#N/A</v>
      </c>
      <c r="G972" s="36" t="e">
        <f>VLOOKUP(E973:E973,'Bao cao Tap Pham'!$B:$F,3,0)</f>
        <v>#N/A</v>
      </c>
      <c r="H972" s="194"/>
      <c r="I972" s="194"/>
      <c r="J972" s="37"/>
      <c r="K972" s="27"/>
    </row>
    <row r="973" spans="1:11">
      <c r="A973" s="12">
        <v>866</v>
      </c>
      <c r="B973" s="214"/>
      <c r="C973" s="27"/>
      <c r="D973" s="28"/>
      <c r="E973" s="49"/>
      <c r="F973" s="36" t="e">
        <f>VLOOKUP(E974:E974,'Bao cao Tap Pham'!$B:$F,2,0)</f>
        <v>#N/A</v>
      </c>
      <c r="G973" s="36" t="e">
        <f>VLOOKUP(E974:E974,'Bao cao Tap Pham'!$B:$F,3,0)</f>
        <v>#N/A</v>
      </c>
      <c r="H973" s="194"/>
      <c r="I973" s="194"/>
      <c r="J973" s="37"/>
      <c r="K973" s="27"/>
    </row>
    <row r="974" spans="1:11">
      <c r="A974" s="29">
        <v>867</v>
      </c>
      <c r="B974" s="214"/>
      <c r="C974" s="27"/>
      <c r="D974" s="28"/>
      <c r="E974" s="47"/>
      <c r="F974" s="36" t="e">
        <f>VLOOKUP(E975:E975,'Bao cao Tap Pham'!$B:$F,2,0)</f>
        <v>#N/A</v>
      </c>
      <c r="G974" s="36" t="e">
        <f>VLOOKUP(E975:E975,'Bao cao Tap Pham'!$B:$F,3,0)</f>
        <v>#N/A</v>
      </c>
      <c r="H974" s="194"/>
      <c r="I974" s="194"/>
      <c r="J974" s="37"/>
      <c r="K974" s="27"/>
    </row>
    <row r="975" spans="1:11">
      <c r="A975" s="12">
        <v>868</v>
      </c>
      <c r="B975" s="214"/>
      <c r="C975" s="27"/>
      <c r="D975" s="28"/>
      <c r="E975" s="49"/>
      <c r="F975" s="36" t="e">
        <f>VLOOKUP(E976:E976,'Bao cao Tap Pham'!$B:$F,2,0)</f>
        <v>#N/A</v>
      </c>
      <c r="G975" s="36" t="e">
        <f>VLOOKUP(E976:E976,'Bao cao Tap Pham'!$B:$F,3,0)</f>
        <v>#N/A</v>
      </c>
      <c r="H975" s="194"/>
      <c r="I975" s="194"/>
      <c r="J975" s="37"/>
      <c r="K975" s="27"/>
    </row>
    <row r="976" spans="1:11">
      <c r="A976" s="29">
        <v>869</v>
      </c>
      <c r="B976" s="214"/>
      <c r="C976" s="27"/>
      <c r="D976" s="28"/>
      <c r="E976" s="49"/>
      <c r="F976" s="36" t="e">
        <f>VLOOKUP(E977:E977,'Bao cao Tap Pham'!$B:$F,2,0)</f>
        <v>#N/A</v>
      </c>
      <c r="G976" s="36" t="e">
        <f>VLOOKUP(E977:E977,'Bao cao Tap Pham'!$B:$F,3,0)</f>
        <v>#N/A</v>
      </c>
      <c r="H976" s="194"/>
      <c r="I976" s="194"/>
      <c r="J976" s="37"/>
      <c r="K976" s="27"/>
    </row>
    <row r="977" spans="1:11">
      <c r="A977" s="12">
        <v>870</v>
      </c>
      <c r="B977" s="214"/>
      <c r="C977" s="27"/>
      <c r="D977" s="28"/>
      <c r="E977" s="49"/>
      <c r="F977" s="36" t="e">
        <f>VLOOKUP(E978:E978,'Bao cao Tap Pham'!$B:$F,2,0)</f>
        <v>#N/A</v>
      </c>
      <c r="G977" s="36" t="e">
        <f>VLOOKUP(E978:E978,'Bao cao Tap Pham'!$B:$F,3,0)</f>
        <v>#N/A</v>
      </c>
      <c r="H977" s="194"/>
      <c r="I977" s="194"/>
      <c r="J977" s="37"/>
      <c r="K977" s="27"/>
    </row>
    <row r="978" spans="1:11">
      <c r="A978" s="29">
        <v>871</v>
      </c>
      <c r="B978" s="214"/>
      <c r="C978" s="27"/>
      <c r="D978" s="28"/>
      <c r="E978" s="49"/>
      <c r="F978" s="36" t="e">
        <f>VLOOKUP(E979:E979,'Bao cao Tap Pham'!$B:$F,2,0)</f>
        <v>#N/A</v>
      </c>
      <c r="G978" s="36" t="e">
        <f>VLOOKUP(E979:E979,'Bao cao Tap Pham'!$B:$F,3,0)</f>
        <v>#N/A</v>
      </c>
      <c r="H978" s="194"/>
      <c r="I978" s="194"/>
      <c r="J978" s="37"/>
      <c r="K978" s="27"/>
    </row>
    <row r="979" spans="1:11">
      <c r="A979" s="12">
        <v>872</v>
      </c>
      <c r="B979" s="214"/>
      <c r="C979" s="27"/>
      <c r="D979" s="28"/>
      <c r="E979" s="49"/>
      <c r="F979" s="36" t="e">
        <f>VLOOKUP(E980:E980,'Bao cao Tap Pham'!$B:$F,2,0)</f>
        <v>#N/A</v>
      </c>
      <c r="G979" s="36" t="e">
        <f>VLOOKUP(E980:E980,'Bao cao Tap Pham'!$B:$F,3,0)</f>
        <v>#N/A</v>
      </c>
      <c r="H979" s="194"/>
      <c r="I979" s="194"/>
      <c r="J979" s="37"/>
      <c r="K979" s="27"/>
    </row>
    <row r="980" spans="1:11">
      <c r="A980" s="29">
        <v>873</v>
      </c>
      <c r="B980" s="214"/>
      <c r="C980" s="27"/>
      <c r="D980" s="28"/>
      <c r="E980" s="49"/>
      <c r="F980" s="36" t="e">
        <f>VLOOKUP(E981:E981,'Bao cao Tap Pham'!$B:$F,2,0)</f>
        <v>#N/A</v>
      </c>
      <c r="G980" s="36" t="e">
        <f>VLOOKUP(E981:E981,'Bao cao Tap Pham'!$B:$F,3,0)</f>
        <v>#N/A</v>
      </c>
      <c r="H980" s="194"/>
      <c r="I980" s="194"/>
      <c r="J980" s="37"/>
      <c r="K980" s="27"/>
    </row>
    <row r="981" spans="1:11">
      <c r="A981" s="12">
        <v>874</v>
      </c>
      <c r="B981" s="214"/>
      <c r="C981" s="27"/>
      <c r="D981" s="28"/>
      <c r="E981" s="47"/>
      <c r="F981" s="36" t="e">
        <f>VLOOKUP(E982:E982,'Bao cao Tap Pham'!$B:$F,2,0)</f>
        <v>#N/A</v>
      </c>
      <c r="G981" s="36" t="e">
        <f>VLOOKUP(E982:E982,'Bao cao Tap Pham'!$B:$F,3,0)</f>
        <v>#N/A</v>
      </c>
      <c r="H981" s="194"/>
      <c r="I981" s="194"/>
      <c r="J981" s="37"/>
      <c r="K981" s="27"/>
    </row>
    <row r="982" spans="1:11">
      <c r="A982" s="29">
        <v>875</v>
      </c>
      <c r="B982" s="214"/>
      <c r="C982" s="27"/>
      <c r="D982" s="28"/>
      <c r="E982" s="47"/>
      <c r="F982" s="36" t="e">
        <f>VLOOKUP(E983:E983,'Bao cao Tap Pham'!$B:$F,2,0)</f>
        <v>#N/A</v>
      </c>
      <c r="G982" s="36" t="e">
        <f>VLOOKUP(E983:E983,'Bao cao Tap Pham'!$B:$F,3,0)</f>
        <v>#N/A</v>
      </c>
      <c r="H982" s="194"/>
      <c r="I982" s="194"/>
      <c r="J982" s="37"/>
      <c r="K982" s="27"/>
    </row>
    <row r="983" spans="1:11">
      <c r="A983" s="12">
        <v>876</v>
      </c>
      <c r="B983" s="214"/>
      <c r="C983" s="27"/>
      <c r="D983" s="28"/>
      <c r="E983" s="47"/>
      <c r="F983" s="36" t="e">
        <f>VLOOKUP(E984:E984,'Bao cao Tap Pham'!$B:$F,2,0)</f>
        <v>#N/A</v>
      </c>
      <c r="G983" s="36" t="e">
        <f>VLOOKUP(E984:E984,'Bao cao Tap Pham'!$B:$F,3,0)</f>
        <v>#N/A</v>
      </c>
      <c r="H983" s="194"/>
      <c r="I983" s="194"/>
      <c r="J983" s="37"/>
      <c r="K983" s="27"/>
    </row>
    <row r="984" spans="1:11">
      <c r="A984" s="29">
        <v>877</v>
      </c>
      <c r="B984" s="214"/>
      <c r="C984" s="27"/>
      <c r="D984" s="28"/>
      <c r="E984" s="47"/>
      <c r="F984" s="36" t="e">
        <f>VLOOKUP(E985:E985,'Bao cao Tap Pham'!$B:$F,2,0)</f>
        <v>#N/A</v>
      </c>
      <c r="G984" s="36" t="e">
        <f>VLOOKUP(E985:E985,'Bao cao Tap Pham'!$B:$F,3,0)</f>
        <v>#N/A</v>
      </c>
      <c r="H984" s="194"/>
      <c r="I984" s="194"/>
      <c r="J984" s="37"/>
      <c r="K984" s="27"/>
    </row>
    <row r="985" spans="1:11">
      <c r="A985" s="12">
        <v>878</v>
      </c>
      <c r="B985" s="214"/>
      <c r="C985" s="27"/>
      <c r="D985" s="28"/>
      <c r="E985" s="49"/>
      <c r="F985" s="36" t="e">
        <f>VLOOKUP(E986:E986,'Bao cao Tap Pham'!$B:$F,2,0)</f>
        <v>#N/A</v>
      </c>
      <c r="G985" s="36" t="e">
        <f>VLOOKUP(E986:E986,'Bao cao Tap Pham'!$B:$F,3,0)</f>
        <v>#N/A</v>
      </c>
      <c r="H985" s="194"/>
      <c r="I985" s="194"/>
      <c r="J985" s="37"/>
      <c r="K985" s="27"/>
    </row>
    <row r="986" spans="1:11">
      <c r="A986" s="29">
        <v>879</v>
      </c>
      <c r="B986" s="214"/>
      <c r="C986" s="27"/>
      <c r="D986" s="28"/>
      <c r="E986" s="49"/>
      <c r="F986" s="36" t="e">
        <f>VLOOKUP(E987:E987,'Bao cao Tap Pham'!$B:$F,2,0)</f>
        <v>#N/A</v>
      </c>
      <c r="G986" s="36" t="e">
        <f>VLOOKUP(E987:E987,'Bao cao Tap Pham'!$B:$F,3,0)</f>
        <v>#N/A</v>
      </c>
      <c r="H986" s="194"/>
      <c r="I986" s="194"/>
      <c r="J986" s="37"/>
      <c r="K986" s="27"/>
    </row>
    <row r="987" spans="1:11">
      <c r="A987" s="12">
        <v>880</v>
      </c>
      <c r="B987" s="214"/>
      <c r="C987" s="27"/>
      <c r="D987" s="28"/>
      <c r="E987" s="49"/>
      <c r="F987" s="36" t="e">
        <f>VLOOKUP(E988:E988,'Bao cao Tap Pham'!$B:$F,2,0)</f>
        <v>#N/A</v>
      </c>
      <c r="G987" s="36" t="e">
        <f>VLOOKUP(E988:E988,'Bao cao Tap Pham'!$B:$F,3,0)</f>
        <v>#N/A</v>
      </c>
      <c r="H987" s="194"/>
      <c r="I987" s="194"/>
      <c r="J987" s="37"/>
      <c r="K987" s="27"/>
    </row>
    <row r="988" spans="1:11">
      <c r="A988" s="29">
        <v>881</v>
      </c>
      <c r="B988" s="214"/>
      <c r="C988" s="27"/>
      <c r="D988" s="28"/>
      <c r="E988" s="47"/>
      <c r="F988" s="36" t="e">
        <f>VLOOKUP(E989:E989,'Bao cao Tap Pham'!$B:$F,2,0)</f>
        <v>#N/A</v>
      </c>
      <c r="G988" s="36" t="e">
        <f>VLOOKUP(E989:E989,'Bao cao Tap Pham'!$B:$F,3,0)</f>
        <v>#N/A</v>
      </c>
      <c r="H988" s="194"/>
      <c r="I988" s="194"/>
      <c r="J988" s="37"/>
      <c r="K988" s="27"/>
    </row>
    <row r="989" spans="1:11">
      <c r="A989" s="12">
        <v>882</v>
      </c>
      <c r="B989" s="214"/>
      <c r="C989" s="27"/>
      <c r="D989" s="28"/>
      <c r="E989" s="47"/>
      <c r="F989" s="36" t="e">
        <f>VLOOKUP(E990:E990,'Bao cao Tap Pham'!$B:$F,2,0)</f>
        <v>#N/A</v>
      </c>
      <c r="G989" s="36" t="e">
        <f>VLOOKUP(E990:E990,'Bao cao Tap Pham'!$B:$F,3,0)</f>
        <v>#N/A</v>
      </c>
      <c r="H989" s="194"/>
      <c r="I989" s="194"/>
      <c r="J989" s="37"/>
      <c r="K989" s="27"/>
    </row>
    <row r="990" spans="1:11">
      <c r="A990" s="29">
        <v>883</v>
      </c>
      <c r="B990" s="214"/>
      <c r="C990" s="27"/>
      <c r="D990" s="28"/>
      <c r="E990" s="47"/>
      <c r="F990" s="36" t="e">
        <f>VLOOKUP(E991:E991,'Bao cao Tap Pham'!$B:$F,2,0)</f>
        <v>#N/A</v>
      </c>
      <c r="G990" s="36" t="e">
        <f>VLOOKUP(E991:E991,'Bao cao Tap Pham'!$B:$F,3,0)</f>
        <v>#N/A</v>
      </c>
      <c r="H990" s="194"/>
      <c r="I990" s="194"/>
      <c r="J990" s="37"/>
      <c r="K990" s="27"/>
    </row>
    <row r="991" spans="1:11">
      <c r="A991" s="12">
        <v>884</v>
      </c>
      <c r="B991" s="214"/>
      <c r="C991" s="27"/>
      <c r="D991" s="28"/>
      <c r="E991" s="47"/>
      <c r="F991" s="36" t="e">
        <f>VLOOKUP(E992:E992,'Bao cao Tap Pham'!$B:$F,2,0)</f>
        <v>#N/A</v>
      </c>
      <c r="G991" s="36" t="e">
        <f>VLOOKUP(E992:E992,'Bao cao Tap Pham'!$B:$F,3,0)</f>
        <v>#N/A</v>
      </c>
      <c r="H991" s="194"/>
      <c r="I991" s="194"/>
      <c r="J991" s="37"/>
      <c r="K991" s="27"/>
    </row>
    <row r="992" spans="1:11">
      <c r="A992" s="29">
        <v>885</v>
      </c>
      <c r="B992" s="214"/>
      <c r="C992" s="27"/>
      <c r="D992" s="28"/>
      <c r="E992" s="47"/>
      <c r="F992" s="36" t="e">
        <f>VLOOKUP(E993:E993,'Bao cao Tap Pham'!$B:$F,2,0)</f>
        <v>#N/A</v>
      </c>
      <c r="G992" s="36" t="e">
        <f>VLOOKUP(E993:E993,'Bao cao Tap Pham'!$B:$F,3,0)</f>
        <v>#N/A</v>
      </c>
      <c r="H992" s="194"/>
      <c r="I992" s="194"/>
      <c r="J992" s="37"/>
      <c r="K992" s="27"/>
    </row>
    <row r="993" spans="1:11">
      <c r="A993" s="12">
        <v>886</v>
      </c>
      <c r="B993" s="214"/>
      <c r="C993" s="27"/>
      <c r="D993" s="28"/>
      <c r="E993" s="49"/>
      <c r="F993" s="36" t="e">
        <f>VLOOKUP(E994:E994,'Bao cao Tap Pham'!$B:$F,2,0)</f>
        <v>#N/A</v>
      </c>
      <c r="G993" s="36" t="e">
        <f>VLOOKUP(E994:E994,'Bao cao Tap Pham'!$B:$F,3,0)</f>
        <v>#N/A</v>
      </c>
      <c r="H993" s="194"/>
      <c r="I993" s="194"/>
      <c r="J993" s="37"/>
      <c r="K993" s="27"/>
    </row>
    <row r="994" spans="1:11">
      <c r="A994" s="29">
        <v>887</v>
      </c>
      <c r="B994" s="214"/>
      <c r="C994" s="27"/>
      <c r="D994" s="28"/>
      <c r="E994" s="49"/>
      <c r="F994" s="36" t="e">
        <f>VLOOKUP(E995:E995,'Bao cao Tap Pham'!$B:$F,2,0)</f>
        <v>#N/A</v>
      </c>
      <c r="G994" s="36" t="e">
        <f>VLOOKUP(E995:E995,'Bao cao Tap Pham'!$B:$F,3,0)</f>
        <v>#N/A</v>
      </c>
      <c r="H994" s="194"/>
      <c r="I994" s="194"/>
      <c r="J994" s="37"/>
      <c r="K994" s="27"/>
    </row>
    <row r="995" spans="1:11">
      <c r="A995" s="12">
        <v>888</v>
      </c>
      <c r="B995" s="214"/>
      <c r="C995" s="27"/>
      <c r="D995" s="28"/>
      <c r="E995" s="47"/>
      <c r="F995" s="36" t="e">
        <f>VLOOKUP(E996:E996,'Bao cao Tap Pham'!$B:$F,2,0)</f>
        <v>#N/A</v>
      </c>
      <c r="G995" s="36" t="e">
        <f>VLOOKUP(E996:E996,'Bao cao Tap Pham'!$B:$F,3,0)</f>
        <v>#N/A</v>
      </c>
      <c r="H995" s="194"/>
      <c r="I995" s="194"/>
      <c r="J995" s="37"/>
      <c r="K995" s="27"/>
    </row>
    <row r="996" spans="1:11">
      <c r="A996" s="29">
        <v>889</v>
      </c>
      <c r="B996" s="214"/>
      <c r="C996" s="27"/>
      <c r="D996" s="28"/>
      <c r="E996" s="49"/>
      <c r="F996" s="36" t="e">
        <f>VLOOKUP(E997:E997,'Bao cao Tap Pham'!$B:$F,2,0)</f>
        <v>#N/A</v>
      </c>
      <c r="G996" s="36" t="e">
        <f>VLOOKUP(E997:E997,'Bao cao Tap Pham'!$B:$F,3,0)</f>
        <v>#N/A</v>
      </c>
      <c r="H996" s="194"/>
      <c r="I996" s="194"/>
      <c r="J996" s="37"/>
      <c r="K996" s="27"/>
    </row>
    <row r="997" spans="1:11">
      <c r="A997" s="12">
        <v>890</v>
      </c>
      <c r="B997" s="214"/>
      <c r="C997" s="27"/>
      <c r="D997" s="28"/>
      <c r="E997" s="49"/>
      <c r="F997" s="36" t="e">
        <f>VLOOKUP(E998:E998,'Bao cao Tap Pham'!$B:$F,2,0)</f>
        <v>#N/A</v>
      </c>
      <c r="G997" s="36" t="e">
        <f>VLOOKUP(E998:E998,'Bao cao Tap Pham'!$B:$F,3,0)</f>
        <v>#N/A</v>
      </c>
      <c r="H997" s="194"/>
      <c r="I997" s="194"/>
      <c r="J997" s="37"/>
      <c r="K997" s="27"/>
    </row>
    <row r="998" spans="1:11">
      <c r="A998" s="29">
        <v>891</v>
      </c>
      <c r="B998" s="214"/>
      <c r="C998" s="27"/>
      <c r="D998" s="28"/>
      <c r="E998" s="49"/>
      <c r="F998" s="36" t="e">
        <f>VLOOKUP(E999:E999,'Bao cao Tap Pham'!$B:$F,2,0)</f>
        <v>#N/A</v>
      </c>
      <c r="G998" s="36" t="e">
        <f>VLOOKUP(E999:E999,'Bao cao Tap Pham'!$B:$F,3,0)</f>
        <v>#N/A</v>
      </c>
      <c r="H998" s="194"/>
      <c r="I998" s="194"/>
      <c r="J998" s="37"/>
      <c r="K998" s="27"/>
    </row>
    <row r="999" spans="1:11">
      <c r="A999" s="12">
        <v>892</v>
      </c>
      <c r="B999" s="214"/>
      <c r="C999" s="27"/>
      <c r="D999" s="28"/>
      <c r="E999" s="47"/>
      <c r="F999" s="36" t="e">
        <f>VLOOKUP(E1000:E1000,'Bao cao Tap Pham'!$B:$F,2,0)</f>
        <v>#N/A</v>
      </c>
      <c r="G999" s="36" t="e">
        <f>VLOOKUP(E1000:E1000,'Bao cao Tap Pham'!$B:$F,3,0)</f>
        <v>#N/A</v>
      </c>
      <c r="H999" s="194"/>
      <c r="I999" s="194"/>
      <c r="J999" s="37"/>
      <c r="K999" s="27"/>
    </row>
    <row r="1000" spans="1:11">
      <c r="A1000" s="29">
        <v>893</v>
      </c>
      <c r="B1000" s="214"/>
      <c r="C1000" s="27"/>
      <c r="D1000" s="28"/>
      <c r="E1000" s="47"/>
      <c r="F1000" s="36" t="e">
        <f>VLOOKUP(E1001:E1001,'Bao cao Tap Pham'!$B:$F,2,0)</f>
        <v>#N/A</v>
      </c>
      <c r="G1000" s="36" t="e">
        <f>VLOOKUP(E1001:E1001,'Bao cao Tap Pham'!$B:$F,3,0)</f>
        <v>#N/A</v>
      </c>
      <c r="H1000" s="194"/>
      <c r="I1000" s="194"/>
      <c r="J1000" s="37"/>
      <c r="K1000" s="27"/>
    </row>
    <row r="1001" spans="1:11">
      <c r="A1001" s="12">
        <v>894</v>
      </c>
      <c r="B1001" s="214"/>
      <c r="C1001" s="27"/>
      <c r="D1001" s="28"/>
      <c r="E1001" s="49"/>
      <c r="F1001" s="36" t="e">
        <f>VLOOKUP(E1002:E1002,'Bao cao Tap Pham'!$B:$F,2,0)</f>
        <v>#N/A</v>
      </c>
      <c r="G1001" s="36" t="e">
        <f>VLOOKUP(E1002:E1002,'Bao cao Tap Pham'!$B:$F,3,0)</f>
        <v>#N/A</v>
      </c>
      <c r="H1001" s="194"/>
      <c r="I1001" s="194"/>
      <c r="J1001" s="37"/>
      <c r="K1001" s="27"/>
    </row>
    <row r="1002" spans="1:11">
      <c r="A1002" s="29">
        <v>895</v>
      </c>
      <c r="B1002" s="214"/>
      <c r="C1002" s="27"/>
      <c r="D1002" s="28"/>
      <c r="E1002" s="49"/>
      <c r="F1002" s="36" t="e">
        <f>VLOOKUP(E1003:E1003,'Bao cao Tap Pham'!$B:$F,2,0)</f>
        <v>#N/A</v>
      </c>
      <c r="G1002" s="36" t="e">
        <f>VLOOKUP(E1003:E1003,'Bao cao Tap Pham'!$B:$F,3,0)</f>
        <v>#N/A</v>
      </c>
      <c r="H1002" s="194"/>
      <c r="I1002" s="194"/>
      <c r="J1002" s="37"/>
      <c r="K1002" s="27"/>
    </row>
    <row r="1003" spans="1:11">
      <c r="A1003" s="12">
        <v>896</v>
      </c>
      <c r="B1003" s="214"/>
      <c r="C1003" s="27"/>
      <c r="D1003" s="28"/>
      <c r="E1003" s="49"/>
      <c r="F1003" s="36" t="e">
        <f>VLOOKUP(E1004:E1004,'Bao cao Tap Pham'!$B:$F,2,0)</f>
        <v>#N/A</v>
      </c>
      <c r="G1003" s="36" t="e">
        <f>VLOOKUP(E1004:E1004,'Bao cao Tap Pham'!$B:$F,3,0)</f>
        <v>#N/A</v>
      </c>
      <c r="H1003" s="194"/>
      <c r="I1003" s="194"/>
      <c r="J1003" s="37"/>
      <c r="K1003" s="27"/>
    </row>
    <row r="1004" spans="1:11">
      <c r="A1004" s="29">
        <v>897</v>
      </c>
      <c r="B1004" s="214"/>
      <c r="C1004" s="27"/>
      <c r="D1004" s="28"/>
      <c r="E1004" s="47"/>
      <c r="F1004" s="36" t="e">
        <f>VLOOKUP(E1005:E1005,'Bao cao Tap Pham'!$B:$F,2,0)</f>
        <v>#N/A</v>
      </c>
      <c r="G1004" s="36" t="e">
        <f>VLOOKUP(E1005:E1005,'Bao cao Tap Pham'!$B:$F,3,0)</f>
        <v>#N/A</v>
      </c>
      <c r="H1004" s="194"/>
      <c r="I1004" s="194"/>
      <c r="J1004" s="37"/>
      <c r="K1004" s="27"/>
    </row>
    <row r="1005" spans="1:11">
      <c r="A1005" s="12">
        <v>898</v>
      </c>
      <c r="B1005" s="214"/>
      <c r="C1005" s="27"/>
      <c r="D1005" s="28"/>
      <c r="E1005" s="47"/>
      <c r="F1005" s="36" t="e">
        <f>VLOOKUP(E1006:E1006,'Bao cao Tap Pham'!$B:$F,2,0)</f>
        <v>#N/A</v>
      </c>
      <c r="G1005" s="36" t="e">
        <f>VLOOKUP(E1006:E1006,'Bao cao Tap Pham'!$B:$F,3,0)</f>
        <v>#N/A</v>
      </c>
      <c r="H1005" s="194"/>
      <c r="I1005" s="194"/>
      <c r="J1005" s="37"/>
      <c r="K1005" s="27"/>
    </row>
    <row r="1006" spans="1:11">
      <c r="A1006" s="29">
        <v>899</v>
      </c>
      <c r="B1006" s="214"/>
      <c r="C1006" s="27"/>
      <c r="D1006" s="28"/>
      <c r="E1006" s="47"/>
      <c r="F1006" s="36" t="e">
        <f>VLOOKUP(E1007:E1007,'Bao cao Tap Pham'!$B:$F,2,0)</f>
        <v>#N/A</v>
      </c>
      <c r="G1006" s="36" t="e">
        <f>VLOOKUP(E1007:E1007,'Bao cao Tap Pham'!$B:$F,3,0)</f>
        <v>#N/A</v>
      </c>
      <c r="H1006" s="194"/>
      <c r="I1006" s="194"/>
      <c r="J1006" s="37"/>
      <c r="K1006" s="27"/>
    </row>
    <row r="1007" spans="1:11">
      <c r="A1007" s="12">
        <v>900</v>
      </c>
      <c r="B1007" s="214"/>
      <c r="C1007" s="27"/>
      <c r="D1007" s="28"/>
      <c r="E1007" s="47"/>
      <c r="F1007" s="36" t="e">
        <f>VLOOKUP(E1008:E1008,'Bao cao Tap Pham'!$B:$F,2,0)</f>
        <v>#N/A</v>
      </c>
      <c r="G1007" s="36" t="e">
        <f>VLOOKUP(E1008:E1008,'Bao cao Tap Pham'!$B:$F,3,0)</f>
        <v>#N/A</v>
      </c>
      <c r="H1007" s="194"/>
      <c r="I1007" s="194"/>
      <c r="J1007" s="37"/>
      <c r="K1007" s="27"/>
    </row>
    <row r="1008" spans="1:11">
      <c r="A1008" s="29">
        <v>901</v>
      </c>
      <c r="B1008" s="214"/>
      <c r="C1008" s="27"/>
      <c r="D1008" s="28"/>
      <c r="E1008" s="49"/>
      <c r="F1008" s="36" t="e">
        <f>VLOOKUP(E1009:E1009,'Bao cao Tap Pham'!$B:$F,2,0)</f>
        <v>#N/A</v>
      </c>
      <c r="G1008" s="36" t="e">
        <f>VLOOKUP(E1009:E1009,'Bao cao Tap Pham'!$B:$F,3,0)</f>
        <v>#N/A</v>
      </c>
      <c r="H1008" s="194"/>
      <c r="I1008" s="194"/>
      <c r="J1008" s="37"/>
      <c r="K1008" s="27"/>
    </row>
    <row r="1009" spans="1:11">
      <c r="A1009" s="12">
        <v>902</v>
      </c>
      <c r="B1009" s="214"/>
      <c r="C1009" s="27"/>
      <c r="D1009" s="28"/>
      <c r="E1009" s="49"/>
      <c r="F1009" s="36" t="e">
        <f>VLOOKUP(E1010:E1010,'Bao cao Tap Pham'!$B:$F,2,0)</f>
        <v>#N/A</v>
      </c>
      <c r="G1009" s="36" t="e">
        <f>VLOOKUP(E1010:E1010,'Bao cao Tap Pham'!$B:$F,3,0)</f>
        <v>#N/A</v>
      </c>
      <c r="H1009" s="194"/>
      <c r="I1009" s="194"/>
      <c r="J1009" s="37"/>
      <c r="K1009" s="27"/>
    </row>
    <row r="1010" spans="1:11">
      <c r="A1010" s="29">
        <v>903</v>
      </c>
      <c r="B1010" s="214"/>
      <c r="C1010" s="27"/>
      <c r="D1010" s="28"/>
      <c r="E1010" s="49"/>
      <c r="F1010" s="36" t="e">
        <f>VLOOKUP(E1011:E1011,'Bao cao Tap Pham'!$B:$F,2,0)</f>
        <v>#N/A</v>
      </c>
      <c r="G1010" s="36" t="e">
        <f>VLOOKUP(E1011:E1011,'Bao cao Tap Pham'!$B:$F,3,0)</f>
        <v>#N/A</v>
      </c>
      <c r="H1010" s="194"/>
      <c r="I1010" s="194"/>
      <c r="J1010" s="37"/>
      <c r="K1010" s="27"/>
    </row>
    <row r="1011" spans="1:11">
      <c r="A1011" s="12">
        <v>904</v>
      </c>
      <c r="B1011" s="214"/>
      <c r="C1011" s="27"/>
      <c r="D1011" s="28"/>
      <c r="E1011" s="49"/>
      <c r="F1011" s="36" t="e">
        <f>VLOOKUP(E1012:E1012,'Bao cao Tap Pham'!$B:$F,2,0)</f>
        <v>#N/A</v>
      </c>
      <c r="G1011" s="36" t="e">
        <f>VLOOKUP(E1012:E1012,'Bao cao Tap Pham'!$B:$F,3,0)</f>
        <v>#N/A</v>
      </c>
      <c r="H1011" s="194"/>
      <c r="I1011" s="194"/>
      <c r="J1011" s="37"/>
      <c r="K1011" s="27"/>
    </row>
    <row r="1012" spans="1:11">
      <c r="A1012" s="29">
        <v>905</v>
      </c>
      <c r="B1012" s="214"/>
      <c r="C1012" s="27"/>
      <c r="D1012" s="28"/>
      <c r="E1012" s="47"/>
      <c r="F1012" s="36" t="e">
        <f>VLOOKUP(E1013:E1013,'Bao cao Tap Pham'!$B:$F,2,0)</f>
        <v>#N/A</v>
      </c>
      <c r="G1012" s="36" t="e">
        <f>VLOOKUP(E1013:E1013,'Bao cao Tap Pham'!$B:$F,3,0)</f>
        <v>#N/A</v>
      </c>
      <c r="H1012" s="194"/>
      <c r="I1012" s="194"/>
      <c r="J1012" s="37"/>
      <c r="K1012" s="27"/>
    </row>
    <row r="1013" spans="1:11">
      <c r="A1013" s="12">
        <v>906</v>
      </c>
      <c r="B1013" s="214"/>
      <c r="C1013" s="27"/>
      <c r="D1013" s="28"/>
      <c r="E1013" s="47"/>
      <c r="F1013" s="36" t="e">
        <f>VLOOKUP(E1014:E1014,'Bao cao Tap Pham'!$B:$F,2,0)</f>
        <v>#N/A</v>
      </c>
      <c r="G1013" s="36" t="e">
        <f>VLOOKUP(E1014:E1014,'Bao cao Tap Pham'!$B:$F,3,0)</f>
        <v>#N/A</v>
      </c>
      <c r="H1013" s="194"/>
      <c r="I1013" s="194"/>
      <c r="J1013" s="37"/>
      <c r="K1013" s="27"/>
    </row>
    <row r="1014" spans="1:11">
      <c r="A1014" s="29">
        <v>907</v>
      </c>
      <c r="B1014" s="214"/>
      <c r="C1014" s="27"/>
      <c r="D1014" s="28"/>
      <c r="E1014" s="47"/>
      <c r="F1014" s="36" t="e">
        <f>VLOOKUP(E1015:E1015,'Bao cao Tap Pham'!$B:$F,2,0)</f>
        <v>#N/A</v>
      </c>
      <c r="G1014" s="36" t="e">
        <f>VLOOKUP(E1015:E1015,'Bao cao Tap Pham'!$B:$F,3,0)</f>
        <v>#N/A</v>
      </c>
      <c r="H1014" s="194"/>
      <c r="I1014" s="194"/>
      <c r="J1014" s="37"/>
      <c r="K1014" s="27"/>
    </row>
    <row r="1015" spans="1:11">
      <c r="A1015" s="12">
        <v>908</v>
      </c>
      <c r="B1015" s="214"/>
      <c r="C1015" s="27"/>
      <c r="D1015" s="28"/>
      <c r="E1015" s="49"/>
      <c r="F1015" s="36" t="e">
        <f>VLOOKUP(E1016:E1016,'Bao cao Tap Pham'!$B:$F,2,0)</f>
        <v>#N/A</v>
      </c>
      <c r="G1015" s="36" t="e">
        <f>VLOOKUP(E1016:E1016,'Bao cao Tap Pham'!$B:$F,3,0)</f>
        <v>#N/A</v>
      </c>
      <c r="H1015" s="194"/>
      <c r="I1015" s="194"/>
      <c r="J1015" s="37"/>
      <c r="K1015" s="27"/>
    </row>
    <row r="1016" spans="1:11">
      <c r="A1016" s="29">
        <v>909</v>
      </c>
      <c r="B1016" s="214"/>
      <c r="C1016" s="27"/>
      <c r="D1016" s="28"/>
      <c r="E1016" s="47"/>
      <c r="F1016" s="36" t="e">
        <f>VLOOKUP(E1017:E1017,'Bao cao Tap Pham'!$B:$F,2,0)</f>
        <v>#N/A</v>
      </c>
      <c r="G1016" s="36" t="e">
        <f>VLOOKUP(E1017:E1017,'Bao cao Tap Pham'!$B:$F,3,0)</f>
        <v>#N/A</v>
      </c>
      <c r="H1016" s="194"/>
      <c r="I1016" s="194"/>
      <c r="J1016" s="37"/>
      <c r="K1016" s="27"/>
    </row>
    <row r="1017" spans="1:11">
      <c r="A1017" s="12">
        <v>910</v>
      </c>
      <c r="B1017" s="214"/>
      <c r="C1017" s="27"/>
      <c r="D1017" s="28"/>
      <c r="E1017" s="47"/>
      <c r="F1017" s="36" t="e">
        <f>VLOOKUP(E1018:E1018,'Bao cao Tap Pham'!$B:$F,2,0)</f>
        <v>#N/A</v>
      </c>
      <c r="G1017" s="36" t="e">
        <f>VLOOKUP(E1018:E1018,'Bao cao Tap Pham'!$B:$F,3,0)</f>
        <v>#N/A</v>
      </c>
      <c r="H1017" s="194"/>
      <c r="I1017" s="194"/>
      <c r="J1017" s="37"/>
      <c r="K1017" s="27"/>
    </row>
    <row r="1018" spans="1:11">
      <c r="A1018" s="29">
        <v>911</v>
      </c>
      <c r="B1018" s="214"/>
      <c r="C1018" s="27"/>
      <c r="D1018" s="28"/>
      <c r="E1018" s="47"/>
      <c r="F1018" s="36" t="e">
        <f>VLOOKUP(E1019:E1019,'Bao cao Tap Pham'!$B:$F,2,0)</f>
        <v>#N/A</v>
      </c>
      <c r="G1018" s="36" t="e">
        <f>VLOOKUP(E1019:E1019,'Bao cao Tap Pham'!$B:$F,3,0)</f>
        <v>#N/A</v>
      </c>
      <c r="H1018" s="194"/>
      <c r="I1018" s="194"/>
      <c r="J1018" s="37"/>
      <c r="K1018" s="27"/>
    </row>
    <row r="1019" spans="1:11">
      <c r="A1019" s="12">
        <v>912</v>
      </c>
      <c r="B1019" s="214"/>
      <c r="C1019" s="27"/>
      <c r="D1019" s="28"/>
      <c r="E1019" s="47"/>
      <c r="F1019" s="36" t="e">
        <f>VLOOKUP(E1020:E1020,'Bao cao Tap Pham'!$B:$F,2,0)</f>
        <v>#N/A</v>
      </c>
      <c r="G1019" s="36" t="e">
        <f>VLOOKUP(E1020:E1020,'Bao cao Tap Pham'!$B:$F,3,0)</f>
        <v>#N/A</v>
      </c>
      <c r="H1019" s="194"/>
      <c r="I1019" s="194"/>
      <c r="J1019" s="37"/>
      <c r="K1019" s="27"/>
    </row>
    <row r="1020" spans="1:11">
      <c r="A1020" s="29">
        <v>913</v>
      </c>
      <c r="B1020" s="214"/>
      <c r="C1020" s="27"/>
      <c r="D1020" s="28"/>
      <c r="E1020" s="49"/>
      <c r="F1020" s="36" t="e">
        <f>VLOOKUP(E1021:E1021,'Bao cao Tap Pham'!$B:$F,2,0)</f>
        <v>#N/A</v>
      </c>
      <c r="G1020" s="36" t="e">
        <f>VLOOKUP(E1021:E1021,'Bao cao Tap Pham'!$B:$F,3,0)</f>
        <v>#N/A</v>
      </c>
      <c r="H1020" s="194"/>
      <c r="I1020" s="194"/>
      <c r="J1020" s="37"/>
      <c r="K1020" s="27"/>
    </row>
    <row r="1021" spans="1:11">
      <c r="A1021" s="12">
        <v>914</v>
      </c>
      <c r="B1021" s="214"/>
      <c r="C1021" s="27"/>
      <c r="D1021" s="28"/>
      <c r="E1021" s="47"/>
      <c r="F1021" s="36" t="e">
        <f>VLOOKUP(E1022:E1022,'Bao cao Tap Pham'!$B:$F,2,0)</f>
        <v>#N/A</v>
      </c>
      <c r="G1021" s="36" t="e">
        <f>VLOOKUP(E1022:E1022,'Bao cao Tap Pham'!$B:$F,3,0)</f>
        <v>#N/A</v>
      </c>
      <c r="H1021" s="194"/>
      <c r="I1021" s="194"/>
      <c r="J1021" s="37"/>
      <c r="K1021" s="27"/>
    </row>
    <row r="1022" spans="1:11">
      <c r="A1022" s="29">
        <v>915</v>
      </c>
      <c r="B1022" s="214"/>
      <c r="C1022" s="27"/>
      <c r="D1022" s="28"/>
      <c r="E1022" s="49"/>
      <c r="F1022" s="36" t="e">
        <f>VLOOKUP(E1023:E1023,'Bao cao Tap Pham'!$B:$F,2,0)</f>
        <v>#N/A</v>
      </c>
      <c r="G1022" s="36" t="e">
        <f>VLOOKUP(E1023:E1023,'Bao cao Tap Pham'!$B:$F,3,0)</f>
        <v>#N/A</v>
      </c>
      <c r="H1022" s="194"/>
      <c r="I1022" s="194"/>
      <c r="J1022" s="37"/>
      <c r="K1022" s="27"/>
    </row>
    <row r="1023" spans="1:11">
      <c r="A1023" s="12">
        <v>916</v>
      </c>
      <c r="B1023" s="214"/>
      <c r="C1023" s="27"/>
      <c r="D1023" s="28"/>
      <c r="E1023" s="47"/>
      <c r="F1023" s="36" t="e">
        <f>VLOOKUP(E1024:E1024,'Bao cao Tap Pham'!$B:$F,2,0)</f>
        <v>#N/A</v>
      </c>
      <c r="G1023" s="36" t="e">
        <f>VLOOKUP(E1024:E1024,'Bao cao Tap Pham'!$B:$F,3,0)</f>
        <v>#N/A</v>
      </c>
      <c r="H1023" s="194"/>
      <c r="I1023" s="194"/>
      <c r="J1023" s="37"/>
      <c r="K1023" s="27"/>
    </row>
    <row r="1024" spans="1:11">
      <c r="A1024" s="29">
        <v>917</v>
      </c>
      <c r="B1024" s="214"/>
      <c r="C1024" s="27"/>
      <c r="D1024" s="28"/>
      <c r="E1024" s="49"/>
      <c r="F1024" s="36" t="e">
        <f>VLOOKUP(E1025:E1025,'Bao cao Tap Pham'!$B:$F,2,0)</f>
        <v>#N/A</v>
      </c>
      <c r="G1024" s="36" t="e">
        <f>VLOOKUP(E1025:E1025,'Bao cao Tap Pham'!$B:$F,3,0)</f>
        <v>#N/A</v>
      </c>
      <c r="H1024" s="194"/>
      <c r="I1024" s="194"/>
      <c r="J1024" s="37"/>
      <c r="K1024" s="27"/>
    </row>
    <row r="1025" spans="1:11">
      <c r="A1025" s="12">
        <v>918</v>
      </c>
      <c r="B1025" s="214"/>
      <c r="C1025" s="27"/>
      <c r="D1025" s="28"/>
      <c r="E1025" s="49"/>
      <c r="F1025" s="36" t="e">
        <f>VLOOKUP(E1026:E1026,'Bao cao Tap Pham'!$B:$F,2,0)</f>
        <v>#N/A</v>
      </c>
      <c r="G1025" s="36" t="e">
        <f>VLOOKUP(E1026:E1026,'Bao cao Tap Pham'!$B:$F,3,0)</f>
        <v>#N/A</v>
      </c>
      <c r="H1025" s="194"/>
      <c r="I1025" s="194"/>
      <c r="J1025" s="37"/>
      <c r="K1025" s="27"/>
    </row>
    <row r="1026" spans="1:11">
      <c r="A1026" s="29">
        <v>919</v>
      </c>
      <c r="B1026" s="214"/>
      <c r="C1026" s="27"/>
      <c r="D1026" s="28"/>
      <c r="E1026" s="47"/>
      <c r="F1026" s="36" t="e">
        <f>VLOOKUP(E1027:E1027,'Bao cao Tap Pham'!$B:$F,2,0)</f>
        <v>#N/A</v>
      </c>
      <c r="G1026" s="36" t="e">
        <f>VLOOKUP(E1027:E1027,'Bao cao Tap Pham'!$B:$F,3,0)</f>
        <v>#N/A</v>
      </c>
      <c r="H1026" s="194"/>
      <c r="I1026" s="194"/>
      <c r="J1026" s="37"/>
      <c r="K1026" s="27"/>
    </row>
    <row r="1027" spans="1:11">
      <c r="A1027" s="12">
        <v>920</v>
      </c>
      <c r="B1027" s="214"/>
      <c r="C1027" s="27"/>
      <c r="D1027" s="28"/>
      <c r="E1027" s="47"/>
      <c r="F1027" s="36" t="e">
        <f>VLOOKUP(E1028:E1028,'Bao cao Tap Pham'!$B:$F,2,0)</f>
        <v>#N/A</v>
      </c>
      <c r="G1027" s="36" t="e">
        <f>VLOOKUP(E1028:E1028,'Bao cao Tap Pham'!$B:$F,3,0)</f>
        <v>#N/A</v>
      </c>
      <c r="H1027" s="194"/>
      <c r="I1027" s="194"/>
      <c r="J1027" s="37"/>
      <c r="K1027" s="27"/>
    </row>
    <row r="1028" spans="1:11">
      <c r="A1028" s="29">
        <v>921</v>
      </c>
      <c r="B1028" s="214"/>
      <c r="C1028" s="27"/>
      <c r="D1028" s="28"/>
      <c r="E1028" s="47"/>
      <c r="F1028" s="36" t="e">
        <f>VLOOKUP(E1029:E1029,'Bao cao Tap Pham'!$B:$F,2,0)</f>
        <v>#N/A</v>
      </c>
      <c r="G1028" s="36" t="e">
        <f>VLOOKUP(E1029:E1029,'Bao cao Tap Pham'!$B:$F,3,0)</f>
        <v>#N/A</v>
      </c>
      <c r="H1028" s="194"/>
      <c r="I1028" s="194"/>
      <c r="J1028" s="37"/>
      <c r="K1028" s="27"/>
    </row>
    <row r="1029" spans="1:11">
      <c r="A1029" s="12">
        <v>922</v>
      </c>
      <c r="B1029" s="214"/>
      <c r="C1029" s="27"/>
      <c r="D1029" s="28"/>
      <c r="E1029" s="47"/>
      <c r="F1029" s="36" t="e">
        <f>VLOOKUP(E1030:E1030,'Bao cao Tap Pham'!$B:$F,2,0)</f>
        <v>#N/A</v>
      </c>
      <c r="G1029" s="36" t="e">
        <f>VLOOKUP(E1030:E1030,'Bao cao Tap Pham'!$B:$F,3,0)</f>
        <v>#N/A</v>
      </c>
      <c r="H1029" s="194"/>
      <c r="I1029" s="194"/>
      <c r="J1029" s="37"/>
      <c r="K1029" s="27"/>
    </row>
    <row r="1030" spans="1:11">
      <c r="A1030" s="29">
        <v>923</v>
      </c>
      <c r="B1030" s="214"/>
      <c r="C1030" s="27"/>
      <c r="D1030" s="28"/>
      <c r="E1030" s="49"/>
      <c r="F1030" s="36" t="e">
        <f>VLOOKUP(E1031:E1031,'Bao cao Tap Pham'!$B:$F,2,0)</f>
        <v>#N/A</v>
      </c>
      <c r="G1030" s="36" t="e">
        <f>VLOOKUP(E1031:E1031,'Bao cao Tap Pham'!$B:$F,3,0)</f>
        <v>#N/A</v>
      </c>
      <c r="H1030" s="194"/>
      <c r="I1030" s="194"/>
      <c r="J1030" s="37"/>
      <c r="K1030" s="27"/>
    </row>
    <row r="1031" spans="1:11">
      <c r="A1031" s="12">
        <v>924</v>
      </c>
      <c r="B1031" s="214"/>
      <c r="C1031" s="27"/>
      <c r="D1031" s="28"/>
      <c r="E1031" s="49"/>
      <c r="F1031" s="36" t="e">
        <f>VLOOKUP(E1032:E1032,'Bao cao Tap Pham'!$B:$F,2,0)</f>
        <v>#N/A</v>
      </c>
      <c r="G1031" s="36" t="e">
        <f>VLOOKUP(E1032:E1032,'Bao cao Tap Pham'!$B:$F,3,0)</f>
        <v>#N/A</v>
      </c>
      <c r="H1031" s="194"/>
      <c r="I1031" s="194"/>
      <c r="J1031" s="37"/>
      <c r="K1031" s="27"/>
    </row>
    <row r="1032" spans="1:11">
      <c r="A1032" s="29">
        <v>925</v>
      </c>
      <c r="B1032" s="214"/>
      <c r="C1032" s="27"/>
      <c r="D1032" s="28"/>
      <c r="E1032" s="49"/>
      <c r="F1032" s="36" t="e">
        <f>VLOOKUP(E1033:E1033,'Bao cao Tap Pham'!$B:$F,2,0)</f>
        <v>#N/A</v>
      </c>
      <c r="G1032" s="36" t="e">
        <f>VLOOKUP(E1033:E1033,'Bao cao Tap Pham'!$B:$F,3,0)</f>
        <v>#N/A</v>
      </c>
      <c r="H1032" s="194"/>
      <c r="I1032" s="194"/>
      <c r="J1032" s="37"/>
      <c r="K1032" s="27"/>
    </row>
    <row r="1033" spans="1:11">
      <c r="A1033" s="12">
        <v>926</v>
      </c>
      <c r="B1033" s="214"/>
      <c r="C1033" s="27"/>
      <c r="D1033" s="28"/>
      <c r="E1033" s="47"/>
      <c r="F1033" s="36" t="e">
        <f>VLOOKUP(E1034:E1034,'Bao cao Tap Pham'!$B:$F,2,0)</f>
        <v>#N/A</v>
      </c>
      <c r="G1033" s="36" t="e">
        <f>VLOOKUP(E1034:E1034,'Bao cao Tap Pham'!$B:$F,3,0)</f>
        <v>#N/A</v>
      </c>
      <c r="H1033" s="194"/>
      <c r="I1033" s="194"/>
      <c r="J1033" s="37"/>
      <c r="K1033" s="27"/>
    </row>
    <row r="1034" spans="1:11">
      <c r="A1034" s="29">
        <v>927</v>
      </c>
      <c r="B1034" s="214"/>
      <c r="C1034" s="27"/>
      <c r="D1034" s="28"/>
      <c r="E1034" s="47"/>
      <c r="F1034" s="36" t="e">
        <f>VLOOKUP(E1035:E1035,'Bao cao Tap Pham'!$B:$F,2,0)</f>
        <v>#N/A</v>
      </c>
      <c r="G1034" s="36" t="e">
        <f>VLOOKUP(E1035:E1035,'Bao cao Tap Pham'!$B:$F,3,0)</f>
        <v>#N/A</v>
      </c>
      <c r="H1034" s="194"/>
      <c r="I1034" s="194"/>
      <c r="J1034" s="37"/>
      <c r="K1034" s="27"/>
    </row>
    <row r="1035" spans="1:11">
      <c r="A1035" s="12">
        <v>928</v>
      </c>
      <c r="B1035" s="214"/>
      <c r="C1035" s="27"/>
      <c r="D1035" s="28"/>
      <c r="E1035" s="49"/>
      <c r="F1035" s="36" t="e">
        <f>VLOOKUP(E1036:E1036,'Bao cao Tap Pham'!$B:$F,2,0)</f>
        <v>#N/A</v>
      </c>
      <c r="G1035" s="36" t="e">
        <f>VLOOKUP(E1036:E1036,'Bao cao Tap Pham'!$B:$F,3,0)</f>
        <v>#N/A</v>
      </c>
      <c r="H1035" s="194"/>
      <c r="I1035" s="194"/>
      <c r="J1035" s="37"/>
      <c r="K1035" s="27"/>
    </row>
    <row r="1036" spans="1:11">
      <c r="A1036" s="29">
        <v>929</v>
      </c>
      <c r="B1036" s="214"/>
      <c r="C1036" s="27"/>
      <c r="D1036" s="28"/>
      <c r="E1036" s="49"/>
      <c r="F1036" s="36" t="e">
        <f>VLOOKUP(E1037:E1037,'Bao cao Tap Pham'!$B:$F,2,0)</f>
        <v>#N/A</v>
      </c>
      <c r="G1036" s="36" t="e">
        <f>VLOOKUP(E1037:E1037,'Bao cao Tap Pham'!$B:$F,3,0)</f>
        <v>#N/A</v>
      </c>
      <c r="H1036" s="194"/>
      <c r="I1036" s="194"/>
      <c r="J1036" s="37"/>
      <c r="K1036" s="27"/>
    </row>
    <row r="1037" spans="1:11">
      <c r="A1037" s="12">
        <v>930</v>
      </c>
      <c r="B1037" s="214"/>
      <c r="C1037" s="27"/>
      <c r="D1037" s="28"/>
      <c r="E1037" s="49"/>
      <c r="F1037" s="36" t="e">
        <f>VLOOKUP(E1038:E1038,'Bao cao Tap Pham'!$B:$F,2,0)</f>
        <v>#N/A</v>
      </c>
      <c r="G1037" s="36" t="e">
        <f>VLOOKUP(E1038:E1038,'Bao cao Tap Pham'!$B:$F,3,0)</f>
        <v>#N/A</v>
      </c>
      <c r="H1037" s="194"/>
      <c r="I1037" s="194"/>
      <c r="J1037" s="37"/>
      <c r="K1037" s="27"/>
    </row>
    <row r="1038" spans="1:11">
      <c r="A1038" s="29">
        <v>931</v>
      </c>
      <c r="B1038" s="214"/>
      <c r="C1038" s="27"/>
      <c r="D1038" s="28"/>
      <c r="E1038" s="47"/>
      <c r="F1038" s="36" t="e">
        <f>VLOOKUP(E1039:E1039,'Bao cao Tap Pham'!$B:$F,2,0)</f>
        <v>#N/A</v>
      </c>
      <c r="G1038" s="36" t="e">
        <f>VLOOKUP(E1039:E1039,'Bao cao Tap Pham'!$B:$F,3,0)</f>
        <v>#N/A</v>
      </c>
      <c r="H1038" s="194"/>
      <c r="I1038" s="194"/>
      <c r="J1038" s="37"/>
      <c r="K1038" s="27"/>
    </row>
    <row r="1039" spans="1:11">
      <c r="A1039" s="12">
        <v>932</v>
      </c>
      <c r="B1039" s="214"/>
      <c r="C1039" s="27"/>
      <c r="D1039" s="28"/>
      <c r="E1039" s="49"/>
      <c r="F1039" s="36" t="e">
        <f>VLOOKUP(E1040:E1040,'Bao cao Tap Pham'!$B:$F,2,0)</f>
        <v>#N/A</v>
      </c>
      <c r="G1039" s="36" t="e">
        <f>VLOOKUP(E1040:E1040,'Bao cao Tap Pham'!$B:$F,3,0)</f>
        <v>#N/A</v>
      </c>
      <c r="H1039" s="194"/>
      <c r="I1039" s="194"/>
      <c r="J1039" s="37"/>
      <c r="K1039" s="27"/>
    </row>
    <row r="1040" spans="1:11">
      <c r="A1040" s="29">
        <v>933</v>
      </c>
      <c r="B1040" s="214"/>
      <c r="C1040" s="27"/>
      <c r="D1040" s="28"/>
      <c r="E1040" s="49"/>
      <c r="F1040" s="36" t="e">
        <f>VLOOKUP(E1041:E1041,'Bao cao Tap Pham'!$B:$F,2,0)</f>
        <v>#N/A</v>
      </c>
      <c r="G1040" s="36" t="e">
        <f>VLOOKUP(E1041:E1041,'Bao cao Tap Pham'!$B:$F,3,0)</f>
        <v>#N/A</v>
      </c>
      <c r="H1040" s="194"/>
      <c r="I1040" s="194"/>
      <c r="J1040" s="37"/>
      <c r="K1040" s="27"/>
    </row>
    <row r="1041" spans="1:11">
      <c r="A1041" s="12">
        <v>934</v>
      </c>
      <c r="B1041" s="214"/>
      <c r="C1041" s="27"/>
      <c r="D1041" s="28"/>
      <c r="E1041" s="47"/>
      <c r="F1041" s="36" t="e">
        <f>VLOOKUP(E1042:E1042,'Bao cao Tap Pham'!$B:$F,2,0)</f>
        <v>#N/A</v>
      </c>
      <c r="G1041" s="36" t="e">
        <f>VLOOKUP(E1042:E1042,'Bao cao Tap Pham'!$B:$F,3,0)</f>
        <v>#N/A</v>
      </c>
      <c r="H1041" s="194"/>
      <c r="I1041" s="194"/>
      <c r="J1041" s="37"/>
      <c r="K1041" s="27"/>
    </row>
    <row r="1042" spans="1:11">
      <c r="A1042" s="29">
        <v>935</v>
      </c>
      <c r="B1042" s="214"/>
      <c r="C1042" s="27"/>
      <c r="D1042" s="28"/>
      <c r="E1042" s="49"/>
      <c r="F1042" s="36" t="e">
        <f>VLOOKUP(E1043:E1043,'Bao cao Tap Pham'!$B:$F,2,0)</f>
        <v>#N/A</v>
      </c>
      <c r="G1042" s="36" t="e">
        <f>VLOOKUP(E1043:E1043,'Bao cao Tap Pham'!$B:$F,3,0)</f>
        <v>#N/A</v>
      </c>
      <c r="H1042" s="194"/>
      <c r="I1042" s="194"/>
      <c r="J1042" s="37"/>
      <c r="K1042" s="27"/>
    </row>
    <row r="1043" spans="1:11">
      <c r="A1043" s="12">
        <v>936</v>
      </c>
      <c r="B1043" s="214"/>
      <c r="C1043" s="27"/>
      <c r="D1043" s="28"/>
      <c r="E1043" s="47"/>
      <c r="F1043" s="36" t="e">
        <f>VLOOKUP(E1044:E1044,'Bao cao Tap Pham'!$B:$F,2,0)</f>
        <v>#N/A</v>
      </c>
      <c r="G1043" s="36" t="e">
        <f>VLOOKUP(E1044:E1044,'Bao cao Tap Pham'!$B:$F,3,0)</f>
        <v>#N/A</v>
      </c>
      <c r="H1043" s="194"/>
      <c r="I1043" s="194"/>
      <c r="J1043" s="37"/>
      <c r="K1043" s="27"/>
    </row>
    <row r="1044" spans="1:11">
      <c r="A1044" s="29">
        <v>937</v>
      </c>
      <c r="B1044" s="214"/>
      <c r="C1044" s="27"/>
      <c r="D1044" s="28"/>
      <c r="E1044" s="47"/>
      <c r="F1044" s="36" t="e">
        <f>VLOOKUP(E1045:E1045,'Bao cao Tap Pham'!$B:$F,2,0)</f>
        <v>#N/A</v>
      </c>
      <c r="G1044" s="36" t="e">
        <f>VLOOKUP(E1045:E1045,'Bao cao Tap Pham'!$B:$F,3,0)</f>
        <v>#N/A</v>
      </c>
      <c r="H1044" s="194"/>
      <c r="I1044" s="194"/>
      <c r="J1044" s="37"/>
      <c r="K1044" s="27"/>
    </row>
    <row r="1045" spans="1:11">
      <c r="A1045" s="12">
        <v>938</v>
      </c>
      <c r="B1045" s="214"/>
      <c r="C1045" s="27"/>
      <c r="D1045" s="28"/>
      <c r="E1045" s="49"/>
      <c r="F1045" s="36" t="e">
        <f>VLOOKUP(E1046:E1046,'Bao cao Tap Pham'!$B:$F,2,0)</f>
        <v>#N/A</v>
      </c>
      <c r="G1045" s="36" t="e">
        <f>VLOOKUP(E1046:E1046,'Bao cao Tap Pham'!$B:$F,3,0)</f>
        <v>#N/A</v>
      </c>
      <c r="H1045" s="194"/>
      <c r="I1045" s="194"/>
      <c r="J1045" s="37"/>
      <c r="K1045" s="27"/>
    </row>
    <row r="1046" spans="1:11">
      <c r="A1046" s="29">
        <v>939</v>
      </c>
      <c r="B1046" s="214"/>
      <c r="C1046" s="27"/>
      <c r="D1046" s="28"/>
      <c r="E1046" s="47"/>
      <c r="F1046" s="36" t="e">
        <f>VLOOKUP(E1047:E1047,'Bao cao Tap Pham'!$B:$F,2,0)</f>
        <v>#N/A</v>
      </c>
      <c r="G1046" s="36" t="e">
        <f>VLOOKUP(E1047:E1047,'Bao cao Tap Pham'!$B:$F,3,0)</f>
        <v>#N/A</v>
      </c>
      <c r="H1046" s="194"/>
      <c r="I1046" s="194"/>
      <c r="J1046" s="37"/>
      <c r="K1046" s="27"/>
    </row>
    <row r="1047" spans="1:11">
      <c r="A1047" s="12">
        <v>940</v>
      </c>
      <c r="B1047" s="214"/>
      <c r="C1047" s="27"/>
      <c r="D1047" s="28"/>
      <c r="E1047" s="47"/>
      <c r="F1047" s="36" t="e">
        <f>VLOOKUP(E1048:E1048,'Bao cao Tap Pham'!$B:$F,2,0)</f>
        <v>#N/A</v>
      </c>
      <c r="G1047" s="36" t="e">
        <f>VLOOKUP(E1048:E1048,'Bao cao Tap Pham'!$B:$F,3,0)</f>
        <v>#N/A</v>
      </c>
      <c r="H1047" s="194"/>
      <c r="I1047" s="194"/>
      <c r="J1047" s="37"/>
      <c r="K1047" s="27"/>
    </row>
    <row r="1048" spans="1:11">
      <c r="A1048" s="29">
        <v>941</v>
      </c>
      <c r="B1048" s="214"/>
      <c r="C1048" s="27"/>
      <c r="D1048" s="28"/>
      <c r="E1048" s="47"/>
      <c r="F1048" s="36" t="e">
        <f>VLOOKUP(E1049:E1049,'Bao cao Tap Pham'!$B:$F,2,0)</f>
        <v>#N/A</v>
      </c>
      <c r="G1048" s="36" t="e">
        <f>VLOOKUP(E1049:E1049,'Bao cao Tap Pham'!$B:$F,3,0)</f>
        <v>#N/A</v>
      </c>
      <c r="H1048" s="194"/>
      <c r="I1048" s="194"/>
      <c r="J1048" s="37"/>
      <c r="K1048" s="27"/>
    </row>
    <row r="1049" spans="1:11">
      <c r="A1049" s="12">
        <v>942</v>
      </c>
      <c r="B1049" s="214"/>
      <c r="C1049" s="27"/>
      <c r="D1049" s="28"/>
      <c r="E1049" s="47"/>
      <c r="F1049" s="36" t="e">
        <f>VLOOKUP(E1050:E1050,'Bao cao Tap Pham'!$B:$F,2,0)</f>
        <v>#N/A</v>
      </c>
      <c r="G1049" s="36" t="e">
        <f>VLOOKUP(E1050:E1050,'Bao cao Tap Pham'!$B:$F,3,0)</f>
        <v>#N/A</v>
      </c>
      <c r="H1049" s="194"/>
      <c r="I1049" s="194"/>
      <c r="J1049" s="37"/>
      <c r="K1049" s="27"/>
    </row>
    <row r="1050" spans="1:11">
      <c r="A1050" s="29">
        <v>943</v>
      </c>
      <c r="B1050" s="214"/>
      <c r="C1050" s="27"/>
      <c r="D1050" s="28"/>
      <c r="E1050" s="49"/>
      <c r="F1050" s="36" t="e">
        <f>VLOOKUP(E1051:E1051,'Bao cao Tap Pham'!$B:$F,2,0)</f>
        <v>#N/A</v>
      </c>
      <c r="G1050" s="36" t="e">
        <f>VLOOKUP(E1051:E1051,'Bao cao Tap Pham'!$B:$F,3,0)</f>
        <v>#N/A</v>
      </c>
      <c r="H1050" s="194"/>
      <c r="I1050" s="194"/>
      <c r="J1050" s="37"/>
      <c r="K1050" s="27"/>
    </row>
    <row r="1051" spans="1:11">
      <c r="A1051" s="12">
        <v>944</v>
      </c>
      <c r="B1051" s="214"/>
      <c r="C1051" s="27"/>
      <c r="D1051" s="28"/>
      <c r="E1051" s="49"/>
      <c r="F1051" s="36" t="e">
        <f>VLOOKUP(E1052:E1052,'Bao cao Tap Pham'!$B:$F,2,0)</f>
        <v>#N/A</v>
      </c>
      <c r="G1051" s="36" t="e">
        <f>VLOOKUP(E1052:E1052,'Bao cao Tap Pham'!$B:$F,3,0)</f>
        <v>#N/A</v>
      </c>
      <c r="H1051" s="194"/>
      <c r="I1051" s="194"/>
      <c r="J1051" s="37"/>
      <c r="K1051" s="27"/>
    </row>
    <row r="1052" spans="1:11">
      <c r="A1052" s="29">
        <v>945</v>
      </c>
      <c r="B1052" s="214"/>
      <c r="C1052" s="27"/>
      <c r="D1052" s="28"/>
      <c r="E1052" s="49"/>
      <c r="F1052" s="36" t="e">
        <f>VLOOKUP(E1053:E1053,'Bao cao Tap Pham'!$B:$F,2,0)</f>
        <v>#N/A</v>
      </c>
      <c r="G1052" s="36" t="e">
        <f>VLOOKUP(E1053:E1053,'Bao cao Tap Pham'!$B:$F,3,0)</f>
        <v>#N/A</v>
      </c>
      <c r="H1052" s="194"/>
      <c r="I1052" s="194"/>
      <c r="J1052" s="37"/>
      <c r="K1052" s="27"/>
    </row>
    <row r="1053" spans="1:11">
      <c r="A1053" s="12">
        <v>946</v>
      </c>
      <c r="B1053" s="214"/>
      <c r="C1053" s="27"/>
      <c r="D1053" s="28"/>
      <c r="E1053" s="49"/>
      <c r="F1053" s="36" t="e">
        <f>VLOOKUP(E1054:E1054,'Bao cao Tap Pham'!$B:$F,2,0)</f>
        <v>#N/A</v>
      </c>
      <c r="G1053" s="36" t="e">
        <f>VLOOKUP(E1054:E1054,'Bao cao Tap Pham'!$B:$F,3,0)</f>
        <v>#N/A</v>
      </c>
      <c r="H1053" s="194"/>
      <c r="I1053" s="194"/>
      <c r="J1053" s="37"/>
      <c r="K1053" s="27"/>
    </row>
    <row r="1054" spans="1:11">
      <c r="A1054" s="29">
        <v>947</v>
      </c>
      <c r="B1054" s="214"/>
      <c r="C1054" s="27"/>
      <c r="D1054" s="28"/>
      <c r="E1054" s="47"/>
      <c r="F1054" s="36" t="e">
        <f>VLOOKUP(E1055:E1055,'Bao cao Tap Pham'!$B:$F,2,0)</f>
        <v>#N/A</v>
      </c>
      <c r="G1054" s="36" t="e">
        <f>VLOOKUP(E1055:E1055,'Bao cao Tap Pham'!$B:$F,3,0)</f>
        <v>#N/A</v>
      </c>
      <c r="H1054" s="194"/>
      <c r="I1054" s="194"/>
      <c r="J1054" s="37"/>
      <c r="K1054" s="27"/>
    </row>
    <row r="1055" spans="1:11">
      <c r="A1055" s="12">
        <v>948</v>
      </c>
      <c r="B1055" s="214"/>
      <c r="C1055" s="27"/>
      <c r="D1055" s="28"/>
      <c r="E1055" s="49"/>
      <c r="F1055" s="36" t="e">
        <f>VLOOKUP(E1056:E1056,'Bao cao Tap Pham'!$B:$F,2,0)</f>
        <v>#N/A</v>
      </c>
      <c r="G1055" s="36" t="e">
        <f>VLOOKUP(E1056:E1056,'Bao cao Tap Pham'!$B:$F,3,0)</f>
        <v>#N/A</v>
      </c>
      <c r="H1055" s="194"/>
      <c r="I1055" s="194"/>
      <c r="J1055" s="37"/>
      <c r="K1055" s="27"/>
    </row>
    <row r="1056" spans="1:11">
      <c r="A1056" s="29">
        <v>949</v>
      </c>
      <c r="B1056" s="214"/>
      <c r="C1056" s="27"/>
      <c r="D1056" s="28"/>
      <c r="E1056" s="47"/>
      <c r="F1056" s="36" t="e">
        <f>VLOOKUP(E1057:E1057,'Bao cao Tap Pham'!$B:$F,2,0)</f>
        <v>#N/A</v>
      </c>
      <c r="G1056" s="36" t="e">
        <f>VLOOKUP(E1057:E1057,'Bao cao Tap Pham'!$B:$F,3,0)</f>
        <v>#N/A</v>
      </c>
      <c r="H1056" s="194"/>
      <c r="I1056" s="194"/>
      <c r="J1056" s="37"/>
      <c r="K1056" s="27"/>
    </row>
    <row r="1057" spans="1:11">
      <c r="A1057" s="12">
        <v>950</v>
      </c>
      <c r="B1057" s="214"/>
      <c r="C1057" s="27"/>
      <c r="D1057" s="28"/>
      <c r="E1057" s="47"/>
      <c r="F1057" s="36" t="e">
        <f>VLOOKUP(E1058:E1058,'Bao cao Tap Pham'!$B:$F,2,0)</f>
        <v>#N/A</v>
      </c>
      <c r="G1057" s="36" t="e">
        <f>VLOOKUP(E1058:E1058,'Bao cao Tap Pham'!$B:$F,3,0)</f>
        <v>#N/A</v>
      </c>
      <c r="H1057" s="194"/>
      <c r="I1057" s="194"/>
      <c r="J1057" s="37"/>
      <c r="K1057" s="27"/>
    </row>
    <row r="1058" spans="1:11">
      <c r="A1058" s="29">
        <v>951</v>
      </c>
      <c r="B1058" s="214"/>
      <c r="C1058" s="27"/>
      <c r="D1058" s="28"/>
      <c r="E1058" s="47"/>
      <c r="F1058" s="36" t="e">
        <f>VLOOKUP(E1059:E1059,'Bao cao Tap Pham'!$B:$F,2,0)</f>
        <v>#N/A</v>
      </c>
      <c r="G1058" s="36" t="e">
        <f>VLOOKUP(E1059:E1059,'Bao cao Tap Pham'!$B:$F,3,0)</f>
        <v>#N/A</v>
      </c>
      <c r="H1058" s="194"/>
      <c r="I1058" s="194"/>
      <c r="J1058" s="37"/>
      <c r="K1058" s="27"/>
    </row>
    <row r="1059" spans="1:11">
      <c r="A1059" s="12">
        <v>952</v>
      </c>
      <c r="B1059" s="214"/>
      <c r="C1059" s="27"/>
      <c r="D1059" s="28"/>
      <c r="E1059" s="49"/>
      <c r="F1059" s="36" t="e">
        <f>VLOOKUP(E1060:E1060,'Bao cao Tap Pham'!$B:$F,2,0)</f>
        <v>#N/A</v>
      </c>
      <c r="G1059" s="36" t="e">
        <f>VLOOKUP(E1060:E1060,'Bao cao Tap Pham'!$B:$F,3,0)</f>
        <v>#N/A</v>
      </c>
      <c r="H1059" s="194"/>
      <c r="I1059" s="194"/>
      <c r="J1059" s="37"/>
      <c r="K1059" s="27"/>
    </row>
    <row r="1060" spans="1:11">
      <c r="A1060" s="29">
        <v>953</v>
      </c>
      <c r="B1060" s="214"/>
      <c r="C1060" s="27"/>
      <c r="D1060" s="28"/>
      <c r="E1060" s="49"/>
      <c r="F1060" s="36" t="e">
        <f>VLOOKUP(E1061:E1061,'Bao cao Tap Pham'!$B:$F,2,0)</f>
        <v>#N/A</v>
      </c>
      <c r="G1060" s="36" t="e">
        <f>VLOOKUP(E1061:E1061,'Bao cao Tap Pham'!$B:$F,3,0)</f>
        <v>#N/A</v>
      </c>
      <c r="H1060" s="194"/>
      <c r="I1060" s="194"/>
      <c r="J1060" s="37"/>
      <c r="K1060" s="27"/>
    </row>
    <row r="1061" spans="1:11">
      <c r="A1061" s="12">
        <v>954</v>
      </c>
      <c r="B1061" s="214"/>
      <c r="C1061" s="27"/>
      <c r="D1061" s="28"/>
      <c r="E1061" s="47"/>
      <c r="F1061" s="36" t="e">
        <f>VLOOKUP(E1062:E1062,'Bao cao Tap Pham'!$B:$F,2,0)</f>
        <v>#N/A</v>
      </c>
      <c r="G1061" s="36" t="e">
        <f>VLOOKUP(E1062:E1062,'Bao cao Tap Pham'!$B:$F,3,0)</f>
        <v>#N/A</v>
      </c>
      <c r="H1061" s="194"/>
      <c r="I1061" s="194"/>
      <c r="J1061" s="37"/>
      <c r="K1061" s="27"/>
    </row>
    <row r="1062" spans="1:11">
      <c r="A1062" s="29">
        <v>955</v>
      </c>
      <c r="B1062" s="214"/>
      <c r="C1062" s="27"/>
      <c r="D1062" s="28"/>
      <c r="E1062" s="47"/>
      <c r="F1062" s="36" t="e">
        <f>VLOOKUP(E1063:E1063,'Bao cao Tap Pham'!$B:$F,2,0)</f>
        <v>#N/A</v>
      </c>
      <c r="G1062" s="36" t="e">
        <f>VLOOKUP(E1063:E1063,'Bao cao Tap Pham'!$B:$F,3,0)</f>
        <v>#N/A</v>
      </c>
      <c r="H1062" s="194"/>
      <c r="I1062" s="194"/>
      <c r="J1062" s="37"/>
      <c r="K1062" s="27"/>
    </row>
    <row r="1063" spans="1:11">
      <c r="A1063" s="12">
        <v>956</v>
      </c>
      <c r="B1063" s="214"/>
      <c r="C1063" s="27"/>
      <c r="D1063" s="28"/>
      <c r="E1063" s="47"/>
      <c r="F1063" s="36" t="e">
        <f>VLOOKUP(E1064:E1064,'Bao cao Tap Pham'!$B:$F,2,0)</f>
        <v>#N/A</v>
      </c>
      <c r="G1063" s="36" t="e">
        <f>VLOOKUP(E1064:E1064,'Bao cao Tap Pham'!$B:$F,3,0)</f>
        <v>#N/A</v>
      </c>
      <c r="H1063" s="194"/>
      <c r="I1063" s="194"/>
      <c r="J1063" s="37"/>
      <c r="K1063" s="27"/>
    </row>
    <row r="1064" spans="1:11">
      <c r="A1064" s="29">
        <v>957</v>
      </c>
      <c r="B1064" s="214"/>
      <c r="C1064" s="27"/>
      <c r="D1064" s="28"/>
      <c r="E1064" s="47"/>
      <c r="F1064" s="36" t="e">
        <f>VLOOKUP(E1065:E1065,'Bao cao Tap Pham'!$B:$F,2,0)</f>
        <v>#N/A</v>
      </c>
      <c r="G1064" s="36" t="e">
        <f>VLOOKUP(E1065:E1065,'Bao cao Tap Pham'!$B:$F,3,0)</f>
        <v>#N/A</v>
      </c>
      <c r="H1064" s="194"/>
      <c r="I1064" s="194"/>
      <c r="J1064" s="37"/>
      <c r="K1064" s="27"/>
    </row>
    <row r="1065" spans="1:11">
      <c r="A1065" s="12">
        <v>958</v>
      </c>
      <c r="B1065" s="214"/>
      <c r="C1065" s="27"/>
      <c r="D1065" s="28"/>
      <c r="E1065" s="49"/>
      <c r="F1065" s="36" t="e">
        <f>VLOOKUP(E1066:E1066,'Bao cao Tap Pham'!$B:$F,2,0)</f>
        <v>#N/A</v>
      </c>
      <c r="G1065" s="36" t="e">
        <f>VLOOKUP(E1066:E1066,'Bao cao Tap Pham'!$B:$F,3,0)</f>
        <v>#N/A</v>
      </c>
      <c r="H1065" s="194"/>
      <c r="I1065" s="194"/>
      <c r="J1065" s="37"/>
      <c r="K1065" s="27"/>
    </row>
    <row r="1066" spans="1:11">
      <c r="A1066" s="29">
        <v>959</v>
      </c>
      <c r="B1066" s="214"/>
      <c r="C1066" s="27"/>
      <c r="D1066" s="28"/>
      <c r="E1066" s="47"/>
      <c r="F1066" s="36" t="e">
        <f>VLOOKUP(E1067:E1067,'Bao cao Tap Pham'!$B:$F,2,0)</f>
        <v>#N/A</v>
      </c>
      <c r="G1066" s="36" t="e">
        <f>VLOOKUP(E1067:E1067,'Bao cao Tap Pham'!$B:$F,3,0)</f>
        <v>#N/A</v>
      </c>
      <c r="H1066" s="194"/>
      <c r="I1066" s="194"/>
      <c r="J1066" s="37"/>
      <c r="K1066" s="27"/>
    </row>
    <row r="1067" spans="1:11">
      <c r="A1067" s="12">
        <v>960</v>
      </c>
      <c r="B1067" s="214"/>
      <c r="C1067" s="27"/>
      <c r="D1067" s="28"/>
      <c r="E1067" s="47"/>
      <c r="F1067" s="36" t="e">
        <f>VLOOKUP(E1068:E1068,'Bao cao Tap Pham'!$B:$F,2,0)</f>
        <v>#N/A</v>
      </c>
      <c r="G1067" s="36" t="e">
        <f>VLOOKUP(E1068:E1068,'Bao cao Tap Pham'!$B:$F,3,0)</f>
        <v>#N/A</v>
      </c>
      <c r="H1067" s="194"/>
      <c r="I1067" s="194"/>
      <c r="J1067" s="37"/>
      <c r="K1067" s="27"/>
    </row>
    <row r="1068" spans="1:11">
      <c r="A1068" s="29">
        <v>961</v>
      </c>
      <c r="B1068" s="214"/>
      <c r="C1068" s="27"/>
      <c r="D1068" s="28"/>
      <c r="E1068" s="47"/>
      <c r="F1068" s="36" t="e">
        <f>VLOOKUP(E1069:E1069,'Bao cao Tap Pham'!$B:$F,2,0)</f>
        <v>#N/A</v>
      </c>
      <c r="G1068" s="36" t="e">
        <f>VLOOKUP(E1069:E1069,'Bao cao Tap Pham'!$B:$F,3,0)</f>
        <v>#N/A</v>
      </c>
      <c r="H1068" s="194"/>
      <c r="I1068" s="194"/>
      <c r="J1068" s="37"/>
      <c r="K1068" s="27"/>
    </row>
    <row r="1069" spans="1:11">
      <c r="A1069" s="12">
        <v>962</v>
      </c>
      <c r="B1069" s="214"/>
      <c r="C1069" s="27"/>
      <c r="D1069" s="28"/>
      <c r="E1069" s="47"/>
      <c r="F1069" s="36" t="e">
        <f>VLOOKUP(E1070:E1070,'Bao cao Tap Pham'!$B:$F,2,0)</f>
        <v>#N/A</v>
      </c>
      <c r="G1069" s="36" t="e">
        <f>VLOOKUP(E1070:E1070,'Bao cao Tap Pham'!$B:$F,3,0)</f>
        <v>#N/A</v>
      </c>
      <c r="H1069" s="194"/>
      <c r="I1069" s="194"/>
      <c r="J1069" s="37"/>
      <c r="K1069" s="27"/>
    </row>
    <row r="1070" spans="1:11">
      <c r="A1070" s="29">
        <v>963</v>
      </c>
      <c r="B1070" s="214"/>
      <c r="C1070" s="27"/>
      <c r="D1070" s="28"/>
      <c r="E1070" s="49"/>
      <c r="F1070" s="36" t="e">
        <f>VLOOKUP(E1071:E1071,'Bao cao Tap Pham'!$B:$F,2,0)</f>
        <v>#N/A</v>
      </c>
      <c r="G1070" s="36" t="e">
        <f>VLOOKUP(E1071:E1071,'Bao cao Tap Pham'!$B:$F,3,0)</f>
        <v>#N/A</v>
      </c>
      <c r="H1070" s="194"/>
      <c r="I1070" s="194"/>
      <c r="J1070" s="37"/>
      <c r="K1070" s="27"/>
    </row>
    <row r="1071" spans="1:11">
      <c r="A1071" s="12">
        <v>964</v>
      </c>
      <c r="B1071" s="214"/>
      <c r="C1071" s="27"/>
      <c r="D1071" s="28"/>
      <c r="E1071" s="49"/>
      <c r="F1071" s="36" t="e">
        <f>VLOOKUP(E1072:E1072,'Bao cao Tap Pham'!$B:$F,2,0)</f>
        <v>#N/A</v>
      </c>
      <c r="G1071" s="36" t="e">
        <f>VLOOKUP(E1072:E1072,'Bao cao Tap Pham'!$B:$F,3,0)</f>
        <v>#N/A</v>
      </c>
      <c r="H1071" s="194"/>
      <c r="I1071" s="194"/>
      <c r="J1071" s="37"/>
      <c r="K1071" s="27"/>
    </row>
    <row r="1072" spans="1:11">
      <c r="A1072" s="29">
        <v>965</v>
      </c>
      <c r="B1072" s="214"/>
      <c r="C1072" s="27"/>
      <c r="D1072" s="28"/>
      <c r="E1072" s="49"/>
      <c r="F1072" s="36" t="e">
        <f>VLOOKUP(E1073:E1073,'Bao cao Tap Pham'!$B:$F,2,0)</f>
        <v>#N/A</v>
      </c>
      <c r="G1072" s="36" t="e">
        <f>VLOOKUP(E1073:E1073,'Bao cao Tap Pham'!$B:$F,3,0)</f>
        <v>#N/A</v>
      </c>
      <c r="H1072" s="194"/>
      <c r="I1072" s="194"/>
      <c r="J1072" s="37"/>
      <c r="K1072" s="27"/>
    </row>
    <row r="1073" spans="1:11">
      <c r="A1073" s="12">
        <v>966</v>
      </c>
      <c r="B1073" s="214"/>
      <c r="C1073" s="27"/>
      <c r="D1073" s="28"/>
      <c r="E1073" s="49"/>
      <c r="F1073" s="36" t="e">
        <f>VLOOKUP(E1074:E1074,'Bao cao Tap Pham'!$B:$F,2,0)</f>
        <v>#N/A</v>
      </c>
      <c r="G1073" s="36" t="e">
        <f>VLOOKUP(E1074:E1074,'Bao cao Tap Pham'!$B:$F,3,0)</f>
        <v>#N/A</v>
      </c>
      <c r="H1073" s="194"/>
      <c r="I1073" s="194"/>
      <c r="J1073" s="37"/>
      <c r="K1073" s="27"/>
    </row>
    <row r="1074" spans="1:11">
      <c r="A1074" s="29">
        <v>967</v>
      </c>
      <c r="B1074" s="214"/>
      <c r="C1074" s="27"/>
      <c r="D1074" s="28"/>
      <c r="E1074" s="84"/>
      <c r="F1074" s="36" t="e">
        <f>VLOOKUP(E1075:E1075,'Bao cao Tap Pham'!$B:$F,2,0)</f>
        <v>#N/A</v>
      </c>
      <c r="G1074" s="36" t="e">
        <f>VLOOKUP(E1075:E1075,'Bao cao Tap Pham'!$B:$F,3,0)</f>
        <v>#N/A</v>
      </c>
      <c r="H1074" s="194"/>
      <c r="I1074" s="194"/>
      <c r="J1074" s="37"/>
      <c r="K1074" s="27"/>
    </row>
    <row r="1075" spans="1:11">
      <c r="A1075" s="12">
        <v>968</v>
      </c>
      <c r="B1075" s="214"/>
      <c r="C1075" s="27"/>
      <c r="D1075" s="28"/>
      <c r="E1075" s="49"/>
      <c r="F1075" s="36" t="e">
        <f>VLOOKUP(E1076:E1076,'Bao cao Tap Pham'!$B:$F,2,0)</f>
        <v>#N/A</v>
      </c>
      <c r="G1075" s="36" t="e">
        <f>VLOOKUP(E1076:E1076,'Bao cao Tap Pham'!$B:$F,3,0)</f>
        <v>#N/A</v>
      </c>
      <c r="H1075" s="194"/>
      <c r="I1075" s="194"/>
      <c r="J1075" s="37"/>
      <c r="K1075" s="27"/>
    </row>
    <row r="1076" spans="1:11">
      <c r="A1076" s="29">
        <v>969</v>
      </c>
      <c r="B1076" s="214"/>
      <c r="C1076" s="27"/>
      <c r="D1076" s="28"/>
      <c r="E1076" s="47"/>
      <c r="F1076" s="36" t="e">
        <f>VLOOKUP(E1077:E1077,'Bao cao Tap Pham'!$B:$F,2,0)</f>
        <v>#N/A</v>
      </c>
      <c r="G1076" s="36" t="e">
        <f>VLOOKUP(E1077:E1077,'Bao cao Tap Pham'!$B:$F,3,0)</f>
        <v>#N/A</v>
      </c>
      <c r="H1076" s="194"/>
      <c r="I1076" s="194"/>
      <c r="J1076" s="37"/>
      <c r="K1076" s="27"/>
    </row>
    <row r="1077" spans="1:11">
      <c r="A1077" s="12">
        <v>970</v>
      </c>
      <c r="B1077" s="214"/>
      <c r="C1077" s="27"/>
      <c r="D1077" s="28"/>
      <c r="E1077" s="47"/>
      <c r="F1077" s="36" t="e">
        <f>VLOOKUP(E1078:E1078,'Bao cao Tap Pham'!$B:$F,2,0)</f>
        <v>#N/A</v>
      </c>
      <c r="G1077" s="36" t="e">
        <f>VLOOKUP(E1078:E1078,'Bao cao Tap Pham'!$B:$F,3,0)</f>
        <v>#N/A</v>
      </c>
      <c r="H1077" s="194"/>
      <c r="I1077" s="194"/>
      <c r="J1077" s="37"/>
      <c r="K1077" s="27"/>
    </row>
    <row r="1078" spans="1:11">
      <c r="A1078" s="29">
        <v>971</v>
      </c>
      <c r="B1078" s="214"/>
      <c r="C1078" s="27"/>
      <c r="D1078" s="28"/>
      <c r="E1078" s="47"/>
      <c r="F1078" s="36" t="e">
        <f>VLOOKUP(E1079:E1079,'Bao cao Tap Pham'!$B:$F,2,0)</f>
        <v>#N/A</v>
      </c>
      <c r="G1078" s="36" t="e">
        <f>VLOOKUP(E1079:E1079,'Bao cao Tap Pham'!$B:$F,3,0)</f>
        <v>#N/A</v>
      </c>
      <c r="H1078" s="194"/>
      <c r="I1078" s="194"/>
      <c r="J1078" s="37"/>
      <c r="K1078" s="27"/>
    </row>
    <row r="1079" spans="1:11">
      <c r="A1079" s="12">
        <v>972</v>
      </c>
      <c r="B1079" s="214"/>
      <c r="C1079" s="27"/>
      <c r="D1079" s="28"/>
      <c r="E1079" s="47"/>
      <c r="F1079" s="36" t="e">
        <f>VLOOKUP(E1080:E1080,'Bao cao Tap Pham'!$B:$F,2,0)</f>
        <v>#N/A</v>
      </c>
      <c r="G1079" s="36" t="e">
        <f>VLOOKUP(E1080:E1080,'Bao cao Tap Pham'!$B:$F,3,0)</f>
        <v>#N/A</v>
      </c>
      <c r="H1079" s="194"/>
      <c r="I1079" s="194"/>
      <c r="J1079" s="37"/>
      <c r="K1079" s="27"/>
    </row>
    <row r="1080" spans="1:11">
      <c r="A1080" s="29">
        <v>973</v>
      </c>
      <c r="B1080" s="214"/>
      <c r="C1080" s="27"/>
      <c r="D1080" s="28"/>
      <c r="E1080" s="49"/>
      <c r="F1080" s="36" t="e">
        <f>VLOOKUP(E1081:E1081,'Bao cao Tap Pham'!$B:$F,2,0)</f>
        <v>#N/A</v>
      </c>
      <c r="G1080" s="36" t="e">
        <f>VLOOKUP(E1081:E1081,'Bao cao Tap Pham'!$B:$F,3,0)</f>
        <v>#N/A</v>
      </c>
      <c r="H1080" s="194"/>
      <c r="I1080" s="194"/>
      <c r="J1080" s="37"/>
      <c r="K1080" s="27"/>
    </row>
    <row r="1081" spans="1:11">
      <c r="A1081" s="12">
        <v>974</v>
      </c>
      <c r="B1081" s="214"/>
      <c r="C1081" s="27"/>
      <c r="D1081" s="28"/>
      <c r="E1081" s="47"/>
      <c r="F1081" s="36" t="e">
        <f>VLOOKUP(E1082:E1082,'Bao cao Tap Pham'!$B:$F,2,0)</f>
        <v>#N/A</v>
      </c>
      <c r="G1081" s="36" t="e">
        <f>VLOOKUP(E1082:E1082,'Bao cao Tap Pham'!$B:$F,3,0)</f>
        <v>#N/A</v>
      </c>
      <c r="H1081" s="194"/>
      <c r="I1081" s="194"/>
      <c r="J1081" s="37"/>
      <c r="K1081" s="27"/>
    </row>
    <row r="1082" spans="1:11">
      <c r="A1082" s="29">
        <v>975</v>
      </c>
      <c r="B1082" s="214"/>
      <c r="C1082" s="27"/>
      <c r="D1082" s="28"/>
      <c r="E1082" s="47"/>
      <c r="F1082" s="36" t="e">
        <f>VLOOKUP(E1083:E1083,'Bao cao Tap Pham'!$B:$F,2,0)</f>
        <v>#N/A</v>
      </c>
      <c r="G1082" s="36" t="e">
        <f>VLOOKUP(E1083:E1083,'Bao cao Tap Pham'!$B:$F,3,0)</f>
        <v>#N/A</v>
      </c>
      <c r="H1082" s="194"/>
      <c r="I1082" s="194"/>
      <c r="J1082" s="37"/>
      <c r="K1082" s="27"/>
    </row>
    <row r="1083" spans="1:11">
      <c r="A1083" s="12">
        <v>976</v>
      </c>
      <c r="B1083" s="214"/>
      <c r="C1083" s="27"/>
      <c r="D1083" s="28"/>
      <c r="E1083" s="49"/>
      <c r="F1083" s="36" t="e">
        <f>VLOOKUP(E1084:E1084,'Bao cao Tap Pham'!$B:$F,2,0)</f>
        <v>#N/A</v>
      </c>
      <c r="G1083" s="36" t="e">
        <f>VLOOKUP(E1084:E1084,'Bao cao Tap Pham'!$B:$F,3,0)</f>
        <v>#N/A</v>
      </c>
      <c r="H1083" s="194"/>
      <c r="I1083" s="194"/>
      <c r="J1083" s="37"/>
      <c r="K1083" s="27"/>
    </row>
    <row r="1084" spans="1:11">
      <c r="A1084" s="29">
        <v>977</v>
      </c>
      <c r="B1084" s="214"/>
      <c r="C1084" s="27"/>
      <c r="D1084" s="28"/>
      <c r="E1084" s="49"/>
      <c r="F1084" s="36" t="e">
        <f>VLOOKUP(E1085:E1085,'Bao cao Tap Pham'!$B:$F,2,0)</f>
        <v>#N/A</v>
      </c>
      <c r="G1084" s="36" t="e">
        <f>VLOOKUP(E1085:E1085,'Bao cao Tap Pham'!$B:$F,3,0)</f>
        <v>#N/A</v>
      </c>
      <c r="H1084" s="194"/>
      <c r="I1084" s="194"/>
      <c r="J1084" s="37"/>
      <c r="K1084" s="27"/>
    </row>
    <row r="1085" spans="1:11">
      <c r="A1085" s="12">
        <v>978</v>
      </c>
      <c r="B1085" s="214"/>
      <c r="C1085" s="27"/>
      <c r="D1085" s="28"/>
      <c r="E1085" s="49"/>
      <c r="F1085" s="36" t="e">
        <f>VLOOKUP(E1086:E1086,'Bao cao Tap Pham'!$B:$F,2,0)</f>
        <v>#N/A</v>
      </c>
      <c r="G1085" s="36" t="e">
        <f>VLOOKUP(E1086:E1086,'Bao cao Tap Pham'!$B:$F,3,0)</f>
        <v>#N/A</v>
      </c>
      <c r="H1085" s="194"/>
      <c r="I1085" s="194"/>
      <c r="J1085" s="37"/>
      <c r="K1085" s="27"/>
    </row>
    <row r="1086" spans="1:11">
      <c r="A1086" s="29">
        <v>979</v>
      </c>
      <c r="B1086" s="214"/>
      <c r="C1086" s="27"/>
      <c r="D1086" s="28"/>
      <c r="E1086" s="49"/>
      <c r="F1086" s="36" t="e">
        <f>VLOOKUP(E1087:E1087,'Bao cao Tap Pham'!$B:$F,2,0)</f>
        <v>#N/A</v>
      </c>
      <c r="G1086" s="36" t="e">
        <f>VLOOKUP(E1087:E1087,'Bao cao Tap Pham'!$B:$F,3,0)</f>
        <v>#N/A</v>
      </c>
      <c r="H1086" s="194"/>
      <c r="I1086" s="194"/>
      <c r="J1086" s="37"/>
      <c r="K1086" s="27"/>
    </row>
    <row r="1087" spans="1:11">
      <c r="A1087" s="12">
        <v>980</v>
      </c>
      <c r="B1087" s="214"/>
      <c r="C1087" s="27"/>
      <c r="D1087" s="28"/>
      <c r="E1087" s="49"/>
      <c r="F1087" s="36" t="e">
        <f>VLOOKUP(E1088:E1088,'Bao cao Tap Pham'!$B:$F,2,0)</f>
        <v>#N/A</v>
      </c>
      <c r="G1087" s="36" t="e">
        <f>VLOOKUP(E1088:E1088,'Bao cao Tap Pham'!$B:$F,3,0)</f>
        <v>#N/A</v>
      </c>
      <c r="H1087" s="194"/>
      <c r="I1087" s="194"/>
      <c r="J1087" s="37"/>
      <c r="K1087" s="27"/>
    </row>
    <row r="1088" spans="1:11">
      <c r="A1088" s="29">
        <v>981</v>
      </c>
      <c r="B1088" s="214"/>
      <c r="C1088" s="27"/>
      <c r="D1088" s="28"/>
      <c r="E1088" s="49"/>
      <c r="F1088" s="36" t="e">
        <f>VLOOKUP(E1089:E1089,'Bao cao Tap Pham'!$B:$F,2,0)</f>
        <v>#N/A</v>
      </c>
      <c r="G1088" s="36" t="e">
        <f>VLOOKUP(E1089:E1089,'Bao cao Tap Pham'!$B:$F,3,0)</f>
        <v>#N/A</v>
      </c>
      <c r="H1088" s="194"/>
      <c r="I1088" s="194"/>
      <c r="J1088" s="37"/>
      <c r="K1088" s="27"/>
    </row>
    <row r="1089" spans="1:11">
      <c r="A1089" s="12">
        <v>982</v>
      </c>
      <c r="B1089" s="214"/>
      <c r="C1089" s="27"/>
      <c r="D1089" s="28"/>
      <c r="E1089" s="47"/>
      <c r="F1089" s="36" t="e">
        <f>VLOOKUP(E1090:E1090,'Bao cao Tap Pham'!$B:$F,2,0)</f>
        <v>#N/A</v>
      </c>
      <c r="G1089" s="36" t="e">
        <f>VLOOKUP(E1090:E1090,'Bao cao Tap Pham'!$B:$F,3,0)</f>
        <v>#N/A</v>
      </c>
      <c r="H1089" s="194"/>
      <c r="I1089" s="194"/>
      <c r="J1089" s="37"/>
      <c r="K1089" s="27"/>
    </row>
    <row r="1090" spans="1:11">
      <c r="A1090" s="29">
        <v>983</v>
      </c>
      <c r="B1090" s="214"/>
      <c r="C1090" s="27"/>
      <c r="D1090" s="28"/>
      <c r="E1090" s="47"/>
      <c r="F1090" s="36" t="e">
        <f>VLOOKUP(E1091:E1091,'Bao cao Tap Pham'!$B:$F,2,0)</f>
        <v>#N/A</v>
      </c>
      <c r="G1090" s="36" t="e">
        <f>VLOOKUP(E1091:E1091,'Bao cao Tap Pham'!$B:$F,3,0)</f>
        <v>#N/A</v>
      </c>
      <c r="H1090" s="194"/>
      <c r="I1090" s="194"/>
      <c r="J1090" s="37"/>
      <c r="K1090" s="27"/>
    </row>
    <row r="1091" spans="1:11">
      <c r="A1091" s="12">
        <v>984</v>
      </c>
      <c r="B1091" s="214"/>
      <c r="C1091" s="27"/>
      <c r="D1091" s="28"/>
      <c r="E1091" s="49"/>
      <c r="F1091" s="36" t="e">
        <f>VLOOKUP(E1092:E1092,'Bao cao Tap Pham'!$B:$F,2,0)</f>
        <v>#N/A</v>
      </c>
      <c r="G1091" s="36" t="e">
        <f>VLOOKUP(E1092:E1092,'Bao cao Tap Pham'!$B:$F,3,0)</f>
        <v>#N/A</v>
      </c>
      <c r="H1091" s="194"/>
      <c r="I1091" s="194"/>
      <c r="J1091" s="37"/>
      <c r="K1091" s="27"/>
    </row>
    <row r="1092" spans="1:11">
      <c r="A1092" s="29">
        <v>985</v>
      </c>
      <c r="B1092" s="214"/>
      <c r="C1092" s="27"/>
      <c r="D1092" s="28"/>
      <c r="E1092" s="47"/>
      <c r="F1092" s="36" t="e">
        <f>VLOOKUP(E1093:E1093,'Bao cao Tap Pham'!$B:$F,2,0)</f>
        <v>#N/A</v>
      </c>
      <c r="G1092" s="36" t="e">
        <f>VLOOKUP(E1093:E1093,'Bao cao Tap Pham'!$B:$F,3,0)</f>
        <v>#N/A</v>
      </c>
      <c r="H1092" s="194"/>
      <c r="I1092" s="194"/>
      <c r="J1092" s="37"/>
      <c r="K1092" s="27"/>
    </row>
    <row r="1093" spans="1:11">
      <c r="A1093" s="12">
        <v>986</v>
      </c>
      <c r="B1093" s="214"/>
      <c r="C1093" s="27"/>
      <c r="D1093" s="28"/>
      <c r="E1093" s="47"/>
      <c r="F1093" s="36" t="e">
        <f>VLOOKUP(E1094:E1094,'Bao cao Tap Pham'!$B:$F,2,0)</f>
        <v>#N/A</v>
      </c>
      <c r="G1093" s="36" t="e">
        <f>VLOOKUP(E1094:E1094,'Bao cao Tap Pham'!$B:$F,3,0)</f>
        <v>#N/A</v>
      </c>
      <c r="H1093" s="194"/>
      <c r="I1093" s="194"/>
      <c r="J1093" s="37"/>
      <c r="K1093" s="27"/>
    </row>
    <row r="1094" spans="1:11">
      <c r="A1094" s="29">
        <v>987</v>
      </c>
      <c r="B1094" s="214"/>
      <c r="C1094" s="27"/>
      <c r="D1094" s="28"/>
      <c r="E1094" s="47"/>
      <c r="F1094" s="36" t="e">
        <f>VLOOKUP(E1095:E1095,'Bao cao Tap Pham'!$B:$F,2,0)</f>
        <v>#N/A</v>
      </c>
      <c r="G1094" s="36" t="e">
        <f>VLOOKUP(E1095:E1095,'Bao cao Tap Pham'!$B:$F,3,0)</f>
        <v>#N/A</v>
      </c>
      <c r="H1094" s="194"/>
      <c r="I1094" s="194"/>
      <c r="J1094" s="37"/>
      <c r="K1094" s="27"/>
    </row>
    <row r="1095" spans="1:11">
      <c r="A1095" s="12">
        <v>988</v>
      </c>
      <c r="B1095" s="214"/>
      <c r="C1095" s="27"/>
      <c r="D1095" s="28"/>
      <c r="E1095" s="47"/>
      <c r="F1095" s="36" t="e">
        <f>VLOOKUP(E1096:E1096,'Bao cao Tap Pham'!$B:$F,2,0)</f>
        <v>#N/A</v>
      </c>
      <c r="G1095" s="36" t="e">
        <f>VLOOKUP(E1096:E1096,'Bao cao Tap Pham'!$B:$F,3,0)</f>
        <v>#N/A</v>
      </c>
      <c r="H1095" s="194"/>
      <c r="I1095" s="194"/>
      <c r="J1095" s="37"/>
      <c r="K1095" s="27"/>
    </row>
    <row r="1096" spans="1:11">
      <c r="A1096" s="29">
        <v>989</v>
      </c>
      <c r="B1096" s="214"/>
      <c r="C1096" s="27"/>
      <c r="D1096" s="28"/>
      <c r="E1096" s="47"/>
      <c r="F1096" s="36" t="e">
        <f>VLOOKUP(E1097:E1097,'Bao cao Tap Pham'!$B:$F,2,0)</f>
        <v>#N/A</v>
      </c>
      <c r="G1096" s="36" t="e">
        <f>VLOOKUP(E1097:E1097,'Bao cao Tap Pham'!$B:$F,3,0)</f>
        <v>#N/A</v>
      </c>
      <c r="H1096" s="194"/>
      <c r="I1096" s="194"/>
      <c r="J1096" s="37"/>
      <c r="K1096" s="27"/>
    </row>
    <row r="1097" spans="1:11">
      <c r="A1097" s="12">
        <v>990</v>
      </c>
      <c r="B1097" s="214"/>
      <c r="C1097" s="27"/>
      <c r="D1097" s="28"/>
      <c r="E1097" s="47"/>
      <c r="F1097" s="36" t="e">
        <f>VLOOKUP(E1098:E1098,'Bao cao Tap Pham'!$B:$F,2,0)</f>
        <v>#N/A</v>
      </c>
      <c r="G1097" s="36" t="e">
        <f>VLOOKUP(E1098:E1098,'Bao cao Tap Pham'!$B:$F,3,0)</f>
        <v>#N/A</v>
      </c>
      <c r="H1097" s="194"/>
      <c r="I1097" s="194"/>
      <c r="J1097" s="37"/>
      <c r="K1097" s="27"/>
    </row>
    <row r="1098" spans="1:11">
      <c r="A1098" s="29">
        <v>991</v>
      </c>
      <c r="B1098" s="214"/>
      <c r="C1098" s="27"/>
      <c r="D1098" s="28"/>
      <c r="E1098" s="47"/>
      <c r="F1098" s="36" t="e">
        <f>VLOOKUP(E1099:E1099,'Bao cao Tap Pham'!$B:$F,2,0)</f>
        <v>#N/A</v>
      </c>
      <c r="G1098" s="36" t="e">
        <f>VLOOKUP(E1099:E1099,'Bao cao Tap Pham'!$B:$F,3,0)</f>
        <v>#N/A</v>
      </c>
      <c r="H1098" s="194"/>
      <c r="I1098" s="194"/>
      <c r="J1098" s="37"/>
      <c r="K1098" s="27"/>
    </row>
    <row r="1099" spans="1:11">
      <c r="A1099" s="12">
        <v>992</v>
      </c>
      <c r="B1099" s="214"/>
      <c r="C1099" s="27"/>
      <c r="D1099" s="28"/>
      <c r="E1099" s="49"/>
      <c r="F1099" s="36" t="e">
        <f>VLOOKUP(E1100:E1100,'Bao cao Tap Pham'!$B:$F,2,0)</f>
        <v>#N/A</v>
      </c>
      <c r="G1099" s="36" t="e">
        <f>VLOOKUP(E1100:E1100,'Bao cao Tap Pham'!$B:$F,3,0)</f>
        <v>#N/A</v>
      </c>
      <c r="H1099" s="194"/>
      <c r="I1099" s="194"/>
      <c r="J1099" s="37"/>
      <c r="K1099" s="27"/>
    </row>
    <row r="1100" spans="1:11">
      <c r="A1100" s="29">
        <v>993</v>
      </c>
      <c r="B1100" s="214"/>
      <c r="C1100" s="27"/>
      <c r="D1100" s="28"/>
      <c r="E1100" s="49"/>
      <c r="F1100" s="36" t="e">
        <f>VLOOKUP(E1101:E1101,'Bao cao Tap Pham'!$B:$F,2,0)</f>
        <v>#N/A</v>
      </c>
      <c r="G1100" s="36" t="e">
        <f>VLOOKUP(E1101:E1101,'Bao cao Tap Pham'!$B:$F,3,0)</f>
        <v>#N/A</v>
      </c>
      <c r="H1100" s="194"/>
      <c r="I1100" s="194"/>
      <c r="J1100" s="37"/>
      <c r="K1100" s="27"/>
    </row>
    <row r="1101" spans="1:11">
      <c r="A1101" s="12">
        <v>994</v>
      </c>
      <c r="B1101" s="214"/>
      <c r="C1101" s="27"/>
      <c r="D1101" s="28"/>
      <c r="E1101" s="49"/>
      <c r="F1101" s="36" t="e">
        <f>VLOOKUP(E1102:E1102,'Bao cao Tap Pham'!$B:$F,2,0)</f>
        <v>#N/A</v>
      </c>
      <c r="G1101" s="36" t="e">
        <f>VLOOKUP(E1102:E1102,'Bao cao Tap Pham'!$B:$F,3,0)</f>
        <v>#N/A</v>
      </c>
      <c r="H1101" s="194"/>
      <c r="I1101" s="194"/>
      <c r="J1101" s="37"/>
      <c r="K1101" s="27"/>
    </row>
    <row r="1102" spans="1:11">
      <c r="A1102" s="29">
        <v>995</v>
      </c>
      <c r="B1102" s="214"/>
      <c r="C1102" s="27"/>
      <c r="D1102" s="28"/>
      <c r="E1102" s="47"/>
      <c r="F1102" s="36" t="e">
        <f>VLOOKUP(E1103:E1103,'Bao cao Tap Pham'!$B:$F,2,0)</f>
        <v>#N/A</v>
      </c>
      <c r="G1102" s="36" t="e">
        <f>VLOOKUP(E1103:E1103,'Bao cao Tap Pham'!$B:$F,3,0)</f>
        <v>#N/A</v>
      </c>
      <c r="H1102" s="194"/>
      <c r="I1102" s="194"/>
      <c r="J1102" s="37"/>
      <c r="K1102" s="27"/>
    </row>
    <row r="1103" spans="1:11">
      <c r="A1103" s="12">
        <v>996</v>
      </c>
      <c r="B1103" s="214"/>
      <c r="C1103" s="27"/>
      <c r="D1103" s="28"/>
      <c r="E1103" s="47"/>
      <c r="F1103" s="36" t="e">
        <f>VLOOKUP(E1104:E1104,'Bao cao Tap Pham'!$B:$F,2,0)</f>
        <v>#N/A</v>
      </c>
      <c r="G1103" s="36" t="e">
        <f>VLOOKUP(E1104:E1104,'Bao cao Tap Pham'!$B:$F,3,0)</f>
        <v>#N/A</v>
      </c>
      <c r="H1103" s="194"/>
      <c r="I1103" s="194"/>
      <c r="J1103" s="37"/>
      <c r="K1103" s="27"/>
    </row>
    <row r="1104" spans="1:11">
      <c r="A1104" s="29">
        <v>997</v>
      </c>
      <c r="B1104" s="214"/>
      <c r="C1104" s="27"/>
      <c r="D1104" s="28"/>
      <c r="E1104" s="47"/>
      <c r="F1104" s="36" t="e">
        <f>VLOOKUP(E1105:E1105,'Bao cao Tap Pham'!$B:$F,2,0)</f>
        <v>#N/A</v>
      </c>
      <c r="G1104" s="36" t="e">
        <f>VLOOKUP(E1105:E1105,'Bao cao Tap Pham'!$B:$F,3,0)</f>
        <v>#N/A</v>
      </c>
      <c r="H1104" s="194"/>
      <c r="I1104" s="194"/>
      <c r="J1104" s="37"/>
      <c r="K1104" s="27"/>
    </row>
    <row r="1105" spans="1:11">
      <c r="A1105" s="12">
        <v>998</v>
      </c>
      <c r="B1105" s="214"/>
      <c r="C1105" s="27"/>
      <c r="D1105" s="28"/>
      <c r="E1105" s="47"/>
      <c r="F1105" s="36" t="e">
        <f>VLOOKUP(E1106:E1106,'Bao cao Tap Pham'!$B:$F,2,0)</f>
        <v>#N/A</v>
      </c>
      <c r="G1105" s="36" t="e">
        <f>VLOOKUP(E1106:E1106,'Bao cao Tap Pham'!$B:$F,3,0)</f>
        <v>#N/A</v>
      </c>
      <c r="H1105" s="194"/>
      <c r="I1105" s="194"/>
      <c r="J1105" s="37"/>
      <c r="K1105" s="27"/>
    </row>
    <row r="1106" spans="1:11">
      <c r="A1106" s="29">
        <v>999</v>
      </c>
      <c r="B1106" s="214"/>
      <c r="C1106" s="27"/>
      <c r="D1106" s="28"/>
      <c r="E1106" s="49"/>
      <c r="F1106" s="36" t="e">
        <f>VLOOKUP(E1107:E1107,'Bao cao Tap Pham'!$B:$F,2,0)</f>
        <v>#N/A</v>
      </c>
      <c r="G1106" s="36" t="e">
        <f>VLOOKUP(E1107:E1107,'Bao cao Tap Pham'!$B:$F,3,0)</f>
        <v>#N/A</v>
      </c>
      <c r="H1106" s="194"/>
      <c r="I1106" s="194"/>
      <c r="J1106" s="37"/>
      <c r="K1106" s="27"/>
    </row>
    <row r="1107" spans="1:11">
      <c r="A1107" s="12">
        <v>1000</v>
      </c>
      <c r="B1107" s="214"/>
      <c r="C1107" s="27"/>
      <c r="D1107" s="28"/>
      <c r="E1107" s="47"/>
      <c r="F1107" s="36" t="e">
        <f>VLOOKUP(E1108:E1108,'Bao cao Tap Pham'!$B:$F,2,0)</f>
        <v>#N/A</v>
      </c>
      <c r="G1107" s="36" t="e">
        <f>VLOOKUP(E1108:E1108,'Bao cao Tap Pham'!$B:$F,3,0)</f>
        <v>#N/A</v>
      </c>
      <c r="H1107" s="194"/>
      <c r="I1107" s="194"/>
      <c r="J1107" s="37"/>
      <c r="K1107" s="27"/>
    </row>
    <row r="1108" spans="1:11">
      <c r="A1108" s="29">
        <v>1001</v>
      </c>
      <c r="B1108" s="214"/>
      <c r="C1108" s="27"/>
      <c r="D1108" s="28"/>
      <c r="E1108" s="49"/>
      <c r="F1108" s="36" t="e">
        <f>VLOOKUP(E1109:E1109,'Bao cao Tap Pham'!$B:$F,2,0)</f>
        <v>#N/A</v>
      </c>
      <c r="G1108" s="36" t="e">
        <f>VLOOKUP(E1109:E1109,'Bao cao Tap Pham'!$B:$F,3,0)</f>
        <v>#N/A</v>
      </c>
      <c r="H1108" s="194"/>
      <c r="I1108" s="194"/>
      <c r="J1108" s="37"/>
      <c r="K1108" s="27"/>
    </row>
    <row r="1109" spans="1:11">
      <c r="A1109" s="12">
        <v>1002</v>
      </c>
      <c r="B1109" s="214"/>
      <c r="C1109" s="27"/>
      <c r="D1109" s="28"/>
      <c r="E1109" s="84"/>
      <c r="F1109" s="36" t="e">
        <f>VLOOKUP(E1110:E1110,'Bao cao Tap Pham'!$B:$F,2,0)</f>
        <v>#N/A</v>
      </c>
      <c r="G1109" s="36" t="e">
        <f>VLOOKUP(E1110:E1110,'Bao cao Tap Pham'!$B:$F,3,0)</f>
        <v>#N/A</v>
      </c>
      <c r="H1109" s="194"/>
      <c r="I1109" s="194"/>
      <c r="J1109" s="37"/>
      <c r="K1109" s="27"/>
    </row>
    <row r="1110" spans="1:11">
      <c r="A1110" s="29">
        <v>1003</v>
      </c>
      <c r="B1110" s="214"/>
      <c r="C1110" s="27"/>
      <c r="D1110" s="28"/>
      <c r="E1110" s="49"/>
      <c r="F1110" s="36" t="e">
        <f>VLOOKUP(E1111:E1111,'Bao cao Tap Pham'!$B:$F,2,0)</f>
        <v>#N/A</v>
      </c>
      <c r="G1110" s="36" t="e">
        <f>VLOOKUP(E1111:E1111,'Bao cao Tap Pham'!$B:$F,3,0)</f>
        <v>#N/A</v>
      </c>
      <c r="H1110" s="194"/>
      <c r="I1110" s="194"/>
      <c r="J1110" s="37"/>
      <c r="K1110" s="27"/>
    </row>
    <row r="1111" spans="1:11">
      <c r="A1111" s="12">
        <v>1004</v>
      </c>
      <c r="B1111" s="214"/>
      <c r="C1111" s="27"/>
      <c r="D1111" s="28"/>
      <c r="E1111" s="49"/>
      <c r="F1111" s="36" t="e">
        <f>VLOOKUP(E1112:E1112,'Bao cao Tap Pham'!$B:$F,2,0)</f>
        <v>#N/A</v>
      </c>
      <c r="G1111" s="36" t="e">
        <f>VLOOKUP(E1112:E1112,'Bao cao Tap Pham'!$B:$F,3,0)</f>
        <v>#N/A</v>
      </c>
      <c r="H1111" s="194"/>
      <c r="I1111" s="194"/>
      <c r="J1111" s="37"/>
      <c r="K1111" s="27"/>
    </row>
    <row r="1112" spans="1:11">
      <c r="A1112" s="29">
        <v>1005</v>
      </c>
      <c r="B1112" s="214"/>
      <c r="C1112" s="27"/>
      <c r="D1112" s="28"/>
      <c r="E1112" s="47"/>
      <c r="F1112" s="36" t="e">
        <f>VLOOKUP(E1113:E1113,'Bao cao Tap Pham'!$B:$F,2,0)</f>
        <v>#N/A</v>
      </c>
      <c r="G1112" s="36" t="e">
        <f>VLOOKUP(E1113:E1113,'Bao cao Tap Pham'!$B:$F,3,0)</f>
        <v>#N/A</v>
      </c>
      <c r="H1112" s="194"/>
      <c r="I1112" s="194"/>
      <c r="J1112" s="37"/>
      <c r="K1112" s="27"/>
    </row>
    <row r="1113" spans="1:11">
      <c r="A1113" s="12">
        <v>1006</v>
      </c>
      <c r="B1113" s="214"/>
      <c r="C1113" s="27"/>
      <c r="D1113" s="28"/>
      <c r="E1113" s="47"/>
      <c r="F1113" s="36" t="e">
        <f>VLOOKUP(E1114:E1114,'Bao cao Tap Pham'!$B:$F,2,0)</f>
        <v>#N/A</v>
      </c>
      <c r="G1113" s="36" t="e">
        <f>VLOOKUP(E1114:E1114,'Bao cao Tap Pham'!$B:$F,3,0)</f>
        <v>#N/A</v>
      </c>
      <c r="H1113" s="194"/>
      <c r="I1113" s="194"/>
      <c r="J1113" s="37"/>
      <c r="K1113" s="27"/>
    </row>
    <row r="1114" spans="1:11">
      <c r="A1114" s="29">
        <v>1007</v>
      </c>
      <c r="B1114" s="214"/>
      <c r="C1114" s="27"/>
      <c r="D1114" s="28"/>
      <c r="E1114" s="47"/>
      <c r="F1114" s="36" t="e">
        <f>VLOOKUP(E1115:E1115,'Bao cao Tap Pham'!$B:$F,2,0)</f>
        <v>#N/A</v>
      </c>
      <c r="G1114" s="36" t="e">
        <f>VLOOKUP(E1115:E1115,'Bao cao Tap Pham'!$B:$F,3,0)</f>
        <v>#N/A</v>
      </c>
      <c r="H1114" s="194"/>
      <c r="I1114" s="194"/>
      <c r="J1114" s="37"/>
      <c r="K1114" s="27"/>
    </row>
    <row r="1115" spans="1:11">
      <c r="A1115" s="12">
        <v>1008</v>
      </c>
      <c r="B1115" s="214"/>
      <c r="C1115" s="27"/>
      <c r="D1115" s="28"/>
      <c r="E1115" s="47"/>
      <c r="F1115" s="36" t="e">
        <f>VLOOKUP(E1116:E1116,'Bao cao Tap Pham'!$B:$F,2,0)</f>
        <v>#N/A</v>
      </c>
      <c r="G1115" s="36" t="e">
        <f>VLOOKUP(E1116:E1116,'Bao cao Tap Pham'!$B:$F,3,0)</f>
        <v>#N/A</v>
      </c>
      <c r="H1115" s="194"/>
      <c r="I1115" s="194"/>
      <c r="J1115" s="37"/>
      <c r="K1115" s="27"/>
    </row>
    <row r="1116" spans="1:11">
      <c r="A1116" s="29">
        <v>1009</v>
      </c>
      <c r="B1116" s="214"/>
      <c r="C1116" s="27"/>
      <c r="D1116" s="28"/>
      <c r="E1116" s="49"/>
      <c r="F1116" s="36" t="e">
        <f>VLOOKUP(E1117:E1117,'Bao cao Tap Pham'!$B:$F,2,0)</f>
        <v>#N/A</v>
      </c>
      <c r="G1116" s="36" t="e">
        <f>VLOOKUP(E1117:E1117,'Bao cao Tap Pham'!$B:$F,3,0)</f>
        <v>#N/A</v>
      </c>
      <c r="H1116" s="194"/>
      <c r="I1116" s="194"/>
      <c r="J1116" s="37"/>
      <c r="K1116" s="27"/>
    </row>
    <row r="1117" spans="1:11">
      <c r="A1117" s="12">
        <v>1010</v>
      </c>
      <c r="B1117" s="214"/>
      <c r="C1117" s="27"/>
      <c r="D1117" s="28"/>
      <c r="E1117" s="49"/>
      <c r="F1117" s="36" t="e">
        <f>VLOOKUP(E1118:E1118,'Bao cao Tap Pham'!$B:$F,2,0)</f>
        <v>#N/A</v>
      </c>
      <c r="G1117" s="36" t="e">
        <f>VLOOKUP(E1118:E1118,'Bao cao Tap Pham'!$B:$F,3,0)</f>
        <v>#N/A</v>
      </c>
      <c r="H1117" s="194"/>
      <c r="I1117" s="194"/>
      <c r="J1117" s="37"/>
      <c r="K1117" s="27"/>
    </row>
    <row r="1118" spans="1:11">
      <c r="A1118" s="29">
        <v>1011</v>
      </c>
      <c r="B1118" s="214"/>
      <c r="C1118" s="27"/>
      <c r="D1118" s="28"/>
      <c r="E1118" s="47"/>
      <c r="F1118" s="36" t="e">
        <f>VLOOKUP(E1119:E1119,'Bao cao Tap Pham'!$B:$F,2,0)</f>
        <v>#N/A</v>
      </c>
      <c r="G1118" s="36" t="e">
        <f>VLOOKUP(E1119:E1119,'Bao cao Tap Pham'!$B:$F,3,0)</f>
        <v>#N/A</v>
      </c>
      <c r="H1118" s="194"/>
      <c r="I1118" s="194"/>
      <c r="J1118" s="37"/>
      <c r="K1118" s="27"/>
    </row>
    <row r="1119" spans="1:11">
      <c r="A1119" s="12">
        <v>1012</v>
      </c>
      <c r="B1119" s="214"/>
      <c r="C1119" s="27"/>
      <c r="D1119" s="28"/>
      <c r="E1119" s="49"/>
      <c r="F1119" s="36" t="e">
        <f>VLOOKUP(E1120:E1120,'Bao cao Tap Pham'!$B:$F,2,0)</f>
        <v>#N/A</v>
      </c>
      <c r="G1119" s="36" t="e">
        <f>VLOOKUP(E1120:E1120,'Bao cao Tap Pham'!$B:$F,3,0)</f>
        <v>#N/A</v>
      </c>
      <c r="H1119" s="194"/>
      <c r="I1119" s="194"/>
      <c r="J1119" s="37"/>
      <c r="K1119" s="27"/>
    </row>
    <row r="1120" spans="1:11">
      <c r="A1120" s="29">
        <v>1013</v>
      </c>
      <c r="B1120" s="214"/>
      <c r="C1120" s="27"/>
      <c r="D1120" s="28"/>
      <c r="E1120" s="49"/>
      <c r="F1120" s="36" t="e">
        <f>VLOOKUP(E1121:E1121,'Bao cao Tap Pham'!$B:$F,2,0)</f>
        <v>#N/A</v>
      </c>
      <c r="G1120" s="36" t="e">
        <f>VLOOKUP(E1121:E1121,'Bao cao Tap Pham'!$B:$F,3,0)</f>
        <v>#N/A</v>
      </c>
      <c r="H1120" s="194"/>
      <c r="I1120" s="194"/>
      <c r="J1120" s="37"/>
      <c r="K1120" s="27"/>
    </row>
    <row r="1121" spans="1:11">
      <c r="A1121" s="12">
        <v>1014</v>
      </c>
      <c r="B1121" s="214"/>
      <c r="C1121" s="27"/>
      <c r="D1121" s="28"/>
      <c r="E1121" s="49"/>
      <c r="F1121" s="36" t="e">
        <f>VLOOKUP(E1122:E1122,'Bao cao Tap Pham'!$B:$F,2,0)</f>
        <v>#N/A</v>
      </c>
      <c r="G1121" s="36" t="e">
        <f>VLOOKUP(E1122:E1122,'Bao cao Tap Pham'!$B:$F,3,0)</f>
        <v>#N/A</v>
      </c>
      <c r="H1121" s="194"/>
      <c r="I1121" s="194"/>
      <c r="J1121" s="37"/>
      <c r="K1121" s="27"/>
    </row>
    <row r="1122" spans="1:11">
      <c r="A1122" s="29">
        <v>1015</v>
      </c>
      <c r="B1122" s="214"/>
      <c r="C1122" s="27"/>
      <c r="D1122" s="28"/>
      <c r="E1122" s="49"/>
      <c r="F1122" s="36" t="e">
        <f>VLOOKUP(E1123:E1123,'Bao cao Tap Pham'!$B:$F,2,0)</f>
        <v>#N/A</v>
      </c>
      <c r="G1122" s="36" t="e">
        <f>VLOOKUP(E1123:E1123,'Bao cao Tap Pham'!$B:$F,3,0)</f>
        <v>#N/A</v>
      </c>
      <c r="H1122" s="194"/>
      <c r="I1122" s="194"/>
      <c r="J1122" s="37"/>
      <c r="K1122" s="27"/>
    </row>
    <row r="1123" spans="1:11">
      <c r="A1123" s="12">
        <v>1016</v>
      </c>
      <c r="B1123" s="214"/>
      <c r="C1123" s="27"/>
      <c r="D1123" s="28"/>
      <c r="E1123" s="49"/>
      <c r="F1123" s="36" t="e">
        <f>VLOOKUP(E1124:E1124,'Bao cao Tap Pham'!$B:$F,2,0)</f>
        <v>#N/A</v>
      </c>
      <c r="G1123" s="36" t="e">
        <f>VLOOKUP(E1124:E1124,'Bao cao Tap Pham'!$B:$F,3,0)</f>
        <v>#N/A</v>
      </c>
      <c r="H1123" s="194"/>
      <c r="I1123" s="194"/>
      <c r="J1123" s="37"/>
      <c r="K1123" s="27"/>
    </row>
    <row r="1124" spans="1:11">
      <c r="A1124" s="29">
        <v>1017</v>
      </c>
      <c r="B1124" s="214"/>
      <c r="C1124" s="27"/>
      <c r="D1124" s="28"/>
      <c r="E1124" s="49"/>
      <c r="F1124" s="36" t="e">
        <f>VLOOKUP(E1125:E1125,'Bao cao Tap Pham'!$B:$F,2,0)</f>
        <v>#N/A</v>
      </c>
      <c r="G1124" s="36" t="e">
        <f>VLOOKUP(E1125:E1125,'Bao cao Tap Pham'!$B:$F,3,0)</f>
        <v>#N/A</v>
      </c>
      <c r="H1124" s="194"/>
      <c r="I1124" s="194"/>
      <c r="J1124" s="37"/>
      <c r="K1124" s="27"/>
    </row>
    <row r="1125" spans="1:11">
      <c r="A1125" s="12">
        <v>1018</v>
      </c>
      <c r="B1125" s="214"/>
      <c r="C1125" s="27"/>
      <c r="D1125" s="28"/>
      <c r="E1125" s="47"/>
      <c r="F1125" s="36" t="e">
        <f>VLOOKUP(E1126:E1126,'Bao cao Tap Pham'!$B:$F,2,0)</f>
        <v>#N/A</v>
      </c>
      <c r="G1125" s="36" t="e">
        <f>VLOOKUP(E1126:E1126,'Bao cao Tap Pham'!$B:$F,3,0)</f>
        <v>#N/A</v>
      </c>
      <c r="H1125" s="194"/>
      <c r="I1125" s="194"/>
      <c r="J1125" s="37"/>
      <c r="K1125" s="27"/>
    </row>
    <row r="1126" spans="1:11">
      <c r="A1126" s="29">
        <v>1019</v>
      </c>
      <c r="B1126" s="214"/>
      <c r="C1126" s="27"/>
      <c r="D1126" s="28"/>
      <c r="E1126" s="84"/>
      <c r="F1126" s="36" t="e">
        <f>VLOOKUP(E1127:E1127,'Bao cao Tap Pham'!$B:$F,2,0)</f>
        <v>#N/A</v>
      </c>
      <c r="G1126" s="36" t="e">
        <f>VLOOKUP(E1127:E1127,'Bao cao Tap Pham'!$B:$F,3,0)</f>
        <v>#N/A</v>
      </c>
      <c r="H1126" s="194"/>
      <c r="I1126" s="194"/>
      <c r="J1126" s="37"/>
      <c r="K1126" s="27"/>
    </row>
    <row r="1127" spans="1:11">
      <c r="A1127" s="12">
        <v>1020</v>
      </c>
      <c r="B1127" s="214"/>
      <c r="C1127" s="27"/>
      <c r="D1127" s="28"/>
      <c r="E1127" s="49"/>
      <c r="F1127" s="36" t="e">
        <f>VLOOKUP(E1128:E1128,'Bao cao Tap Pham'!$B:$F,2,0)</f>
        <v>#N/A</v>
      </c>
      <c r="G1127" s="36" t="e">
        <f>VLOOKUP(E1128:E1128,'Bao cao Tap Pham'!$B:$F,3,0)</f>
        <v>#N/A</v>
      </c>
      <c r="H1127" s="194"/>
      <c r="I1127" s="194"/>
      <c r="J1127" s="37"/>
      <c r="K1127" s="27"/>
    </row>
    <row r="1128" spans="1:11">
      <c r="A1128" s="29">
        <v>1021</v>
      </c>
      <c r="B1128" s="214"/>
      <c r="C1128" s="27"/>
      <c r="D1128" s="28"/>
      <c r="E1128" s="84"/>
      <c r="F1128" s="36" t="e">
        <f>VLOOKUP(E1129:E1129,'Bao cao Tap Pham'!$B:$F,2,0)</f>
        <v>#N/A</v>
      </c>
      <c r="G1128" s="36" t="e">
        <f>VLOOKUP(E1129:E1129,'Bao cao Tap Pham'!$B:$F,3,0)</f>
        <v>#N/A</v>
      </c>
      <c r="H1128" s="194"/>
      <c r="I1128" s="194"/>
      <c r="J1128" s="37"/>
      <c r="K1128" s="27"/>
    </row>
    <row r="1129" spans="1:11">
      <c r="A1129" s="12">
        <v>1022</v>
      </c>
      <c r="B1129" s="214"/>
      <c r="C1129" s="27"/>
      <c r="D1129" s="28"/>
      <c r="E1129" s="49"/>
      <c r="F1129" s="36" t="e">
        <f>VLOOKUP(E1130:E1130,'Bao cao Tap Pham'!$B:$F,2,0)</f>
        <v>#N/A</v>
      </c>
      <c r="G1129" s="36" t="e">
        <f>VLOOKUP(E1130:E1130,'Bao cao Tap Pham'!$B:$F,3,0)</f>
        <v>#N/A</v>
      </c>
      <c r="H1129" s="194"/>
      <c r="I1129" s="194"/>
      <c r="J1129" s="37"/>
      <c r="K1129" s="27"/>
    </row>
    <row r="1130" spans="1:11">
      <c r="A1130" s="29">
        <v>1023</v>
      </c>
      <c r="B1130" s="214"/>
      <c r="C1130" s="27"/>
      <c r="D1130" s="28"/>
      <c r="E1130" s="49"/>
      <c r="F1130" s="36" t="e">
        <f>VLOOKUP(E1131:E1131,'Bao cao Tap Pham'!$B:$F,2,0)</f>
        <v>#N/A</v>
      </c>
      <c r="G1130" s="36" t="e">
        <f>VLOOKUP(E1131:E1131,'Bao cao Tap Pham'!$B:$F,3,0)</f>
        <v>#N/A</v>
      </c>
      <c r="H1130" s="194"/>
      <c r="I1130" s="194"/>
      <c r="J1130" s="37"/>
      <c r="K1130" s="27"/>
    </row>
    <row r="1131" spans="1:11">
      <c r="A1131" s="12">
        <v>1024</v>
      </c>
      <c r="B1131" s="214"/>
      <c r="C1131" s="27"/>
      <c r="D1131" s="28"/>
      <c r="E1131" s="47"/>
      <c r="F1131" s="36" t="e">
        <f>VLOOKUP(E1132:E1132,'Bao cao Tap Pham'!$B:$F,2,0)</f>
        <v>#N/A</v>
      </c>
      <c r="G1131" s="36" t="e">
        <f>VLOOKUP(E1132:E1132,'Bao cao Tap Pham'!$B:$F,3,0)</f>
        <v>#N/A</v>
      </c>
      <c r="H1131" s="194"/>
      <c r="I1131" s="194"/>
      <c r="J1131" s="37"/>
      <c r="K1131" s="27"/>
    </row>
    <row r="1132" spans="1:11">
      <c r="A1132" s="29">
        <v>1025</v>
      </c>
      <c r="B1132" s="214"/>
      <c r="C1132" s="27"/>
      <c r="D1132" s="28"/>
      <c r="E1132" s="47"/>
      <c r="F1132" s="36" t="e">
        <f>VLOOKUP(E1133:E1133,'Bao cao Tap Pham'!$B:$F,2,0)</f>
        <v>#N/A</v>
      </c>
      <c r="G1132" s="36" t="e">
        <f>VLOOKUP(E1133:E1133,'Bao cao Tap Pham'!$B:$F,3,0)</f>
        <v>#N/A</v>
      </c>
      <c r="H1132" s="194"/>
      <c r="I1132" s="194"/>
      <c r="J1132" s="37"/>
      <c r="K1132" s="27"/>
    </row>
    <row r="1133" spans="1:11">
      <c r="A1133" s="12">
        <v>1026</v>
      </c>
      <c r="B1133" s="214"/>
      <c r="C1133" s="27"/>
      <c r="D1133" s="28"/>
      <c r="E1133" s="47"/>
      <c r="F1133" s="36" t="e">
        <f>VLOOKUP(E1134:E1134,'Bao cao Tap Pham'!$B:$F,2,0)</f>
        <v>#N/A</v>
      </c>
      <c r="G1133" s="36" t="e">
        <f>VLOOKUP(E1134:E1134,'Bao cao Tap Pham'!$B:$F,3,0)</f>
        <v>#N/A</v>
      </c>
      <c r="H1133" s="194"/>
      <c r="I1133" s="194"/>
      <c r="J1133" s="37"/>
      <c r="K1133" s="27"/>
    </row>
    <row r="1134" spans="1:11">
      <c r="A1134" s="29">
        <v>1027</v>
      </c>
      <c r="B1134" s="214"/>
      <c r="C1134" s="27"/>
      <c r="D1134" s="28"/>
      <c r="E1134" s="156"/>
      <c r="F1134" s="36" t="e">
        <f>VLOOKUP(E1135:E1135,'Bao cao Tap Pham'!$B:$F,2,0)</f>
        <v>#N/A</v>
      </c>
      <c r="G1134" s="36" t="e">
        <f>VLOOKUP(E1135:E1135,'Bao cao Tap Pham'!$B:$F,3,0)</f>
        <v>#N/A</v>
      </c>
      <c r="H1134" s="194"/>
      <c r="I1134" s="194"/>
      <c r="J1134" s="37"/>
      <c r="K1134" s="27"/>
    </row>
    <row r="1135" spans="1:11">
      <c r="A1135" s="12">
        <v>1028</v>
      </c>
      <c r="B1135" s="214"/>
      <c r="C1135" s="27"/>
      <c r="D1135" s="28"/>
      <c r="E1135" s="155"/>
      <c r="F1135" s="36" t="e">
        <f>VLOOKUP(E1136:E1136,'Bao cao Tap Pham'!$B:$F,2,0)</f>
        <v>#N/A</v>
      </c>
      <c r="G1135" s="36" t="e">
        <f>VLOOKUP(E1136:E1136,'Bao cao Tap Pham'!$B:$F,3,0)</f>
        <v>#N/A</v>
      </c>
      <c r="H1135" s="194"/>
      <c r="I1135" s="194"/>
      <c r="J1135" s="24"/>
      <c r="K1135" s="27"/>
    </row>
    <row r="1136" spans="1:11">
      <c r="A1136" s="29">
        <v>1029</v>
      </c>
      <c r="B1136" s="214"/>
      <c r="C1136" s="27"/>
      <c r="D1136" s="28"/>
      <c r="E1136" s="156"/>
      <c r="F1136" s="36" t="e">
        <f>VLOOKUP(E1137:E1137,'Bao cao Tap Pham'!$B:$F,2,0)</f>
        <v>#N/A</v>
      </c>
      <c r="G1136" s="36" t="e">
        <f>VLOOKUP(E1137:E1137,'Bao cao Tap Pham'!$B:$F,3,0)</f>
        <v>#N/A</v>
      </c>
      <c r="H1136" s="194"/>
      <c r="I1136" s="194"/>
      <c r="J1136" s="24"/>
      <c r="K1136" s="27"/>
    </row>
    <row r="1137" spans="1:11">
      <c r="A1137" s="12">
        <v>1030</v>
      </c>
      <c r="B1137" s="214"/>
      <c r="C1137" s="27"/>
      <c r="D1137" s="28"/>
      <c r="E1137" s="162"/>
      <c r="F1137" s="36" t="e">
        <f>VLOOKUP(E1138:E1138,'Bao cao Tap Pham'!$B:$F,2,0)</f>
        <v>#N/A</v>
      </c>
      <c r="G1137" s="36" t="e">
        <f>VLOOKUP(E1138:E1138,'Bao cao Tap Pham'!$B:$F,3,0)</f>
        <v>#N/A</v>
      </c>
      <c r="H1137" s="194"/>
      <c r="I1137" s="194"/>
      <c r="J1137" s="24"/>
      <c r="K1137" s="27"/>
    </row>
    <row r="1138" spans="1:11">
      <c r="A1138" s="29">
        <v>1031</v>
      </c>
      <c r="B1138" s="214"/>
      <c r="C1138" s="27"/>
      <c r="D1138" s="28"/>
      <c r="E1138" s="156"/>
      <c r="F1138" s="36" t="e">
        <f>VLOOKUP(E1139:E1139,'Bao cao Tap Pham'!$B:$F,2,0)</f>
        <v>#N/A</v>
      </c>
      <c r="G1138" s="36" t="e">
        <f>VLOOKUP(E1139:E1139,'Bao cao Tap Pham'!$B:$F,3,0)</f>
        <v>#N/A</v>
      </c>
      <c r="H1138" s="194"/>
      <c r="I1138" s="194"/>
      <c r="J1138" s="24"/>
      <c r="K1138" s="27"/>
    </row>
    <row r="1139" spans="1:11">
      <c r="A1139" s="12">
        <v>1032</v>
      </c>
      <c r="B1139" s="214"/>
      <c r="C1139" s="27"/>
      <c r="D1139" s="28"/>
      <c r="E1139" s="156"/>
      <c r="F1139" s="36" t="e">
        <f>VLOOKUP(E1140:E1140,'Bao cao Tap Pham'!$B:$F,2,0)</f>
        <v>#N/A</v>
      </c>
      <c r="G1139" s="36" t="e">
        <f>VLOOKUP(E1140:E1140,'Bao cao Tap Pham'!$B:$F,3,0)</f>
        <v>#N/A</v>
      </c>
      <c r="H1139" s="194"/>
      <c r="I1139" s="194"/>
      <c r="J1139" s="24"/>
      <c r="K1139" s="27"/>
    </row>
    <row r="1140" spans="1:11">
      <c r="A1140" s="29">
        <v>1033</v>
      </c>
      <c r="B1140" s="214"/>
      <c r="C1140" s="27"/>
      <c r="D1140" s="28"/>
      <c r="E1140" s="155"/>
      <c r="F1140" s="36" t="e">
        <f>VLOOKUP(E1141:E1141,'Bao cao Tap Pham'!$B:$F,2,0)</f>
        <v>#N/A</v>
      </c>
      <c r="G1140" s="36" t="e">
        <f>VLOOKUP(E1141:E1141,'Bao cao Tap Pham'!$B:$F,3,0)</f>
        <v>#N/A</v>
      </c>
      <c r="H1140" s="194"/>
      <c r="I1140" s="194"/>
      <c r="J1140" s="24"/>
      <c r="K1140" s="27"/>
    </row>
    <row r="1141" spans="1:11">
      <c r="A1141" s="12">
        <v>1034</v>
      </c>
      <c r="B1141" s="214"/>
      <c r="C1141" s="27"/>
      <c r="D1141" s="28"/>
      <c r="E1141" s="155"/>
      <c r="F1141" s="36" t="e">
        <f>VLOOKUP(E1142:E1142,'Bao cao Tap Pham'!$B:$F,2,0)</f>
        <v>#N/A</v>
      </c>
      <c r="G1141" s="36" t="e">
        <f>VLOOKUP(E1142:E1142,'Bao cao Tap Pham'!$B:$F,3,0)</f>
        <v>#N/A</v>
      </c>
      <c r="H1141" s="194"/>
      <c r="I1141" s="194"/>
      <c r="J1141" s="24"/>
      <c r="K1141" s="27"/>
    </row>
    <row r="1142" spans="1:11">
      <c r="A1142" s="29">
        <v>1035</v>
      </c>
      <c r="B1142" s="214"/>
      <c r="C1142" s="27"/>
      <c r="D1142" s="28"/>
      <c r="E1142" s="155"/>
      <c r="F1142" s="36" t="e">
        <f>VLOOKUP(E1143:E1143,'Bao cao Tap Pham'!$B:$F,2,0)</f>
        <v>#N/A</v>
      </c>
      <c r="G1142" s="36" t="e">
        <f>VLOOKUP(E1143:E1143,'Bao cao Tap Pham'!$B:$F,3,0)</f>
        <v>#N/A</v>
      </c>
      <c r="H1142" s="194"/>
      <c r="I1142" s="194"/>
      <c r="J1142" s="24"/>
      <c r="K1142" s="27"/>
    </row>
    <row r="1143" spans="1:11">
      <c r="A1143" s="12">
        <v>1036</v>
      </c>
      <c r="B1143" s="214"/>
      <c r="C1143" s="27"/>
      <c r="D1143" s="28"/>
      <c r="E1143" s="155"/>
      <c r="F1143" s="36" t="e">
        <f>VLOOKUP(E1144:E1144,'Bao cao Tap Pham'!$B:$F,2,0)</f>
        <v>#N/A</v>
      </c>
      <c r="G1143" s="36" t="e">
        <f>VLOOKUP(E1144:E1144,'Bao cao Tap Pham'!$B:$F,3,0)</f>
        <v>#N/A</v>
      </c>
      <c r="H1143" s="194"/>
      <c r="I1143" s="194"/>
      <c r="J1143" s="24"/>
      <c r="K1143" s="27"/>
    </row>
    <row r="1144" spans="1:11">
      <c r="A1144" s="29">
        <v>1037</v>
      </c>
      <c r="B1144" s="214"/>
      <c r="C1144" s="27"/>
      <c r="D1144" s="28"/>
      <c r="E1144" s="156"/>
      <c r="F1144" s="36" t="e">
        <f>VLOOKUP(E1145:E1145,'Bao cao Tap Pham'!$B:$F,2,0)</f>
        <v>#N/A</v>
      </c>
      <c r="G1144" s="36" t="e">
        <f>VLOOKUP(E1145:E1145,'Bao cao Tap Pham'!$B:$F,3,0)</f>
        <v>#N/A</v>
      </c>
      <c r="H1144" s="194"/>
      <c r="I1144" s="194"/>
      <c r="J1144" s="24"/>
      <c r="K1144" s="27"/>
    </row>
    <row r="1145" spans="1:11">
      <c r="A1145" s="12">
        <v>1038</v>
      </c>
      <c r="B1145" s="214"/>
      <c r="C1145" s="27"/>
      <c r="D1145" s="28"/>
      <c r="E1145" s="156"/>
      <c r="F1145" s="36" t="e">
        <f>VLOOKUP(E1146:E1146,'Bao cao Tap Pham'!$B:$F,2,0)</f>
        <v>#N/A</v>
      </c>
      <c r="G1145" s="36" t="e">
        <f>VLOOKUP(E1146:E1146,'Bao cao Tap Pham'!$B:$F,3,0)</f>
        <v>#N/A</v>
      </c>
      <c r="H1145" s="194"/>
      <c r="I1145" s="194"/>
      <c r="J1145" s="24"/>
      <c r="K1145" s="27"/>
    </row>
    <row r="1146" spans="1:11">
      <c r="A1146" s="29">
        <v>1039</v>
      </c>
      <c r="B1146" s="214"/>
      <c r="C1146" s="27"/>
      <c r="D1146" s="28"/>
      <c r="E1146" s="155"/>
      <c r="F1146" s="36" t="e">
        <f>VLOOKUP(E1147:E1147,'Bao cao Tap Pham'!$B:$F,2,0)</f>
        <v>#N/A</v>
      </c>
      <c r="G1146" s="36" t="e">
        <f>VLOOKUP(E1147:E1147,'Bao cao Tap Pham'!$B:$F,3,0)</f>
        <v>#N/A</v>
      </c>
      <c r="H1146" s="194"/>
      <c r="I1146" s="194"/>
      <c r="J1146" s="24"/>
      <c r="K1146" s="27"/>
    </row>
    <row r="1147" spans="1:11">
      <c r="A1147" s="12">
        <v>1040</v>
      </c>
      <c r="B1147" s="214"/>
      <c r="C1147" s="27"/>
      <c r="D1147" s="28"/>
      <c r="E1147" s="156"/>
      <c r="F1147" s="36" t="e">
        <f>VLOOKUP(E1148:E1148,'Bao cao Tap Pham'!$B:$F,2,0)</f>
        <v>#N/A</v>
      </c>
      <c r="G1147" s="36" t="e">
        <f>VLOOKUP(E1148:E1148,'Bao cao Tap Pham'!$B:$F,3,0)</f>
        <v>#N/A</v>
      </c>
      <c r="H1147" s="194"/>
      <c r="I1147" s="194"/>
      <c r="J1147" s="24"/>
      <c r="K1147" s="27"/>
    </row>
    <row r="1148" spans="1:11">
      <c r="A1148" s="29">
        <v>1041</v>
      </c>
      <c r="B1148" s="214"/>
      <c r="C1148" s="27"/>
      <c r="D1148" s="28"/>
      <c r="E1148" s="162"/>
      <c r="F1148" s="36" t="e">
        <f>VLOOKUP(E1149:E1149,'Bao cao Tap Pham'!$B:$F,2,0)</f>
        <v>#N/A</v>
      </c>
      <c r="G1148" s="36" t="e">
        <f>VLOOKUP(E1149:E1149,'Bao cao Tap Pham'!$B:$F,3,0)</f>
        <v>#N/A</v>
      </c>
      <c r="H1148" s="194"/>
      <c r="I1148" s="194"/>
      <c r="J1148" s="24"/>
      <c r="K1148" s="27"/>
    </row>
    <row r="1149" spans="1:11">
      <c r="A1149" s="12">
        <v>1042</v>
      </c>
      <c r="B1149" s="214"/>
      <c r="C1149" s="27"/>
      <c r="D1149" s="28"/>
      <c r="E1149" s="156"/>
      <c r="F1149" s="36" t="e">
        <f>VLOOKUP(E1150:E1150,'Bao cao Tap Pham'!$B:$F,2,0)</f>
        <v>#N/A</v>
      </c>
      <c r="G1149" s="36" t="e">
        <f>VLOOKUP(E1150:E1150,'Bao cao Tap Pham'!$B:$F,3,0)</f>
        <v>#N/A</v>
      </c>
      <c r="H1149" s="194"/>
      <c r="I1149" s="194"/>
      <c r="J1149" s="24"/>
      <c r="K1149" s="27"/>
    </row>
    <row r="1150" spans="1:11">
      <c r="A1150" s="29">
        <v>1043</v>
      </c>
      <c r="B1150" s="214"/>
      <c r="C1150" s="27"/>
      <c r="D1150" s="28"/>
      <c r="E1150" s="156"/>
      <c r="F1150" s="36" t="e">
        <f>VLOOKUP(E1151:E1151,'Bao cao Tap Pham'!$B:$F,2,0)</f>
        <v>#N/A</v>
      </c>
      <c r="G1150" s="36" t="e">
        <f>VLOOKUP(E1151:E1151,'Bao cao Tap Pham'!$B:$F,3,0)</f>
        <v>#N/A</v>
      </c>
      <c r="H1150" s="194"/>
      <c r="I1150" s="194"/>
      <c r="J1150" s="24"/>
      <c r="K1150" s="27"/>
    </row>
    <row r="1151" spans="1:11">
      <c r="A1151" s="12">
        <v>1044</v>
      </c>
      <c r="B1151" s="214"/>
      <c r="C1151" s="27"/>
      <c r="D1151" s="28"/>
      <c r="E1151" s="156"/>
      <c r="F1151" s="36" t="e">
        <f>VLOOKUP(E1152:E1152,'Bao cao Tap Pham'!$B:$F,2,0)</f>
        <v>#N/A</v>
      </c>
      <c r="G1151" s="36" t="e">
        <f>VLOOKUP(E1152:E1152,'Bao cao Tap Pham'!$B:$F,3,0)</f>
        <v>#N/A</v>
      </c>
      <c r="H1151" s="194"/>
      <c r="I1151" s="194"/>
      <c r="J1151" s="24"/>
      <c r="K1151" s="27"/>
    </row>
    <row r="1152" spans="1:11">
      <c r="A1152" s="29">
        <v>1045</v>
      </c>
      <c r="B1152" s="214"/>
      <c r="C1152" s="27"/>
      <c r="D1152" s="28"/>
      <c r="E1152" s="156"/>
      <c r="F1152" s="36" t="e">
        <f>VLOOKUP(E1153:E1153,'Bao cao Tap Pham'!$B:$F,2,0)</f>
        <v>#N/A</v>
      </c>
      <c r="G1152" s="36" t="e">
        <f>VLOOKUP(E1153:E1153,'Bao cao Tap Pham'!$B:$F,3,0)</f>
        <v>#N/A</v>
      </c>
      <c r="H1152" s="194"/>
      <c r="I1152" s="194"/>
      <c r="J1152" s="24"/>
      <c r="K1152" s="27"/>
    </row>
    <row r="1153" spans="1:11">
      <c r="A1153" s="12">
        <v>1046</v>
      </c>
      <c r="B1153" s="214"/>
      <c r="C1153" s="27"/>
      <c r="D1153" s="28"/>
      <c r="E1153" s="156"/>
      <c r="F1153" s="36" t="e">
        <f>VLOOKUP(E1154:E1154,'Bao cao Tap Pham'!$B:$F,2,0)</f>
        <v>#N/A</v>
      </c>
      <c r="G1153" s="36" t="e">
        <f>VLOOKUP(E1154:E1154,'Bao cao Tap Pham'!$B:$F,3,0)</f>
        <v>#N/A</v>
      </c>
      <c r="H1153" s="194"/>
      <c r="I1153" s="194"/>
      <c r="J1153" s="24"/>
      <c r="K1153" s="27"/>
    </row>
    <row r="1154" spans="1:11">
      <c r="A1154" s="29">
        <v>1047</v>
      </c>
      <c r="B1154" s="214"/>
      <c r="C1154" s="27"/>
      <c r="D1154" s="28"/>
      <c r="E1154" s="162"/>
      <c r="F1154" s="36" t="e">
        <f>VLOOKUP(E1155:E1155,'Bao cao Tap Pham'!$B:$F,2,0)</f>
        <v>#N/A</v>
      </c>
      <c r="G1154" s="36" t="e">
        <f>VLOOKUP(E1155:E1155,'Bao cao Tap Pham'!$B:$F,3,0)</f>
        <v>#N/A</v>
      </c>
      <c r="H1154" s="194"/>
      <c r="I1154" s="194"/>
      <c r="J1154" s="24"/>
      <c r="K1154" s="27"/>
    </row>
    <row r="1155" spans="1:11">
      <c r="A1155" s="12">
        <v>1048</v>
      </c>
      <c r="B1155" s="214"/>
      <c r="C1155" s="27"/>
      <c r="D1155" s="28"/>
      <c r="E1155" s="155"/>
      <c r="F1155" s="36" t="e">
        <f>VLOOKUP(E1156:E1156,'Bao cao Tap Pham'!$B:$F,2,0)</f>
        <v>#N/A</v>
      </c>
      <c r="G1155" s="36" t="e">
        <f>VLOOKUP(E1156:E1156,'Bao cao Tap Pham'!$B:$F,3,0)</f>
        <v>#N/A</v>
      </c>
      <c r="H1155" s="194"/>
      <c r="I1155" s="194"/>
      <c r="J1155" s="24"/>
      <c r="K1155" s="27"/>
    </row>
    <row r="1156" spans="1:11">
      <c r="A1156" s="29">
        <v>1049</v>
      </c>
      <c r="B1156" s="214"/>
      <c r="C1156" s="27"/>
      <c r="D1156" s="28"/>
      <c r="E1156" s="155"/>
      <c r="F1156" s="36" t="e">
        <f>VLOOKUP(E1157:E1157,'Bao cao Tap Pham'!$B:$F,2,0)</f>
        <v>#N/A</v>
      </c>
      <c r="G1156" s="36" t="e">
        <f>VLOOKUP(E1157:E1157,'Bao cao Tap Pham'!$B:$F,3,0)</f>
        <v>#N/A</v>
      </c>
      <c r="H1156" s="194"/>
      <c r="I1156" s="194"/>
      <c r="J1156" s="24"/>
      <c r="K1156" s="27"/>
    </row>
    <row r="1157" spans="1:11">
      <c r="A1157" s="12">
        <v>1050</v>
      </c>
      <c r="B1157" s="214"/>
      <c r="C1157" s="27"/>
      <c r="D1157" s="28"/>
      <c r="E1157" s="155"/>
      <c r="F1157" s="36" t="e">
        <f>VLOOKUP(E1158:E1158,'Bao cao Tap Pham'!$B:$F,2,0)</f>
        <v>#N/A</v>
      </c>
      <c r="G1157" s="36" t="e">
        <f>VLOOKUP(E1158:E1158,'Bao cao Tap Pham'!$B:$F,3,0)</f>
        <v>#N/A</v>
      </c>
      <c r="H1157" s="194"/>
      <c r="I1157" s="194"/>
      <c r="J1157" s="37"/>
      <c r="K1157" s="27"/>
    </row>
    <row r="1158" spans="1:11">
      <c r="A1158" s="29">
        <v>1051</v>
      </c>
      <c r="B1158" s="214"/>
      <c r="C1158" s="27"/>
      <c r="D1158" s="28"/>
      <c r="E1158" s="163"/>
      <c r="F1158" s="36" t="e">
        <f>VLOOKUP(E1159:E1159,'Bao cao Tap Pham'!$B:$F,2,0)</f>
        <v>#N/A</v>
      </c>
      <c r="G1158" s="36" t="e">
        <f>VLOOKUP(E1159:E1159,'Bao cao Tap Pham'!$B:$F,3,0)</f>
        <v>#N/A</v>
      </c>
      <c r="H1158" s="194"/>
      <c r="I1158" s="194"/>
      <c r="J1158" s="37"/>
      <c r="K1158" s="27"/>
    </row>
    <row r="1159" spans="1:11">
      <c r="A1159" s="12">
        <v>1052</v>
      </c>
      <c r="B1159" s="214"/>
      <c r="C1159" s="27"/>
      <c r="D1159" s="28"/>
      <c r="E1159" s="163"/>
      <c r="F1159" s="36" t="e">
        <f>VLOOKUP(E1160:E1160,'Bao cao Tap Pham'!$B:$F,2,0)</f>
        <v>#N/A</v>
      </c>
      <c r="G1159" s="36" t="e">
        <f>VLOOKUP(E1160:E1160,'Bao cao Tap Pham'!$B:$F,3,0)</f>
        <v>#N/A</v>
      </c>
      <c r="H1159" s="194"/>
      <c r="I1159" s="194"/>
      <c r="J1159" s="24"/>
      <c r="K1159" s="27"/>
    </row>
    <row r="1160" spans="1:11">
      <c r="A1160" s="29">
        <v>1053</v>
      </c>
      <c r="B1160" s="214"/>
      <c r="C1160" s="27"/>
      <c r="D1160" s="28"/>
      <c r="E1160" s="155"/>
      <c r="F1160" s="36" t="e">
        <f>VLOOKUP(E1161:E1161,'Bao cao Tap Pham'!$B:$F,2,0)</f>
        <v>#N/A</v>
      </c>
      <c r="G1160" s="36" t="e">
        <f>VLOOKUP(E1161:E1161,'Bao cao Tap Pham'!$B:$F,3,0)</f>
        <v>#N/A</v>
      </c>
      <c r="H1160" s="194"/>
      <c r="I1160" s="194"/>
      <c r="J1160" s="24"/>
      <c r="K1160" s="27"/>
    </row>
    <row r="1161" spans="1:11">
      <c r="A1161" s="12">
        <v>1054</v>
      </c>
      <c r="B1161" s="214"/>
      <c r="C1161" s="27"/>
      <c r="D1161" s="28"/>
      <c r="E1161" s="155"/>
      <c r="F1161" s="36" t="e">
        <f>VLOOKUP(E1162:E1162,'Bao cao Tap Pham'!$B:$F,2,0)</f>
        <v>#N/A</v>
      </c>
      <c r="G1161" s="36" t="e">
        <f>VLOOKUP(E1162:E1162,'Bao cao Tap Pham'!$B:$F,3,0)</f>
        <v>#N/A</v>
      </c>
      <c r="H1161" s="194"/>
      <c r="I1161" s="194"/>
      <c r="J1161" s="24"/>
      <c r="K1161" s="27"/>
    </row>
    <row r="1162" spans="1:11">
      <c r="A1162" s="29">
        <v>1055</v>
      </c>
      <c r="B1162" s="214"/>
      <c r="C1162" s="27"/>
      <c r="D1162" s="28"/>
      <c r="E1162" s="156"/>
      <c r="F1162" s="36" t="e">
        <f>VLOOKUP(E1163:E1163,'Bao cao Tap Pham'!$B:$F,2,0)</f>
        <v>#N/A</v>
      </c>
      <c r="G1162" s="36" t="e">
        <f>VLOOKUP(E1163:E1163,'Bao cao Tap Pham'!$B:$F,3,0)</f>
        <v>#N/A</v>
      </c>
      <c r="H1162" s="194"/>
      <c r="I1162" s="194"/>
      <c r="J1162" s="24"/>
      <c r="K1162" s="27"/>
    </row>
    <row r="1163" spans="1:11">
      <c r="A1163" s="12">
        <v>1056</v>
      </c>
      <c r="B1163" s="214"/>
      <c r="C1163" s="27"/>
      <c r="D1163" s="28"/>
      <c r="E1163" s="155"/>
      <c r="F1163" s="36" t="e">
        <f>VLOOKUP(E1164:E1164,'Bao cao Tap Pham'!$B:$F,2,0)</f>
        <v>#N/A</v>
      </c>
      <c r="G1163" s="36" t="e">
        <f>VLOOKUP(E1164:E1164,'Bao cao Tap Pham'!$B:$F,3,0)</f>
        <v>#N/A</v>
      </c>
      <c r="H1163" s="194"/>
      <c r="I1163" s="194"/>
      <c r="J1163" s="24"/>
      <c r="K1163" s="27"/>
    </row>
    <row r="1164" spans="1:11">
      <c r="A1164" s="29">
        <v>1057</v>
      </c>
      <c r="B1164" s="214"/>
      <c r="C1164" s="27"/>
      <c r="D1164" s="28"/>
      <c r="E1164" s="155"/>
      <c r="F1164" s="36" t="e">
        <f>VLOOKUP(E1165:E1165,'Bao cao Tap Pham'!$B:$F,2,0)</f>
        <v>#N/A</v>
      </c>
      <c r="G1164" s="36" t="e">
        <f>VLOOKUP(E1165:E1165,'Bao cao Tap Pham'!$B:$F,3,0)</f>
        <v>#N/A</v>
      </c>
      <c r="H1164" s="194"/>
      <c r="I1164" s="194"/>
      <c r="J1164" s="24"/>
      <c r="K1164" s="27"/>
    </row>
    <row r="1165" spans="1:11">
      <c r="A1165" s="12">
        <v>1058</v>
      </c>
      <c r="B1165" s="214"/>
      <c r="C1165" s="27"/>
      <c r="D1165" s="28"/>
      <c r="E1165" s="155"/>
      <c r="F1165" s="36" t="e">
        <f>VLOOKUP(E1166:E1166,'Bao cao Tap Pham'!$B:$F,2,0)</f>
        <v>#N/A</v>
      </c>
      <c r="G1165" s="36" t="e">
        <f>VLOOKUP(E1166:E1166,'Bao cao Tap Pham'!$B:$F,3,0)</f>
        <v>#N/A</v>
      </c>
      <c r="H1165" s="194"/>
      <c r="I1165" s="194"/>
      <c r="J1165" s="24"/>
      <c r="K1165" s="27"/>
    </row>
    <row r="1166" spans="1:11">
      <c r="A1166" s="29">
        <v>1059</v>
      </c>
      <c r="B1166" s="214"/>
      <c r="C1166" s="27"/>
      <c r="D1166" s="28"/>
      <c r="E1166" s="155"/>
      <c r="F1166" s="36" t="e">
        <f>VLOOKUP(E1167:E1167,'Bao cao Tap Pham'!$B:$F,2,0)</f>
        <v>#N/A</v>
      </c>
      <c r="G1166" s="36" t="e">
        <f>VLOOKUP(E1167:E1167,'Bao cao Tap Pham'!$B:$F,3,0)</f>
        <v>#N/A</v>
      </c>
      <c r="H1166" s="194"/>
      <c r="I1166" s="194"/>
      <c r="J1166" s="24"/>
      <c r="K1166" s="27"/>
    </row>
    <row r="1167" spans="1:11">
      <c r="A1167" s="12">
        <v>1060</v>
      </c>
      <c r="B1167" s="214"/>
      <c r="C1167" s="27"/>
      <c r="D1167" s="28"/>
      <c r="E1167" s="155"/>
      <c r="F1167" s="36" t="e">
        <f>VLOOKUP(E1168:E1168,'Bao cao Tap Pham'!$B:$F,2,0)</f>
        <v>#N/A</v>
      </c>
      <c r="G1167" s="36" t="e">
        <f>VLOOKUP(E1168:E1168,'Bao cao Tap Pham'!$B:$F,3,0)</f>
        <v>#N/A</v>
      </c>
      <c r="H1167" s="194"/>
      <c r="I1167" s="194"/>
      <c r="J1167" s="24"/>
      <c r="K1167" s="27"/>
    </row>
    <row r="1168" spans="1:11">
      <c r="A1168" s="29">
        <v>1061</v>
      </c>
      <c r="B1168" s="214"/>
      <c r="C1168" s="27"/>
      <c r="D1168" s="28"/>
      <c r="E1168" s="156"/>
      <c r="F1168" s="36" t="e">
        <f>VLOOKUP(E1169:E1169,'Bao cao Tap Pham'!$B:$F,2,0)</f>
        <v>#N/A</v>
      </c>
      <c r="G1168" s="36" t="e">
        <f>VLOOKUP(E1169:E1169,'Bao cao Tap Pham'!$B:$F,3,0)</f>
        <v>#N/A</v>
      </c>
      <c r="H1168" s="194"/>
      <c r="I1168" s="194"/>
      <c r="J1168" s="24"/>
      <c r="K1168" s="27"/>
    </row>
    <row r="1169" spans="1:11">
      <c r="A1169" s="12">
        <v>1062</v>
      </c>
      <c r="B1169" s="214"/>
      <c r="C1169" s="27"/>
      <c r="D1169" s="28"/>
      <c r="E1169" s="155"/>
      <c r="F1169" s="36" t="e">
        <f>VLOOKUP(E1170:E1170,'Bao cao Tap Pham'!$B:$F,2,0)</f>
        <v>#N/A</v>
      </c>
      <c r="G1169" s="36" t="e">
        <f>VLOOKUP(E1170:E1170,'Bao cao Tap Pham'!$B:$F,3,0)</f>
        <v>#N/A</v>
      </c>
      <c r="H1169" s="194"/>
      <c r="I1169" s="194"/>
      <c r="J1169" s="24"/>
      <c r="K1169" s="27"/>
    </row>
    <row r="1170" spans="1:11">
      <c r="A1170" s="29">
        <v>1063</v>
      </c>
      <c r="B1170" s="214"/>
      <c r="C1170" s="27"/>
      <c r="D1170" s="28"/>
      <c r="E1170" s="156"/>
      <c r="F1170" s="36" t="e">
        <f>VLOOKUP(E1171:E1171,'Bao cao Tap Pham'!$B:$F,2,0)</f>
        <v>#N/A</v>
      </c>
      <c r="G1170" s="36" t="e">
        <f>VLOOKUP(E1171:E1171,'Bao cao Tap Pham'!$B:$F,3,0)</f>
        <v>#N/A</v>
      </c>
      <c r="H1170" s="194"/>
      <c r="I1170" s="194"/>
      <c r="J1170" s="24"/>
      <c r="K1170" s="27"/>
    </row>
    <row r="1171" spans="1:11">
      <c r="A1171" s="12">
        <v>1064</v>
      </c>
      <c r="B1171" s="214"/>
      <c r="C1171" s="27"/>
      <c r="D1171" s="28"/>
      <c r="E1171" s="155"/>
      <c r="F1171" s="36" t="e">
        <f>VLOOKUP(E1172:E1172,'Bao cao Tap Pham'!$B:$F,2,0)</f>
        <v>#N/A</v>
      </c>
      <c r="G1171" s="36" t="e">
        <f>VLOOKUP(E1172:E1172,'Bao cao Tap Pham'!$B:$F,3,0)</f>
        <v>#N/A</v>
      </c>
      <c r="H1171" s="194"/>
      <c r="I1171" s="194"/>
      <c r="J1171" s="37"/>
      <c r="K1171" s="27"/>
    </row>
    <row r="1172" spans="1:11">
      <c r="A1172" s="29">
        <v>1065</v>
      </c>
      <c r="B1172" s="214"/>
      <c r="C1172" s="27"/>
      <c r="D1172" s="28"/>
      <c r="E1172" s="155"/>
      <c r="F1172" s="36" t="e">
        <f>VLOOKUP(E1173:E1173,'Bao cao Tap Pham'!$B:$F,2,0)</f>
        <v>#N/A</v>
      </c>
      <c r="G1172" s="36" t="e">
        <f>VLOOKUP(E1173:E1173,'Bao cao Tap Pham'!$B:$F,3,0)</f>
        <v>#N/A</v>
      </c>
      <c r="H1172" s="194"/>
      <c r="I1172" s="194"/>
      <c r="J1172" s="24"/>
      <c r="K1172" s="27"/>
    </row>
    <row r="1173" spans="1:11">
      <c r="A1173" s="12">
        <v>1066</v>
      </c>
      <c r="B1173" s="214"/>
      <c r="C1173" s="27"/>
      <c r="D1173" s="28"/>
      <c r="E1173" s="156"/>
      <c r="F1173" s="36" t="e">
        <f>VLOOKUP(E1174:E1174,'Bao cao Tap Pham'!$B:$F,2,0)</f>
        <v>#N/A</v>
      </c>
      <c r="G1173" s="36" t="e">
        <f>VLOOKUP(E1174:E1174,'Bao cao Tap Pham'!$B:$F,3,0)</f>
        <v>#N/A</v>
      </c>
      <c r="H1173" s="194"/>
      <c r="I1173" s="194"/>
      <c r="J1173" s="37"/>
      <c r="K1173" s="27"/>
    </row>
    <row r="1174" spans="1:11">
      <c r="A1174" s="29">
        <v>1067</v>
      </c>
      <c r="B1174" s="214"/>
      <c r="C1174" s="27"/>
      <c r="D1174" s="28"/>
      <c r="E1174" s="156"/>
      <c r="F1174" s="36" t="e">
        <f>VLOOKUP(E1175:E1175,'Bao cao Tap Pham'!$B:$F,2,0)</f>
        <v>#N/A</v>
      </c>
      <c r="G1174" s="36" t="e">
        <f>VLOOKUP(E1175:E1175,'Bao cao Tap Pham'!$B:$F,3,0)</f>
        <v>#N/A</v>
      </c>
      <c r="H1174" s="194"/>
      <c r="I1174" s="194"/>
      <c r="J1174" s="37"/>
      <c r="K1174" s="27"/>
    </row>
    <row r="1175" spans="1:11">
      <c r="A1175" s="12">
        <v>1068</v>
      </c>
      <c r="B1175" s="214"/>
      <c r="C1175" s="27"/>
      <c r="D1175" s="28"/>
      <c r="E1175" s="162"/>
      <c r="F1175" s="36" t="e">
        <f>VLOOKUP(E1176:E1176,'Bao cao Tap Pham'!$B:$F,2,0)</f>
        <v>#N/A</v>
      </c>
      <c r="G1175" s="36" t="e">
        <f>VLOOKUP(E1176:E1176,'Bao cao Tap Pham'!$B:$F,3,0)</f>
        <v>#N/A</v>
      </c>
      <c r="H1175" s="194"/>
      <c r="I1175" s="194"/>
      <c r="J1175" s="37"/>
      <c r="K1175" s="27"/>
    </row>
    <row r="1176" spans="1:11">
      <c r="A1176" s="29">
        <v>1069</v>
      </c>
      <c r="B1176" s="214"/>
      <c r="C1176" s="27"/>
      <c r="D1176" s="28"/>
      <c r="E1176" s="156"/>
      <c r="F1176" s="36" t="e">
        <f>VLOOKUP(E1177:E1177,'Bao cao Tap Pham'!$B:$F,2,0)</f>
        <v>#N/A</v>
      </c>
      <c r="G1176" s="36" t="e">
        <f>VLOOKUP(E1177:E1177,'Bao cao Tap Pham'!$B:$F,3,0)</f>
        <v>#N/A</v>
      </c>
      <c r="H1176" s="194"/>
      <c r="I1176" s="194"/>
      <c r="J1176" s="37"/>
      <c r="K1176" s="27"/>
    </row>
    <row r="1177" spans="1:11">
      <c r="A1177" s="12">
        <v>1070</v>
      </c>
      <c r="B1177" s="214"/>
      <c r="C1177" s="27"/>
      <c r="D1177" s="28"/>
      <c r="E1177" s="155"/>
      <c r="F1177" s="36" t="e">
        <f>VLOOKUP(E1178:E1178,'Bao cao Tap Pham'!$B:$F,2,0)</f>
        <v>#N/A</v>
      </c>
      <c r="G1177" s="36" t="e">
        <f>VLOOKUP(E1178:E1178,'Bao cao Tap Pham'!$B:$F,3,0)</f>
        <v>#N/A</v>
      </c>
      <c r="H1177" s="194"/>
      <c r="I1177" s="194"/>
      <c r="J1177" s="37"/>
      <c r="K1177" s="27"/>
    </row>
    <row r="1178" spans="1:11">
      <c r="A1178" s="29">
        <v>1071</v>
      </c>
      <c r="B1178" s="214"/>
      <c r="C1178" s="27"/>
      <c r="D1178" s="28"/>
      <c r="E1178" s="156"/>
      <c r="F1178" s="36" t="e">
        <f>VLOOKUP(E1179:E1179,'Bao cao Tap Pham'!$B:$F,2,0)</f>
        <v>#N/A</v>
      </c>
      <c r="G1178" s="36" t="e">
        <f>VLOOKUP(E1179:E1179,'Bao cao Tap Pham'!$B:$F,3,0)</f>
        <v>#N/A</v>
      </c>
      <c r="H1178" s="194"/>
      <c r="I1178" s="194"/>
      <c r="J1178" s="37"/>
      <c r="K1178" s="27"/>
    </row>
    <row r="1179" spans="1:11">
      <c r="A1179" s="12">
        <v>1072</v>
      </c>
      <c r="B1179" s="214"/>
      <c r="C1179" s="27"/>
      <c r="D1179" s="28"/>
      <c r="E1179" s="156"/>
      <c r="F1179" s="36" t="e">
        <f>VLOOKUP(E1180:E1180,'Bao cao Tap Pham'!$B:$F,2,0)</f>
        <v>#N/A</v>
      </c>
      <c r="G1179" s="36" t="e">
        <f>VLOOKUP(E1180:E1180,'Bao cao Tap Pham'!$B:$F,3,0)</f>
        <v>#N/A</v>
      </c>
      <c r="H1179" s="194"/>
      <c r="I1179" s="194"/>
      <c r="J1179" s="24"/>
      <c r="K1179" s="27"/>
    </row>
    <row r="1180" spans="1:11">
      <c r="A1180" s="29">
        <v>1073</v>
      </c>
      <c r="B1180" s="214"/>
      <c r="C1180" s="27"/>
      <c r="D1180" s="28"/>
      <c r="E1180" s="163"/>
      <c r="F1180" s="36" t="e">
        <f>VLOOKUP(E1181:E1181,'Bao cao Tap Pham'!$B:$F,2,0)</f>
        <v>#N/A</v>
      </c>
      <c r="G1180" s="36" t="e">
        <f>VLOOKUP(E1181:E1181,'Bao cao Tap Pham'!$B:$F,3,0)</f>
        <v>#N/A</v>
      </c>
      <c r="H1180" s="194"/>
      <c r="I1180" s="194"/>
      <c r="J1180" s="24"/>
      <c r="K1180" s="27"/>
    </row>
    <row r="1181" spans="1:11">
      <c r="A1181" s="12">
        <v>1074</v>
      </c>
      <c r="B1181" s="214"/>
      <c r="C1181" s="27"/>
      <c r="D1181" s="28"/>
      <c r="E1181" s="155"/>
      <c r="F1181" s="36" t="e">
        <f>VLOOKUP(E1182:E1182,'Bao cao Tap Pham'!$B:$F,2,0)</f>
        <v>#N/A</v>
      </c>
      <c r="G1181" s="36" t="e">
        <f>VLOOKUP(E1182:E1182,'Bao cao Tap Pham'!$B:$F,3,0)</f>
        <v>#N/A</v>
      </c>
      <c r="H1181" s="194"/>
      <c r="I1181" s="194"/>
      <c r="J1181" s="24"/>
      <c r="K1181" s="27"/>
    </row>
    <row r="1182" spans="1:11">
      <c r="A1182" s="29">
        <v>1075</v>
      </c>
      <c r="B1182" s="214"/>
      <c r="C1182" s="27"/>
      <c r="D1182" s="28"/>
      <c r="E1182" s="155"/>
      <c r="F1182" s="36" t="e">
        <f>VLOOKUP(E1183:E1183,'Bao cao Tap Pham'!$B:$F,2,0)</f>
        <v>#N/A</v>
      </c>
      <c r="G1182" s="36" t="e">
        <f>VLOOKUP(E1183:E1183,'Bao cao Tap Pham'!$B:$F,3,0)</f>
        <v>#N/A</v>
      </c>
      <c r="H1182" s="194"/>
      <c r="I1182" s="194"/>
      <c r="J1182" s="24"/>
      <c r="K1182" s="27"/>
    </row>
    <row r="1183" spans="1:11">
      <c r="A1183" s="12">
        <v>1076</v>
      </c>
      <c r="B1183" s="214"/>
      <c r="C1183" s="27"/>
      <c r="D1183" s="28"/>
      <c r="E1183" s="155"/>
      <c r="F1183" s="36" t="e">
        <f>VLOOKUP(E1184:E1184,'Bao cao Tap Pham'!$B:$F,2,0)</f>
        <v>#N/A</v>
      </c>
      <c r="G1183" s="36" t="e">
        <f>VLOOKUP(E1184:E1184,'Bao cao Tap Pham'!$B:$F,3,0)</f>
        <v>#N/A</v>
      </c>
      <c r="H1183" s="194"/>
      <c r="I1183" s="194"/>
      <c r="J1183" s="24"/>
      <c r="K1183" s="27"/>
    </row>
    <row r="1184" spans="1:11">
      <c r="A1184" s="29">
        <v>1077</v>
      </c>
      <c r="B1184" s="214"/>
      <c r="C1184" s="27"/>
      <c r="D1184" s="28"/>
      <c r="E1184" s="155"/>
      <c r="F1184" s="36" t="e">
        <f>VLOOKUP(E1185:E1185,'Bao cao Tap Pham'!$B:$F,2,0)</f>
        <v>#N/A</v>
      </c>
      <c r="G1184" s="36" t="e">
        <f>VLOOKUP(E1185:E1185,'Bao cao Tap Pham'!$B:$F,3,0)</f>
        <v>#N/A</v>
      </c>
      <c r="H1184" s="194"/>
      <c r="I1184" s="194"/>
      <c r="J1184" s="24"/>
      <c r="K1184" s="27"/>
    </row>
    <row r="1185" spans="1:11">
      <c r="A1185" s="12">
        <v>1078</v>
      </c>
      <c r="B1185" s="214"/>
      <c r="C1185" s="27"/>
      <c r="D1185" s="28"/>
      <c r="E1185" s="156"/>
      <c r="F1185" s="36" t="e">
        <f>VLOOKUP(E1186:E1186,'Bao cao Tap Pham'!$B:$F,2,0)</f>
        <v>#N/A</v>
      </c>
      <c r="G1185" s="36" t="e">
        <f>VLOOKUP(E1186:E1186,'Bao cao Tap Pham'!$B:$F,3,0)</f>
        <v>#N/A</v>
      </c>
      <c r="H1185" s="194"/>
      <c r="I1185" s="194"/>
      <c r="J1185" s="37"/>
      <c r="K1185" s="27"/>
    </row>
    <row r="1186" spans="1:11">
      <c r="A1186" s="29">
        <v>1079</v>
      </c>
      <c r="B1186" s="214"/>
      <c r="C1186" s="27"/>
      <c r="D1186" s="28"/>
      <c r="E1186" s="155"/>
      <c r="F1186" s="36" t="e">
        <f>VLOOKUP(E1187:E1187,'Bao cao Tap Pham'!$B:$F,2,0)</f>
        <v>#N/A</v>
      </c>
      <c r="G1186" s="36" t="e">
        <f>VLOOKUP(E1187:E1187,'Bao cao Tap Pham'!$B:$F,3,0)</f>
        <v>#N/A</v>
      </c>
      <c r="H1186" s="194"/>
      <c r="I1186" s="194"/>
      <c r="J1186" s="37"/>
      <c r="K1186" s="27"/>
    </row>
    <row r="1187" spans="1:11">
      <c r="A1187" s="12">
        <v>1080</v>
      </c>
      <c r="B1187" s="214"/>
      <c r="C1187" s="27"/>
      <c r="D1187" s="28"/>
      <c r="E1187" s="155"/>
      <c r="F1187" s="36" t="e">
        <f>VLOOKUP(E1188:E1188,'Bao cao Tap Pham'!$B:$F,2,0)</f>
        <v>#N/A</v>
      </c>
      <c r="G1187" s="36" t="e">
        <f>VLOOKUP(E1188:E1188,'Bao cao Tap Pham'!$B:$F,3,0)</f>
        <v>#N/A</v>
      </c>
      <c r="H1187" s="194"/>
      <c r="I1187" s="194"/>
      <c r="J1187" s="37"/>
      <c r="K1187" s="27"/>
    </row>
    <row r="1188" spans="1:11">
      <c r="A1188" s="29">
        <v>1081</v>
      </c>
      <c r="B1188" s="214"/>
      <c r="C1188" s="27"/>
      <c r="D1188" s="28"/>
      <c r="E1188" s="156"/>
      <c r="F1188" s="36" t="e">
        <f>VLOOKUP(E1189:E1189,'Bao cao Tap Pham'!$B:$F,2,0)</f>
        <v>#N/A</v>
      </c>
      <c r="G1188" s="36" t="e">
        <f>VLOOKUP(E1189:E1189,'Bao cao Tap Pham'!$B:$F,3,0)</f>
        <v>#N/A</v>
      </c>
      <c r="H1188" s="194"/>
      <c r="I1188" s="194"/>
      <c r="J1188" s="37"/>
      <c r="K1188" s="27"/>
    </row>
    <row r="1189" spans="1:11">
      <c r="A1189" s="12">
        <v>1082</v>
      </c>
      <c r="B1189" s="214"/>
      <c r="C1189" s="27"/>
      <c r="D1189" s="28"/>
      <c r="E1189" s="156"/>
      <c r="F1189" s="36" t="e">
        <f>VLOOKUP(E1190:E1190,'Bao cao Tap Pham'!$B:$F,2,0)</f>
        <v>#N/A</v>
      </c>
      <c r="G1189" s="36" t="e">
        <f>VLOOKUP(E1190:E1190,'Bao cao Tap Pham'!$B:$F,3,0)</f>
        <v>#N/A</v>
      </c>
      <c r="H1189" s="194"/>
      <c r="I1189" s="194"/>
      <c r="J1189" s="37"/>
      <c r="K1189" s="27"/>
    </row>
    <row r="1190" spans="1:11">
      <c r="A1190" s="29">
        <v>1083</v>
      </c>
      <c r="B1190" s="214"/>
      <c r="C1190" s="27"/>
      <c r="D1190" s="28"/>
      <c r="E1190" s="156"/>
      <c r="F1190" s="36" t="e">
        <f>VLOOKUP(E1191:E1191,'Bao cao Tap Pham'!$B:$F,2,0)</f>
        <v>#N/A</v>
      </c>
      <c r="G1190" s="36" t="e">
        <f>VLOOKUP(E1191:E1191,'Bao cao Tap Pham'!$B:$F,3,0)</f>
        <v>#N/A</v>
      </c>
      <c r="H1190" s="194"/>
      <c r="I1190" s="194"/>
      <c r="J1190" s="24"/>
      <c r="K1190" s="27"/>
    </row>
    <row r="1191" spans="1:11">
      <c r="A1191" s="12">
        <v>1084</v>
      </c>
      <c r="B1191" s="214"/>
      <c r="C1191" s="27"/>
      <c r="D1191" s="28"/>
      <c r="E1191" s="162"/>
      <c r="F1191" s="36" t="e">
        <f>VLOOKUP(E1192:E1192,'Bao cao Tap Pham'!$B:$F,2,0)</f>
        <v>#N/A</v>
      </c>
      <c r="G1191" s="36" t="e">
        <f>VLOOKUP(E1192:E1192,'Bao cao Tap Pham'!$B:$F,3,0)</f>
        <v>#N/A</v>
      </c>
      <c r="H1191" s="194"/>
      <c r="I1191" s="194"/>
      <c r="J1191" s="37"/>
      <c r="K1191" s="27"/>
    </row>
    <row r="1192" spans="1:11">
      <c r="A1192" s="29">
        <v>1085</v>
      </c>
      <c r="B1192" s="214"/>
      <c r="C1192" s="27"/>
      <c r="D1192" s="28"/>
      <c r="E1192" s="156"/>
      <c r="F1192" s="36" t="e">
        <f>VLOOKUP(E1193:E1193,'Bao cao Tap Pham'!$B:$F,2,0)</f>
        <v>#N/A</v>
      </c>
      <c r="G1192" s="36" t="e">
        <f>VLOOKUP(E1193:E1193,'Bao cao Tap Pham'!$B:$F,3,0)</f>
        <v>#N/A</v>
      </c>
      <c r="H1192" s="194"/>
      <c r="I1192" s="194"/>
      <c r="J1192" s="37"/>
      <c r="K1192" s="27"/>
    </row>
    <row r="1193" spans="1:11">
      <c r="A1193" s="12">
        <v>1086</v>
      </c>
      <c r="B1193" s="214"/>
      <c r="C1193" s="27"/>
      <c r="D1193" s="28"/>
      <c r="E1193" s="155"/>
      <c r="F1193" s="36" t="e">
        <f>VLOOKUP(E1194:E1194,'Bao cao Tap Pham'!$B:$F,2,0)</f>
        <v>#N/A</v>
      </c>
      <c r="G1193" s="36" t="e">
        <f>VLOOKUP(E1194:E1194,'Bao cao Tap Pham'!$B:$F,3,0)</f>
        <v>#N/A</v>
      </c>
      <c r="H1193" s="194"/>
      <c r="I1193" s="194"/>
      <c r="J1193" s="37"/>
      <c r="K1193" s="27"/>
    </row>
    <row r="1194" spans="1:11">
      <c r="A1194" s="29">
        <v>1087</v>
      </c>
      <c r="B1194" s="214"/>
      <c r="C1194" s="27"/>
      <c r="D1194" s="28"/>
      <c r="E1194" s="155"/>
      <c r="F1194" s="36" t="e">
        <f>VLOOKUP(E1195:E1195,'Bao cao Tap Pham'!$B:$F,2,0)</f>
        <v>#N/A</v>
      </c>
      <c r="G1194" s="36" t="e">
        <f>VLOOKUP(E1195:E1195,'Bao cao Tap Pham'!$B:$F,3,0)</f>
        <v>#N/A</v>
      </c>
      <c r="H1194" s="194"/>
      <c r="I1194" s="194"/>
      <c r="J1194" s="37"/>
      <c r="K1194" s="27"/>
    </row>
    <row r="1195" spans="1:11">
      <c r="A1195" s="12">
        <v>1088</v>
      </c>
      <c r="B1195" s="214"/>
      <c r="C1195" s="27"/>
      <c r="D1195" s="28"/>
      <c r="E1195" s="155"/>
      <c r="F1195" s="36" t="e">
        <f>VLOOKUP(E1196:E1196,'Bao cao Tap Pham'!$B:$F,2,0)</f>
        <v>#N/A</v>
      </c>
      <c r="G1195" s="36" t="e">
        <f>VLOOKUP(E1196:E1196,'Bao cao Tap Pham'!$B:$F,3,0)</f>
        <v>#N/A</v>
      </c>
      <c r="H1195" s="194"/>
      <c r="I1195" s="194"/>
      <c r="J1195" s="37"/>
      <c r="K1195" s="27"/>
    </row>
    <row r="1196" spans="1:11">
      <c r="A1196" s="29">
        <v>1089</v>
      </c>
      <c r="B1196" s="214"/>
      <c r="C1196" s="27"/>
      <c r="D1196" s="28"/>
      <c r="E1196" s="155"/>
      <c r="F1196" s="36" t="e">
        <f>VLOOKUP(E1197:E1197,'Bao cao Tap Pham'!$B:$F,2,0)</f>
        <v>#N/A</v>
      </c>
      <c r="G1196" s="36" t="e">
        <f>VLOOKUP(E1197:E1197,'Bao cao Tap Pham'!$B:$F,3,0)</f>
        <v>#N/A</v>
      </c>
      <c r="H1196" s="194"/>
      <c r="I1196" s="194"/>
      <c r="J1196" s="37"/>
      <c r="K1196" s="27"/>
    </row>
    <row r="1197" spans="1:11">
      <c r="A1197" s="12">
        <v>1090</v>
      </c>
      <c r="B1197" s="214"/>
      <c r="C1197" s="27"/>
      <c r="D1197" s="28"/>
      <c r="E1197" s="155"/>
      <c r="F1197" s="36" t="e">
        <f>VLOOKUP(E1198:E1198,'Bao cao Tap Pham'!$B:$F,2,0)</f>
        <v>#N/A</v>
      </c>
      <c r="G1197" s="36" t="e">
        <f>VLOOKUP(E1198:E1198,'Bao cao Tap Pham'!$B:$F,3,0)</f>
        <v>#N/A</v>
      </c>
      <c r="H1197" s="194"/>
      <c r="I1197" s="194"/>
      <c r="J1197" s="24"/>
      <c r="K1197" s="27"/>
    </row>
    <row r="1198" spans="1:11">
      <c r="A1198" s="29">
        <v>1091</v>
      </c>
      <c r="B1198" s="214"/>
      <c r="C1198" s="27"/>
      <c r="D1198" s="28"/>
      <c r="E1198" s="155"/>
      <c r="F1198" s="36" t="e">
        <f>VLOOKUP(E1199:E1199,'Bao cao Tap Pham'!$B:$F,2,0)</f>
        <v>#N/A</v>
      </c>
      <c r="G1198" s="36" t="e">
        <f>VLOOKUP(E1199:E1199,'Bao cao Tap Pham'!$B:$F,3,0)</f>
        <v>#N/A</v>
      </c>
      <c r="H1198" s="194"/>
      <c r="I1198" s="194"/>
      <c r="J1198" s="37"/>
      <c r="K1198" s="27"/>
    </row>
    <row r="1199" spans="1:11">
      <c r="A1199" s="12">
        <v>1092</v>
      </c>
      <c r="B1199" s="214"/>
      <c r="C1199" s="27"/>
      <c r="D1199" s="28"/>
      <c r="E1199" s="155"/>
      <c r="F1199" s="36" t="e">
        <f>VLOOKUP(E1200:E1200,'Bao cao Tap Pham'!$B:$F,2,0)</f>
        <v>#N/A</v>
      </c>
      <c r="G1199" s="36" t="e">
        <f>VLOOKUP(E1200:E1200,'Bao cao Tap Pham'!$B:$F,3,0)</f>
        <v>#N/A</v>
      </c>
      <c r="H1199" s="194"/>
      <c r="I1199" s="194"/>
      <c r="J1199" s="37"/>
      <c r="K1199" s="27"/>
    </row>
    <row r="1200" spans="1:11">
      <c r="A1200" s="29">
        <v>1093</v>
      </c>
      <c r="B1200" s="214"/>
      <c r="C1200" s="27"/>
      <c r="D1200" s="28"/>
      <c r="E1200" s="155"/>
      <c r="F1200" s="36" t="e">
        <f>VLOOKUP(E1201:E1201,'Bao cao Tap Pham'!$B:$F,2,0)</f>
        <v>#N/A</v>
      </c>
      <c r="G1200" s="36" t="e">
        <f>VLOOKUP(E1201:E1201,'Bao cao Tap Pham'!$B:$F,3,0)</f>
        <v>#N/A</v>
      </c>
      <c r="H1200" s="194"/>
      <c r="I1200" s="194"/>
      <c r="J1200" s="24"/>
      <c r="K1200" s="27"/>
    </row>
    <row r="1201" spans="1:11">
      <c r="A1201" s="12">
        <v>1094</v>
      </c>
      <c r="B1201" s="214"/>
      <c r="C1201" s="27"/>
      <c r="D1201" s="28"/>
      <c r="E1201" s="155"/>
      <c r="F1201" s="36" t="e">
        <f>VLOOKUP(E1202:E1202,'Bao cao Tap Pham'!$B:$F,2,0)</f>
        <v>#N/A</v>
      </c>
      <c r="G1201" s="36" t="e">
        <f>VLOOKUP(E1202:E1202,'Bao cao Tap Pham'!$B:$F,3,0)</f>
        <v>#N/A</v>
      </c>
      <c r="H1201" s="194"/>
      <c r="I1201" s="194"/>
      <c r="J1201" s="24"/>
      <c r="K1201" s="27"/>
    </row>
    <row r="1202" spans="1:11">
      <c r="A1202" s="29">
        <v>1095</v>
      </c>
      <c r="B1202" s="214"/>
      <c r="C1202" s="27"/>
      <c r="D1202" s="28"/>
      <c r="E1202" s="156"/>
      <c r="F1202" s="36" t="e">
        <f>VLOOKUP(E1203:E1203,'Bao cao Tap Pham'!$B:$F,2,0)</f>
        <v>#N/A</v>
      </c>
      <c r="G1202" s="36" t="e">
        <f>VLOOKUP(E1203:E1203,'Bao cao Tap Pham'!$B:$F,3,0)</f>
        <v>#N/A</v>
      </c>
      <c r="H1202" s="194"/>
      <c r="I1202" s="194"/>
      <c r="J1202" s="24"/>
      <c r="K1202" s="27"/>
    </row>
    <row r="1203" spans="1:11">
      <c r="A1203" s="12">
        <v>1096</v>
      </c>
      <c r="B1203" s="214"/>
      <c r="C1203" s="27"/>
      <c r="D1203" s="28"/>
      <c r="E1203" s="156"/>
      <c r="F1203" s="36" t="e">
        <f>VLOOKUP(E1204:E1204,'Bao cao Tap Pham'!$B:$F,2,0)</f>
        <v>#N/A</v>
      </c>
      <c r="G1203" s="36" t="e">
        <f>VLOOKUP(E1204:E1204,'Bao cao Tap Pham'!$B:$F,3,0)</f>
        <v>#N/A</v>
      </c>
      <c r="H1203" s="194"/>
      <c r="I1203" s="194"/>
      <c r="J1203" s="24"/>
      <c r="K1203" s="27"/>
    </row>
    <row r="1204" spans="1:11">
      <c r="A1204" s="29">
        <v>1097</v>
      </c>
      <c r="B1204" s="214"/>
      <c r="C1204" s="27"/>
      <c r="D1204" s="28"/>
      <c r="E1204" s="155"/>
      <c r="F1204" s="36" t="e">
        <f>VLOOKUP(E1205:E1205,'Bao cao Tap Pham'!$B:$F,2,0)</f>
        <v>#N/A</v>
      </c>
      <c r="G1204" s="36" t="e">
        <f>VLOOKUP(E1205:E1205,'Bao cao Tap Pham'!$B:$F,3,0)</f>
        <v>#N/A</v>
      </c>
      <c r="H1204" s="194"/>
      <c r="I1204" s="194"/>
      <c r="J1204" s="24"/>
      <c r="K1204" s="27"/>
    </row>
    <row r="1205" spans="1:11">
      <c r="A1205" s="12">
        <v>1098</v>
      </c>
      <c r="B1205" s="214"/>
      <c r="C1205" s="27"/>
      <c r="D1205" s="28"/>
      <c r="E1205" s="155"/>
      <c r="F1205" s="36" t="e">
        <f>VLOOKUP(E1206:E1206,'Bao cao Tap Pham'!$B:$F,2,0)</f>
        <v>#N/A</v>
      </c>
      <c r="G1205" s="36" t="e">
        <f>VLOOKUP(E1206:E1206,'Bao cao Tap Pham'!$B:$F,3,0)</f>
        <v>#N/A</v>
      </c>
      <c r="H1205" s="194"/>
      <c r="I1205" s="194"/>
      <c r="J1205" s="24"/>
      <c r="K1205" s="27"/>
    </row>
    <row r="1206" spans="1:11">
      <c r="A1206" s="29">
        <v>1099</v>
      </c>
      <c r="B1206" s="214"/>
      <c r="C1206" s="27"/>
      <c r="D1206" s="28"/>
      <c r="E1206" s="162"/>
      <c r="F1206" s="36" t="e">
        <f>VLOOKUP(E1207:E1207,'Bao cao Tap Pham'!$B:$F,2,0)</f>
        <v>#N/A</v>
      </c>
      <c r="G1206" s="36" t="e">
        <f>VLOOKUP(E1207:E1207,'Bao cao Tap Pham'!$B:$F,3,0)</f>
        <v>#N/A</v>
      </c>
      <c r="H1206" s="194"/>
      <c r="I1206" s="194"/>
      <c r="J1206" s="24"/>
      <c r="K1206" s="27"/>
    </row>
    <row r="1207" spans="1:11">
      <c r="A1207" s="12">
        <v>1100</v>
      </c>
      <c r="B1207" s="214"/>
      <c r="C1207" s="27"/>
      <c r="D1207" s="28"/>
      <c r="E1207" s="156"/>
      <c r="F1207" s="36" t="e">
        <f>VLOOKUP(E1208:E1208,'Bao cao Tap Pham'!$B:$F,2,0)</f>
        <v>#N/A</v>
      </c>
      <c r="G1207" s="36" t="e">
        <f>VLOOKUP(E1208:E1208,'Bao cao Tap Pham'!$B:$F,3,0)</f>
        <v>#N/A</v>
      </c>
      <c r="H1207" s="194"/>
      <c r="I1207" s="194"/>
      <c r="J1207" s="24"/>
      <c r="K1207" s="27"/>
    </row>
    <row r="1208" spans="1:11">
      <c r="A1208" s="29">
        <v>1101</v>
      </c>
      <c r="B1208" s="214"/>
      <c r="C1208" s="27"/>
      <c r="D1208" s="28"/>
      <c r="E1208" s="156"/>
      <c r="F1208" s="36" t="e">
        <f>VLOOKUP(E1209:E1209,'Bao cao Tap Pham'!$B:$F,2,0)</f>
        <v>#N/A</v>
      </c>
      <c r="G1208" s="36" t="e">
        <f>VLOOKUP(E1209:E1209,'Bao cao Tap Pham'!$B:$F,3,0)</f>
        <v>#N/A</v>
      </c>
      <c r="H1208" s="194"/>
      <c r="I1208" s="194"/>
      <c r="J1208" s="37"/>
      <c r="K1208" s="27"/>
    </row>
    <row r="1209" spans="1:11">
      <c r="A1209" s="12">
        <v>1102</v>
      </c>
      <c r="B1209" s="214"/>
      <c r="C1209" s="27"/>
      <c r="D1209" s="28"/>
      <c r="E1209" s="162"/>
      <c r="F1209" s="36" t="e">
        <f>VLOOKUP(E1210:E1210,'Bao cao Tap Pham'!$B:$F,2,0)</f>
        <v>#N/A</v>
      </c>
      <c r="G1209" s="36" t="e">
        <f>VLOOKUP(E1210:E1210,'Bao cao Tap Pham'!$B:$F,3,0)</f>
        <v>#N/A</v>
      </c>
      <c r="H1209" s="194"/>
      <c r="I1209" s="194"/>
      <c r="J1209" s="37"/>
      <c r="K1209" s="27"/>
    </row>
    <row r="1210" spans="1:11">
      <c r="A1210" s="29">
        <v>1103</v>
      </c>
      <c r="B1210" s="214"/>
      <c r="C1210" s="27"/>
      <c r="D1210" s="28"/>
      <c r="E1210" s="156"/>
      <c r="F1210" s="36" t="e">
        <f>VLOOKUP(E1211:E1211,'Bao cao Tap Pham'!$B:$F,2,0)</f>
        <v>#N/A</v>
      </c>
      <c r="G1210" s="36" t="e">
        <f>VLOOKUP(E1211:E1211,'Bao cao Tap Pham'!$B:$F,3,0)</f>
        <v>#N/A</v>
      </c>
      <c r="H1210" s="194"/>
      <c r="I1210" s="194"/>
      <c r="J1210" s="37"/>
      <c r="K1210" s="27"/>
    </row>
    <row r="1211" spans="1:11">
      <c r="A1211" s="12">
        <v>1104</v>
      </c>
      <c r="B1211" s="214"/>
      <c r="C1211" s="27"/>
      <c r="D1211" s="28"/>
      <c r="E1211" s="156"/>
      <c r="F1211" s="36" t="e">
        <f>VLOOKUP(E1212:E1212,'Bao cao Tap Pham'!$B:$F,2,0)</f>
        <v>#N/A</v>
      </c>
      <c r="G1211" s="36" t="e">
        <f>VLOOKUP(E1212:E1212,'Bao cao Tap Pham'!$B:$F,3,0)</f>
        <v>#N/A</v>
      </c>
      <c r="H1211" s="194"/>
      <c r="I1211" s="194"/>
      <c r="J1211" s="37"/>
      <c r="K1211" s="27"/>
    </row>
    <row r="1212" spans="1:11">
      <c r="A1212" s="29">
        <v>1105</v>
      </c>
      <c r="B1212" s="214"/>
      <c r="C1212" s="27"/>
      <c r="D1212" s="28"/>
      <c r="E1212" s="156"/>
      <c r="F1212" s="36" t="e">
        <f>VLOOKUP(E1213:E1213,'Bao cao Tap Pham'!$B:$F,2,0)</f>
        <v>#N/A</v>
      </c>
      <c r="G1212" s="36" t="e">
        <f>VLOOKUP(E1213:E1213,'Bao cao Tap Pham'!$B:$F,3,0)</f>
        <v>#N/A</v>
      </c>
      <c r="H1212" s="194"/>
      <c r="I1212" s="194"/>
      <c r="J1212" s="37"/>
      <c r="K1212" s="27"/>
    </row>
    <row r="1213" spans="1:11">
      <c r="A1213" s="12">
        <v>1106</v>
      </c>
      <c r="B1213" s="214"/>
      <c r="C1213" s="27"/>
      <c r="D1213" s="28"/>
      <c r="E1213" s="156"/>
      <c r="F1213" s="36" t="e">
        <f>VLOOKUP(E1214:E1214,'Bao cao Tap Pham'!$B:$F,2,0)</f>
        <v>#N/A</v>
      </c>
      <c r="G1213" s="36" t="e">
        <f>VLOOKUP(E1214:E1214,'Bao cao Tap Pham'!$B:$F,3,0)</f>
        <v>#N/A</v>
      </c>
      <c r="H1213" s="194"/>
      <c r="I1213" s="194"/>
      <c r="J1213" s="37"/>
      <c r="K1213" s="27"/>
    </row>
    <row r="1214" spans="1:11">
      <c r="A1214" s="29">
        <v>1107</v>
      </c>
      <c r="B1214" s="214"/>
      <c r="C1214" s="27"/>
      <c r="D1214" s="28"/>
      <c r="E1214" s="156"/>
      <c r="F1214" s="36" t="e">
        <f>VLOOKUP(E1215:E1215,'Bao cao Tap Pham'!$B:$F,2,0)</f>
        <v>#N/A</v>
      </c>
      <c r="G1214" s="36" t="e">
        <f>VLOOKUP(E1215:E1215,'Bao cao Tap Pham'!$B:$F,3,0)</f>
        <v>#N/A</v>
      </c>
      <c r="H1214" s="194"/>
      <c r="I1214" s="194"/>
      <c r="J1214" s="37"/>
      <c r="K1214" s="27"/>
    </row>
    <row r="1215" spans="1:11">
      <c r="A1215" s="12">
        <v>1108</v>
      </c>
      <c r="B1215" s="214"/>
      <c r="C1215" s="27"/>
      <c r="D1215" s="28"/>
      <c r="E1215" s="156"/>
      <c r="F1215" s="36" t="e">
        <f>VLOOKUP(E1216:E1216,'Bao cao Tap Pham'!$B:$F,2,0)</f>
        <v>#N/A</v>
      </c>
      <c r="G1215" s="36" t="e">
        <f>VLOOKUP(E1216:E1216,'Bao cao Tap Pham'!$B:$F,3,0)</f>
        <v>#N/A</v>
      </c>
      <c r="H1215" s="194"/>
      <c r="I1215" s="194"/>
      <c r="J1215" s="37"/>
      <c r="K1215" s="27"/>
    </row>
    <row r="1216" spans="1:11">
      <c r="A1216" s="29">
        <v>1109</v>
      </c>
      <c r="B1216" s="214"/>
      <c r="C1216" s="27"/>
      <c r="D1216" s="28"/>
      <c r="E1216" s="156"/>
      <c r="F1216" s="36" t="e">
        <f>VLOOKUP(E1217:E1217,'Bao cao Tap Pham'!$B:$F,2,0)</f>
        <v>#N/A</v>
      </c>
      <c r="G1216" s="36" t="e">
        <f>VLOOKUP(E1217:E1217,'Bao cao Tap Pham'!$B:$F,3,0)</f>
        <v>#N/A</v>
      </c>
      <c r="H1216" s="194"/>
      <c r="I1216" s="194"/>
      <c r="J1216" s="37"/>
      <c r="K1216" s="27"/>
    </row>
    <row r="1217" spans="1:11">
      <c r="A1217" s="12">
        <v>1110</v>
      </c>
      <c r="B1217" s="214"/>
      <c r="C1217" s="27"/>
      <c r="D1217" s="28"/>
      <c r="E1217" s="156"/>
      <c r="F1217" s="36" t="e">
        <f>VLOOKUP(E1218:E1218,'Bao cao Tap Pham'!$B:$F,2,0)</f>
        <v>#N/A</v>
      </c>
      <c r="G1217" s="36" t="e">
        <f>VLOOKUP(E1218:E1218,'Bao cao Tap Pham'!$B:$F,3,0)</f>
        <v>#N/A</v>
      </c>
      <c r="H1217" s="194"/>
      <c r="I1217" s="194"/>
      <c r="J1217" s="37"/>
      <c r="K1217" s="27"/>
    </row>
    <row r="1218" spans="1:11">
      <c r="A1218" s="29">
        <v>1111</v>
      </c>
      <c r="B1218" s="214"/>
      <c r="C1218" s="27"/>
      <c r="D1218" s="28"/>
      <c r="E1218" s="156"/>
      <c r="F1218" s="36" t="e">
        <f>VLOOKUP(E1219:E1219,'Bao cao Tap Pham'!$B:$F,2,0)</f>
        <v>#N/A</v>
      </c>
      <c r="G1218" s="36" t="e">
        <f>VLOOKUP(E1219:E1219,'Bao cao Tap Pham'!$B:$F,3,0)</f>
        <v>#N/A</v>
      </c>
      <c r="H1218" s="194"/>
      <c r="I1218" s="194"/>
      <c r="J1218" s="37"/>
      <c r="K1218" s="27"/>
    </row>
    <row r="1219" spans="1:11">
      <c r="A1219" s="12">
        <v>1112</v>
      </c>
      <c r="B1219" s="214"/>
      <c r="C1219" s="27"/>
      <c r="D1219" s="28"/>
      <c r="E1219" s="156"/>
      <c r="F1219" s="36" t="e">
        <f>VLOOKUP(E1220:E1220,'Bao cao Tap Pham'!$B:$F,2,0)</f>
        <v>#N/A</v>
      </c>
      <c r="G1219" s="36" t="e">
        <f>VLOOKUP(E1220:E1220,'Bao cao Tap Pham'!$B:$F,3,0)</f>
        <v>#N/A</v>
      </c>
      <c r="H1219" s="194"/>
      <c r="I1219" s="194"/>
      <c r="J1219" s="37"/>
      <c r="K1219" s="27"/>
    </row>
    <row r="1220" spans="1:11">
      <c r="A1220" s="29">
        <v>1113</v>
      </c>
      <c r="B1220" s="214"/>
      <c r="C1220" s="27"/>
      <c r="D1220" s="28"/>
      <c r="E1220" s="156"/>
      <c r="F1220" s="36" t="e">
        <f>VLOOKUP(E1221:E1221,'Bao cao Tap Pham'!$B:$F,2,0)</f>
        <v>#N/A</v>
      </c>
      <c r="G1220" s="36" t="e">
        <f>VLOOKUP(E1221:E1221,'Bao cao Tap Pham'!$B:$F,3,0)</f>
        <v>#N/A</v>
      </c>
      <c r="H1220" s="194"/>
      <c r="I1220" s="194"/>
      <c r="J1220" s="37"/>
      <c r="K1220" s="27"/>
    </row>
    <row r="1221" spans="1:11">
      <c r="A1221" s="12">
        <v>1114</v>
      </c>
      <c r="B1221" s="214"/>
      <c r="C1221" s="27"/>
      <c r="D1221" s="28"/>
      <c r="E1221" s="155"/>
      <c r="F1221" s="36" t="e">
        <f>VLOOKUP(E1222:E1222,'Bao cao Tap Pham'!$B:$F,2,0)</f>
        <v>#N/A</v>
      </c>
      <c r="G1221" s="36" t="e">
        <f>VLOOKUP(E1222:E1222,'Bao cao Tap Pham'!$B:$F,3,0)</f>
        <v>#N/A</v>
      </c>
      <c r="H1221" s="194"/>
      <c r="I1221" s="194"/>
      <c r="J1221" s="37"/>
      <c r="K1221" s="27"/>
    </row>
    <row r="1222" spans="1:11">
      <c r="A1222" s="29">
        <v>1115</v>
      </c>
      <c r="B1222" s="214"/>
      <c r="C1222" s="27"/>
      <c r="D1222" s="28"/>
      <c r="E1222" s="155"/>
      <c r="F1222" s="36" t="e">
        <f>VLOOKUP(E1223:E1223,'Bao cao Tap Pham'!$B:$F,2,0)</f>
        <v>#N/A</v>
      </c>
      <c r="G1222" s="36" t="e">
        <f>VLOOKUP(E1223:E1223,'Bao cao Tap Pham'!$B:$F,3,0)</f>
        <v>#N/A</v>
      </c>
      <c r="H1222" s="194"/>
      <c r="I1222" s="194"/>
      <c r="J1222" s="37"/>
      <c r="K1222" s="27"/>
    </row>
    <row r="1223" spans="1:11">
      <c r="A1223" s="12">
        <v>1116</v>
      </c>
      <c r="B1223" s="214"/>
      <c r="C1223" s="27"/>
      <c r="D1223" s="28"/>
      <c r="E1223" s="155"/>
      <c r="F1223" s="36" t="e">
        <f>VLOOKUP(E1224:E1224,'Bao cao Tap Pham'!$B:$F,2,0)</f>
        <v>#N/A</v>
      </c>
      <c r="G1223" s="36" t="e">
        <f>VLOOKUP(E1224:E1224,'Bao cao Tap Pham'!$B:$F,3,0)</f>
        <v>#N/A</v>
      </c>
      <c r="H1223" s="194"/>
      <c r="I1223" s="194"/>
      <c r="J1223" s="37"/>
      <c r="K1223" s="27"/>
    </row>
    <row r="1224" spans="1:11">
      <c r="A1224" s="29">
        <v>1117</v>
      </c>
      <c r="B1224" s="214"/>
      <c r="C1224" s="27"/>
      <c r="D1224" s="28"/>
      <c r="E1224" s="155"/>
      <c r="F1224" s="36" t="e">
        <f>VLOOKUP(E1225:E1225,'Bao cao Tap Pham'!$B:$F,2,0)</f>
        <v>#N/A</v>
      </c>
      <c r="G1224" s="36" t="e">
        <f>VLOOKUP(E1225:E1225,'Bao cao Tap Pham'!$B:$F,3,0)</f>
        <v>#N/A</v>
      </c>
      <c r="H1224" s="194"/>
      <c r="I1224" s="194"/>
      <c r="J1224" s="37"/>
      <c r="K1224" s="27"/>
    </row>
    <row r="1225" spans="1:11">
      <c r="A1225" s="12">
        <v>1118</v>
      </c>
      <c r="B1225" s="214"/>
      <c r="C1225" s="27"/>
      <c r="D1225" s="28"/>
      <c r="E1225" s="155"/>
      <c r="F1225" s="36" t="e">
        <f>VLOOKUP(E1226:E1226,'Bao cao Tap Pham'!$B:$F,2,0)</f>
        <v>#N/A</v>
      </c>
      <c r="G1225" s="36" t="e">
        <f>VLOOKUP(E1226:E1226,'Bao cao Tap Pham'!$B:$F,3,0)</f>
        <v>#N/A</v>
      </c>
      <c r="H1225" s="194"/>
      <c r="I1225" s="194"/>
      <c r="J1225" s="37"/>
      <c r="K1225" s="27"/>
    </row>
    <row r="1226" spans="1:11">
      <c r="A1226" s="29">
        <v>1119</v>
      </c>
      <c r="B1226" s="214"/>
      <c r="C1226" s="27"/>
      <c r="D1226" s="28"/>
      <c r="E1226" s="162"/>
      <c r="F1226" s="36" t="e">
        <f>VLOOKUP(E1227:E1227,'Bao cao Tap Pham'!$B:$F,2,0)</f>
        <v>#N/A</v>
      </c>
      <c r="G1226" s="36" t="e">
        <f>VLOOKUP(E1227:E1227,'Bao cao Tap Pham'!$B:$F,3,0)</f>
        <v>#N/A</v>
      </c>
      <c r="H1226" s="194"/>
      <c r="I1226" s="194"/>
      <c r="J1226" s="37"/>
      <c r="K1226" s="27"/>
    </row>
    <row r="1227" spans="1:11">
      <c r="A1227" s="12">
        <v>1120</v>
      </c>
      <c r="B1227" s="214"/>
      <c r="C1227" s="27"/>
      <c r="D1227" s="28"/>
      <c r="E1227" s="155"/>
      <c r="F1227" s="36" t="e">
        <f>VLOOKUP(E1228:E1228,'Bao cao Tap Pham'!$B:$F,2,0)</f>
        <v>#N/A</v>
      </c>
      <c r="G1227" s="36" t="e">
        <f>VLOOKUP(E1228:E1228,'Bao cao Tap Pham'!$B:$F,3,0)</f>
        <v>#N/A</v>
      </c>
      <c r="H1227" s="194"/>
      <c r="I1227" s="194"/>
      <c r="J1227" s="37"/>
      <c r="K1227" s="27"/>
    </row>
    <row r="1228" spans="1:11">
      <c r="A1228" s="29">
        <v>1121</v>
      </c>
      <c r="B1228" s="214"/>
      <c r="C1228" s="27"/>
      <c r="D1228" s="28"/>
      <c r="E1228" s="155"/>
      <c r="F1228" s="36" t="e">
        <f>VLOOKUP(E1229:E1229,'Bao cao Tap Pham'!$B:$F,2,0)</f>
        <v>#N/A</v>
      </c>
      <c r="G1228" s="36" t="e">
        <f>VLOOKUP(E1229:E1229,'Bao cao Tap Pham'!$B:$F,3,0)</f>
        <v>#N/A</v>
      </c>
      <c r="H1228" s="194"/>
      <c r="I1228" s="194"/>
      <c r="J1228" s="37"/>
      <c r="K1228" s="27"/>
    </row>
    <row r="1229" spans="1:11">
      <c r="A1229" s="12">
        <v>1122</v>
      </c>
      <c r="B1229" s="214"/>
      <c r="C1229" s="27"/>
      <c r="D1229" s="28"/>
      <c r="E1229" s="162"/>
      <c r="F1229" s="36" t="e">
        <f>VLOOKUP(E1230:E1230,'Bao cao Tap Pham'!$B:$F,2,0)</f>
        <v>#N/A</v>
      </c>
      <c r="G1229" s="36" t="e">
        <f>VLOOKUP(E1230:E1230,'Bao cao Tap Pham'!$B:$F,3,0)</f>
        <v>#N/A</v>
      </c>
      <c r="H1229" s="194"/>
      <c r="I1229" s="194"/>
      <c r="J1229" s="37"/>
      <c r="K1229" s="27"/>
    </row>
    <row r="1230" spans="1:11">
      <c r="A1230" s="29">
        <v>1123</v>
      </c>
      <c r="B1230" s="214"/>
      <c r="C1230" s="27"/>
      <c r="D1230" s="28"/>
      <c r="E1230" s="155"/>
      <c r="F1230" s="36" t="e">
        <f>VLOOKUP(E1231:E1231,'Bao cao Tap Pham'!$B:$F,2,0)</f>
        <v>#N/A</v>
      </c>
      <c r="G1230" s="36" t="e">
        <f>VLOOKUP(E1231:E1231,'Bao cao Tap Pham'!$B:$F,3,0)</f>
        <v>#N/A</v>
      </c>
      <c r="H1230" s="194"/>
      <c r="I1230" s="194"/>
      <c r="J1230" s="37"/>
      <c r="K1230" s="27"/>
    </row>
    <row r="1231" spans="1:11">
      <c r="A1231" s="12">
        <v>1124</v>
      </c>
      <c r="B1231" s="214"/>
      <c r="C1231" s="27"/>
      <c r="D1231" s="28"/>
      <c r="E1231" s="155"/>
      <c r="F1231" s="36" t="e">
        <f>VLOOKUP(E1232:E1232,'Bao cao Tap Pham'!$B:$F,2,0)</f>
        <v>#N/A</v>
      </c>
      <c r="G1231" s="36" t="e">
        <f>VLOOKUP(E1232:E1232,'Bao cao Tap Pham'!$B:$F,3,0)</f>
        <v>#N/A</v>
      </c>
      <c r="H1231" s="194"/>
      <c r="I1231" s="194"/>
      <c r="J1231" s="37"/>
      <c r="K1231" s="27"/>
    </row>
    <row r="1232" spans="1:11">
      <c r="A1232" s="29">
        <v>1125</v>
      </c>
      <c r="B1232" s="214"/>
      <c r="C1232" s="27"/>
      <c r="D1232" s="28"/>
      <c r="E1232" s="156"/>
      <c r="F1232" s="36" t="e">
        <f>VLOOKUP(E1233:E1233,'Bao cao Tap Pham'!$B:$F,2,0)</f>
        <v>#N/A</v>
      </c>
      <c r="G1232" s="36" t="e">
        <f>VLOOKUP(E1233:E1233,'Bao cao Tap Pham'!$B:$F,3,0)</f>
        <v>#N/A</v>
      </c>
      <c r="H1232" s="194"/>
      <c r="I1232" s="194"/>
      <c r="J1232" s="37"/>
      <c r="K1232" s="27"/>
    </row>
    <row r="1233" spans="1:11">
      <c r="A1233" s="12">
        <v>1126</v>
      </c>
      <c r="B1233" s="214"/>
      <c r="C1233" s="27"/>
      <c r="D1233" s="28"/>
      <c r="E1233" s="156"/>
      <c r="F1233" s="36" t="e">
        <f>VLOOKUP(E1234:E1234,'Bao cao Tap Pham'!$B:$F,2,0)</f>
        <v>#N/A</v>
      </c>
      <c r="G1233" s="36" t="e">
        <f>VLOOKUP(E1234:E1234,'Bao cao Tap Pham'!$B:$F,3,0)</f>
        <v>#N/A</v>
      </c>
      <c r="H1233" s="194"/>
      <c r="I1233" s="194"/>
      <c r="J1233" s="37"/>
      <c r="K1233" s="27"/>
    </row>
    <row r="1234" spans="1:11">
      <c r="A1234" s="29">
        <v>1127</v>
      </c>
      <c r="B1234" s="214"/>
      <c r="C1234" s="27"/>
      <c r="D1234" s="28"/>
      <c r="E1234" s="156"/>
      <c r="F1234" s="36" t="e">
        <f>VLOOKUP(E1235:E1235,'Bao cao Tap Pham'!$B:$F,2,0)</f>
        <v>#N/A</v>
      </c>
      <c r="G1234" s="36" t="e">
        <f>VLOOKUP(E1235:E1235,'Bao cao Tap Pham'!$B:$F,3,0)</f>
        <v>#N/A</v>
      </c>
      <c r="H1234" s="194"/>
      <c r="I1234" s="194"/>
      <c r="J1234" s="37"/>
      <c r="K1234" s="27"/>
    </row>
    <row r="1235" spans="1:11">
      <c r="A1235" s="12">
        <v>1128</v>
      </c>
      <c r="B1235" s="214"/>
      <c r="C1235" s="27"/>
      <c r="D1235" s="28"/>
      <c r="E1235" s="156"/>
      <c r="F1235" s="36" t="e">
        <f>VLOOKUP(E1236:E1236,'Bao cao Tap Pham'!$B:$F,2,0)</f>
        <v>#N/A</v>
      </c>
      <c r="G1235" s="36" t="e">
        <f>VLOOKUP(E1236:E1236,'Bao cao Tap Pham'!$B:$F,3,0)</f>
        <v>#N/A</v>
      </c>
      <c r="H1235" s="194"/>
      <c r="I1235" s="194"/>
      <c r="J1235" s="37"/>
      <c r="K1235" s="27"/>
    </row>
    <row r="1236" spans="1:11">
      <c r="A1236" s="29">
        <v>1129</v>
      </c>
      <c r="B1236" s="214"/>
      <c r="C1236" s="27"/>
      <c r="D1236" s="28"/>
      <c r="E1236" s="156"/>
      <c r="F1236" s="36" t="e">
        <f>VLOOKUP(E1237:E1237,'Bao cao Tap Pham'!$B:$F,2,0)</f>
        <v>#N/A</v>
      </c>
      <c r="G1236" s="36" t="e">
        <f>VLOOKUP(E1237:E1237,'Bao cao Tap Pham'!$B:$F,3,0)</f>
        <v>#N/A</v>
      </c>
      <c r="H1236" s="194"/>
      <c r="I1236" s="194"/>
      <c r="J1236" s="37"/>
      <c r="K1236" s="27"/>
    </row>
    <row r="1237" spans="1:11">
      <c r="A1237" s="12">
        <v>1130</v>
      </c>
      <c r="B1237" s="214"/>
      <c r="C1237" s="27"/>
      <c r="D1237" s="28"/>
      <c r="E1237" s="155"/>
      <c r="F1237" s="36" t="e">
        <f>VLOOKUP(E1238:E1238,'Bao cao Tap Pham'!$B:$F,2,0)</f>
        <v>#N/A</v>
      </c>
      <c r="G1237" s="36" t="e">
        <f>VLOOKUP(E1238:E1238,'Bao cao Tap Pham'!$B:$F,3,0)</f>
        <v>#N/A</v>
      </c>
      <c r="H1237" s="194"/>
      <c r="I1237" s="194"/>
      <c r="J1237" s="37"/>
      <c r="K1237" s="27"/>
    </row>
    <row r="1238" spans="1:11">
      <c r="A1238" s="29">
        <v>1131</v>
      </c>
      <c r="B1238" s="214"/>
      <c r="C1238" s="27"/>
      <c r="D1238" s="28"/>
      <c r="E1238" s="155"/>
      <c r="F1238" s="36" t="e">
        <f>VLOOKUP(E1239:E1239,'Bao cao Tap Pham'!$B:$F,2,0)</f>
        <v>#N/A</v>
      </c>
      <c r="G1238" s="36" t="e">
        <f>VLOOKUP(E1239:E1239,'Bao cao Tap Pham'!$B:$F,3,0)</f>
        <v>#N/A</v>
      </c>
      <c r="H1238" s="194"/>
      <c r="I1238" s="194"/>
      <c r="J1238" s="37"/>
      <c r="K1238" s="27"/>
    </row>
    <row r="1239" spans="1:11">
      <c r="A1239" s="12">
        <v>1132</v>
      </c>
      <c r="B1239" s="214"/>
      <c r="C1239" s="27"/>
      <c r="D1239" s="28"/>
      <c r="E1239" s="155"/>
      <c r="F1239" s="36" t="e">
        <f>VLOOKUP(E1240:E1240,'Bao cao Tap Pham'!$B:$F,2,0)</f>
        <v>#N/A</v>
      </c>
      <c r="G1239" s="36" t="e">
        <f>VLOOKUP(E1240:E1240,'Bao cao Tap Pham'!$B:$F,3,0)</f>
        <v>#N/A</v>
      </c>
      <c r="H1239" s="194"/>
      <c r="I1239" s="194"/>
      <c r="J1239" s="37"/>
      <c r="K1239" s="27"/>
    </row>
    <row r="1240" spans="1:11">
      <c r="A1240" s="29">
        <v>1133</v>
      </c>
      <c r="B1240" s="214"/>
      <c r="C1240" s="27"/>
      <c r="D1240" s="28"/>
      <c r="E1240" s="155"/>
      <c r="F1240" s="36" t="e">
        <f>VLOOKUP(E1241:E1241,'Bao cao Tap Pham'!$B:$F,2,0)</f>
        <v>#N/A</v>
      </c>
      <c r="G1240" s="36" t="e">
        <f>VLOOKUP(E1241:E1241,'Bao cao Tap Pham'!$B:$F,3,0)</f>
        <v>#N/A</v>
      </c>
      <c r="H1240" s="194"/>
      <c r="I1240" s="194"/>
      <c r="J1240" s="37"/>
      <c r="K1240" s="27"/>
    </row>
    <row r="1241" spans="1:11">
      <c r="A1241" s="12">
        <v>1134</v>
      </c>
      <c r="B1241" s="214"/>
      <c r="C1241" s="27"/>
      <c r="D1241" s="28"/>
      <c r="E1241" s="156"/>
      <c r="F1241" s="36" t="e">
        <f>VLOOKUP(E1242:E1242,'Bao cao Tap Pham'!$B:$F,2,0)</f>
        <v>#N/A</v>
      </c>
      <c r="G1241" s="36" t="e">
        <f>VLOOKUP(E1242:E1242,'Bao cao Tap Pham'!$B:$F,3,0)</f>
        <v>#N/A</v>
      </c>
      <c r="H1241" s="194"/>
      <c r="I1241" s="194"/>
      <c r="J1241" s="37"/>
      <c r="K1241" s="27"/>
    </row>
    <row r="1242" spans="1:11">
      <c r="A1242" s="29">
        <v>1135</v>
      </c>
      <c r="B1242" s="214"/>
      <c r="C1242" s="27"/>
      <c r="D1242" s="28"/>
      <c r="E1242" s="156"/>
      <c r="F1242" s="36" t="e">
        <f>VLOOKUP(E1243:E1243,'Bao cao Tap Pham'!$B:$F,2,0)</f>
        <v>#N/A</v>
      </c>
      <c r="G1242" s="36" t="e">
        <f>VLOOKUP(E1243:E1243,'Bao cao Tap Pham'!$B:$F,3,0)</f>
        <v>#N/A</v>
      </c>
      <c r="H1242" s="194"/>
      <c r="I1242" s="194"/>
      <c r="J1242" s="28"/>
      <c r="K1242" s="27"/>
    </row>
    <row r="1243" spans="1:11">
      <c r="A1243" s="12">
        <v>1136</v>
      </c>
      <c r="B1243" s="214"/>
      <c r="C1243" s="27"/>
      <c r="D1243" s="28"/>
      <c r="E1243" s="155"/>
      <c r="F1243" s="36" t="e">
        <f>VLOOKUP(E1244:E1244,'Bao cao Tap Pham'!$B:$F,2,0)</f>
        <v>#N/A</v>
      </c>
      <c r="G1243" s="36" t="e">
        <f>VLOOKUP(E1244:E1244,'Bao cao Tap Pham'!$B:$F,3,0)</f>
        <v>#N/A</v>
      </c>
      <c r="H1243" s="194"/>
      <c r="I1243" s="194"/>
      <c r="J1243" s="37"/>
      <c r="K1243" s="27"/>
    </row>
    <row r="1244" spans="1:11">
      <c r="A1244" s="29">
        <v>1137</v>
      </c>
      <c r="B1244" s="214"/>
      <c r="C1244" s="27"/>
      <c r="D1244" s="28"/>
      <c r="E1244" s="156"/>
      <c r="F1244" s="36" t="e">
        <f>VLOOKUP(E1245:E1245,'Bao cao Tap Pham'!$B:$F,2,0)</f>
        <v>#N/A</v>
      </c>
      <c r="G1244" s="36" t="e">
        <f>VLOOKUP(E1245:E1245,'Bao cao Tap Pham'!$B:$F,3,0)</f>
        <v>#N/A</v>
      </c>
      <c r="H1244" s="194"/>
      <c r="I1244" s="194"/>
      <c r="J1244" s="37"/>
      <c r="K1244" s="27"/>
    </row>
    <row r="1245" spans="1:11">
      <c r="A1245" s="12">
        <v>1138</v>
      </c>
      <c r="B1245" s="214"/>
      <c r="C1245" s="27"/>
      <c r="D1245" s="28"/>
      <c r="E1245" s="43"/>
      <c r="F1245" s="36" t="e">
        <f>VLOOKUP(E1246:E1246,'Bao cao Tap Pham'!$B:$F,2,0)</f>
        <v>#N/A</v>
      </c>
      <c r="G1245" s="36" t="e">
        <f>VLOOKUP(E1246:E1246,'Bao cao Tap Pham'!$B:$F,3,0)</f>
        <v>#N/A</v>
      </c>
      <c r="H1245" s="194"/>
      <c r="I1245" s="194"/>
      <c r="J1245" s="37"/>
      <c r="K1245" s="27"/>
    </row>
    <row r="1246" spans="1:11">
      <c r="A1246" s="29">
        <v>1139</v>
      </c>
      <c r="B1246" s="214"/>
      <c r="C1246" s="27"/>
      <c r="D1246" s="28"/>
      <c r="E1246" s="43"/>
      <c r="F1246" s="36" t="e">
        <f>VLOOKUP(E1247:E1247,'Bao cao Tap Pham'!$B:$F,2,0)</f>
        <v>#N/A</v>
      </c>
      <c r="G1246" s="36" t="e">
        <f>VLOOKUP(E1247:E1247,'Bao cao Tap Pham'!$B:$F,3,0)</f>
        <v>#N/A</v>
      </c>
      <c r="H1246" s="194"/>
      <c r="I1246" s="194"/>
      <c r="J1246" s="37"/>
      <c r="K1246" s="27"/>
    </row>
    <row r="1247" spans="1:11">
      <c r="A1247" s="12">
        <v>1140</v>
      </c>
      <c r="B1247" s="214"/>
      <c r="C1247" s="27"/>
      <c r="D1247" s="28"/>
      <c r="E1247" s="43"/>
      <c r="F1247" s="36" t="e">
        <f>VLOOKUP(E1248:E1248,'Bao cao Tap Pham'!$B:$F,2,0)</f>
        <v>#N/A</v>
      </c>
      <c r="G1247" s="36" t="e">
        <f>VLOOKUP(E1248:E1248,'Bao cao Tap Pham'!$B:$F,3,0)</f>
        <v>#N/A</v>
      </c>
      <c r="H1247" s="194"/>
      <c r="I1247" s="194"/>
      <c r="J1247" s="37"/>
      <c r="K1247" s="27"/>
    </row>
    <row r="1248" spans="1:11">
      <c r="A1248" s="29">
        <v>1141</v>
      </c>
      <c r="B1248" s="214"/>
      <c r="C1248" s="27"/>
      <c r="D1248" s="28"/>
      <c r="E1248" s="43"/>
      <c r="F1248" s="36" t="e">
        <f>VLOOKUP(E1249:E1249,'Bao cao Tap Pham'!$B:$F,2,0)</f>
        <v>#N/A</v>
      </c>
      <c r="G1248" s="36" t="e">
        <f>VLOOKUP(E1249:E1249,'Bao cao Tap Pham'!$B:$F,3,0)</f>
        <v>#N/A</v>
      </c>
      <c r="H1248" s="194"/>
      <c r="I1248" s="194"/>
      <c r="J1248" s="37"/>
      <c r="K1248" s="27"/>
    </row>
    <row r="1249" spans="1:330">
      <c r="A1249" s="12">
        <v>1142</v>
      </c>
      <c r="B1249" s="214"/>
      <c r="C1249" s="27"/>
      <c r="D1249" s="28"/>
      <c r="E1249" s="43"/>
      <c r="F1249" s="36" t="e">
        <f>VLOOKUP(E1250:E1250,'Bao cao Tap Pham'!$B:$F,2,0)</f>
        <v>#N/A</v>
      </c>
      <c r="G1249" s="36" t="e">
        <f>VLOOKUP(E1250:E1250,'Bao cao Tap Pham'!$B:$F,3,0)</f>
        <v>#N/A</v>
      </c>
      <c r="H1249" s="194"/>
      <c r="I1249" s="194"/>
      <c r="J1249" s="37"/>
      <c r="K1249" s="27"/>
    </row>
    <row r="1250" spans="1:330">
      <c r="A1250" s="29">
        <v>1143</v>
      </c>
      <c r="B1250" s="214"/>
      <c r="C1250" s="27"/>
      <c r="D1250" s="28"/>
      <c r="E1250" s="43"/>
      <c r="F1250" s="36" t="e">
        <f>VLOOKUP(E1251:E1251,'Bao cao Tap Pham'!$B:$F,2,0)</f>
        <v>#N/A</v>
      </c>
      <c r="G1250" s="36" t="e">
        <f>VLOOKUP(E1251:E1251,'Bao cao Tap Pham'!$B:$F,3,0)</f>
        <v>#N/A</v>
      </c>
      <c r="H1250" s="194"/>
      <c r="I1250" s="194"/>
      <c r="J1250" s="37"/>
      <c r="K1250" s="27"/>
    </row>
    <row r="1251" spans="1:330">
      <c r="A1251" s="12">
        <v>1144</v>
      </c>
      <c r="B1251" s="214"/>
      <c r="C1251" s="27"/>
      <c r="D1251" s="28"/>
      <c r="E1251" s="43"/>
      <c r="F1251" s="36" t="e">
        <f>VLOOKUP(E1252:E1252,'Bao cao Tap Pham'!$B:$F,2,0)</f>
        <v>#N/A</v>
      </c>
      <c r="G1251" s="36" t="e">
        <f>VLOOKUP(E1252:E1252,'Bao cao Tap Pham'!$B:$F,3,0)</f>
        <v>#N/A</v>
      </c>
      <c r="H1251" s="194"/>
      <c r="I1251" s="194"/>
      <c r="J1251" s="37"/>
      <c r="K1251" s="27"/>
    </row>
    <row r="1252" spans="1:330">
      <c r="A1252" s="29">
        <v>1145</v>
      </c>
      <c r="B1252" s="214"/>
      <c r="C1252" s="27"/>
      <c r="D1252" s="28"/>
      <c r="E1252" s="43"/>
      <c r="F1252" s="36" t="e">
        <f>VLOOKUP(E1253:E1253,'Bao cao Tap Pham'!$B:$F,2,0)</f>
        <v>#N/A</v>
      </c>
      <c r="G1252" s="36" t="e">
        <f>VLOOKUP(E1253:E1253,'Bao cao Tap Pham'!$B:$F,3,0)</f>
        <v>#N/A</v>
      </c>
      <c r="H1252" s="194"/>
      <c r="I1252" s="194"/>
      <c r="J1252" s="37"/>
      <c r="K1252" s="27"/>
    </row>
    <row r="1253" spans="1:330">
      <c r="A1253" s="12">
        <v>1146</v>
      </c>
      <c r="B1253" s="214"/>
      <c r="C1253" s="27"/>
      <c r="D1253" s="28"/>
      <c r="E1253" s="43"/>
      <c r="F1253" s="36" t="e">
        <f>VLOOKUP(E1254:E1254,'Bao cao Tap Pham'!$B:$F,2,0)</f>
        <v>#N/A</v>
      </c>
      <c r="G1253" s="36" t="e">
        <f>VLOOKUP(E1254:E1254,'Bao cao Tap Pham'!$B:$F,3,0)</f>
        <v>#N/A</v>
      </c>
      <c r="H1253" s="194"/>
      <c r="I1253" s="194"/>
      <c r="J1253" s="37"/>
      <c r="K1253" s="27"/>
    </row>
    <row r="1254" spans="1:330">
      <c r="A1254" s="29">
        <v>1147</v>
      </c>
      <c r="B1254" s="214"/>
      <c r="C1254" s="27"/>
      <c r="D1254" s="28"/>
      <c r="E1254" s="43"/>
      <c r="F1254" s="36" t="e">
        <f>VLOOKUP(E1255:E1255,'Bao cao Tap Pham'!$B:$F,2,0)</f>
        <v>#N/A</v>
      </c>
      <c r="G1254" s="36" t="e">
        <f>VLOOKUP(E1255:E1255,'Bao cao Tap Pham'!$B:$F,3,0)</f>
        <v>#N/A</v>
      </c>
      <c r="H1254" s="194"/>
      <c r="I1254" s="194"/>
      <c r="J1254" s="37"/>
      <c r="K1254" s="27"/>
    </row>
    <row r="1255" spans="1:330">
      <c r="A1255" s="12">
        <v>1148</v>
      </c>
      <c r="B1255" s="214"/>
      <c r="C1255" s="27"/>
      <c r="D1255" s="28"/>
      <c r="E1255" s="43"/>
      <c r="F1255" s="36" t="e">
        <f>VLOOKUP(E1256:E1256,'Bao cao Tap Pham'!$B:$F,2,0)</f>
        <v>#N/A</v>
      </c>
      <c r="G1255" s="36" t="e">
        <f>VLOOKUP(E1256:E1256,'Bao cao Tap Pham'!$B:$F,3,0)</f>
        <v>#N/A</v>
      </c>
      <c r="H1255" s="194"/>
      <c r="I1255" s="194"/>
      <c r="J1255" s="37"/>
      <c r="K1255" s="27"/>
    </row>
    <row r="1256" spans="1:330">
      <c r="A1256" s="29">
        <v>1149</v>
      </c>
      <c r="B1256" s="214"/>
      <c r="C1256" s="27"/>
      <c r="D1256" s="28"/>
      <c r="E1256" s="43"/>
      <c r="F1256" s="36" t="e">
        <f>VLOOKUP(E1257:E1257,'Bao cao Tap Pham'!$B:$F,2,0)</f>
        <v>#N/A</v>
      </c>
      <c r="G1256" s="36" t="e">
        <f>VLOOKUP(E1257:E1257,'Bao cao Tap Pham'!$B:$F,3,0)</f>
        <v>#N/A</v>
      </c>
      <c r="H1256" s="194"/>
      <c r="I1256" s="194"/>
      <c r="J1256" s="37"/>
      <c r="K1256" s="27"/>
    </row>
    <row r="1257" spans="1:330">
      <c r="A1257" s="12">
        <v>1150</v>
      </c>
      <c r="B1257" s="214"/>
      <c r="C1257" s="27"/>
      <c r="D1257" s="28"/>
      <c r="E1257" s="43"/>
      <c r="F1257" s="36" t="e">
        <f>VLOOKUP(E1258:E1258,'Bao cao Tap Pham'!$B:$F,2,0)</f>
        <v>#N/A</v>
      </c>
      <c r="G1257" s="36" t="e">
        <f>VLOOKUP(E1258:E1258,'Bao cao Tap Pham'!$B:$F,3,0)</f>
        <v>#N/A</v>
      </c>
      <c r="H1257" s="194"/>
      <c r="I1257" s="194"/>
      <c r="J1257" s="37"/>
      <c r="K1257" s="27"/>
    </row>
    <row r="1258" spans="1:330">
      <c r="A1258" s="29">
        <v>1151</v>
      </c>
      <c r="B1258" s="214"/>
      <c r="C1258" s="27"/>
      <c r="D1258" s="28"/>
      <c r="E1258" s="43"/>
      <c r="F1258" s="36" t="e">
        <f>VLOOKUP(E1259:E1259,'[1]Bao cao H1075 Pham'!$B:$F,2,0)</f>
        <v>#N/A</v>
      </c>
      <c r="G1258" s="36" t="e">
        <f>VLOOKUP(E1259:E1259,'Bao cao Tap Pham'!$B:$F,3,0)</f>
        <v>#N/A</v>
      </c>
      <c r="H1258" s="194"/>
      <c r="I1258" s="194"/>
      <c r="J1258" s="37"/>
      <c r="K1258" s="27"/>
    </row>
    <row r="1259" spans="1:330" s="9" customFormat="1">
      <c r="A1259" s="12">
        <v>1152</v>
      </c>
      <c r="B1259" s="216"/>
      <c r="C1259" s="13"/>
      <c r="D1259" s="25"/>
      <c r="E1259" s="43"/>
      <c r="F1259" s="14"/>
      <c r="G1259" s="14"/>
      <c r="H1259" s="198"/>
      <c r="I1259" s="198"/>
      <c r="J1259" s="13"/>
      <c r="K1259" s="13"/>
      <c r="L1259" s="8"/>
      <c r="M1259" s="8"/>
      <c r="N1259" s="8"/>
      <c r="O1259" s="8"/>
      <c r="P1259" s="8"/>
      <c r="Q1259" s="8"/>
      <c r="R1259" s="8"/>
      <c r="S1259" s="8"/>
      <c r="T1259" s="8"/>
      <c r="U1259" s="8"/>
      <c r="V1259" s="8"/>
      <c r="W1259" s="8"/>
      <c r="X1259" s="8"/>
      <c r="Y1259" s="8"/>
      <c r="Z1259" s="8"/>
      <c r="AA1259" s="8"/>
      <c r="AB1259" s="8"/>
      <c r="AC1259" s="8"/>
      <c r="AD1259" s="8"/>
      <c r="AE1259" s="8"/>
      <c r="AF1259" s="8"/>
      <c r="AG1259" s="8"/>
      <c r="AH1259" s="8"/>
      <c r="AI1259" s="8"/>
      <c r="AJ1259" s="8"/>
      <c r="AK1259" s="8"/>
      <c r="AL1259" s="8"/>
      <c r="AM1259" s="8"/>
      <c r="AN1259" s="8"/>
      <c r="AO1259" s="8"/>
      <c r="AP1259" s="8"/>
      <c r="AQ1259" s="8"/>
      <c r="AR1259" s="8"/>
      <c r="AS1259" s="8"/>
      <c r="AT1259" s="8"/>
      <c r="AU1259" s="8"/>
      <c r="AV1259" s="8"/>
      <c r="AW1259" s="8"/>
      <c r="AX1259" s="8"/>
      <c r="AY1259" s="8"/>
      <c r="AZ1259" s="8"/>
      <c r="BA1259" s="8"/>
      <c r="BB1259" s="8"/>
      <c r="BC1259" s="8"/>
      <c r="BD1259" s="8"/>
      <c r="BE1259" s="8"/>
      <c r="BF1259" s="8"/>
      <c r="BG1259" s="8"/>
      <c r="BH1259" s="8"/>
      <c r="BI1259" s="8"/>
      <c r="BJ1259" s="8"/>
      <c r="BK1259" s="8"/>
      <c r="BL1259" s="8"/>
      <c r="BM1259" s="8"/>
      <c r="BN1259" s="8"/>
      <c r="BO1259" s="8"/>
      <c r="BP1259" s="8"/>
      <c r="BQ1259" s="8"/>
      <c r="BR1259" s="8"/>
      <c r="BS1259" s="8"/>
      <c r="BT1259" s="8"/>
      <c r="BU1259" s="8"/>
      <c r="BV1259" s="8"/>
      <c r="BW1259" s="8"/>
      <c r="BX1259" s="8"/>
      <c r="BY1259" s="8"/>
      <c r="BZ1259" s="8"/>
      <c r="CA1259" s="8"/>
      <c r="CB1259" s="8"/>
      <c r="CC1259" s="8"/>
      <c r="CD1259" s="8"/>
      <c r="CE1259" s="8"/>
      <c r="CF1259" s="8"/>
      <c r="CG1259" s="8"/>
      <c r="CH1259" s="8"/>
      <c r="CI1259" s="8"/>
      <c r="CJ1259" s="8"/>
      <c r="CK1259" s="8"/>
      <c r="CL1259" s="8"/>
      <c r="CM1259" s="8"/>
      <c r="CN1259" s="8"/>
      <c r="CO1259" s="8"/>
      <c r="CP1259" s="8"/>
      <c r="CQ1259" s="8"/>
      <c r="CR1259" s="8"/>
      <c r="CS1259" s="8"/>
      <c r="CT1259" s="8"/>
      <c r="CU1259" s="8"/>
      <c r="CV1259" s="8"/>
      <c r="CW1259" s="8"/>
      <c r="CX1259" s="8"/>
      <c r="CY1259" s="8"/>
      <c r="CZ1259" s="8"/>
      <c r="DA1259" s="8"/>
      <c r="DB1259" s="8"/>
      <c r="DC1259" s="8"/>
      <c r="DD1259" s="8"/>
      <c r="DE1259" s="8"/>
      <c r="DF1259" s="8"/>
      <c r="DG1259" s="8"/>
      <c r="DH1259" s="8"/>
      <c r="DI1259" s="8"/>
      <c r="DJ1259" s="8"/>
      <c r="DK1259" s="8"/>
      <c r="DL1259" s="8"/>
      <c r="DM1259" s="8"/>
      <c r="DN1259" s="8"/>
      <c r="DO1259" s="8"/>
      <c r="DP1259" s="8"/>
      <c r="DQ1259" s="8"/>
      <c r="DR1259" s="8"/>
      <c r="DS1259" s="8"/>
      <c r="DT1259" s="8"/>
      <c r="DU1259" s="8"/>
      <c r="DV1259" s="8"/>
      <c r="DW1259" s="8"/>
      <c r="DX1259" s="8"/>
      <c r="DY1259" s="8"/>
      <c r="DZ1259" s="8"/>
      <c r="EA1259" s="8"/>
      <c r="EB1259" s="8"/>
      <c r="EC1259" s="8"/>
      <c r="ED1259" s="8"/>
      <c r="EE1259" s="8"/>
      <c r="EF1259" s="8"/>
      <c r="EG1259" s="8"/>
      <c r="EH1259" s="8"/>
      <c r="EI1259" s="8"/>
      <c r="EJ1259" s="8"/>
      <c r="EK1259" s="8"/>
      <c r="EL1259" s="8"/>
      <c r="EM1259" s="8"/>
      <c r="EN1259" s="8"/>
      <c r="EO1259" s="8"/>
      <c r="EP1259" s="8"/>
      <c r="EQ1259" s="8"/>
      <c r="ER1259" s="8"/>
      <c r="ES1259" s="8"/>
      <c r="ET1259" s="8"/>
      <c r="EU1259" s="8"/>
      <c r="EV1259" s="8"/>
      <c r="EW1259" s="8"/>
      <c r="EX1259" s="8"/>
      <c r="EY1259" s="8"/>
      <c r="EZ1259" s="8"/>
      <c r="FA1259" s="8"/>
      <c r="FB1259" s="8"/>
      <c r="FC1259" s="8"/>
      <c r="FD1259" s="8"/>
      <c r="FE1259" s="8"/>
      <c r="FF1259" s="8"/>
      <c r="FG1259" s="8"/>
      <c r="FH1259" s="8"/>
      <c r="FI1259" s="8"/>
      <c r="FJ1259" s="8"/>
      <c r="FK1259" s="8"/>
      <c r="FL1259" s="8"/>
      <c r="FM1259" s="8"/>
      <c r="FN1259" s="8"/>
      <c r="FO1259" s="8"/>
      <c r="FP1259" s="8"/>
      <c r="FQ1259" s="8"/>
      <c r="FR1259" s="8"/>
      <c r="FS1259" s="8"/>
      <c r="FT1259" s="8"/>
      <c r="FU1259" s="8"/>
      <c r="FV1259" s="8"/>
      <c r="FW1259" s="8"/>
      <c r="FX1259" s="8"/>
      <c r="FY1259" s="8"/>
      <c r="FZ1259" s="8"/>
      <c r="GA1259" s="8"/>
      <c r="GB1259" s="8"/>
      <c r="GC1259" s="8"/>
      <c r="GD1259" s="8"/>
      <c r="GE1259" s="8"/>
      <c r="GF1259" s="8"/>
      <c r="GG1259" s="8"/>
      <c r="GH1259" s="8"/>
      <c r="GI1259" s="8"/>
      <c r="GJ1259" s="8"/>
      <c r="GK1259" s="8"/>
      <c r="GL1259" s="8"/>
      <c r="GM1259" s="8"/>
      <c r="GN1259" s="8"/>
      <c r="GO1259" s="8"/>
      <c r="GP1259" s="8"/>
      <c r="GQ1259" s="8"/>
      <c r="GR1259" s="8"/>
      <c r="GS1259" s="8"/>
      <c r="GT1259" s="8"/>
      <c r="GU1259" s="8"/>
      <c r="GV1259" s="8"/>
      <c r="GW1259" s="8"/>
      <c r="GX1259" s="8"/>
      <c r="GY1259" s="8"/>
      <c r="GZ1259" s="8"/>
      <c r="HA1259" s="8"/>
      <c r="HB1259" s="8"/>
      <c r="HC1259" s="8"/>
      <c r="HD1259" s="8"/>
      <c r="HE1259" s="8"/>
      <c r="HF1259" s="8"/>
      <c r="HG1259" s="8"/>
      <c r="HH1259" s="8"/>
      <c r="HI1259" s="8"/>
      <c r="HJ1259" s="8"/>
      <c r="HK1259" s="8"/>
      <c r="HL1259" s="8"/>
      <c r="HM1259" s="8"/>
      <c r="HN1259" s="8"/>
      <c r="HO1259" s="8"/>
      <c r="HP1259" s="8"/>
      <c r="HQ1259" s="8"/>
      <c r="HR1259" s="8"/>
      <c r="HS1259" s="8"/>
      <c r="HT1259" s="8"/>
      <c r="HU1259" s="8"/>
      <c r="HV1259" s="8"/>
      <c r="HW1259" s="8"/>
      <c r="HX1259" s="8"/>
      <c r="HY1259" s="8"/>
      <c r="HZ1259" s="8"/>
      <c r="IA1259" s="8"/>
      <c r="IB1259" s="8"/>
      <c r="IC1259" s="8"/>
      <c r="ID1259" s="8"/>
      <c r="IE1259" s="8"/>
      <c r="IF1259" s="8"/>
      <c r="IG1259" s="8"/>
      <c r="IH1259" s="8"/>
      <c r="II1259" s="8"/>
      <c r="IJ1259" s="8"/>
      <c r="IK1259" s="8"/>
      <c r="IL1259" s="8"/>
      <c r="IM1259" s="8"/>
      <c r="IN1259" s="8"/>
      <c r="IO1259" s="8"/>
      <c r="IP1259" s="8"/>
      <c r="IQ1259" s="8"/>
      <c r="IR1259" s="8"/>
      <c r="IS1259" s="8"/>
      <c r="IT1259" s="8"/>
      <c r="IU1259" s="8"/>
      <c r="IV1259" s="8"/>
      <c r="IW1259" s="8"/>
      <c r="IX1259" s="8"/>
      <c r="IY1259" s="8"/>
      <c r="IZ1259" s="8"/>
      <c r="JA1259" s="8"/>
      <c r="JB1259" s="8"/>
      <c r="JC1259" s="8"/>
      <c r="JD1259" s="8"/>
      <c r="JE1259" s="8"/>
      <c r="JF1259" s="8"/>
      <c r="JG1259" s="8"/>
      <c r="JH1259" s="8"/>
      <c r="JI1259" s="8"/>
      <c r="JJ1259" s="8"/>
      <c r="JK1259" s="8"/>
      <c r="JL1259" s="8"/>
      <c r="JM1259" s="8"/>
      <c r="JN1259" s="8"/>
      <c r="JO1259" s="8"/>
      <c r="JP1259" s="8"/>
      <c r="JQ1259" s="8"/>
      <c r="JR1259" s="8"/>
      <c r="JS1259" s="8"/>
      <c r="JT1259" s="8"/>
      <c r="JU1259" s="8"/>
      <c r="JV1259" s="8"/>
      <c r="JW1259" s="8"/>
      <c r="JX1259" s="8"/>
      <c r="JY1259" s="8"/>
      <c r="JZ1259" s="8"/>
      <c r="KA1259" s="8"/>
      <c r="KB1259" s="8"/>
      <c r="KC1259" s="8"/>
      <c r="KD1259" s="8"/>
      <c r="KE1259" s="8"/>
      <c r="KF1259" s="8"/>
      <c r="KG1259" s="8"/>
      <c r="KH1259" s="8"/>
      <c r="KI1259" s="8"/>
      <c r="KJ1259" s="8"/>
      <c r="KK1259" s="8"/>
      <c r="KL1259" s="8"/>
      <c r="KM1259" s="8"/>
      <c r="KN1259" s="8"/>
      <c r="KO1259" s="8"/>
      <c r="KP1259" s="8"/>
      <c r="KQ1259" s="8"/>
      <c r="KR1259" s="8"/>
      <c r="KS1259" s="8"/>
      <c r="KT1259" s="8"/>
      <c r="KU1259" s="8"/>
      <c r="KV1259" s="8"/>
      <c r="KW1259" s="8"/>
      <c r="KX1259" s="8"/>
      <c r="KY1259" s="8"/>
      <c r="KZ1259" s="8"/>
      <c r="LA1259" s="8"/>
      <c r="LB1259" s="8"/>
      <c r="LC1259" s="8"/>
      <c r="LD1259" s="8"/>
      <c r="LE1259" s="8"/>
      <c r="LF1259" s="8"/>
      <c r="LG1259" s="8"/>
      <c r="LH1259" s="8"/>
      <c r="LI1259" s="8"/>
      <c r="LJ1259" s="8"/>
      <c r="LK1259" s="8"/>
      <c r="LL1259" s="8"/>
      <c r="LM1259" s="8"/>
      <c r="LN1259" s="8"/>
      <c r="LO1259" s="8"/>
      <c r="LP1259" s="8"/>
      <c r="LQ1259" s="8"/>
      <c r="LR1259" s="8"/>
    </row>
    <row r="1260" spans="1:330">
      <c r="A1260" s="10" t="s">
        <v>19</v>
      </c>
      <c r="B1260" s="217"/>
      <c r="C1260" s="9"/>
      <c r="D1260" s="9"/>
      <c r="E1260" s="40"/>
      <c r="F1260" s="11"/>
      <c r="G1260" s="9"/>
      <c r="H1260" s="199"/>
      <c r="I1260" s="204"/>
      <c r="J1260" s="9"/>
      <c r="K1260" s="9"/>
    </row>
    <row r="1261" spans="1:330">
      <c r="E1261" s="41"/>
      <c r="F1261" s="7" t="e">
        <f>VLOOKUP($E1262,'Bao cao Tap Pham'!$B:$F,2,0)</f>
        <v>#N/A</v>
      </c>
      <c r="G1261" s="7" t="e">
        <f>VLOOKUP($E1262,'Bao cao Tap Pham'!$B:$F,3,0)</f>
        <v>#N/A</v>
      </c>
    </row>
  </sheetData>
  <autoFilter ref="A4:K1260">
    <filterColumn colId="2" showButton="0"/>
    <filterColumn colId="7" showButton="0"/>
  </autoFilter>
  <sortState ref="A4:K16">
    <sortCondition ref="E5"/>
  </sortState>
  <mergeCells count="11">
    <mergeCell ref="E4:E5"/>
    <mergeCell ref="C4:D4"/>
    <mergeCell ref="B4:B5"/>
    <mergeCell ref="A4:A5"/>
    <mergeCell ref="A1:K1"/>
    <mergeCell ref="A2:K2"/>
    <mergeCell ref="K4:K5"/>
    <mergeCell ref="J4:J5"/>
    <mergeCell ref="H4:I4"/>
    <mergeCell ref="G4:G5"/>
    <mergeCell ref="F4:F5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54"/>
  <sheetViews>
    <sheetView topLeftCell="A13" workbookViewId="0">
      <selection activeCell="C45" sqref="C45"/>
    </sheetView>
  </sheetViews>
  <sheetFormatPr defaultRowHeight="15"/>
  <cols>
    <col min="3" max="3" width="21.42578125" customWidth="1"/>
    <col min="7" max="7" width="9.140625" style="123"/>
    <col min="8" max="8" width="11.42578125" style="94" bestFit="1" customWidth="1"/>
    <col min="9" max="9" width="11.28515625" style="94" customWidth="1"/>
  </cols>
  <sheetData>
    <row r="1" spans="1:10">
      <c r="A1" s="44"/>
      <c r="B1" s="44"/>
      <c r="C1" s="44"/>
      <c r="D1" s="252" t="s">
        <v>299</v>
      </c>
      <c r="E1" s="252"/>
      <c r="F1" s="252"/>
      <c r="G1" s="252"/>
      <c r="H1" s="252"/>
      <c r="I1" s="252"/>
      <c r="J1" s="252"/>
    </row>
    <row r="2" spans="1:10" ht="36.75" customHeight="1">
      <c r="A2" s="44"/>
      <c r="B2" s="44"/>
      <c r="C2" s="44"/>
      <c r="D2" s="252"/>
      <c r="E2" s="252"/>
      <c r="F2" s="252"/>
      <c r="G2" s="252"/>
      <c r="H2" s="252"/>
      <c r="I2" s="252"/>
      <c r="J2" s="252"/>
    </row>
    <row r="3" spans="1:10">
      <c r="A3" s="44"/>
      <c r="B3" s="44"/>
      <c r="C3" s="45" t="s">
        <v>30</v>
      </c>
      <c r="D3" s="44"/>
      <c r="E3" s="44"/>
      <c r="F3" s="44"/>
      <c r="G3" s="119"/>
      <c r="H3" s="129" t="s">
        <v>31</v>
      </c>
      <c r="I3" s="95"/>
      <c r="J3" s="46"/>
    </row>
    <row r="4" spans="1:10" s="96" customFormat="1" ht="21.75" customHeight="1">
      <c r="A4" s="124" t="s">
        <v>300</v>
      </c>
      <c r="B4" s="125"/>
      <c r="C4" s="125"/>
      <c r="D4" s="126"/>
      <c r="E4" s="124" t="s">
        <v>301</v>
      </c>
      <c r="F4" s="127"/>
      <c r="G4" s="128"/>
      <c r="H4" s="129" t="s">
        <v>32</v>
      </c>
      <c r="I4" s="130"/>
      <c r="J4" s="131"/>
    </row>
    <row r="5" spans="1:10" s="96" customFormat="1">
      <c r="A5" s="132"/>
      <c r="B5" s="133"/>
      <c r="C5" s="133"/>
      <c r="D5" s="134"/>
      <c r="E5" s="132"/>
      <c r="F5" s="133"/>
      <c r="G5" s="135"/>
      <c r="H5" s="136"/>
      <c r="I5" s="136"/>
      <c r="J5" s="134"/>
    </row>
    <row r="6" spans="1:10" s="96" customFormat="1">
      <c r="A6" s="124" t="s">
        <v>302</v>
      </c>
      <c r="B6" s="127"/>
      <c r="C6" s="127"/>
      <c r="D6" s="126"/>
      <c r="E6" s="124" t="s">
        <v>303</v>
      </c>
      <c r="F6" s="127"/>
      <c r="G6" s="128"/>
      <c r="H6" s="253" t="s">
        <v>33</v>
      </c>
      <c r="I6" s="253"/>
      <c r="J6" s="131"/>
    </row>
    <row r="7" spans="1:10" s="96" customFormat="1">
      <c r="A7" s="132"/>
      <c r="B7" s="133"/>
      <c r="C7" s="133"/>
      <c r="D7" s="134"/>
      <c r="E7" s="132"/>
      <c r="F7" s="133"/>
      <c r="G7" s="135"/>
      <c r="H7" s="136"/>
      <c r="I7" s="136"/>
      <c r="J7" s="134"/>
    </row>
    <row r="8" spans="1:10" s="96" customFormat="1">
      <c r="A8" s="137" t="s">
        <v>34</v>
      </c>
      <c r="B8" s="97"/>
      <c r="C8" s="97"/>
      <c r="D8" s="97"/>
      <c r="E8" s="97"/>
      <c r="F8" s="97"/>
      <c r="G8" s="121"/>
      <c r="H8" s="98"/>
      <c r="I8" s="98"/>
      <c r="J8" s="97"/>
    </row>
    <row r="9" spans="1:10" s="96" customFormat="1">
      <c r="A9" s="124" t="s">
        <v>304</v>
      </c>
      <c r="B9" s="127"/>
      <c r="C9" s="127"/>
      <c r="D9" s="131"/>
      <c r="E9" s="124" t="s">
        <v>305</v>
      </c>
      <c r="F9" s="127"/>
      <c r="G9" s="128"/>
      <c r="H9" s="130"/>
      <c r="I9" s="130"/>
      <c r="J9" s="131"/>
    </row>
    <row r="10" spans="1:10" s="96" customFormat="1">
      <c r="A10" s="132"/>
      <c r="B10" s="133"/>
      <c r="C10" s="133"/>
      <c r="D10" s="134"/>
      <c r="E10" s="132"/>
      <c r="F10" s="133"/>
      <c r="G10" s="135"/>
      <c r="H10" s="136"/>
      <c r="I10" s="136"/>
      <c r="J10" s="134"/>
    </row>
    <row r="11" spans="1:10" s="96" customFormat="1">
      <c r="A11" s="124" t="s">
        <v>306</v>
      </c>
      <c r="B11" s="127"/>
      <c r="C11" s="127"/>
      <c r="D11" s="131"/>
      <c r="E11" s="125" t="s">
        <v>307</v>
      </c>
      <c r="F11" s="127"/>
      <c r="G11" s="128"/>
      <c r="H11" s="138"/>
      <c r="I11" s="138"/>
      <c r="J11" s="139"/>
    </row>
    <row r="12" spans="1:10" s="96" customFormat="1">
      <c r="A12" s="132"/>
      <c r="B12" s="133"/>
      <c r="C12" s="133"/>
      <c r="D12" s="134"/>
      <c r="E12" s="133"/>
      <c r="F12" s="133"/>
      <c r="G12" s="135"/>
      <c r="H12" s="136"/>
      <c r="I12" s="136"/>
      <c r="J12" s="134"/>
    </row>
    <row r="13" spans="1:10" s="96" customFormat="1">
      <c r="A13" s="97"/>
      <c r="B13" s="97"/>
      <c r="C13" s="97"/>
      <c r="D13" s="97"/>
      <c r="E13" s="97"/>
      <c r="F13" s="97"/>
      <c r="G13" s="121"/>
      <c r="H13" s="98"/>
      <c r="I13" s="98"/>
      <c r="J13" s="97"/>
    </row>
    <row r="14" spans="1:10" s="96" customFormat="1">
      <c r="A14" s="251" t="s">
        <v>35</v>
      </c>
      <c r="B14" s="254" t="s">
        <v>36</v>
      </c>
      <c r="C14" s="248" t="s">
        <v>37</v>
      </c>
      <c r="D14" s="140" t="s">
        <v>38</v>
      </c>
      <c r="E14" s="141"/>
      <c r="F14" s="142"/>
      <c r="G14" s="251" t="s">
        <v>3</v>
      </c>
      <c r="H14" s="255" t="s">
        <v>39</v>
      </c>
      <c r="I14" s="255" t="s">
        <v>40</v>
      </c>
      <c r="J14" s="251" t="s">
        <v>41</v>
      </c>
    </row>
    <row r="15" spans="1:10" s="96" customFormat="1" ht="22.5">
      <c r="A15" s="251"/>
      <c r="B15" s="254"/>
      <c r="C15" s="249"/>
      <c r="D15" s="143" t="s">
        <v>42</v>
      </c>
      <c r="E15" s="144" t="s">
        <v>43</v>
      </c>
      <c r="F15" s="144" t="s">
        <v>44</v>
      </c>
      <c r="G15" s="251"/>
      <c r="H15" s="255"/>
      <c r="I15" s="255"/>
      <c r="J15" s="251"/>
    </row>
    <row r="16" spans="1:10" s="96" customFormat="1">
      <c r="A16" s="145" t="s">
        <v>0</v>
      </c>
      <c r="B16" s="146" t="s">
        <v>45</v>
      </c>
      <c r="C16" s="147" t="s">
        <v>46</v>
      </c>
      <c r="D16" s="145" t="s">
        <v>47</v>
      </c>
      <c r="E16" s="148" t="s">
        <v>48</v>
      </c>
      <c r="F16" s="146" t="s">
        <v>49</v>
      </c>
      <c r="G16" s="145" t="s">
        <v>3</v>
      </c>
      <c r="H16" s="149" t="s">
        <v>50</v>
      </c>
      <c r="I16" s="149" t="s">
        <v>51</v>
      </c>
      <c r="J16" s="145" t="s">
        <v>15</v>
      </c>
    </row>
    <row r="17" spans="1:10" s="96" customFormat="1" ht="15.75">
      <c r="A17" s="108">
        <v>1</v>
      </c>
      <c r="B17" s="84" t="s">
        <v>52</v>
      </c>
      <c r="C17" s="109" t="str">
        <f>VLOOKUP(B17:B17,'Bao cao Tap Pham'!$B:$E,2,0)</f>
        <v>Sáp thơm</v>
      </c>
      <c r="D17" s="110"/>
      <c r="E17" s="108">
        <v>15</v>
      </c>
      <c r="F17" s="110"/>
      <c r="G17" s="84" t="str">
        <f>VLOOKUP(B17:B17,'Bao cao Tap Pham'!$B:$E,3,0)</f>
        <v>Cục</v>
      </c>
      <c r="H17" s="111">
        <f>VLOOKUP(B17:B17,'Bao cao Tap Pham'!$B:$E,4,0)</f>
        <v>35000</v>
      </c>
      <c r="I17" s="48">
        <f>E17*H17</f>
        <v>525000</v>
      </c>
      <c r="J17" s="112"/>
    </row>
    <row r="18" spans="1:10" s="96" customFormat="1" ht="15.75">
      <c r="A18" s="52">
        <v>2</v>
      </c>
      <c r="B18" s="49" t="s">
        <v>55</v>
      </c>
      <c r="C18" s="113" t="str">
        <f>VLOOKUP(B18:B18,'Bao cao Tap Pham'!$B:$E,2,0)</f>
        <v>Ly nhựa uống nước</v>
      </c>
      <c r="D18" s="51"/>
      <c r="E18" s="52">
        <v>40</v>
      </c>
      <c r="F18" s="51"/>
      <c r="G18" s="52" t="s">
        <v>5</v>
      </c>
      <c r="H18" s="114">
        <f>VLOOKUP(B18:B18,'Bao cao Tap Pham'!$B:$E,4,0)</f>
        <v>15000</v>
      </c>
      <c r="I18" s="53">
        <f t="shared" ref="I18:I46" si="0">E18*H18</f>
        <v>600000</v>
      </c>
      <c r="J18" s="56"/>
    </row>
    <row r="19" spans="1:10" s="96" customFormat="1" ht="15.75">
      <c r="A19" s="52">
        <v>3</v>
      </c>
      <c r="B19" s="49" t="s">
        <v>57</v>
      </c>
      <c r="C19" s="113" t="str">
        <f>VLOOKUP(B19:B19,'Bao cao Tap Pham'!$B:$E,2,0)</f>
        <v>Khay đựng ly</v>
      </c>
      <c r="D19" s="51"/>
      <c r="E19" s="52">
        <v>3</v>
      </c>
      <c r="F19" s="51"/>
      <c r="G19" s="52" t="s">
        <v>5</v>
      </c>
      <c r="H19" s="114">
        <f>VLOOKUP(B19:B19,'Bao cao Tap Pham'!$B:$E,4,0)</f>
        <v>50000</v>
      </c>
      <c r="I19" s="53">
        <f t="shared" si="0"/>
        <v>150000</v>
      </c>
      <c r="J19" s="56"/>
    </row>
    <row r="20" spans="1:10" s="96" customFormat="1" ht="15.75">
      <c r="A20" s="52">
        <v>4</v>
      </c>
      <c r="B20" s="49" t="s">
        <v>59</v>
      </c>
      <c r="C20" s="113" t="str">
        <f>VLOOKUP(B20:B20,'Bao cao Tap Pham'!$B:$E,2,0)</f>
        <v>Muỗng inox pha café</v>
      </c>
      <c r="D20" s="51"/>
      <c r="E20" s="52">
        <v>20</v>
      </c>
      <c r="F20" s="51"/>
      <c r="G20" s="52" t="s">
        <v>5</v>
      </c>
      <c r="H20" s="114">
        <f>VLOOKUP(B20:B20,'Bao cao Tap Pham'!$B:$E,4,0)</f>
        <v>8400</v>
      </c>
      <c r="I20" s="53">
        <f t="shared" si="0"/>
        <v>168000</v>
      </c>
      <c r="J20" s="56"/>
    </row>
    <row r="21" spans="1:10" s="96" customFormat="1" ht="15.75">
      <c r="A21" s="52">
        <v>5</v>
      </c>
      <c r="B21" s="49" t="s">
        <v>61</v>
      </c>
      <c r="C21" s="113" t="str">
        <f>VLOOKUP(B21:B21,'Bao cao Tap Pham'!$B:$E,2,0)</f>
        <v>Muối</v>
      </c>
      <c r="D21" s="51"/>
      <c r="E21" s="52">
        <v>2</v>
      </c>
      <c r="F21" s="51"/>
      <c r="G21" s="52" t="s">
        <v>62</v>
      </c>
      <c r="H21" s="114">
        <f>VLOOKUP(B21:B21,'Bao cao Tap Pham'!$B:$E,4,0)</f>
        <v>0</v>
      </c>
      <c r="I21" s="53">
        <f t="shared" si="0"/>
        <v>0</v>
      </c>
      <c r="J21" s="56"/>
    </row>
    <row r="22" spans="1:10" s="96" customFormat="1" ht="15.75">
      <c r="A22" s="52">
        <v>6</v>
      </c>
      <c r="B22" s="49"/>
      <c r="C22" s="113"/>
      <c r="D22" s="51"/>
      <c r="E22" s="52">
        <v>3</v>
      </c>
      <c r="F22" s="51"/>
      <c r="G22" s="52"/>
      <c r="H22" s="114"/>
      <c r="I22" s="53">
        <f t="shared" si="0"/>
        <v>0</v>
      </c>
      <c r="J22" s="56"/>
    </row>
    <row r="23" spans="1:10" s="96" customFormat="1" ht="15.75">
      <c r="A23" s="52">
        <v>7</v>
      </c>
      <c r="B23" s="49" t="s">
        <v>64</v>
      </c>
      <c r="C23" s="113" t="str">
        <f>VLOOKUP(B23:B23,'Bao cao Tap Pham'!$B:$E,2,0)</f>
        <v>Lọc rác bồn rửa chén</v>
      </c>
      <c r="D23" s="51"/>
      <c r="E23" s="52">
        <v>2</v>
      </c>
      <c r="F23" s="51"/>
      <c r="G23" s="52" t="s">
        <v>5</v>
      </c>
      <c r="H23" s="114">
        <f>VLOOKUP(B23:B23,'Bao cao Tap Pham'!$B:$E,4,0)</f>
        <v>24000</v>
      </c>
      <c r="I23" s="53">
        <f t="shared" si="0"/>
        <v>48000</v>
      </c>
      <c r="J23" s="56"/>
    </row>
    <row r="24" spans="1:10" s="96" customFormat="1" ht="15.75">
      <c r="A24" s="52">
        <v>8</v>
      </c>
      <c r="B24" s="49" t="s">
        <v>66</v>
      </c>
      <c r="C24" s="113" t="str">
        <f>VLOOKUP(B24:B24,'Bao cao Tap Pham'!$B:$E,2,0)</f>
        <v xml:space="preserve">Café hoà tan </v>
      </c>
      <c r="D24" s="51"/>
      <c r="E24" s="52">
        <v>10</v>
      </c>
      <c r="F24" s="51"/>
      <c r="G24" s="52" t="s">
        <v>62</v>
      </c>
      <c r="H24" s="114">
        <f>VLOOKUP(B24:B24,'Bao cao Tap Pham'!$B:$E,4,0)</f>
        <v>54700</v>
      </c>
      <c r="I24" s="53">
        <f t="shared" si="0"/>
        <v>547000</v>
      </c>
      <c r="J24" s="56"/>
    </row>
    <row r="25" spans="1:10" s="96" customFormat="1" ht="15.75">
      <c r="A25" s="52">
        <v>9</v>
      </c>
      <c r="B25" s="49" t="s">
        <v>68</v>
      </c>
      <c r="C25" s="113" t="str">
        <f>VLOOKUP(B25:B25,'Bao cao Tap Pham'!$B:$E,2,0)</f>
        <v>Ly giấy</v>
      </c>
      <c r="D25" s="51"/>
      <c r="E25" s="52">
        <v>1</v>
      </c>
      <c r="F25" s="51"/>
      <c r="G25" s="52" t="s">
        <v>21</v>
      </c>
      <c r="H25" s="114">
        <f>VLOOKUP(B25:B25,'Bao cao Tap Pham'!$B:$E,4,0)</f>
        <v>350000</v>
      </c>
      <c r="I25" s="53">
        <f t="shared" si="0"/>
        <v>350000</v>
      </c>
      <c r="J25" s="56"/>
    </row>
    <row r="26" spans="1:10" s="96" customFormat="1" ht="15.75">
      <c r="A26" s="52">
        <v>10</v>
      </c>
      <c r="B26" s="49" t="s">
        <v>70</v>
      </c>
      <c r="C26" s="113" t="str">
        <f>VLOOKUP(B26:B26,'Bao cao Tap Pham'!$B:$E,2,0)</f>
        <v>Trà túi lọc</v>
      </c>
      <c r="D26" s="51"/>
      <c r="E26" s="52">
        <v>10</v>
      </c>
      <c r="F26" s="51"/>
      <c r="G26" s="52" t="s">
        <v>6</v>
      </c>
      <c r="H26" s="114">
        <f>VLOOKUP(B26:B26,'Bao cao Tap Pham'!$B:$E,4,0)</f>
        <v>27000</v>
      </c>
      <c r="I26" s="53">
        <f t="shared" si="0"/>
        <v>270000</v>
      </c>
      <c r="J26" s="56"/>
    </row>
    <row r="27" spans="1:10" s="96" customFormat="1" ht="15.75">
      <c r="A27" s="52">
        <v>11</v>
      </c>
      <c r="B27" s="49" t="s">
        <v>72</v>
      </c>
      <c r="C27" s="113" t="str">
        <f>VLOOKUP(B27:B27,'Bao cao Tap Pham'!$B:$E,2,0)</f>
        <v>Đường que</v>
      </c>
      <c r="D27" s="51"/>
      <c r="E27" s="52">
        <v>10</v>
      </c>
      <c r="F27" s="51"/>
      <c r="G27" s="52" t="s">
        <v>62</v>
      </c>
      <c r="H27" s="114">
        <f>VLOOKUP(B27:B27,'Bao cao Tap Pham'!$B:$E,4,0)</f>
        <v>15200</v>
      </c>
      <c r="I27" s="53">
        <f t="shared" si="0"/>
        <v>152000</v>
      </c>
      <c r="J27" s="56"/>
    </row>
    <row r="28" spans="1:10" s="96" customFormat="1" ht="15.75">
      <c r="A28" s="52">
        <v>12</v>
      </c>
      <c r="B28" s="49" t="s">
        <v>74</v>
      </c>
      <c r="C28" s="113" t="str">
        <f>VLOOKUP(B28:B28,'Bao cao Tap Pham'!$B:$E,2,0)</f>
        <v>Bao rác đen đại</v>
      </c>
      <c r="D28" s="51"/>
      <c r="E28" s="52">
        <v>30</v>
      </c>
      <c r="F28" s="51"/>
      <c r="G28" s="52" t="s">
        <v>24</v>
      </c>
      <c r="H28" s="114">
        <f>VLOOKUP(B28:B28,'Bao cao Tap Pham'!$B:$E,4,0)</f>
        <v>42900</v>
      </c>
      <c r="I28" s="53">
        <f t="shared" si="0"/>
        <v>1287000</v>
      </c>
      <c r="J28" s="56"/>
    </row>
    <row r="29" spans="1:10" s="96" customFormat="1" ht="15.75">
      <c r="A29" s="52">
        <v>13</v>
      </c>
      <c r="B29" s="49" t="s">
        <v>76</v>
      </c>
      <c r="C29" s="113" t="str">
        <f>VLOOKUP(B29:B29,'Bao cao Tap Pham'!$B:$E,2,0)</f>
        <v>Bao rác tiểu</v>
      </c>
      <c r="D29" s="51"/>
      <c r="E29" s="52">
        <v>20</v>
      </c>
      <c r="F29" s="51"/>
      <c r="G29" s="52" t="s">
        <v>24</v>
      </c>
      <c r="H29" s="114">
        <f>VLOOKUP(B29:B29,'Bao cao Tap Pham'!$B:$E,4,0)</f>
        <v>38500</v>
      </c>
      <c r="I29" s="53">
        <f t="shared" si="0"/>
        <v>770000</v>
      </c>
      <c r="J29" s="56"/>
    </row>
    <row r="30" spans="1:10" s="96" customFormat="1" ht="15.75">
      <c r="A30" s="52">
        <v>14</v>
      </c>
      <c r="B30" s="49" t="s">
        <v>77</v>
      </c>
      <c r="C30" s="113" t="str">
        <f>VLOOKUP(B30:B30,'Bao cao Tap Pham'!$B:$E,2,0)</f>
        <v>Cây chùi vệ sinh toilet</v>
      </c>
      <c r="D30" s="51"/>
      <c r="E30" s="52">
        <v>5</v>
      </c>
      <c r="F30" s="51"/>
      <c r="G30" s="52" t="s">
        <v>8</v>
      </c>
      <c r="H30" s="114">
        <f>VLOOKUP(B30:B30,'Bao cao Tap Pham'!$B:$E,4,0)</f>
        <v>25000</v>
      </c>
      <c r="I30" s="53">
        <f t="shared" si="0"/>
        <v>125000</v>
      </c>
      <c r="J30" s="56"/>
    </row>
    <row r="31" spans="1:10" s="96" customFormat="1" ht="15.75">
      <c r="A31" s="52">
        <v>15</v>
      </c>
      <c r="B31" s="49" t="s">
        <v>78</v>
      </c>
      <c r="C31" s="113" t="str">
        <f>VLOOKUP(B31:B31,'Bao cao Tap Pham'!$B:$E,2,0)</f>
        <v>Cây lau vắt tay</v>
      </c>
      <c r="D31" s="51"/>
      <c r="E31" s="52">
        <v>5</v>
      </c>
      <c r="F31" s="51"/>
      <c r="G31" s="52" t="s">
        <v>8</v>
      </c>
      <c r="H31" s="114">
        <f>VLOOKUP(B31:B31,'Bao cao Tap Pham'!$B:$E,4,0)</f>
        <v>80000</v>
      </c>
      <c r="I31" s="53">
        <f t="shared" si="0"/>
        <v>400000</v>
      </c>
      <c r="J31" s="56"/>
    </row>
    <row r="32" spans="1:10" s="96" customFormat="1" ht="15.75">
      <c r="A32" s="52">
        <v>16</v>
      </c>
      <c r="B32" s="49" t="s">
        <v>80</v>
      </c>
      <c r="C32" s="113" t="str">
        <f>VLOOKUP(B32:B32,'Bao cao Tap Pham'!$B:$E,2,0)</f>
        <v>Ki hốt rác</v>
      </c>
      <c r="D32" s="51"/>
      <c r="E32" s="52">
        <v>5</v>
      </c>
      <c r="F32" s="51"/>
      <c r="G32" s="52" t="s">
        <v>5</v>
      </c>
      <c r="H32" s="114">
        <f>VLOOKUP(B32:B32,'Bao cao Tap Pham'!$B:$E,4,0)</f>
        <v>26000</v>
      </c>
      <c r="I32" s="53">
        <f t="shared" si="0"/>
        <v>130000</v>
      </c>
      <c r="J32" s="56"/>
    </row>
    <row r="33" spans="1:10" s="96" customFormat="1" ht="15.75" customHeight="1">
      <c r="A33" s="52">
        <v>17</v>
      </c>
      <c r="B33" s="49" t="s">
        <v>82</v>
      </c>
      <c r="C33" s="113" t="str">
        <f>VLOOKUP(B33:B33,'Bao cao Tap Pham'!$B:$E,2,0)</f>
        <v>Chổi quét nhà</v>
      </c>
      <c r="D33" s="51"/>
      <c r="E33" s="52">
        <v>5</v>
      </c>
      <c r="F33" s="51"/>
      <c r="G33" s="52" t="s">
        <v>8</v>
      </c>
      <c r="H33" s="114">
        <f>VLOOKUP(B33:B33,'Bao cao Tap Pham'!$B:$E,4,0)</f>
        <v>48000</v>
      </c>
      <c r="I33" s="53">
        <f t="shared" si="0"/>
        <v>240000</v>
      </c>
      <c r="J33" s="56"/>
    </row>
    <row r="34" spans="1:10" s="96" customFormat="1" ht="15.75">
      <c r="A34" s="52">
        <v>18</v>
      </c>
      <c r="B34" s="49" t="s">
        <v>84</v>
      </c>
      <c r="C34" s="113" t="str">
        <f>VLOOKUP(B34:B34,'Bao cao Tap Pham'!$B:$E,2,0)</f>
        <v>Bàn chải chà dép</v>
      </c>
      <c r="D34" s="51"/>
      <c r="E34" s="52">
        <v>5</v>
      </c>
      <c r="F34" s="51"/>
      <c r="G34" s="52" t="s">
        <v>5</v>
      </c>
      <c r="H34" s="114">
        <f>VLOOKUP(B34:B34,'Bao cao Tap Pham'!$B:$E,4,0)</f>
        <v>18000</v>
      </c>
      <c r="I34" s="53">
        <f>E34*H34</f>
        <v>90000</v>
      </c>
      <c r="J34" s="56"/>
    </row>
    <row r="35" spans="1:10" s="96" customFormat="1" ht="15.75">
      <c r="A35" s="52">
        <v>19</v>
      </c>
      <c r="B35" s="49" t="s">
        <v>86</v>
      </c>
      <c r="C35" s="113" t="str">
        <f>VLOOKUP(B35:B35,'Bao cao Tap Pham'!$B:$E,2,0)</f>
        <v xml:space="preserve">Giấy vệ sinh cuộn </v>
      </c>
      <c r="D35" s="51"/>
      <c r="E35" s="52">
        <v>576</v>
      </c>
      <c r="F35" s="51"/>
      <c r="G35" s="52" t="s">
        <v>87</v>
      </c>
      <c r="H35" s="114">
        <f>VLOOKUP(B35:B35,'Bao cao Tap Pham'!$B:$E,4,0)</f>
        <v>2700</v>
      </c>
      <c r="I35" s="53">
        <f t="shared" si="0"/>
        <v>1555200</v>
      </c>
      <c r="J35" s="56"/>
    </row>
    <row r="36" spans="1:10" s="96" customFormat="1" ht="15.75" customHeight="1">
      <c r="A36" s="52">
        <v>20</v>
      </c>
      <c r="B36" s="49" t="s">
        <v>88</v>
      </c>
      <c r="C36" s="113" t="str">
        <f>VLOOKUP(B36:B36,'Bao cao Tap Pham'!$B:$E,2,0)</f>
        <v xml:space="preserve">Khăn giấy hộp </v>
      </c>
      <c r="D36" s="51"/>
      <c r="E36" s="52">
        <v>10</v>
      </c>
      <c r="F36" s="51"/>
      <c r="G36" s="52" t="s">
        <v>6</v>
      </c>
      <c r="H36" s="114">
        <f>VLOOKUP(B36:B36,'Bao cao Tap Pham'!$B:$E,4,0)</f>
        <v>20000</v>
      </c>
      <c r="I36" s="53">
        <f t="shared" si="0"/>
        <v>200000</v>
      </c>
      <c r="J36" s="56"/>
    </row>
    <row r="37" spans="1:10" s="96" customFormat="1" ht="15.75">
      <c r="A37" s="52">
        <v>21</v>
      </c>
      <c r="B37" s="49" t="s">
        <v>90</v>
      </c>
      <c r="C37" s="113" t="str">
        <f>VLOOKUP(B37:B37,'Bao cao Tap Pham'!$B:$E,2,0)</f>
        <v>Khăn lau ly</v>
      </c>
      <c r="D37" s="51"/>
      <c r="E37" s="52">
        <v>20</v>
      </c>
      <c r="F37" s="51"/>
      <c r="G37" s="52" t="s">
        <v>5</v>
      </c>
      <c r="H37" s="114">
        <f>VLOOKUP(B37:B37,'Bao cao Tap Pham'!$B:$E,4,0)</f>
        <v>7000</v>
      </c>
      <c r="I37" s="53">
        <f t="shared" si="0"/>
        <v>140000</v>
      </c>
      <c r="J37" s="56"/>
    </row>
    <row r="38" spans="1:10" s="96" customFormat="1" ht="15.75">
      <c r="A38" s="52">
        <v>22</v>
      </c>
      <c r="B38" s="49" t="s">
        <v>92</v>
      </c>
      <c r="C38" s="113" t="str">
        <f>VLOOKUP(B38:B38,'Bao cao Tap Pham'!$B:$E,2,0)</f>
        <v xml:space="preserve">Nước lau sàn </v>
      </c>
      <c r="D38" s="51"/>
      <c r="E38" s="52">
        <v>9</v>
      </c>
      <c r="F38" s="51"/>
      <c r="G38" s="52" t="s">
        <v>94</v>
      </c>
      <c r="H38" s="114">
        <f>VLOOKUP(B38:B38,'Bao cao Tap Pham'!$B:$E,4,0)</f>
        <v>86000</v>
      </c>
      <c r="I38" s="53">
        <f t="shared" si="0"/>
        <v>774000</v>
      </c>
      <c r="J38" s="56"/>
    </row>
    <row r="39" spans="1:10" s="96" customFormat="1" ht="15.75" customHeight="1">
      <c r="A39" s="52">
        <v>23</v>
      </c>
      <c r="B39" s="49" t="s">
        <v>95</v>
      </c>
      <c r="C39" s="113" t="str">
        <f>VLOOKUP(B39:B39,'Bao cao Tap Pham'!$B:$E,2,0)</f>
        <v xml:space="preserve">Nước xịt phòng </v>
      </c>
      <c r="D39" s="51"/>
      <c r="E39" s="52">
        <v>10</v>
      </c>
      <c r="F39" s="51"/>
      <c r="G39" s="52" t="s">
        <v>7</v>
      </c>
      <c r="H39" s="114">
        <f>VLOOKUP(B39:B39,'Bao cao Tap Pham'!$B:$E,4,0)</f>
        <v>35000</v>
      </c>
      <c r="I39" s="53">
        <f t="shared" si="0"/>
        <v>350000</v>
      </c>
      <c r="J39" s="56"/>
    </row>
    <row r="40" spans="1:10" s="96" customFormat="1" ht="15.75">
      <c r="A40" s="52">
        <v>24</v>
      </c>
      <c r="B40" s="49" t="s">
        <v>97</v>
      </c>
      <c r="C40" s="113" t="str">
        <f>VLOOKUP(B40:B40,'Bao cao Tap Pham'!$B:$E,2,0)</f>
        <v>Nước rửa tay</v>
      </c>
      <c r="D40" s="51"/>
      <c r="E40" s="52">
        <v>50</v>
      </c>
      <c r="F40" s="51"/>
      <c r="G40" s="52" t="s">
        <v>94</v>
      </c>
      <c r="H40" s="114">
        <f>VLOOKUP(B40:B40,'Bao cao Tap Pham'!$B:$E,4,0)</f>
        <v>41000</v>
      </c>
      <c r="I40" s="53">
        <f t="shared" si="0"/>
        <v>2050000</v>
      </c>
      <c r="J40" s="56"/>
    </row>
    <row r="41" spans="1:10" s="96" customFormat="1" ht="15.75">
      <c r="A41" s="52">
        <v>25</v>
      </c>
      <c r="B41" s="49" t="s">
        <v>99</v>
      </c>
      <c r="C41" s="113" t="str">
        <f>VLOOKUP(B41:B41,'Bao cao Tap Pham'!$B:$E,2,0)</f>
        <v xml:space="preserve">Nước rửa chén </v>
      </c>
      <c r="D41" s="51"/>
      <c r="E41" s="52">
        <v>5</v>
      </c>
      <c r="F41" s="51"/>
      <c r="G41" s="52" t="s">
        <v>94</v>
      </c>
      <c r="H41" s="114">
        <f>VLOOKUP(B41:B41,'Bao cao Tap Pham'!$B:$E,4,0)</f>
        <v>90000</v>
      </c>
      <c r="I41" s="53">
        <f t="shared" si="0"/>
        <v>450000</v>
      </c>
      <c r="J41" s="56"/>
    </row>
    <row r="42" spans="1:10" s="96" customFormat="1" ht="15.75">
      <c r="A42" s="52">
        <v>26</v>
      </c>
      <c r="B42" s="49" t="s">
        <v>101</v>
      </c>
      <c r="C42" s="113" t="str">
        <f>VLOOKUP(B42:B42,'Bao cao Tap Pham'!$B:$E,2,0)</f>
        <v xml:space="preserve">Nước rửa phòng tắm </v>
      </c>
      <c r="D42" s="51"/>
      <c r="E42" s="52">
        <v>5</v>
      </c>
      <c r="F42" s="51"/>
      <c r="G42" s="52" t="s">
        <v>94</v>
      </c>
      <c r="H42" s="114">
        <f>VLOOKUP(B42:B42,'Bao cao Tap Pham'!$B:$E,4,0)</f>
        <v>90000</v>
      </c>
      <c r="I42" s="53">
        <f t="shared" si="0"/>
        <v>450000</v>
      </c>
      <c r="J42" s="56"/>
    </row>
    <row r="43" spans="1:10" s="96" customFormat="1" ht="15.75" customHeight="1">
      <c r="A43" s="52">
        <v>27</v>
      </c>
      <c r="B43" s="49" t="s">
        <v>102</v>
      </c>
      <c r="C43" s="113" t="str">
        <f>VLOOKUP(B43:B43,'Bao cao Tap Pham'!$B:$E,2,0)</f>
        <v>Nước tẩy quần áo</v>
      </c>
      <c r="D43" s="51"/>
      <c r="E43" s="52">
        <v>2</v>
      </c>
      <c r="F43" s="51"/>
      <c r="G43" s="52" t="s">
        <v>94</v>
      </c>
      <c r="H43" s="114">
        <f>VLOOKUP(B43:B43,'Bao cao Tap Pham'!$B:$E,4,0)</f>
        <v>20000</v>
      </c>
      <c r="I43" s="53">
        <f t="shared" si="0"/>
        <v>40000</v>
      </c>
      <c r="J43" s="56"/>
    </row>
    <row r="44" spans="1:10" s="96" customFormat="1" ht="15.75">
      <c r="A44" s="52">
        <v>28</v>
      </c>
      <c r="B44" s="49" t="s">
        <v>104</v>
      </c>
      <c r="C44" s="113" t="str">
        <f>VLOOKUP(B44:B44,'Bao cao Tap Pham'!$B:$E,2,0)</f>
        <v xml:space="preserve">Nước xả vải </v>
      </c>
      <c r="D44" s="51"/>
      <c r="E44" s="52">
        <v>8</v>
      </c>
      <c r="F44" s="51"/>
      <c r="G44" s="52" t="s">
        <v>62</v>
      </c>
      <c r="H44" s="114">
        <f>VLOOKUP(B44:B44,'Bao cao Tap Pham'!$B:$E,4,0)</f>
        <v>71000</v>
      </c>
      <c r="I44" s="53">
        <f t="shared" si="0"/>
        <v>568000</v>
      </c>
      <c r="J44" s="56"/>
    </row>
    <row r="45" spans="1:10" s="96" customFormat="1" ht="15.75">
      <c r="A45" s="52">
        <v>29</v>
      </c>
      <c r="B45" s="47" t="s">
        <v>265</v>
      </c>
      <c r="C45" s="113" t="str">
        <f>VLOOKUP(B45:B45,'Bao cao Tap Pham'!$B:$E,2,0)</f>
        <v>Xà Phòng Giặt đồ</v>
      </c>
      <c r="D45" s="51"/>
      <c r="E45" s="52">
        <v>3</v>
      </c>
      <c r="F45" s="51"/>
      <c r="G45" s="52" t="s">
        <v>21</v>
      </c>
      <c r="H45" s="114">
        <v>330000</v>
      </c>
      <c r="I45" s="53">
        <f t="shared" si="0"/>
        <v>990000</v>
      </c>
      <c r="J45" s="56"/>
    </row>
    <row r="46" spans="1:10" s="96" customFormat="1" ht="15.75">
      <c r="A46" s="52">
        <v>30</v>
      </c>
      <c r="B46" s="49"/>
      <c r="C46" s="62"/>
      <c r="D46" s="51"/>
      <c r="E46" s="52"/>
      <c r="F46" s="51"/>
      <c r="G46" s="52"/>
      <c r="H46" s="53"/>
      <c r="I46" s="53">
        <f t="shared" si="0"/>
        <v>0</v>
      </c>
      <c r="J46" s="56"/>
    </row>
    <row r="47" spans="1:10" s="96" customFormat="1" ht="15.75">
      <c r="A47" s="250" t="s">
        <v>105</v>
      </c>
      <c r="B47" s="250"/>
      <c r="C47" s="250"/>
      <c r="D47" s="115"/>
      <c r="E47" s="116"/>
      <c r="F47" s="115"/>
      <c r="G47" s="116"/>
      <c r="H47" s="117"/>
      <c r="I47" s="64">
        <f>SUM(I17:I46)/10</f>
        <v>1341920</v>
      </c>
      <c r="J47" s="118"/>
    </row>
    <row r="48" spans="1:10" s="96" customFormat="1" ht="15.75">
      <c r="A48" s="244" t="s">
        <v>106</v>
      </c>
      <c r="B48" s="245"/>
      <c r="C48" s="245"/>
      <c r="D48" s="105"/>
      <c r="E48" s="106"/>
      <c r="F48" s="106"/>
      <c r="G48" s="120"/>
      <c r="H48" s="246">
        <f>SUM(I17:I46)+I47</f>
        <v>14761120</v>
      </c>
      <c r="I48" s="247"/>
      <c r="J48" s="107"/>
    </row>
    <row r="49" spans="1:10" s="96" customFormat="1">
      <c r="A49" s="97"/>
      <c r="B49" s="97"/>
      <c r="C49" s="97"/>
      <c r="D49" s="97"/>
      <c r="E49" s="97"/>
      <c r="F49" s="97"/>
      <c r="G49" s="121"/>
      <c r="H49" s="98"/>
      <c r="I49" s="98"/>
      <c r="J49" s="99"/>
    </row>
    <row r="50" spans="1:10" s="96" customFormat="1">
      <c r="A50" s="99"/>
      <c r="B50" s="100" t="s">
        <v>107</v>
      </c>
      <c r="C50" s="101"/>
      <c r="D50" s="154" t="s">
        <v>325</v>
      </c>
      <c r="E50" s="99"/>
      <c r="F50" s="101"/>
      <c r="G50" s="100" t="s">
        <v>108</v>
      </c>
      <c r="H50" s="102"/>
      <c r="I50" s="103" t="s">
        <v>109</v>
      </c>
      <c r="J50" s="101"/>
    </row>
    <row r="51" spans="1:10" s="96" customFormat="1">
      <c r="A51" s="101"/>
      <c r="B51" s="101" t="s">
        <v>110</v>
      </c>
      <c r="C51" s="97"/>
      <c r="D51" s="153" t="s">
        <v>326</v>
      </c>
      <c r="E51" s="101"/>
      <c r="F51" s="97"/>
      <c r="G51" s="101" t="s">
        <v>111</v>
      </c>
      <c r="H51" s="98"/>
      <c r="I51" s="102" t="s">
        <v>112</v>
      </c>
      <c r="J51" s="97"/>
    </row>
    <row r="52" spans="1:10" s="96" customFormat="1">
      <c r="G52" s="122"/>
      <c r="H52" s="104"/>
      <c r="I52" s="104"/>
    </row>
    <row r="53" spans="1:10" s="96" customFormat="1">
      <c r="G53" s="122"/>
      <c r="H53" s="104"/>
      <c r="I53" s="104"/>
    </row>
    <row r="54" spans="1:10" s="96" customFormat="1">
      <c r="G54" s="122"/>
      <c r="H54" s="104"/>
      <c r="I54" s="104"/>
    </row>
  </sheetData>
  <mergeCells count="12">
    <mergeCell ref="D1:J2"/>
    <mergeCell ref="H6:I6"/>
    <mergeCell ref="A14:A15"/>
    <mergeCell ref="B14:B15"/>
    <mergeCell ref="G14:G15"/>
    <mergeCell ref="H14:H15"/>
    <mergeCell ref="I14:I15"/>
    <mergeCell ref="A48:C48"/>
    <mergeCell ref="H48:I48"/>
    <mergeCell ref="C14:C15"/>
    <mergeCell ref="A47:C47"/>
    <mergeCell ref="J14:J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Bao cao Tap Pham</vt:lpstr>
      <vt:lpstr>Nhập Xuất TP</vt:lpstr>
      <vt:lpstr>De Nghi Mua Hang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Shion</dc:creator>
  <cp:lastModifiedBy>phuongnam-server</cp:lastModifiedBy>
  <cp:lastPrinted>2016-07-21T03:21:32Z</cp:lastPrinted>
  <dcterms:created xsi:type="dcterms:W3CDTF">2014-11-21T04:46:30Z</dcterms:created>
  <dcterms:modified xsi:type="dcterms:W3CDTF">2016-11-12T02:11:51Z</dcterms:modified>
</cp:coreProperties>
</file>