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Vpp GU CMT8 11-2016" sheetId="1" r:id="rId1"/>
    <sheet name="Sheet2" sheetId="2" r:id="rId2"/>
  </sheets>
  <definedNames>
    <definedName name="_xlnm.Print_Area" localSheetId="0">'Vpp GU CMT8 11-2016'!$A$1:$T$65</definedName>
  </definedNames>
  <calcPr calcId="145621"/>
</workbook>
</file>

<file path=xl/calcChain.xml><?xml version="1.0" encoding="utf-8"?>
<calcChain xmlns="http://schemas.openxmlformats.org/spreadsheetml/2006/main">
  <c r="E65" i="1" l="1"/>
  <c r="N65" i="1" s="1"/>
  <c r="S65" i="1" s="1"/>
  <c r="R48" i="1"/>
  <c r="S48" i="1" s="1"/>
  <c r="S47" i="1"/>
  <c r="R47" i="1"/>
  <c r="T47" i="1" s="1"/>
  <c r="R46" i="1"/>
  <c r="S46" i="1" s="1"/>
  <c r="S45" i="1"/>
  <c r="R45" i="1"/>
  <c r="T45" i="1" s="1"/>
  <c r="R44" i="1"/>
  <c r="S43" i="1"/>
  <c r="R43" i="1"/>
  <c r="T43" i="1" s="1"/>
  <c r="R42" i="1"/>
  <c r="S41" i="1"/>
  <c r="R41" i="1"/>
  <c r="T41" i="1" s="1"/>
  <c r="R40" i="1"/>
  <c r="S40" i="1" s="1"/>
  <c r="S39" i="1"/>
  <c r="R39" i="1"/>
  <c r="T39" i="1" s="1"/>
  <c r="R38" i="1"/>
  <c r="S37" i="1"/>
  <c r="R37" i="1"/>
  <c r="T37" i="1" s="1"/>
  <c r="R36" i="1"/>
  <c r="S36" i="1" s="1"/>
  <c r="S35" i="1"/>
  <c r="R35" i="1"/>
  <c r="T35" i="1" s="1"/>
  <c r="R34" i="1"/>
  <c r="S34" i="1" s="1"/>
  <c r="S33" i="1"/>
  <c r="R33" i="1"/>
  <c r="T33" i="1" s="1"/>
  <c r="R32" i="1"/>
  <c r="S31" i="1"/>
  <c r="R31" i="1"/>
  <c r="T31" i="1" s="1"/>
  <c r="R30" i="1"/>
  <c r="S29" i="1"/>
  <c r="R29" i="1"/>
  <c r="T29" i="1" s="1"/>
  <c r="R28" i="1"/>
  <c r="S28" i="1" s="1"/>
  <c r="S27" i="1"/>
  <c r="R27" i="1"/>
  <c r="T27" i="1" s="1"/>
  <c r="R26" i="1"/>
  <c r="S26" i="1" s="1"/>
  <c r="S25" i="1"/>
  <c r="R25" i="1"/>
  <c r="T25" i="1" s="1"/>
  <c r="R24" i="1"/>
  <c r="S23" i="1"/>
  <c r="R23" i="1"/>
  <c r="T23" i="1" s="1"/>
  <c r="R22" i="1"/>
  <c r="S22" i="1" s="1"/>
  <c r="S21" i="1"/>
  <c r="R21" i="1"/>
  <c r="T21" i="1" s="1"/>
  <c r="R20" i="1"/>
  <c r="S20" i="1" s="1"/>
  <c r="S19" i="1"/>
  <c r="R19" i="1"/>
  <c r="T19" i="1" s="1"/>
  <c r="R18" i="1"/>
  <c r="T24" i="1" l="1"/>
  <c r="T20" i="1"/>
  <c r="T22" i="1"/>
  <c r="T26" i="1"/>
  <c r="T28" i="1"/>
  <c r="T34" i="1"/>
  <c r="T36" i="1"/>
  <c r="T40" i="1"/>
  <c r="T46" i="1"/>
  <c r="T48" i="1"/>
  <c r="S18" i="1"/>
  <c r="S24" i="1"/>
  <c r="S30" i="1"/>
  <c r="T30" i="1" s="1"/>
  <c r="S32" i="1"/>
  <c r="T32" i="1" s="1"/>
  <c r="S38" i="1"/>
  <c r="T38" i="1" s="1"/>
  <c r="S42" i="1"/>
  <c r="T42" i="1" s="1"/>
  <c r="S44" i="1"/>
  <c r="T44" i="1" s="1"/>
  <c r="R49" i="1"/>
  <c r="S49" i="1" l="1"/>
  <c r="T18" i="1"/>
  <c r="T49" i="1" s="1"/>
</calcChain>
</file>

<file path=xl/sharedStrings.xml><?xml version="1.0" encoding="utf-8"?>
<sst xmlns="http://schemas.openxmlformats.org/spreadsheetml/2006/main" count="129" uniqueCount="96">
  <si>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</si>
  <si>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</si>
  <si>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</si>
  <si>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</si>
  <si>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</si>
  <si>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</si>
  <si>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</si>
  <si>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</si>
  <si>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</si>
  <si>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</si>
  <si>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</si>
  <si>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0000003</t>
  </si>
  <si>
    <t>/1116/ ADM2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</si>
  <si>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</si>
  <si>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</si>
  <si>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</si>
  <si>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</si>
  <si>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</si>
  <si>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</si>
  <si>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</si>
  <si>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Guardian CMT8-(2)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</si>
  <si>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</si>
  <si>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</si>
  <si>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400 CMT8 , P.11, Quận 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</si>
  <si>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</si>
  <si>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</si>
  <si>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Hằng - 0122.96 93 009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</si>
  <si>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</si>
  <si>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</si>
  <si>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</si>
  <si>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</si>
  <si>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</si>
  <si>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</si>
  <si>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</si>
  <si>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</si>
  <si>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</si>
  <si>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</si>
  <si>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</si>
  <si>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Thước dẻo 30cm</t>
  </si>
  <si>
    <t>cây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</si>
  <si>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</si>
  <si>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</si>
  <si>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</si>
  <si>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</si>
  <si>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</si>
  <si>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</si>
  <si>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</si>
  <si>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</si>
  <si>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</si>
  <si>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</si>
  <si>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</si>
  <si>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</si>
  <si>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</si>
  <si>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</si>
  <si>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</si>
  <si>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</si>
  <si>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</si>
  <si>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</si>
  <si>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</si>
  <si>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</si>
  <si>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</si>
  <si>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</si>
  <si>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</si>
  <si>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</si>
  <si>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</si>
  <si>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</si>
  <si>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</si>
  <si>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</si>
  <si>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</si>
  <si>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</si>
  <si>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</si>
  <si>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</si>
  <si>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</si>
  <si>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</si>
  <si>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</si>
  <si>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</si>
  <si>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Giấy A4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</si>
  <si>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</si>
  <si>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</si>
  <si>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</si>
  <si>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</si>
  <si>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</si>
  <si>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</si>
  <si>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</si>
  <si>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</si>
  <si>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</si>
  <si>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</si>
  <si>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</si>
  <si>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</si>
  <si>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</si>
  <si>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</si>
  <si>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</si>
  <si>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Director</t>
  </si>
  <si>
    <r>
      <t>Date/ N</t>
    </r>
    <r>
      <rPr>
        <sz val="10"/>
        <rFont val="Arial"/>
        <family val="2"/>
      </rPr>
      <t>gày:</t>
    </r>
  </si>
  <si>
    <t>Nguyễn Thị Ngọc Hoài</t>
  </si>
  <si>
    <t>HR &amp; Admin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</si>
</sst>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4" fillId="0" borderId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133350</xdr:colOff>
      <xdr:row>0</xdr:row>
      <xdr:rowOff>28575</xdr:rowOff>
    </xdr:from>
    <xdr:to>
      <xdr:col>19</xdr:col>
      <xdr:colOff>914400</xdr:colOff>
      <xdr:row>3</xdr:row>
      <xdr:rowOff>102690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8575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abSelected="1" topLeftCell="A43" workbookViewId="0">
      <selection activeCell="N65" sqref="N65:P65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09" t="s">
        <v>15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</row>
    <row r="9" spans="1:24" s="22" customFormat="1" ht="23.25" x14ac:dyDescent="0.35">
      <c r="A9" s="110" t="s">
        <v>16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1:24" ht="18.75" x14ac:dyDescent="0.2">
      <c r="L10" s="24"/>
      <c r="Q10" s="27"/>
    </row>
    <row r="11" spans="1:24" ht="15" x14ac:dyDescent="0.2">
      <c r="A11" s="111" t="s">
        <v>17</v>
      </c>
      <c r="B11" s="111"/>
      <c r="C11" s="111"/>
      <c r="D11" s="111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11" t="s">
        <v>19</v>
      </c>
      <c r="P11" s="111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 x14ac:dyDescent="0.2">
      <c r="A12" s="111" t="s">
        <v>21</v>
      </c>
      <c r="B12" s="111"/>
      <c r="C12" s="111"/>
      <c r="D12" s="111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11" t="s">
        <v>21</v>
      </c>
      <c r="P12" s="111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 x14ac:dyDescent="0.2">
      <c r="A13" s="111" t="s">
        <v>24</v>
      </c>
      <c r="B13" s="111"/>
      <c r="C13" s="111"/>
      <c r="D13" s="111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11" t="s">
        <v>24</v>
      </c>
      <c r="P13" s="111"/>
      <c r="Q13" s="43" t="s">
        <v>26</v>
      </c>
      <c r="R13" s="44"/>
      <c r="S13" s="45"/>
      <c r="T13" s="46"/>
      <c r="U13" s="47"/>
      <c r="V13" s="25"/>
      <c r="W13" s="25"/>
      <c r="X13" s="25"/>
    </row>
    <row r="14" spans="1:24" ht="15" x14ac:dyDescent="0.2">
      <c r="A14" s="111" t="s">
        <v>27</v>
      </c>
      <c r="B14" s="111"/>
      <c r="C14" s="111"/>
      <c r="D14" s="111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11" t="s">
        <v>29</v>
      </c>
      <c r="P14" s="111"/>
      <c r="Q14" s="48">
        <v>42688</v>
      </c>
      <c r="R14" s="49"/>
      <c r="S14" s="49"/>
      <c r="T14" s="49"/>
      <c r="U14" s="25"/>
      <c r="V14" s="25"/>
      <c r="W14" s="25"/>
      <c r="X14" s="25"/>
    </row>
    <row r="15" spans="1:24" x14ac:dyDescent="0.2">
      <c r="C15" s="50"/>
      <c r="Q15" s="51"/>
      <c r="R15" s="52"/>
      <c r="S15" s="26"/>
    </row>
    <row r="16" spans="1:24" x14ac:dyDescent="0.2">
      <c r="A16" s="115" t="s">
        <v>30</v>
      </c>
      <c r="B16" s="117" t="s">
        <v>31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/>
      <c r="O16" s="115" t="s">
        <v>32</v>
      </c>
      <c r="P16" s="123" t="s">
        <v>33</v>
      </c>
      <c r="Q16" s="123" t="s">
        <v>34</v>
      </c>
      <c r="R16" s="123" t="s">
        <v>35</v>
      </c>
      <c r="S16" s="125" t="s">
        <v>36</v>
      </c>
      <c r="T16" s="125" t="s">
        <v>37</v>
      </c>
    </row>
    <row r="17" spans="1:20" x14ac:dyDescent="0.2">
      <c r="A17" s="116"/>
      <c r="B17" s="120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16"/>
      <c r="P17" s="124"/>
      <c r="Q17" s="124"/>
      <c r="R17" s="124"/>
      <c r="S17" s="126"/>
      <c r="T17" s="126"/>
    </row>
    <row r="18" spans="1:20" s="61" customFormat="1" ht="15.75" x14ac:dyDescent="0.25">
      <c r="A18" s="53">
        <v>1</v>
      </c>
      <c r="B18" s="54" t="s">
        <v>38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5"/>
      <c r="N18" s="56"/>
      <c r="O18" s="57" t="s">
        <v>39</v>
      </c>
      <c r="P18" s="57">
        <v>2</v>
      </c>
      <c r="Q18" s="58">
        <v>2800</v>
      </c>
      <c r="R18" s="59">
        <f>Q18*P18</f>
        <v>5600</v>
      </c>
      <c r="S18" s="58">
        <f>R18*0.1</f>
        <v>560</v>
      </c>
      <c r="T18" s="60">
        <f>R18+S18</f>
        <v>6160</v>
      </c>
    </row>
    <row r="19" spans="1:20" s="61" customFormat="1" ht="15.75" x14ac:dyDescent="0.25">
      <c r="A19" s="53">
        <v>2</v>
      </c>
      <c r="B19" s="54" t="s">
        <v>40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5"/>
      <c r="N19" s="56"/>
      <c r="O19" s="62" t="s">
        <v>39</v>
      </c>
      <c r="P19" s="62">
        <v>6</v>
      </c>
      <c r="Q19" s="58">
        <v>2100</v>
      </c>
      <c r="R19" s="59">
        <f t="shared" ref="R19:R48" si="0">Q19*P19</f>
        <v>12600</v>
      </c>
      <c r="S19" s="58">
        <f t="shared" ref="S19:S48" si="1">R19*0.1</f>
        <v>1260</v>
      </c>
      <c r="T19" s="60">
        <f t="shared" ref="T19:T48" si="2">R19+S19</f>
        <v>13860</v>
      </c>
    </row>
    <row r="20" spans="1:20" s="61" customFormat="1" ht="15.75" x14ac:dyDescent="0.25">
      <c r="A20" s="53">
        <v>3</v>
      </c>
      <c r="B20" s="54" t="s">
        <v>41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5"/>
      <c r="N20" s="56"/>
      <c r="O20" s="62" t="s">
        <v>39</v>
      </c>
      <c r="P20" s="62">
        <v>2</v>
      </c>
      <c r="Q20" s="58">
        <v>2100</v>
      </c>
      <c r="R20" s="59">
        <f t="shared" si="0"/>
        <v>4200</v>
      </c>
      <c r="S20" s="58">
        <f t="shared" si="1"/>
        <v>420</v>
      </c>
      <c r="T20" s="60">
        <f t="shared" si="2"/>
        <v>4620</v>
      </c>
    </row>
    <row r="21" spans="1:20" s="61" customFormat="1" ht="15.75" x14ac:dyDescent="0.25">
      <c r="A21" s="53">
        <v>4</v>
      </c>
      <c r="B21" s="54" t="s">
        <v>42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5"/>
      <c r="N21" s="56"/>
      <c r="O21" s="62" t="s">
        <v>43</v>
      </c>
      <c r="P21" s="62">
        <v>2</v>
      </c>
      <c r="Q21" s="58">
        <v>75000</v>
      </c>
      <c r="R21" s="59">
        <f t="shared" si="0"/>
        <v>150000</v>
      </c>
      <c r="S21" s="58">
        <f t="shared" si="1"/>
        <v>15000</v>
      </c>
      <c r="T21" s="60">
        <f t="shared" si="2"/>
        <v>165000</v>
      </c>
    </row>
    <row r="22" spans="1:20" s="61" customFormat="1" ht="15.75" x14ac:dyDescent="0.25">
      <c r="A22" s="53">
        <v>5</v>
      </c>
      <c r="B22" s="54" t="s">
        <v>44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5"/>
      <c r="N22" s="56"/>
      <c r="O22" s="62" t="s">
        <v>43</v>
      </c>
      <c r="P22" s="62">
        <v>2</v>
      </c>
      <c r="Q22" s="58">
        <v>9200</v>
      </c>
      <c r="R22" s="59">
        <f t="shared" si="0"/>
        <v>18400</v>
      </c>
      <c r="S22" s="58">
        <f t="shared" si="1"/>
        <v>1840</v>
      </c>
      <c r="T22" s="60">
        <f t="shared" si="2"/>
        <v>20240</v>
      </c>
    </row>
    <row r="23" spans="1:20" s="61" customFormat="1" ht="15.75" x14ac:dyDescent="0.25">
      <c r="A23" s="53">
        <v>6</v>
      </c>
      <c r="B23" s="54" t="s">
        <v>45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5"/>
      <c r="N23" s="56"/>
      <c r="O23" s="62" t="s">
        <v>43</v>
      </c>
      <c r="P23" s="62">
        <v>2</v>
      </c>
      <c r="Q23" s="58">
        <v>21000</v>
      </c>
      <c r="R23" s="59">
        <f t="shared" si="0"/>
        <v>42000</v>
      </c>
      <c r="S23" s="58">
        <f t="shared" si="1"/>
        <v>4200</v>
      </c>
      <c r="T23" s="60">
        <f t="shared" si="2"/>
        <v>46200</v>
      </c>
    </row>
    <row r="24" spans="1:20" s="61" customFormat="1" ht="15.75" x14ac:dyDescent="0.25">
      <c r="A24" s="53">
        <v>7</v>
      </c>
      <c r="B24" s="54" t="s">
        <v>46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5"/>
      <c r="N24" s="56"/>
      <c r="O24" s="62" t="s">
        <v>39</v>
      </c>
      <c r="P24" s="62">
        <v>5</v>
      </c>
      <c r="Q24" s="58">
        <v>2300</v>
      </c>
      <c r="R24" s="59">
        <f t="shared" si="0"/>
        <v>11500</v>
      </c>
      <c r="S24" s="58">
        <f t="shared" si="1"/>
        <v>1150</v>
      </c>
      <c r="T24" s="60">
        <f t="shared" si="2"/>
        <v>12650</v>
      </c>
    </row>
    <row r="25" spans="1:20" s="61" customFormat="1" ht="15.75" x14ac:dyDescent="0.25">
      <c r="A25" s="53">
        <v>8</v>
      </c>
      <c r="B25" s="54" t="s">
        <v>47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5"/>
      <c r="N25" s="56"/>
      <c r="O25" s="62" t="s">
        <v>43</v>
      </c>
      <c r="P25" s="62">
        <v>20</v>
      </c>
      <c r="Q25" s="58">
        <v>1600</v>
      </c>
      <c r="R25" s="59">
        <f t="shared" si="0"/>
        <v>32000</v>
      </c>
      <c r="S25" s="58">
        <f t="shared" si="1"/>
        <v>3200</v>
      </c>
      <c r="T25" s="60">
        <f t="shared" si="2"/>
        <v>35200</v>
      </c>
    </row>
    <row r="26" spans="1:20" s="61" customFormat="1" ht="15.75" x14ac:dyDescent="0.25">
      <c r="A26" s="53">
        <v>9</v>
      </c>
      <c r="B26" s="54" t="s">
        <v>48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5"/>
      <c r="N26" s="56"/>
      <c r="O26" s="62" t="s">
        <v>43</v>
      </c>
      <c r="P26" s="62">
        <v>2</v>
      </c>
      <c r="Q26" s="58">
        <v>21500</v>
      </c>
      <c r="R26" s="59">
        <f t="shared" si="0"/>
        <v>43000</v>
      </c>
      <c r="S26" s="58">
        <f t="shared" si="1"/>
        <v>4300</v>
      </c>
      <c r="T26" s="60">
        <f t="shared" si="2"/>
        <v>47300</v>
      </c>
    </row>
    <row r="27" spans="1:20" s="61" customFormat="1" ht="15.75" x14ac:dyDescent="0.25">
      <c r="A27" s="53">
        <v>10</v>
      </c>
      <c r="B27" s="54" t="s">
        <v>49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5"/>
      <c r="N27" s="56"/>
      <c r="O27" s="62" t="s">
        <v>50</v>
      </c>
      <c r="P27" s="62">
        <v>5</v>
      </c>
      <c r="Q27" s="58">
        <v>2400</v>
      </c>
      <c r="R27" s="59">
        <f t="shared" si="0"/>
        <v>12000</v>
      </c>
      <c r="S27" s="58">
        <f t="shared" si="1"/>
        <v>1200</v>
      </c>
      <c r="T27" s="60">
        <f t="shared" si="2"/>
        <v>13200</v>
      </c>
    </row>
    <row r="28" spans="1:20" s="61" customFormat="1" ht="15.75" x14ac:dyDescent="0.25">
      <c r="A28" s="53">
        <v>11</v>
      </c>
      <c r="B28" s="54" t="s">
        <v>51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5"/>
      <c r="N28" s="56"/>
      <c r="O28" s="62" t="s">
        <v>43</v>
      </c>
      <c r="P28" s="62">
        <v>1</v>
      </c>
      <c r="Q28" s="58">
        <v>29000</v>
      </c>
      <c r="R28" s="59">
        <f t="shared" si="0"/>
        <v>29000</v>
      </c>
      <c r="S28" s="58">
        <f t="shared" si="1"/>
        <v>2900</v>
      </c>
      <c r="T28" s="60">
        <f t="shared" si="2"/>
        <v>31900</v>
      </c>
    </row>
    <row r="29" spans="1:20" s="61" customFormat="1" ht="15.75" x14ac:dyDescent="0.25">
      <c r="A29" s="53">
        <v>12</v>
      </c>
      <c r="B29" s="54" t="s">
        <v>52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5"/>
      <c r="N29" s="56"/>
      <c r="O29" s="62" t="s">
        <v>43</v>
      </c>
      <c r="P29" s="62">
        <v>1</v>
      </c>
      <c r="Q29" s="58">
        <v>13000</v>
      </c>
      <c r="R29" s="59">
        <f t="shared" si="0"/>
        <v>13000</v>
      </c>
      <c r="S29" s="58">
        <f t="shared" si="1"/>
        <v>1300</v>
      </c>
      <c r="T29" s="60">
        <f t="shared" si="2"/>
        <v>14300</v>
      </c>
    </row>
    <row r="30" spans="1:20" s="61" customFormat="1" ht="15.75" x14ac:dyDescent="0.25">
      <c r="A30" s="53">
        <v>13</v>
      </c>
      <c r="B30" s="54" t="s">
        <v>53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5"/>
      <c r="N30" s="56"/>
      <c r="O30" s="62" t="s">
        <v>54</v>
      </c>
      <c r="P30" s="62">
        <v>10</v>
      </c>
      <c r="Q30" s="58">
        <v>1200</v>
      </c>
      <c r="R30" s="59">
        <f t="shared" si="0"/>
        <v>12000</v>
      </c>
      <c r="S30" s="58">
        <f t="shared" si="1"/>
        <v>1200</v>
      </c>
      <c r="T30" s="60">
        <f t="shared" si="2"/>
        <v>13200</v>
      </c>
    </row>
    <row r="31" spans="1:20" s="61" customFormat="1" ht="15.75" x14ac:dyDescent="0.25">
      <c r="A31" s="53">
        <v>14</v>
      </c>
      <c r="B31" s="54" t="s">
        <v>55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5"/>
      <c r="N31" s="56"/>
      <c r="O31" s="62" t="s">
        <v>43</v>
      </c>
      <c r="P31" s="62">
        <v>2</v>
      </c>
      <c r="Q31" s="58">
        <v>10500</v>
      </c>
      <c r="R31" s="59">
        <f t="shared" si="0"/>
        <v>21000</v>
      </c>
      <c r="S31" s="58">
        <f t="shared" si="1"/>
        <v>2100</v>
      </c>
      <c r="T31" s="60">
        <f t="shared" si="2"/>
        <v>23100</v>
      </c>
    </row>
    <row r="32" spans="1:20" s="61" customFormat="1" ht="15.75" x14ac:dyDescent="0.25">
      <c r="A32" s="53">
        <v>15</v>
      </c>
      <c r="B32" s="54" t="s">
        <v>56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5"/>
      <c r="N32" s="56"/>
      <c r="O32" s="57" t="s">
        <v>50</v>
      </c>
      <c r="P32" s="57">
        <v>5</v>
      </c>
      <c r="Q32" s="58">
        <v>3400</v>
      </c>
      <c r="R32" s="59">
        <f t="shared" si="0"/>
        <v>17000</v>
      </c>
      <c r="S32" s="58">
        <f t="shared" si="1"/>
        <v>1700</v>
      </c>
      <c r="T32" s="60">
        <f t="shared" si="2"/>
        <v>18700</v>
      </c>
    </row>
    <row r="33" spans="1:20" s="61" customFormat="1" ht="15.75" x14ac:dyDescent="0.25">
      <c r="A33" s="53">
        <v>16</v>
      </c>
      <c r="B33" s="54" t="s">
        <v>57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5"/>
      <c r="N33" s="56"/>
      <c r="O33" s="62" t="s">
        <v>50</v>
      </c>
      <c r="P33" s="62">
        <v>2</v>
      </c>
      <c r="Q33" s="58">
        <v>8000</v>
      </c>
      <c r="R33" s="59">
        <f t="shared" si="0"/>
        <v>16000</v>
      </c>
      <c r="S33" s="58">
        <f t="shared" si="1"/>
        <v>1600</v>
      </c>
      <c r="T33" s="60">
        <f t="shared" si="2"/>
        <v>17600</v>
      </c>
    </row>
    <row r="34" spans="1:20" s="61" customFormat="1" ht="15.75" x14ac:dyDescent="0.25">
      <c r="A34" s="53">
        <v>17</v>
      </c>
      <c r="B34" s="54" t="s">
        <v>58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5"/>
      <c r="N34" s="56"/>
      <c r="O34" s="62" t="s">
        <v>43</v>
      </c>
      <c r="P34" s="62">
        <v>2</v>
      </c>
      <c r="Q34" s="58">
        <v>4000</v>
      </c>
      <c r="R34" s="59">
        <f t="shared" si="0"/>
        <v>8000</v>
      </c>
      <c r="S34" s="58">
        <f t="shared" si="1"/>
        <v>800</v>
      </c>
      <c r="T34" s="60">
        <f t="shared" si="2"/>
        <v>8800</v>
      </c>
    </row>
    <row r="35" spans="1:20" s="61" customFormat="1" ht="15.75" x14ac:dyDescent="0.25">
      <c r="A35" s="53">
        <v>18</v>
      </c>
      <c r="B35" s="54" t="s">
        <v>59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5"/>
      <c r="N35" s="56"/>
      <c r="O35" s="62" t="s">
        <v>50</v>
      </c>
      <c r="P35" s="62">
        <v>5</v>
      </c>
      <c r="Q35" s="58">
        <v>2300</v>
      </c>
      <c r="R35" s="59">
        <f t="shared" si="0"/>
        <v>11500</v>
      </c>
      <c r="S35" s="58">
        <f t="shared" si="1"/>
        <v>1150</v>
      </c>
      <c r="T35" s="60">
        <f t="shared" si="2"/>
        <v>12650</v>
      </c>
    </row>
    <row r="36" spans="1:20" s="61" customFormat="1" ht="15.75" x14ac:dyDescent="0.25">
      <c r="A36" s="53">
        <v>19</v>
      </c>
      <c r="B36" s="54" t="s">
        <v>60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5"/>
      <c r="N36" s="56"/>
      <c r="O36" s="62" t="s">
        <v>39</v>
      </c>
      <c r="P36" s="62">
        <v>2</v>
      </c>
      <c r="Q36" s="58">
        <v>18500</v>
      </c>
      <c r="R36" s="59">
        <f t="shared" si="0"/>
        <v>37000</v>
      </c>
      <c r="S36" s="58">
        <f t="shared" si="1"/>
        <v>3700</v>
      </c>
      <c r="T36" s="60">
        <f t="shared" si="2"/>
        <v>40700</v>
      </c>
    </row>
    <row r="37" spans="1:20" s="61" customFormat="1" ht="15.75" x14ac:dyDescent="0.25">
      <c r="A37" s="53">
        <v>20</v>
      </c>
      <c r="B37" s="54" t="s">
        <v>61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5"/>
      <c r="N37" s="56"/>
      <c r="O37" s="62" t="s">
        <v>39</v>
      </c>
      <c r="P37" s="62">
        <v>2</v>
      </c>
      <c r="Q37" s="58">
        <v>41000</v>
      </c>
      <c r="R37" s="59">
        <f t="shared" si="0"/>
        <v>82000</v>
      </c>
      <c r="S37" s="58">
        <f t="shared" si="1"/>
        <v>8200</v>
      </c>
      <c r="T37" s="60">
        <f t="shared" si="2"/>
        <v>90200</v>
      </c>
    </row>
    <row r="38" spans="1:20" s="61" customFormat="1" ht="15.75" x14ac:dyDescent="0.25">
      <c r="A38" s="53">
        <v>21</v>
      </c>
      <c r="B38" s="54" t="s">
        <v>62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5"/>
      <c r="N38" s="56"/>
      <c r="O38" s="62" t="s">
        <v>39</v>
      </c>
      <c r="P38" s="62">
        <v>2</v>
      </c>
      <c r="Q38" s="58">
        <v>21000</v>
      </c>
      <c r="R38" s="59">
        <f t="shared" si="0"/>
        <v>42000</v>
      </c>
      <c r="S38" s="58">
        <f t="shared" si="1"/>
        <v>4200</v>
      </c>
      <c r="T38" s="60">
        <f t="shared" si="2"/>
        <v>46200</v>
      </c>
    </row>
    <row r="39" spans="1:20" s="61" customFormat="1" ht="15.75" x14ac:dyDescent="0.25">
      <c r="A39" s="53">
        <v>22</v>
      </c>
      <c r="B39" s="54" t="s">
        <v>63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55"/>
      <c r="N39" s="56"/>
      <c r="O39" s="62" t="s">
        <v>64</v>
      </c>
      <c r="P39" s="62">
        <v>1</v>
      </c>
      <c r="Q39" s="58">
        <v>32000</v>
      </c>
      <c r="R39" s="59">
        <f t="shared" si="0"/>
        <v>32000</v>
      </c>
      <c r="S39" s="58">
        <f t="shared" si="1"/>
        <v>3200</v>
      </c>
      <c r="T39" s="60">
        <f t="shared" si="2"/>
        <v>35200</v>
      </c>
    </row>
    <row r="40" spans="1:20" s="61" customFormat="1" ht="15.75" x14ac:dyDescent="0.25">
      <c r="A40" s="53">
        <v>23</v>
      </c>
      <c r="B40" s="54" t="s">
        <v>65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55"/>
      <c r="N40" s="56"/>
      <c r="O40" s="57" t="s">
        <v>39</v>
      </c>
      <c r="P40" s="57">
        <v>2</v>
      </c>
      <c r="Q40" s="58">
        <v>9500</v>
      </c>
      <c r="R40" s="59">
        <f t="shared" si="0"/>
        <v>19000</v>
      </c>
      <c r="S40" s="58">
        <f t="shared" si="1"/>
        <v>1900</v>
      </c>
      <c r="T40" s="60">
        <f t="shared" si="2"/>
        <v>20900</v>
      </c>
    </row>
    <row r="41" spans="1:20" s="61" customFormat="1" ht="15.75" x14ac:dyDescent="0.25">
      <c r="A41" s="53">
        <v>24</v>
      </c>
      <c r="B41" s="54" t="s">
        <v>66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55"/>
      <c r="N41" s="56"/>
      <c r="O41" s="57" t="s">
        <v>43</v>
      </c>
      <c r="P41" s="57">
        <v>2</v>
      </c>
      <c r="Q41" s="58">
        <v>5200</v>
      </c>
      <c r="R41" s="59">
        <f t="shared" si="0"/>
        <v>10400</v>
      </c>
      <c r="S41" s="58">
        <f t="shared" si="1"/>
        <v>1040</v>
      </c>
      <c r="T41" s="60">
        <f t="shared" si="2"/>
        <v>11440</v>
      </c>
    </row>
    <row r="42" spans="1:20" s="61" customFormat="1" ht="15.75" x14ac:dyDescent="0.25">
      <c r="A42" s="53">
        <v>25</v>
      </c>
      <c r="B42" s="54" t="s">
        <v>67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55"/>
      <c r="N42" s="56"/>
      <c r="O42" s="57" t="s">
        <v>50</v>
      </c>
      <c r="P42" s="57">
        <v>1</v>
      </c>
      <c r="Q42" s="58">
        <v>29000</v>
      </c>
      <c r="R42" s="59">
        <f t="shared" si="0"/>
        <v>29000</v>
      </c>
      <c r="S42" s="58">
        <f t="shared" si="1"/>
        <v>2900</v>
      </c>
      <c r="T42" s="60">
        <f t="shared" si="2"/>
        <v>31900</v>
      </c>
    </row>
    <row r="43" spans="1:20" s="61" customFormat="1" ht="15.75" x14ac:dyDescent="0.25">
      <c r="A43" s="53">
        <v>26</v>
      </c>
      <c r="B43" s="54" t="s">
        <v>68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55"/>
      <c r="N43" s="56"/>
      <c r="O43" s="57" t="s">
        <v>39</v>
      </c>
      <c r="P43" s="57">
        <v>2</v>
      </c>
      <c r="Q43" s="58">
        <v>12500</v>
      </c>
      <c r="R43" s="59">
        <f t="shared" si="0"/>
        <v>25000</v>
      </c>
      <c r="S43" s="58">
        <f t="shared" si="1"/>
        <v>2500</v>
      </c>
      <c r="T43" s="60">
        <f t="shared" si="2"/>
        <v>27500</v>
      </c>
    </row>
    <row r="44" spans="1:20" s="61" customFormat="1" ht="15.75" x14ac:dyDescent="0.25">
      <c r="A44" s="53">
        <v>27</v>
      </c>
      <c r="B44" s="54" t="s">
        <v>69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55"/>
      <c r="N44" s="56"/>
      <c r="O44" s="57" t="s">
        <v>70</v>
      </c>
      <c r="P44" s="57">
        <v>3</v>
      </c>
      <c r="Q44" s="58">
        <v>2500</v>
      </c>
      <c r="R44" s="59">
        <f t="shared" si="0"/>
        <v>7500</v>
      </c>
      <c r="S44" s="58">
        <f t="shared" si="1"/>
        <v>750</v>
      </c>
      <c r="T44" s="60">
        <f t="shared" si="2"/>
        <v>8250</v>
      </c>
    </row>
    <row r="45" spans="1:20" s="61" customFormat="1" ht="15.75" x14ac:dyDescent="0.25">
      <c r="A45" s="53">
        <v>28</v>
      </c>
      <c r="B45" s="54" t="s">
        <v>71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55"/>
      <c r="N45" s="56"/>
      <c r="O45" s="57" t="s">
        <v>72</v>
      </c>
      <c r="P45" s="57">
        <v>2</v>
      </c>
      <c r="Q45" s="58">
        <v>4900</v>
      </c>
      <c r="R45" s="59">
        <f t="shared" si="0"/>
        <v>9800</v>
      </c>
      <c r="S45" s="58">
        <f t="shared" si="1"/>
        <v>980</v>
      </c>
      <c r="T45" s="60">
        <f t="shared" si="2"/>
        <v>10780</v>
      </c>
    </row>
    <row r="46" spans="1:20" s="61" customFormat="1" ht="15.75" x14ac:dyDescent="0.25">
      <c r="A46" s="53">
        <v>29</v>
      </c>
      <c r="B46" s="54" t="s">
        <v>73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55"/>
      <c r="N46" s="56"/>
      <c r="O46" s="57" t="s">
        <v>72</v>
      </c>
      <c r="P46" s="57">
        <v>1</v>
      </c>
      <c r="Q46" s="58">
        <v>10200</v>
      </c>
      <c r="R46" s="59">
        <f t="shared" si="0"/>
        <v>10200</v>
      </c>
      <c r="S46" s="58">
        <f t="shared" si="1"/>
        <v>1020</v>
      </c>
      <c r="T46" s="60">
        <f t="shared" si="2"/>
        <v>11220</v>
      </c>
    </row>
    <row r="47" spans="1:20" s="61" customFormat="1" ht="15.75" x14ac:dyDescent="0.25">
      <c r="A47" s="53">
        <v>30</v>
      </c>
      <c r="B47" s="54" t="s">
        <v>74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55"/>
      <c r="N47" s="56"/>
      <c r="O47" s="57" t="s">
        <v>75</v>
      </c>
      <c r="P47" s="57">
        <v>2</v>
      </c>
      <c r="Q47" s="58">
        <v>11300</v>
      </c>
      <c r="R47" s="59">
        <f t="shared" si="0"/>
        <v>22600</v>
      </c>
      <c r="S47" s="58">
        <f t="shared" si="1"/>
        <v>2260</v>
      </c>
      <c r="T47" s="60">
        <f t="shared" si="2"/>
        <v>24860</v>
      </c>
    </row>
    <row r="48" spans="1:20" s="61" customFormat="1" ht="15.75" x14ac:dyDescent="0.25">
      <c r="A48" s="53">
        <v>31</v>
      </c>
      <c r="B48" s="54" t="s">
        <v>76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55"/>
      <c r="N48" s="56"/>
      <c r="O48" s="57" t="s">
        <v>77</v>
      </c>
      <c r="P48" s="57">
        <v>3</v>
      </c>
      <c r="Q48" s="59">
        <v>38500</v>
      </c>
      <c r="R48" s="59">
        <f t="shared" si="0"/>
        <v>115500</v>
      </c>
      <c r="S48" s="58">
        <f t="shared" si="1"/>
        <v>11550</v>
      </c>
      <c r="T48" s="60">
        <f t="shared" si="2"/>
        <v>127050</v>
      </c>
    </row>
    <row r="49" spans="1:20" ht="15.75" x14ac:dyDescent="0.25">
      <c r="O49" s="127" t="s">
        <v>78</v>
      </c>
      <c r="P49" s="128"/>
      <c r="Q49" s="129"/>
      <c r="R49" s="63">
        <f>SUM(R18:R48)</f>
        <v>900800</v>
      </c>
      <c r="S49" s="63">
        <f>SUM(S18:S48)</f>
        <v>90080</v>
      </c>
      <c r="T49" s="63">
        <f>SUM(T18:T48)</f>
        <v>990880</v>
      </c>
    </row>
    <row r="50" spans="1:20" x14ac:dyDescent="0.2">
      <c r="A50" s="64"/>
      <c r="B50" s="64"/>
      <c r="C50" s="64"/>
      <c r="D50" s="64"/>
      <c r="E50" s="64"/>
      <c r="F50" s="64"/>
      <c r="G50" s="64"/>
      <c r="H50" s="64"/>
      <c r="I50" s="65"/>
      <c r="J50" s="66"/>
      <c r="K50" s="66"/>
      <c r="L50" s="66"/>
      <c r="M50" s="67"/>
      <c r="N50" s="41"/>
      <c r="O50" s="67"/>
      <c r="P50" s="67"/>
      <c r="Q50" s="67"/>
      <c r="R50" s="68"/>
      <c r="S50" s="69"/>
    </row>
    <row r="51" spans="1:20" x14ac:dyDescent="0.2">
      <c r="A51" s="70" t="s">
        <v>79</v>
      </c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4"/>
      <c r="P51" s="74"/>
      <c r="Q51" s="75"/>
      <c r="R51" s="76"/>
      <c r="S51" s="77"/>
      <c r="T51" s="78"/>
    </row>
    <row r="52" spans="1:20" ht="15" x14ac:dyDescent="0.2">
      <c r="A52" s="72"/>
      <c r="B52" s="112" t="s">
        <v>80</v>
      </c>
      <c r="C52" s="113"/>
      <c r="D52" s="113"/>
      <c r="E52" s="113"/>
      <c r="F52" s="113"/>
      <c r="G52" s="79" t="s">
        <v>81</v>
      </c>
      <c r="H52" s="80"/>
      <c r="I52" s="80"/>
      <c r="J52" s="31"/>
      <c r="K52" s="31"/>
      <c r="L52" s="31"/>
      <c r="M52" s="81"/>
      <c r="N52" s="114"/>
      <c r="O52" s="114"/>
      <c r="P52" s="82"/>
      <c r="Q52" s="83"/>
      <c r="R52" s="84"/>
      <c r="S52" s="83"/>
      <c r="T52" s="85"/>
    </row>
    <row r="53" spans="1:20" ht="15" x14ac:dyDescent="0.2">
      <c r="A53" s="72"/>
      <c r="B53" s="112" t="s">
        <v>82</v>
      </c>
      <c r="C53" s="113"/>
      <c r="D53" s="113"/>
      <c r="E53" s="113"/>
      <c r="F53" s="113"/>
      <c r="G53" s="79" t="s">
        <v>81</v>
      </c>
      <c r="H53" s="86"/>
      <c r="I53" s="86"/>
      <c r="J53" s="87"/>
      <c r="K53" s="87"/>
      <c r="L53" s="87"/>
      <c r="M53" s="87"/>
      <c r="N53" s="130"/>
      <c r="O53" s="130"/>
      <c r="P53" s="88"/>
      <c r="Q53" s="55"/>
      <c r="R53" s="89"/>
      <c r="S53" s="55"/>
      <c r="T53" s="90"/>
    </row>
    <row r="54" spans="1:20" ht="15" x14ac:dyDescent="0.2">
      <c r="A54" s="72"/>
      <c r="B54" s="112" t="s">
        <v>83</v>
      </c>
      <c r="C54" s="112"/>
      <c r="D54" s="112"/>
      <c r="E54" s="112"/>
      <c r="F54" s="112"/>
      <c r="G54" s="79" t="s">
        <v>81</v>
      </c>
      <c r="H54" s="80"/>
      <c r="I54" s="80"/>
      <c r="J54" s="80"/>
      <c r="K54" s="80"/>
      <c r="L54" s="80"/>
      <c r="M54" s="80"/>
      <c r="N54" s="31"/>
      <c r="O54" s="83"/>
      <c r="P54" s="83"/>
      <c r="Q54" s="83"/>
      <c r="R54" s="84"/>
      <c r="S54" s="36"/>
      <c r="T54" s="37"/>
    </row>
    <row r="55" spans="1:20" s="61" customFormat="1" ht="14.25" x14ac:dyDescent="0.2">
      <c r="N55" s="91"/>
      <c r="O55" s="92"/>
      <c r="P55" s="92"/>
      <c r="Q55" s="92"/>
      <c r="R55" s="93"/>
      <c r="S55" s="94"/>
      <c r="T55" s="95"/>
    </row>
    <row r="56" spans="1:20" s="61" customFormat="1" ht="14.25" x14ac:dyDescent="0.2">
      <c r="N56" s="91"/>
      <c r="O56" s="92"/>
      <c r="P56" s="92"/>
      <c r="Q56" s="92"/>
      <c r="R56" s="93"/>
      <c r="S56" s="94"/>
      <c r="T56" s="95"/>
    </row>
    <row r="57" spans="1:20" s="97" customFormat="1" ht="14.25" x14ac:dyDescent="0.2">
      <c r="A57" s="91" t="s">
        <v>84</v>
      </c>
      <c r="B57" s="91"/>
      <c r="C57" s="91"/>
      <c r="D57" s="91"/>
      <c r="E57" s="91"/>
      <c r="F57" s="91"/>
      <c r="G57" s="91"/>
      <c r="H57" s="91"/>
      <c r="I57" s="91"/>
      <c r="J57" s="91"/>
      <c r="K57" s="96" t="s">
        <v>85</v>
      </c>
      <c r="L57" s="91"/>
      <c r="M57" s="91"/>
      <c r="N57" s="91"/>
      <c r="O57" s="91"/>
      <c r="P57" s="91"/>
      <c r="Q57" s="91"/>
      <c r="R57" s="131" t="s">
        <v>86</v>
      </c>
      <c r="S57" s="131"/>
      <c r="T57" s="131"/>
    </row>
    <row r="58" spans="1:20" s="25" customFormat="1" x14ac:dyDescent="0.2">
      <c r="K58" s="98"/>
      <c r="L58" s="98"/>
      <c r="R58" s="98"/>
      <c r="S58" s="98"/>
      <c r="T58" s="99"/>
    </row>
    <row r="59" spans="1:20" s="25" customFormat="1" x14ac:dyDescent="0.2">
      <c r="K59" s="98"/>
      <c r="L59" s="98"/>
      <c r="R59" s="98"/>
      <c r="S59" s="98"/>
      <c r="T59" s="99"/>
    </row>
    <row r="60" spans="1:20" s="25" customFormat="1" x14ac:dyDescent="0.2">
      <c r="K60" s="98"/>
      <c r="L60" s="98"/>
      <c r="R60" s="98"/>
      <c r="S60" s="98"/>
      <c r="T60" s="99"/>
    </row>
    <row r="61" spans="1:20" s="25" customFormat="1" x14ac:dyDescent="0.2">
      <c r="K61" s="100"/>
      <c r="L61" s="98"/>
      <c r="R61" s="100"/>
      <c r="S61" s="98"/>
      <c r="T61" s="99"/>
    </row>
    <row r="62" spans="1:20" s="25" customFormat="1" x14ac:dyDescent="0.2">
      <c r="A62" s="101"/>
      <c r="B62" s="101"/>
      <c r="C62" s="101"/>
      <c r="D62" s="101"/>
      <c r="E62" s="101"/>
      <c r="F62" s="101"/>
      <c r="G62" s="101"/>
      <c r="H62" s="101"/>
      <c r="K62" s="102"/>
      <c r="L62" s="102"/>
      <c r="M62" s="102"/>
      <c r="N62" s="101"/>
      <c r="O62" s="101"/>
      <c r="P62" s="101"/>
      <c r="R62" s="102"/>
      <c r="S62" s="102"/>
      <c r="T62" s="103"/>
    </row>
    <row r="63" spans="1:20" s="25" customFormat="1" x14ac:dyDescent="0.2">
      <c r="A63" s="104" t="s">
        <v>87</v>
      </c>
      <c r="B63" s="104"/>
      <c r="C63" s="104"/>
      <c r="D63" s="104"/>
      <c r="E63" s="132" t="s">
        <v>88</v>
      </c>
      <c r="F63" s="132"/>
      <c r="G63" s="132"/>
      <c r="H63" s="132"/>
      <c r="K63" s="104" t="s">
        <v>87</v>
      </c>
      <c r="L63" s="104"/>
      <c r="M63" s="104"/>
      <c r="N63" s="132" t="s">
        <v>94</v>
      </c>
      <c r="O63" s="132"/>
      <c r="P63" s="132"/>
      <c r="R63" s="105" t="s">
        <v>87</v>
      </c>
      <c r="S63" s="133" t="s">
        <v>89</v>
      </c>
      <c r="T63" s="133"/>
    </row>
    <row r="64" spans="1:20" s="25" customFormat="1" x14ac:dyDescent="0.2">
      <c r="A64" s="106" t="s">
        <v>90</v>
      </c>
      <c r="B64" s="106"/>
      <c r="C64" s="106"/>
      <c r="D64" s="106"/>
      <c r="E64" s="134" t="s">
        <v>91</v>
      </c>
      <c r="F64" s="134"/>
      <c r="G64" s="134"/>
      <c r="H64" s="134"/>
      <c r="K64" s="106" t="s">
        <v>90</v>
      </c>
      <c r="L64" s="106"/>
      <c r="M64" s="106"/>
      <c r="N64" s="135" t="s">
        <v>95</v>
      </c>
      <c r="O64" s="135"/>
      <c r="P64" s="135"/>
      <c r="R64" s="107" t="s">
        <v>90</v>
      </c>
      <c r="S64" s="136" t="s">
        <v>92</v>
      </c>
      <c r="T64" s="136"/>
    </row>
    <row r="65" spans="1:20" s="25" customFormat="1" x14ac:dyDescent="0.2">
      <c r="A65" s="106" t="s">
        <v>93</v>
      </c>
      <c r="B65" s="106"/>
      <c r="C65" s="106"/>
      <c r="D65" s="106"/>
      <c r="E65" s="137">
        <f>Q14</f>
        <v>42688</v>
      </c>
      <c r="F65" s="138"/>
      <c r="G65" s="138"/>
      <c r="H65" s="138"/>
      <c r="K65" s="106" t="s">
        <v>93</v>
      </c>
      <c r="L65" s="106"/>
      <c r="M65" s="108"/>
      <c r="N65" s="139">
        <f>E65</f>
        <v>42688</v>
      </c>
      <c r="O65" s="135"/>
      <c r="P65" s="135"/>
      <c r="R65" s="107" t="s">
        <v>93</v>
      </c>
      <c r="S65" s="139">
        <f>N65</f>
        <v>42688</v>
      </c>
      <c r="T65" s="135"/>
    </row>
    <row r="76" spans="1:20" x14ac:dyDescent="0.2">
      <c r="N76" s="23"/>
      <c r="O76" s="23"/>
      <c r="P76" s="23"/>
      <c r="Q76" s="23"/>
      <c r="R76" s="23"/>
      <c r="S76" s="23"/>
      <c r="T76" s="23"/>
    </row>
    <row r="77" spans="1:20" x14ac:dyDescent="0.2">
      <c r="N77" s="23"/>
      <c r="O77" s="23"/>
      <c r="P77" s="23"/>
      <c r="Q77" s="23"/>
      <c r="R77" s="23"/>
      <c r="S77" s="23"/>
      <c r="T77" s="23"/>
    </row>
    <row r="78" spans="1:20" x14ac:dyDescent="0.2">
      <c r="N78" s="23"/>
      <c r="O78" s="23"/>
      <c r="P78" s="23"/>
      <c r="Q78" s="23"/>
      <c r="R78" s="23"/>
      <c r="S78" s="23"/>
      <c r="T78" s="23"/>
    </row>
    <row r="79" spans="1:20" x14ac:dyDescent="0.2">
      <c r="N79" s="23"/>
      <c r="O79" s="23"/>
      <c r="P79" s="23"/>
      <c r="Q79" s="23"/>
      <c r="R79" s="23"/>
      <c r="S79" s="23"/>
      <c r="T79" s="23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Vpp GU CMT8 11-2016</vt:lpstr>
      <vt:lpstr>Sheet2</vt:lpstr>
      <vt:lpstr>'Vpp GU CMT8 11-2016'!Print_Area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Nguyen Ngoc Hoai Nhu</cp:lastModifiedBy>
  <dcterms:created xsi:type="dcterms:W3CDTF">2016-11-07T03:02:36Z</dcterms:created>
  <dcterms:modified xsi:type="dcterms:W3CDTF">2016-11-14T07:16:01Z</dcterms:modified>
</cp:coreProperties>
</file>