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7305" tabRatio="1000" firstSheet="3" activeTab="17"/>
  </bookViews>
  <sheets>
    <sheet name="Mã VPP" sheetId="4" r:id="rId1"/>
    <sheet name="HCNS" sheetId="1" r:id="rId2"/>
    <sheet name="Kiem ke" sheetId="28" r:id="rId3"/>
    <sheet name="CSKH" sheetId="6" r:id="rId4"/>
    <sheet name="Marketing" sheetId="2" r:id="rId5"/>
    <sheet name="K.Toán" sheetId="3" r:id="rId6"/>
    <sheet name="T.Mua" sheetId="5" r:id="rId7"/>
    <sheet name="18A" sheetId="23" r:id="rId8"/>
    <sheet name="KDoanh" sheetId="14" r:id="rId9"/>
    <sheet name="538" sheetId="7" r:id="rId10"/>
    <sheet name="253" sheetId="8" r:id="rId11"/>
    <sheet name="500" sheetId="9" r:id="rId12"/>
    <sheet name="525" sheetId="10" r:id="rId13"/>
    <sheet name="31M" sheetId="11" r:id="rId14"/>
    <sheet name="293" sheetId="13" r:id="rId15"/>
    <sheet name="107" sheetId="15" r:id="rId16"/>
    <sheet name="303" sheetId="16" r:id="rId17"/>
    <sheet name="233" sheetId="17" r:id="rId18"/>
    <sheet name="428" sheetId="18" r:id="rId19"/>
    <sheet name="02" sheetId="19" r:id="rId20"/>
    <sheet name="157" sheetId="20" r:id="rId21"/>
    <sheet name="A29" sheetId="21" r:id="rId22"/>
    <sheet name="796" sheetId="22" r:id="rId23"/>
    <sheet name="656LDT" sheetId="25" r:id="rId24"/>
    <sheet name="16-2" sheetId="26" r:id="rId25"/>
    <sheet name="503" sheetId="27" r:id="rId26"/>
    <sheet name="735 LLQ" sheetId="29" r:id="rId27"/>
  </sheets>
  <definedNames>
    <definedName name="_xlnm._FilterDatabase" localSheetId="17" hidden="1">'233'!$A$9:$M$111</definedName>
    <definedName name="_xlnm._FilterDatabase" localSheetId="23" hidden="1">'656LDT'!$A$8:$K$110</definedName>
    <definedName name="_xlnm._FilterDatabase" localSheetId="22" hidden="1">'796'!$A$9:$K$112</definedName>
  </definedNames>
  <calcPr calcId="144525"/>
</workbook>
</file>

<file path=xl/calcChain.xml><?xml version="1.0" encoding="utf-8"?>
<calcChain xmlns="http://schemas.openxmlformats.org/spreadsheetml/2006/main">
  <c r="I32" i="19" l="1"/>
  <c r="I10" i="19"/>
  <c r="I29" i="20"/>
  <c r="I10" i="20"/>
  <c r="E10" i="20"/>
  <c r="I114" i="26"/>
  <c r="I10" i="26"/>
  <c r="J17" i="29"/>
  <c r="I115" i="22"/>
  <c r="I13" i="22"/>
  <c r="I35" i="21"/>
  <c r="I10" i="21"/>
  <c r="E14" i="29" l="1"/>
  <c r="J14" i="29" s="1"/>
  <c r="E13" i="29"/>
  <c r="J13" i="29" s="1"/>
  <c r="E11" i="29"/>
  <c r="J11" i="29" s="1"/>
  <c r="E12" i="29"/>
  <c r="J12" i="29" s="1"/>
  <c r="E10" i="29"/>
  <c r="J10" i="29" s="1"/>
  <c r="I22" i="26"/>
  <c r="I23" i="26"/>
  <c r="I54" i="26"/>
  <c r="I60" i="26"/>
  <c r="I82" i="26"/>
  <c r="E11" i="26"/>
  <c r="E12" i="26"/>
  <c r="E13" i="26"/>
  <c r="E14" i="26"/>
  <c r="E15" i="26"/>
  <c r="E16" i="26"/>
  <c r="E17" i="26"/>
  <c r="E18" i="26"/>
  <c r="E19" i="26"/>
  <c r="E20" i="26"/>
  <c r="E21" i="26"/>
  <c r="I21" i="26" s="1"/>
  <c r="E22" i="26"/>
  <c r="E23" i="26"/>
  <c r="E24" i="26"/>
  <c r="I24" i="26" s="1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I45" i="26" s="1"/>
  <c r="E46" i="26"/>
  <c r="E47" i="26"/>
  <c r="E48" i="26"/>
  <c r="E49" i="26"/>
  <c r="I49" i="26" s="1"/>
  <c r="E50" i="26"/>
  <c r="E51" i="26"/>
  <c r="E52" i="26"/>
  <c r="E53" i="26"/>
  <c r="E54" i="26"/>
  <c r="E55" i="26"/>
  <c r="E56" i="26"/>
  <c r="E57" i="26"/>
  <c r="E58" i="26"/>
  <c r="I58" i="26" s="1"/>
  <c r="E59" i="26"/>
  <c r="I59" i="26" s="1"/>
  <c r="E60" i="26"/>
  <c r="E61" i="26"/>
  <c r="I61" i="26" s="1"/>
  <c r="E62" i="26"/>
  <c r="E63" i="26"/>
  <c r="I63" i="26" s="1"/>
  <c r="E64" i="26"/>
  <c r="I64" i="26" s="1"/>
  <c r="E65" i="26"/>
  <c r="I65" i="26" s="1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0" i="26"/>
  <c r="I14" i="25"/>
  <c r="I15" i="25"/>
  <c r="I22" i="25"/>
  <c r="I34" i="25"/>
  <c r="I58" i="25"/>
  <c r="I62" i="25"/>
  <c r="I79" i="25"/>
  <c r="I9" i="25"/>
  <c r="E10" i="25"/>
  <c r="E11" i="25"/>
  <c r="E12" i="25"/>
  <c r="I12" i="25" s="1"/>
  <c r="E13" i="25"/>
  <c r="I13" i="25" s="1"/>
  <c r="E14" i="25"/>
  <c r="E15" i="25"/>
  <c r="E16" i="25"/>
  <c r="I16" i="25" s="1"/>
  <c r="E17" i="25"/>
  <c r="I17" i="25" s="1"/>
  <c r="E18" i="25"/>
  <c r="I18" i="25" s="1"/>
  <c r="E19" i="25"/>
  <c r="E20" i="25"/>
  <c r="E21" i="25"/>
  <c r="I21" i="25" s="1"/>
  <c r="E22" i="25"/>
  <c r="E23" i="25"/>
  <c r="I23" i="25" s="1"/>
  <c r="E24" i="25"/>
  <c r="I24" i="25" s="1"/>
  <c r="E25" i="25"/>
  <c r="E26" i="25"/>
  <c r="E27" i="25"/>
  <c r="I27" i="25" s="1"/>
  <c r="E28" i="25"/>
  <c r="I28" i="25" s="1"/>
  <c r="E29" i="25"/>
  <c r="E30" i="25"/>
  <c r="E31" i="25"/>
  <c r="E32" i="25"/>
  <c r="I32" i="25" s="1"/>
  <c r="E33" i="25"/>
  <c r="I33" i="25" s="1"/>
  <c r="E34" i="25"/>
  <c r="E35" i="25"/>
  <c r="E36" i="25"/>
  <c r="I36" i="25" s="1"/>
  <c r="E37" i="25"/>
  <c r="I37" i="25" s="1"/>
  <c r="E38" i="25"/>
  <c r="I38" i="25" s="1"/>
  <c r="E39" i="25"/>
  <c r="I39" i="25" s="1"/>
  <c r="E40" i="25"/>
  <c r="E41" i="25"/>
  <c r="I41" i="25" s="1"/>
  <c r="E42" i="25"/>
  <c r="E43" i="25"/>
  <c r="I43" i="25" s="1"/>
  <c r="E44" i="25"/>
  <c r="I44" i="25" s="1"/>
  <c r="E45" i="25"/>
  <c r="E46" i="25"/>
  <c r="E47" i="25"/>
  <c r="E48" i="25"/>
  <c r="I48" i="25" s="1"/>
  <c r="E49" i="25"/>
  <c r="I49" i="25" s="1"/>
  <c r="E50" i="25"/>
  <c r="E51" i="25"/>
  <c r="E52" i="25"/>
  <c r="I52" i="25" s="1"/>
  <c r="E53" i="25"/>
  <c r="I53" i="25" s="1"/>
  <c r="E54" i="25"/>
  <c r="E55" i="25"/>
  <c r="I55" i="25" s="1"/>
  <c r="E56" i="25"/>
  <c r="I56" i="25" s="1"/>
  <c r="E57" i="25"/>
  <c r="I57" i="25" s="1"/>
  <c r="E58" i="25"/>
  <c r="E59" i="25"/>
  <c r="I59" i="25" s="1"/>
  <c r="E60" i="25"/>
  <c r="I60" i="25" s="1"/>
  <c r="E61" i="25"/>
  <c r="I61" i="25" s="1"/>
  <c r="E62" i="25"/>
  <c r="E63" i="25"/>
  <c r="I63" i="25" s="1"/>
  <c r="E64" i="25"/>
  <c r="I64" i="25" s="1"/>
  <c r="E65" i="25"/>
  <c r="I65" i="25" s="1"/>
  <c r="E66" i="25"/>
  <c r="I66" i="25" s="1"/>
  <c r="E67" i="25"/>
  <c r="I67" i="25" s="1"/>
  <c r="E68" i="25"/>
  <c r="I68" i="25" s="1"/>
  <c r="E69" i="25"/>
  <c r="I69" i="25" s="1"/>
  <c r="E70" i="25"/>
  <c r="I70" i="25" s="1"/>
  <c r="E71" i="25"/>
  <c r="I71" i="25" s="1"/>
  <c r="E72" i="25"/>
  <c r="I72" i="25" s="1"/>
  <c r="E73" i="25"/>
  <c r="E74" i="25"/>
  <c r="E75" i="25"/>
  <c r="I75" i="25" s="1"/>
  <c r="E76" i="25"/>
  <c r="I76" i="25" s="1"/>
  <c r="E77" i="25"/>
  <c r="E78" i="25"/>
  <c r="E79" i="25"/>
  <c r="E80" i="25"/>
  <c r="E81" i="25"/>
  <c r="I81" i="25" s="1"/>
  <c r="E82" i="25"/>
  <c r="E83" i="25"/>
  <c r="I83" i="25" s="1"/>
  <c r="E84" i="25"/>
  <c r="E85" i="25"/>
  <c r="E86" i="25"/>
  <c r="I86" i="25" s="1"/>
  <c r="E87" i="25"/>
  <c r="I87" i="25" s="1"/>
  <c r="E88" i="25"/>
  <c r="I88" i="25" s="1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9" i="25"/>
  <c r="E11" i="22"/>
  <c r="E12" i="22"/>
  <c r="E14" i="22"/>
  <c r="I14" i="22" s="1"/>
  <c r="E15" i="22"/>
  <c r="I15" i="22" s="1"/>
  <c r="E16" i="22"/>
  <c r="I16" i="22" s="1"/>
  <c r="E17" i="22"/>
  <c r="I17" i="22" s="1"/>
  <c r="E18" i="22"/>
  <c r="I18" i="22" s="1"/>
  <c r="E19" i="22"/>
  <c r="I19" i="22" s="1"/>
  <c r="E20" i="22"/>
  <c r="I20" i="22" s="1"/>
  <c r="E21" i="22"/>
  <c r="E22" i="22"/>
  <c r="E23" i="22"/>
  <c r="I23" i="22" s="1"/>
  <c r="E24" i="22"/>
  <c r="E25" i="22"/>
  <c r="I25" i="22" s="1"/>
  <c r="E26" i="22"/>
  <c r="I26" i="22" s="1"/>
  <c r="E27" i="22"/>
  <c r="I27" i="22" s="1"/>
  <c r="E28" i="22"/>
  <c r="E29" i="22"/>
  <c r="I29" i="22" s="1"/>
  <c r="E30" i="22"/>
  <c r="E31" i="22"/>
  <c r="E32" i="22"/>
  <c r="E33" i="22"/>
  <c r="E34" i="22"/>
  <c r="E35" i="22"/>
  <c r="E36" i="22"/>
  <c r="E37" i="22"/>
  <c r="I37" i="22" s="1"/>
  <c r="E38" i="22"/>
  <c r="I38" i="22" s="1"/>
  <c r="E39" i="22"/>
  <c r="I39" i="22" s="1"/>
  <c r="E40" i="22"/>
  <c r="I40" i="22" s="1"/>
  <c r="E41" i="22"/>
  <c r="E42" i="22"/>
  <c r="E43" i="22"/>
  <c r="I43" i="22" s="1"/>
  <c r="E44" i="22"/>
  <c r="I44" i="22" s="1"/>
  <c r="E45" i="22"/>
  <c r="E46" i="22"/>
  <c r="I46" i="22" s="1"/>
  <c r="E47" i="22"/>
  <c r="E48" i="22"/>
  <c r="E49" i="22"/>
  <c r="E50" i="22"/>
  <c r="I50" i="22" s="1"/>
  <c r="E51" i="22"/>
  <c r="E52" i="22"/>
  <c r="E53" i="22"/>
  <c r="E54" i="22"/>
  <c r="E55" i="22"/>
  <c r="E56" i="22"/>
  <c r="E57" i="22"/>
  <c r="E58" i="22"/>
  <c r="E59" i="22"/>
  <c r="I59" i="22" s="1"/>
  <c r="E60" i="22"/>
  <c r="I60" i="22" s="1"/>
  <c r="E61" i="22"/>
  <c r="I61" i="22" s="1"/>
  <c r="E62" i="22"/>
  <c r="I62" i="22" s="1"/>
  <c r="E63" i="22"/>
  <c r="I63" i="22" s="1"/>
  <c r="E64" i="22"/>
  <c r="I64" i="22" s="1"/>
  <c r="E65" i="22"/>
  <c r="I65" i="22" s="1"/>
  <c r="E66" i="22"/>
  <c r="I66" i="22" s="1"/>
  <c r="E67" i="22"/>
  <c r="E68" i="22"/>
  <c r="E69" i="22"/>
  <c r="E70" i="22"/>
  <c r="E71" i="22"/>
  <c r="E72" i="22"/>
  <c r="E73" i="22"/>
  <c r="E74" i="22"/>
  <c r="E75" i="22"/>
  <c r="E76" i="22"/>
  <c r="E77" i="22"/>
  <c r="E78" i="22"/>
  <c r="I78" i="22" s="1"/>
  <c r="E79" i="22"/>
  <c r="E80" i="22"/>
  <c r="E81" i="22"/>
  <c r="E82" i="22"/>
  <c r="E83" i="22"/>
  <c r="I83" i="22" s="1"/>
  <c r="E84" i="22"/>
  <c r="E85" i="22"/>
  <c r="E86" i="22"/>
  <c r="E87" i="22"/>
  <c r="E88" i="22"/>
  <c r="E89" i="22"/>
  <c r="I89" i="22" s="1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" i="22"/>
  <c r="I14" i="21"/>
  <c r="I25" i="21"/>
  <c r="I29" i="21"/>
  <c r="I30" i="21"/>
  <c r="I13" i="21"/>
  <c r="E11" i="21"/>
  <c r="E12" i="21"/>
  <c r="E13" i="21"/>
  <c r="E14" i="21"/>
  <c r="E15" i="21"/>
  <c r="I15" i="21" s="1"/>
  <c r="E16" i="21"/>
  <c r="I16" i="21" s="1"/>
  <c r="E17" i="21"/>
  <c r="I17" i="21" s="1"/>
  <c r="E18" i="21"/>
  <c r="I18" i="21" s="1"/>
  <c r="E19" i="21"/>
  <c r="I19" i="21" s="1"/>
  <c r="E20" i="21"/>
  <c r="I20" i="21" s="1"/>
  <c r="E21" i="21"/>
  <c r="I21" i="21" s="1"/>
  <c r="E22" i="21"/>
  <c r="I22" i="21" s="1"/>
  <c r="E23" i="21"/>
  <c r="I23" i="21" s="1"/>
  <c r="E24" i="21"/>
  <c r="I24" i="21" s="1"/>
  <c r="E25" i="21"/>
  <c r="E26" i="21"/>
  <c r="I26" i="21" s="1"/>
  <c r="E27" i="21"/>
  <c r="I27" i="21" s="1"/>
  <c r="E28" i="21"/>
  <c r="I28" i="21" s="1"/>
  <c r="E29" i="21"/>
  <c r="E30" i="21"/>
  <c r="E31" i="21"/>
  <c r="I31" i="21" s="1"/>
  <c r="E32" i="21"/>
  <c r="I32" i="21" s="1"/>
  <c r="E33" i="21"/>
  <c r="I33" i="21" s="1"/>
  <c r="E10" i="21"/>
  <c r="E12" i="20"/>
  <c r="I12" i="20" s="1"/>
  <c r="E13" i="20"/>
  <c r="I13" i="20" s="1"/>
  <c r="E14" i="20"/>
  <c r="E15" i="20"/>
  <c r="E16" i="20"/>
  <c r="I16" i="20" s="1"/>
  <c r="E17" i="20"/>
  <c r="I17" i="20" s="1"/>
  <c r="E18" i="20"/>
  <c r="I18" i="20" s="1"/>
  <c r="E19" i="20"/>
  <c r="I19" i="20" s="1"/>
  <c r="E20" i="20"/>
  <c r="I20" i="20" s="1"/>
  <c r="E21" i="20"/>
  <c r="I21" i="20" s="1"/>
  <c r="E22" i="20"/>
  <c r="I22" i="20" s="1"/>
  <c r="E23" i="20"/>
  <c r="I23" i="20" s="1"/>
  <c r="E24" i="20"/>
  <c r="I24" i="20" s="1"/>
  <c r="E25" i="20"/>
  <c r="I25" i="20" s="1"/>
  <c r="E26" i="20"/>
  <c r="I26" i="20" s="1"/>
  <c r="E27" i="20"/>
  <c r="E11" i="20"/>
  <c r="I11" i="20" s="1"/>
  <c r="I12" i="19"/>
  <c r="I13" i="19"/>
  <c r="I18" i="19"/>
  <c r="I20" i="19"/>
  <c r="I22" i="19"/>
  <c r="I24" i="19"/>
  <c r="I25" i="19"/>
  <c r="I26" i="19"/>
  <c r="I30" i="19"/>
  <c r="E11" i="19"/>
  <c r="I11" i="19" s="1"/>
  <c r="E12" i="19"/>
  <c r="E13" i="19"/>
  <c r="E14" i="19"/>
  <c r="I14" i="19" s="1"/>
  <c r="E15" i="19"/>
  <c r="I15" i="19" s="1"/>
  <c r="E16" i="19"/>
  <c r="E17" i="19"/>
  <c r="I17" i="19" s="1"/>
  <c r="E18" i="19"/>
  <c r="E19" i="19"/>
  <c r="I19" i="19" s="1"/>
  <c r="E20" i="19"/>
  <c r="E21" i="19"/>
  <c r="I21" i="19" s="1"/>
  <c r="E22" i="19"/>
  <c r="E23" i="19"/>
  <c r="I23" i="19" s="1"/>
  <c r="E24" i="19"/>
  <c r="E25" i="19"/>
  <c r="E26" i="19"/>
  <c r="E27" i="19"/>
  <c r="I27" i="19" s="1"/>
  <c r="E28" i="19"/>
  <c r="I28" i="19" s="1"/>
  <c r="E29" i="19"/>
  <c r="I29" i="19" s="1"/>
  <c r="E30" i="19"/>
  <c r="E10" i="19"/>
  <c r="I14" i="18"/>
  <c r="I18" i="18"/>
  <c r="I19" i="18"/>
  <c r="I22" i="18"/>
  <c r="I23" i="18"/>
  <c r="I24" i="18"/>
  <c r="I31" i="18"/>
  <c r="I33" i="18"/>
  <c r="I35" i="18"/>
  <c r="I36" i="18"/>
  <c r="I37" i="18"/>
  <c r="I41" i="18"/>
  <c r="E11" i="18"/>
  <c r="I11" i="18" s="1"/>
  <c r="E12" i="18"/>
  <c r="I12" i="18" s="1"/>
  <c r="E13" i="18"/>
  <c r="I13" i="18" s="1"/>
  <c r="E14" i="18"/>
  <c r="E15" i="18"/>
  <c r="I15" i="18" s="1"/>
  <c r="E16" i="18"/>
  <c r="I16" i="18" s="1"/>
  <c r="E17" i="18"/>
  <c r="I17" i="18" s="1"/>
  <c r="E18" i="18"/>
  <c r="E19" i="18"/>
  <c r="E20" i="18"/>
  <c r="I20" i="18" s="1"/>
  <c r="E21" i="18"/>
  <c r="I21" i="18" s="1"/>
  <c r="E22" i="18"/>
  <c r="E23" i="18"/>
  <c r="E24" i="18"/>
  <c r="E25" i="18"/>
  <c r="I25" i="18" s="1"/>
  <c r="E26" i="18"/>
  <c r="I26" i="18" s="1"/>
  <c r="E27" i="18"/>
  <c r="I27" i="18" s="1"/>
  <c r="E28" i="18"/>
  <c r="I28" i="18" s="1"/>
  <c r="E29" i="18"/>
  <c r="E30" i="18"/>
  <c r="I30" i="18" s="1"/>
  <c r="E31" i="18"/>
  <c r="E32" i="18"/>
  <c r="I32" i="18" s="1"/>
  <c r="E33" i="18"/>
  <c r="E34" i="18"/>
  <c r="I34" i="18" s="1"/>
  <c r="E35" i="18"/>
  <c r="E36" i="18"/>
  <c r="E37" i="18"/>
  <c r="E38" i="18"/>
  <c r="I38" i="18" s="1"/>
  <c r="E39" i="18"/>
  <c r="I39" i="18" s="1"/>
  <c r="E40" i="18"/>
  <c r="I40" i="18" s="1"/>
  <c r="E41" i="18"/>
  <c r="E42" i="18"/>
  <c r="I42" i="18" s="1"/>
  <c r="E43" i="18"/>
  <c r="E44" i="18"/>
  <c r="E45" i="18"/>
  <c r="E46" i="18"/>
  <c r="E10" i="18"/>
  <c r="I10" i="18" s="1"/>
  <c r="I21" i="17"/>
  <c r="E11" i="17"/>
  <c r="I11" i="17" s="1"/>
  <c r="E12" i="17"/>
  <c r="I12" i="17" s="1"/>
  <c r="E13" i="17"/>
  <c r="I13" i="17" s="1"/>
  <c r="E14" i="17"/>
  <c r="I14" i="17" s="1"/>
  <c r="E15" i="17"/>
  <c r="I15" i="17" s="1"/>
  <c r="E16" i="17"/>
  <c r="I16" i="17" s="1"/>
  <c r="E17" i="17"/>
  <c r="I17" i="17" s="1"/>
  <c r="E18" i="17"/>
  <c r="I18" i="17" s="1"/>
  <c r="E19" i="17"/>
  <c r="I19" i="17" s="1"/>
  <c r="E20" i="17"/>
  <c r="I20" i="17" s="1"/>
  <c r="E21" i="17"/>
  <c r="E22" i="17"/>
  <c r="I22" i="17" s="1"/>
  <c r="E23" i="17"/>
  <c r="I23" i="17" s="1"/>
  <c r="E24" i="17"/>
  <c r="I24" i="17" s="1"/>
  <c r="E25" i="17"/>
  <c r="I25" i="17" s="1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I38" i="17" s="1"/>
  <c r="E39" i="17"/>
  <c r="E40" i="17"/>
  <c r="E41" i="17"/>
  <c r="E42" i="17"/>
  <c r="I42" i="17" s="1"/>
  <c r="E43" i="17"/>
  <c r="E44" i="17"/>
  <c r="E45" i="17"/>
  <c r="E46" i="17"/>
  <c r="E47" i="17"/>
  <c r="E48" i="17"/>
  <c r="E49" i="17"/>
  <c r="I49" i="17" s="1"/>
  <c r="E50" i="17"/>
  <c r="I50" i="17" s="1"/>
  <c r="E51" i="17"/>
  <c r="E52" i="17"/>
  <c r="E53" i="17"/>
  <c r="E54" i="17"/>
  <c r="E55" i="17"/>
  <c r="E56" i="17"/>
  <c r="E57" i="17"/>
  <c r="E58" i="17"/>
  <c r="I58" i="17" s="1"/>
  <c r="E59" i="17"/>
  <c r="E60" i="17"/>
  <c r="I60" i="17" s="1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I84" i="17" s="1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0" i="17"/>
  <c r="I10" i="17" s="1"/>
  <c r="I35" i="16"/>
  <c r="I59" i="16"/>
  <c r="I60" i="16"/>
  <c r="E11" i="16"/>
  <c r="I11" i="16" s="1"/>
  <c r="E12" i="16"/>
  <c r="I12" i="16" s="1"/>
  <c r="E13" i="16"/>
  <c r="I13" i="16" s="1"/>
  <c r="E14" i="16"/>
  <c r="I14" i="16" s="1"/>
  <c r="E15" i="16"/>
  <c r="I15" i="16" s="1"/>
  <c r="E16" i="16"/>
  <c r="I16" i="16" s="1"/>
  <c r="E17" i="16"/>
  <c r="E18" i="16"/>
  <c r="E19" i="16"/>
  <c r="E20" i="16"/>
  <c r="I20" i="16" s="1"/>
  <c r="E21" i="16"/>
  <c r="I21" i="16" s="1"/>
  <c r="E22" i="16"/>
  <c r="I22" i="16" s="1"/>
  <c r="E23" i="16"/>
  <c r="I23" i="16" s="1"/>
  <c r="E24" i="16"/>
  <c r="E25" i="16"/>
  <c r="E26" i="16"/>
  <c r="I26" i="16" s="1"/>
  <c r="E27" i="16"/>
  <c r="E28" i="16"/>
  <c r="E29" i="16"/>
  <c r="E30" i="16"/>
  <c r="E31" i="16"/>
  <c r="I31" i="16" s="1"/>
  <c r="E32" i="16"/>
  <c r="E33" i="16"/>
  <c r="E34" i="16"/>
  <c r="E35" i="16"/>
  <c r="E36" i="16"/>
  <c r="E37" i="16"/>
  <c r="E38" i="16"/>
  <c r="E39" i="16"/>
  <c r="I39" i="16" s="1"/>
  <c r="E40" i="16"/>
  <c r="I40" i="16" s="1"/>
  <c r="E41" i="16"/>
  <c r="E42" i="16"/>
  <c r="E43" i="16"/>
  <c r="I43" i="16" s="1"/>
  <c r="E44" i="16"/>
  <c r="E45" i="16"/>
  <c r="E46" i="16"/>
  <c r="E47" i="16"/>
  <c r="I47" i="16" s="1"/>
  <c r="E48" i="16"/>
  <c r="E49" i="16"/>
  <c r="E50" i="16"/>
  <c r="E51" i="16"/>
  <c r="E52" i="16"/>
  <c r="E53" i="16"/>
  <c r="E54" i="16"/>
  <c r="E55" i="16"/>
  <c r="E56" i="16"/>
  <c r="I56" i="16" s="1"/>
  <c r="E57" i="16"/>
  <c r="I57" i="16" s="1"/>
  <c r="E58" i="16"/>
  <c r="I58" i="16" s="1"/>
  <c r="E59" i="16"/>
  <c r="E60" i="16"/>
  <c r="E61" i="16"/>
  <c r="I61" i="16" s="1"/>
  <c r="E62" i="16"/>
  <c r="E63" i="16"/>
  <c r="E64" i="16"/>
  <c r="E65" i="16"/>
  <c r="I65" i="16" s="1"/>
  <c r="E66" i="16"/>
  <c r="E67" i="16"/>
  <c r="E68" i="16"/>
  <c r="E69" i="16"/>
  <c r="I69" i="16" s="1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" i="16"/>
  <c r="I10" i="16" s="1"/>
  <c r="I19" i="15"/>
  <c r="E11" i="15"/>
  <c r="I11" i="15" s="1"/>
  <c r="E12" i="15"/>
  <c r="I12" i="15" s="1"/>
  <c r="E13" i="15"/>
  <c r="I13" i="15" s="1"/>
  <c r="E14" i="15"/>
  <c r="I14" i="15" s="1"/>
  <c r="E15" i="15"/>
  <c r="I15" i="15" s="1"/>
  <c r="E16" i="15"/>
  <c r="I16" i="15" s="1"/>
  <c r="E17" i="15"/>
  <c r="I17" i="15" s="1"/>
  <c r="E18" i="15"/>
  <c r="I18" i="15" s="1"/>
  <c r="E19" i="15"/>
  <c r="E20" i="15"/>
  <c r="I20" i="15" s="1"/>
  <c r="E21" i="15"/>
  <c r="I21" i="15" s="1"/>
  <c r="E22" i="15"/>
  <c r="I22" i="15" s="1"/>
  <c r="E23" i="15"/>
  <c r="I23" i="15" s="1"/>
  <c r="E24" i="15"/>
  <c r="I24" i="15" s="1"/>
  <c r="E25" i="15"/>
  <c r="I25" i="15" s="1"/>
  <c r="E26" i="15"/>
  <c r="I26" i="15" s="1"/>
  <c r="E27" i="15"/>
  <c r="I27" i="15" s="1"/>
  <c r="E28" i="15"/>
  <c r="I28" i="15" s="1"/>
  <c r="E29" i="15"/>
  <c r="I29" i="15" s="1"/>
  <c r="E30" i="15"/>
  <c r="I30" i="15" s="1"/>
  <c r="E31" i="15"/>
  <c r="I31" i="15" s="1"/>
  <c r="E32" i="15"/>
  <c r="I32" i="15" s="1"/>
  <c r="E33" i="15"/>
  <c r="I33" i="15" s="1"/>
  <c r="E34" i="15"/>
  <c r="I34" i="15" s="1"/>
  <c r="E35" i="15"/>
  <c r="I35" i="15" s="1"/>
  <c r="E36" i="15"/>
  <c r="I36" i="15" s="1"/>
  <c r="E37" i="15"/>
  <c r="I37" i="15" s="1"/>
  <c r="E38" i="15"/>
  <c r="I38" i="15" s="1"/>
  <c r="E39" i="15"/>
  <c r="I39" i="15" s="1"/>
  <c r="E40" i="15"/>
  <c r="I40" i="15" s="1"/>
  <c r="E41" i="15"/>
  <c r="I41" i="15" s="1"/>
  <c r="E42" i="15"/>
  <c r="I42" i="15" s="1"/>
  <c r="E10" i="15"/>
  <c r="I10" i="15" s="1"/>
  <c r="I13" i="13"/>
  <c r="I37" i="13"/>
  <c r="E11" i="13"/>
  <c r="I11" i="13" s="1"/>
  <c r="E12" i="13"/>
  <c r="I12" i="13" s="1"/>
  <c r="E13" i="13"/>
  <c r="E14" i="13"/>
  <c r="I14" i="13" s="1"/>
  <c r="E15" i="13"/>
  <c r="I15" i="13" s="1"/>
  <c r="E16" i="13"/>
  <c r="I16" i="13" s="1"/>
  <c r="E17" i="13"/>
  <c r="I17" i="13" s="1"/>
  <c r="E18" i="13"/>
  <c r="E19" i="13"/>
  <c r="E20" i="13"/>
  <c r="I20" i="13" s="1"/>
  <c r="E21" i="13"/>
  <c r="E22" i="13"/>
  <c r="I22" i="13" s="1"/>
  <c r="E23" i="13"/>
  <c r="I23" i="13" s="1"/>
  <c r="E24" i="13"/>
  <c r="I24" i="13" s="1"/>
  <c r="E25" i="13"/>
  <c r="E26" i="13"/>
  <c r="I26" i="13" s="1"/>
  <c r="E27" i="13"/>
  <c r="I27" i="13" s="1"/>
  <c r="E28" i="13"/>
  <c r="I28" i="13" s="1"/>
  <c r="E29" i="13"/>
  <c r="E30" i="13"/>
  <c r="I30" i="13" s="1"/>
  <c r="E31" i="13"/>
  <c r="I31" i="13" s="1"/>
  <c r="E32" i="13"/>
  <c r="I32" i="13" s="1"/>
  <c r="E33" i="13"/>
  <c r="I33" i="13" s="1"/>
  <c r="E34" i="13"/>
  <c r="I34" i="13" s="1"/>
  <c r="E35" i="13"/>
  <c r="I35" i="13" s="1"/>
  <c r="E36" i="13"/>
  <c r="I36" i="13" s="1"/>
  <c r="E37" i="13"/>
  <c r="E38" i="13"/>
  <c r="I38" i="13" s="1"/>
  <c r="E39" i="13"/>
  <c r="I39" i="13" s="1"/>
  <c r="E40" i="13"/>
  <c r="I40" i="13" s="1"/>
  <c r="E10" i="13"/>
  <c r="I10" i="13" s="1"/>
  <c r="I16" i="11"/>
  <c r="I28" i="11"/>
  <c r="E11" i="11"/>
  <c r="I11" i="11" s="1"/>
  <c r="E12" i="11"/>
  <c r="I12" i="11" s="1"/>
  <c r="E13" i="11"/>
  <c r="I13" i="11" s="1"/>
  <c r="E14" i="11"/>
  <c r="I14" i="11" s="1"/>
  <c r="E15" i="11"/>
  <c r="I15" i="11" s="1"/>
  <c r="E16" i="11"/>
  <c r="E17" i="11"/>
  <c r="I17" i="11" s="1"/>
  <c r="E18" i="11"/>
  <c r="I18" i="11" s="1"/>
  <c r="E19" i="11"/>
  <c r="I19" i="11" s="1"/>
  <c r="E20" i="11"/>
  <c r="I20" i="11" s="1"/>
  <c r="E21" i="11"/>
  <c r="I21" i="11" s="1"/>
  <c r="E22" i="11"/>
  <c r="I22" i="11" s="1"/>
  <c r="E23" i="11"/>
  <c r="I23" i="11" s="1"/>
  <c r="E24" i="11"/>
  <c r="I24" i="11" s="1"/>
  <c r="E25" i="11"/>
  <c r="I25" i="11" s="1"/>
  <c r="E26" i="11"/>
  <c r="I26" i="11" s="1"/>
  <c r="E27" i="11"/>
  <c r="I27" i="11" s="1"/>
  <c r="E28" i="11"/>
  <c r="E29" i="11"/>
  <c r="I29" i="11" s="1"/>
  <c r="E30" i="11"/>
  <c r="I30" i="11" s="1"/>
  <c r="E31" i="11"/>
  <c r="I31" i="11" s="1"/>
  <c r="E32" i="11"/>
  <c r="I32" i="11" s="1"/>
  <c r="E33" i="11"/>
  <c r="I33" i="11" s="1"/>
  <c r="E34" i="11"/>
  <c r="I34" i="11" s="1"/>
  <c r="E35" i="11"/>
  <c r="I35" i="11" s="1"/>
  <c r="E36" i="11"/>
  <c r="I36" i="11" s="1"/>
  <c r="E37" i="11"/>
  <c r="I37" i="11" s="1"/>
  <c r="E38" i="11"/>
  <c r="I38" i="11" s="1"/>
  <c r="E10" i="11"/>
  <c r="I10" i="11" s="1"/>
  <c r="E11" i="10"/>
  <c r="I11" i="10" s="1"/>
  <c r="E12" i="10"/>
  <c r="I12" i="10" s="1"/>
  <c r="E13" i="10"/>
  <c r="I13" i="10" s="1"/>
  <c r="E14" i="10"/>
  <c r="I14" i="10" s="1"/>
  <c r="E15" i="10"/>
  <c r="I15" i="10" s="1"/>
  <c r="E16" i="10"/>
  <c r="I16" i="10" s="1"/>
  <c r="E17" i="10"/>
  <c r="I17" i="10" s="1"/>
  <c r="E18" i="10"/>
  <c r="I18" i="10" s="1"/>
  <c r="E19" i="10"/>
  <c r="I19" i="10" s="1"/>
  <c r="E20" i="10"/>
  <c r="I20" i="10" s="1"/>
  <c r="E21" i="10"/>
  <c r="I21" i="10" s="1"/>
  <c r="E22" i="10"/>
  <c r="I22" i="10" s="1"/>
  <c r="E23" i="10"/>
  <c r="I23" i="10" s="1"/>
  <c r="E24" i="10"/>
  <c r="I24" i="10" s="1"/>
  <c r="E25" i="10"/>
  <c r="I25" i="10" s="1"/>
  <c r="E26" i="10"/>
  <c r="I26" i="10" s="1"/>
  <c r="E27" i="10"/>
  <c r="I27" i="10" s="1"/>
  <c r="E28" i="10"/>
  <c r="E29" i="10"/>
  <c r="I29" i="10" s="1"/>
  <c r="E30" i="10"/>
  <c r="E10" i="10"/>
  <c r="I10" i="10" s="1"/>
  <c r="E11" i="9"/>
  <c r="I11" i="9" s="1"/>
  <c r="E12" i="9"/>
  <c r="I12" i="9" s="1"/>
  <c r="E13" i="9"/>
  <c r="I13" i="9" s="1"/>
  <c r="E14" i="9"/>
  <c r="I14" i="9" s="1"/>
  <c r="E15" i="9"/>
  <c r="I15" i="9" s="1"/>
  <c r="E16" i="9"/>
  <c r="I16" i="9" s="1"/>
  <c r="E17" i="9"/>
  <c r="I17" i="9" s="1"/>
  <c r="E18" i="9"/>
  <c r="I18" i="9" s="1"/>
  <c r="E19" i="9"/>
  <c r="I19" i="9" s="1"/>
  <c r="E20" i="9"/>
  <c r="I20" i="9" s="1"/>
  <c r="E21" i="9"/>
  <c r="I21" i="9" s="1"/>
  <c r="E22" i="9"/>
  <c r="I22" i="9" s="1"/>
  <c r="E23" i="9"/>
  <c r="I23" i="9" s="1"/>
  <c r="E24" i="9"/>
  <c r="I24" i="9" s="1"/>
  <c r="E25" i="9"/>
  <c r="I25" i="9" s="1"/>
  <c r="E26" i="9"/>
  <c r="I26" i="9" s="1"/>
  <c r="E27" i="9"/>
  <c r="I27" i="9" s="1"/>
  <c r="E28" i="9"/>
  <c r="I28" i="9" s="1"/>
  <c r="E29" i="9"/>
  <c r="I29" i="9" s="1"/>
  <c r="E30" i="9"/>
  <c r="I30" i="9" s="1"/>
  <c r="E31" i="9"/>
  <c r="I31" i="9" s="1"/>
  <c r="E32" i="9"/>
  <c r="I32" i="9" s="1"/>
  <c r="E33" i="9"/>
  <c r="I33" i="9" s="1"/>
  <c r="E10" i="9"/>
  <c r="I10" i="9" s="1"/>
  <c r="I11" i="8"/>
  <c r="E11" i="8"/>
  <c r="E12" i="8"/>
  <c r="I12" i="8" s="1"/>
  <c r="E13" i="8"/>
  <c r="I13" i="8" s="1"/>
  <c r="E14" i="8"/>
  <c r="I14" i="8" s="1"/>
  <c r="E15" i="8"/>
  <c r="E16" i="8"/>
  <c r="I16" i="8" s="1"/>
  <c r="E17" i="8"/>
  <c r="I17" i="8" s="1"/>
  <c r="E18" i="8"/>
  <c r="I18" i="8" s="1"/>
  <c r="E19" i="8"/>
  <c r="I19" i="8" s="1"/>
  <c r="E20" i="8"/>
  <c r="I20" i="8" s="1"/>
  <c r="E21" i="8"/>
  <c r="I21" i="8" s="1"/>
  <c r="E22" i="8"/>
  <c r="I22" i="8" s="1"/>
  <c r="E23" i="8"/>
  <c r="I23" i="8" s="1"/>
  <c r="E24" i="8"/>
  <c r="I24" i="8" s="1"/>
  <c r="E25" i="8"/>
  <c r="I25" i="8" s="1"/>
  <c r="E26" i="8"/>
  <c r="I26" i="8" s="1"/>
  <c r="E27" i="8"/>
  <c r="I27" i="8" s="1"/>
  <c r="E28" i="8"/>
  <c r="I28" i="8" s="1"/>
  <c r="E29" i="8"/>
  <c r="I29" i="8" s="1"/>
  <c r="E10" i="8"/>
  <c r="I10" i="8" s="1"/>
  <c r="E11" i="7"/>
  <c r="I11" i="7" s="1"/>
  <c r="E12" i="7"/>
  <c r="I12" i="7" s="1"/>
  <c r="E13" i="7"/>
  <c r="I13" i="7" s="1"/>
  <c r="E14" i="7"/>
  <c r="I14" i="7" s="1"/>
  <c r="E15" i="7"/>
  <c r="I15" i="7" s="1"/>
  <c r="E16" i="7"/>
  <c r="I16" i="7" s="1"/>
  <c r="E17" i="7"/>
  <c r="I17" i="7" s="1"/>
  <c r="E18" i="7"/>
  <c r="I18" i="7" s="1"/>
  <c r="E19" i="7"/>
  <c r="I19" i="7" s="1"/>
  <c r="E20" i="7"/>
  <c r="I20" i="7" s="1"/>
  <c r="E21" i="7"/>
  <c r="I21" i="7" s="1"/>
  <c r="E22" i="7"/>
  <c r="I22" i="7" s="1"/>
  <c r="E23" i="7"/>
  <c r="I23" i="7" s="1"/>
  <c r="E24" i="7"/>
  <c r="E25" i="7"/>
  <c r="I25" i="7" s="1"/>
  <c r="E26" i="7"/>
  <c r="I26" i="7" s="1"/>
  <c r="E27" i="7"/>
  <c r="I27" i="7" s="1"/>
  <c r="E28" i="7"/>
  <c r="I28" i="7" s="1"/>
  <c r="E29" i="7"/>
  <c r="I29" i="7" s="1"/>
  <c r="E30" i="7"/>
  <c r="I30" i="7" s="1"/>
  <c r="E31" i="7"/>
  <c r="I31" i="7" s="1"/>
  <c r="E32" i="7"/>
  <c r="I32" i="7" s="1"/>
  <c r="E33" i="7"/>
  <c r="E34" i="7"/>
  <c r="I34" i="7" s="1"/>
  <c r="E35" i="7"/>
  <c r="I35" i="7" s="1"/>
  <c r="E36" i="7"/>
  <c r="I36" i="7" s="1"/>
  <c r="E10" i="7"/>
  <c r="I10" i="7" s="1"/>
  <c r="E11" i="23"/>
  <c r="I11" i="23" s="1"/>
  <c r="E12" i="23"/>
  <c r="I12" i="23" s="1"/>
  <c r="E13" i="23"/>
  <c r="I13" i="23" s="1"/>
  <c r="E14" i="23"/>
  <c r="I14" i="23" s="1"/>
  <c r="E15" i="23"/>
  <c r="I15" i="23" s="1"/>
  <c r="E16" i="23"/>
  <c r="I16" i="23" s="1"/>
  <c r="E17" i="23"/>
  <c r="I17" i="23" s="1"/>
  <c r="E18" i="23"/>
  <c r="I18" i="23" s="1"/>
  <c r="E19" i="23"/>
  <c r="I19" i="23" s="1"/>
  <c r="E20" i="23"/>
  <c r="I20" i="23" s="1"/>
  <c r="E21" i="23"/>
  <c r="I21" i="23" s="1"/>
  <c r="E22" i="23"/>
  <c r="I22" i="23" s="1"/>
  <c r="E23" i="23"/>
  <c r="I23" i="23" s="1"/>
  <c r="E24" i="23"/>
  <c r="I24" i="23" s="1"/>
  <c r="E25" i="23"/>
  <c r="I25" i="23" s="1"/>
  <c r="E26" i="23"/>
  <c r="I26" i="23" s="1"/>
  <c r="E10" i="23"/>
  <c r="I10" i="23" s="1"/>
  <c r="I11" i="5"/>
  <c r="I19" i="5"/>
  <c r="E11" i="5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E20" i="5"/>
  <c r="I20" i="5" s="1"/>
  <c r="E21" i="5"/>
  <c r="I21" i="5" s="1"/>
  <c r="E22" i="5"/>
  <c r="I22" i="5" s="1"/>
  <c r="E23" i="5"/>
  <c r="I23" i="5" s="1"/>
  <c r="E27" i="5"/>
  <c r="I27" i="5" s="1"/>
  <c r="E10" i="5"/>
  <c r="I10" i="5" s="1"/>
  <c r="I18" i="3"/>
  <c r="E11" i="3"/>
  <c r="I11" i="3" s="1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E32" i="3"/>
  <c r="I32" i="3" s="1"/>
  <c r="E10" i="3"/>
  <c r="I10" i="3" s="1"/>
  <c r="F11" i="2"/>
  <c r="J11" i="2" s="1"/>
  <c r="F12" i="2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10" i="2"/>
  <c r="J10" i="2" s="1"/>
  <c r="I12" i="6"/>
  <c r="I14" i="1"/>
  <c r="I15" i="1"/>
  <c r="I16" i="1"/>
  <c r="I17" i="1"/>
  <c r="I18" i="1"/>
  <c r="I13" i="1"/>
  <c r="E11" i="6"/>
  <c r="I11" i="6" s="1"/>
  <c r="E12" i="6"/>
  <c r="E13" i="6"/>
  <c r="I13" i="6" s="1"/>
  <c r="E14" i="6"/>
  <c r="I14" i="6" s="1"/>
  <c r="E15" i="6"/>
  <c r="I15" i="6" s="1"/>
  <c r="E10" i="6"/>
  <c r="I10" i="6" s="1"/>
  <c r="E11" i="28"/>
  <c r="I11" i="28" s="1"/>
  <c r="E12" i="28"/>
  <c r="I12" i="28" s="1"/>
  <c r="E13" i="28"/>
  <c r="I13" i="28" s="1"/>
  <c r="E10" i="28"/>
  <c r="I10" i="28" s="1"/>
  <c r="I16" i="28" s="1"/>
  <c r="I113" i="17" l="1"/>
  <c r="I49" i="18"/>
  <c r="I38" i="7"/>
  <c r="I31" i="8"/>
  <c r="I32" i="10"/>
  <c r="I40" i="11"/>
  <c r="I29" i="5"/>
  <c r="I44" i="15"/>
  <c r="I114" i="16"/>
  <c r="I17" i="6"/>
  <c r="I35" i="9"/>
  <c r="I113" i="25"/>
  <c r="J30" i="2"/>
  <c r="I29" i="23"/>
  <c r="I43" i="13"/>
  <c r="I36" i="3"/>
  <c r="I20" i="1"/>
</calcChain>
</file>

<file path=xl/comments1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Kho tháng trc xin 30 cuộn nhưng sau đó hùng xin bổ sung thêm 3 cây nữa tháng này em order tăng cho kho</t>
        </r>
      </text>
    </comment>
  </commentList>
</comments>
</file>

<file path=xl/sharedStrings.xml><?xml version="1.0" encoding="utf-8"?>
<sst xmlns="http://schemas.openxmlformats.org/spreadsheetml/2006/main" count="3627" uniqueCount="324">
  <si>
    <t>Mẫu số: BM-VPP-01</t>
  </si>
  <si>
    <t xml:space="preserve">     PHIẾU ĐỀ NGHỊ CẤP VPP</t>
  </si>
  <si>
    <t>Bộ phận đề nghị:</t>
  </si>
  <si>
    <t>phòng Marketing, TMĐT - Kidsplaza</t>
  </si>
  <si>
    <t>Sử dụng cho tháng:</t>
  </si>
  <si>
    <t>Năm 2016</t>
  </si>
  <si>
    <t>STT</t>
  </si>
  <si>
    <t xml:space="preserve">Mã mới </t>
  </si>
  <si>
    <t>Tên VPP</t>
  </si>
  <si>
    <t>ĐVT</t>
  </si>
  <si>
    <t xml:space="preserve">Số lượng </t>
  </si>
  <si>
    <t xml:space="preserve">Ghi chú </t>
  </si>
  <si>
    <t xml:space="preserve">Tồn </t>
  </si>
  <si>
    <t xml:space="preserve">Đề nghị </t>
  </si>
  <si>
    <t>Giấy trắng A4 72 Excel</t>
  </si>
  <si>
    <t>Ram</t>
  </si>
  <si>
    <t>Giấy vệ sinh SG</t>
  </si>
  <si>
    <t>Lock</t>
  </si>
  <si>
    <t>Kim bấm N.10 Plus</t>
  </si>
  <si>
    <t>Hộp</t>
  </si>
  <si>
    <t>Băng dính  trắng 200yar 1,7kg</t>
  </si>
  <si>
    <t xml:space="preserve">Cuộn </t>
  </si>
  <si>
    <t>But logo Kidsplaza</t>
  </si>
  <si>
    <t>Cây</t>
  </si>
  <si>
    <t>Bìa nút Myclear A4</t>
  </si>
  <si>
    <t>Cái</t>
  </si>
  <si>
    <t>Bút dính bàn đôi</t>
  </si>
  <si>
    <t>Bộ</t>
  </si>
  <si>
    <t>Bìa lỗ A4 (4.5)</t>
  </si>
  <si>
    <t>Xấp</t>
  </si>
  <si>
    <t>Bìa lá A4 TL</t>
  </si>
  <si>
    <t>Bìa trình ký đơn mica A4</t>
  </si>
  <si>
    <t>Băng keo 2 mặt 2F4 X 9Ya</t>
  </si>
  <si>
    <t>Cuộn</t>
  </si>
  <si>
    <t>Giấy in ảnh PTS 1 mặt ĐL 135</t>
  </si>
  <si>
    <t>Giấy in ảnh PTS 2 mặt ĐL 160</t>
  </si>
  <si>
    <t xml:space="preserve">Giấy in màu 1 mặt  Epson ĐL 130 </t>
  </si>
  <si>
    <t xml:space="preserve">Giấy in màu Epson 2 mặt ĐL 130 </t>
  </si>
  <si>
    <t>Bìa còng bật 7P 1 mặt si F - TL</t>
  </si>
  <si>
    <t>9010009</t>
  </si>
  <si>
    <t>Giấy in nhiệt K80</t>
  </si>
  <si>
    <t>9010001</t>
  </si>
  <si>
    <t xml:space="preserve">Decal mã vạch 50m ( 35 x 22 mm) </t>
  </si>
  <si>
    <t>9100012</t>
  </si>
  <si>
    <t>Mực in mã vạch Wax 110mm x 300m</t>
  </si>
  <si>
    <t>9070006</t>
  </si>
  <si>
    <t>Túi bóng 3kg (26x42)</t>
  </si>
  <si>
    <t>Kg</t>
  </si>
  <si>
    <t>9070007</t>
  </si>
  <si>
    <t>Túi bòng 5Kg (30x49)</t>
  </si>
  <si>
    <t>9070003</t>
  </si>
  <si>
    <t>Túi bóng 10kg (36x59)</t>
  </si>
  <si>
    <t>9070004</t>
  </si>
  <si>
    <t>Túi bóng 15kg (44x69)</t>
  </si>
  <si>
    <t>9070005</t>
  </si>
  <si>
    <t>Túi bóng 20kg (50x79)</t>
  </si>
  <si>
    <t>9070001</t>
  </si>
  <si>
    <t>9070011</t>
  </si>
  <si>
    <t>Băng keo 2 mặt 12m/m x 9Y</t>
  </si>
  <si>
    <t>9090066</t>
  </si>
  <si>
    <t>9020008</t>
  </si>
  <si>
    <t>Băng keo VP</t>
  </si>
  <si>
    <t>9090017</t>
  </si>
  <si>
    <t>Khan lau ve sinh</t>
  </si>
  <si>
    <t>9010016</t>
  </si>
  <si>
    <t>9010017</t>
  </si>
  <si>
    <t>9010015</t>
  </si>
  <si>
    <t>Giấy trắng A5 72 Excel</t>
  </si>
  <si>
    <t>9090067</t>
  </si>
  <si>
    <t>Giấy Double A A4 80gsm</t>
  </si>
  <si>
    <t>9010002</t>
  </si>
  <si>
    <t>Giấy A0 ĐL 80</t>
  </si>
  <si>
    <t>Tờ</t>
  </si>
  <si>
    <t>9010011</t>
  </si>
  <si>
    <t>Giấy Notes - Stick</t>
  </si>
  <si>
    <t>9010007</t>
  </si>
  <si>
    <t>Giấy giao việc Post-it 3*3</t>
  </si>
  <si>
    <t>9090007</t>
  </si>
  <si>
    <t xml:space="preserve">Phân trang </t>
  </si>
  <si>
    <t>9010012</t>
  </si>
  <si>
    <t>Giấy than</t>
  </si>
  <si>
    <t>9030007</t>
  </si>
  <si>
    <t>Bìa nút Myclear F4</t>
  </si>
  <si>
    <t>9070008</t>
  </si>
  <si>
    <t>9030006</t>
  </si>
  <si>
    <t>9030004</t>
  </si>
  <si>
    <t>9040003</t>
  </si>
  <si>
    <t xml:space="preserve">Bút lông bảng WB-03 </t>
  </si>
  <si>
    <t xml:space="preserve">Bút lông dầu PM-09 </t>
  </si>
  <si>
    <t>9040007</t>
  </si>
  <si>
    <t>Bút xóa băng to WH-105T</t>
  </si>
  <si>
    <t>9040006</t>
  </si>
  <si>
    <t>Bút dạ quang HL-03 TL vàng</t>
  </si>
  <si>
    <t>9040012</t>
  </si>
  <si>
    <t xml:space="preserve">Bút chì gỗ Staedtler 2 B </t>
  </si>
  <si>
    <t>9040004</t>
  </si>
  <si>
    <t>9040011</t>
  </si>
  <si>
    <t>9040001</t>
  </si>
  <si>
    <t>Bút bi TL 08</t>
  </si>
  <si>
    <t>9020002</t>
  </si>
  <si>
    <t xml:space="preserve">Sổ da A4 dày </t>
  </si>
  <si>
    <t>Cuốn</t>
  </si>
  <si>
    <t>9020007</t>
  </si>
  <si>
    <t>Tập vở học sinh 96T</t>
  </si>
  <si>
    <t>9030003</t>
  </si>
  <si>
    <t>Bìa còng bật 5P 1 mặt si F - TL</t>
  </si>
  <si>
    <t>9050003</t>
  </si>
  <si>
    <t>9020001</t>
  </si>
  <si>
    <t>Bao thư trắng 12x22, Fo 80</t>
  </si>
  <si>
    <t>9070012</t>
  </si>
  <si>
    <t xml:space="preserve">Bao rác </t>
  </si>
  <si>
    <t>9090024</t>
  </si>
  <si>
    <t>Đồ hốt rác</t>
  </si>
  <si>
    <t>Thùng rác có nắp(Đại)</t>
  </si>
  <si>
    <t>9090002</t>
  </si>
  <si>
    <t>Thùng rác có nắp trung</t>
  </si>
  <si>
    <t>9090026</t>
  </si>
  <si>
    <t>Xô đựng nước 10L</t>
  </si>
  <si>
    <t>9090028</t>
  </si>
  <si>
    <t>Chà Toilet</t>
  </si>
  <si>
    <t>9090022</t>
  </si>
  <si>
    <t>Cây lau nhà 360</t>
  </si>
  <si>
    <t>9090027</t>
  </si>
  <si>
    <t>Chổi quét nhà</t>
  </si>
  <si>
    <t>9050004</t>
  </si>
  <si>
    <t xml:space="preserve">Chổi quét sân </t>
  </si>
  <si>
    <t>9090018</t>
  </si>
  <si>
    <t>Nuoc Sunlight lau san</t>
  </si>
  <si>
    <t>Chai</t>
  </si>
  <si>
    <t>9090019</t>
  </si>
  <si>
    <t>Nuoc lau kinh Sumo 850ml</t>
  </si>
  <si>
    <t>9090020</t>
  </si>
  <si>
    <t>Nuoc rua tay Life boy</t>
  </si>
  <si>
    <t>9090021</t>
  </si>
  <si>
    <t>Duck tím 900 ml</t>
  </si>
  <si>
    <t>9020006</t>
  </si>
  <si>
    <t>Sáp thơm Glade 200g</t>
  </si>
  <si>
    <t>Cục</t>
  </si>
  <si>
    <t>9040005</t>
  </si>
  <si>
    <t>Xịt phòng Glade</t>
  </si>
  <si>
    <t>Xịt mũi Raid  600 ml</t>
  </si>
  <si>
    <t>9090054</t>
  </si>
  <si>
    <t>Nước thông bồn cầu</t>
  </si>
  <si>
    <t>9090003</t>
  </si>
  <si>
    <t xml:space="preserve">Thảm ovan </t>
  </si>
  <si>
    <t>9050001</t>
  </si>
  <si>
    <t>Kẹp bướm 25 mm</t>
  </si>
  <si>
    <t>9050006</t>
  </si>
  <si>
    <t>Kẹp bướm 32 mm</t>
  </si>
  <si>
    <t>9060001</t>
  </si>
  <si>
    <t>Bấm kim PS 10 E  Plus</t>
  </si>
  <si>
    <t>9060004</t>
  </si>
  <si>
    <t>9060002</t>
  </si>
  <si>
    <t>Ghim cài chữ A</t>
  </si>
  <si>
    <t>9050005</t>
  </si>
  <si>
    <t>Khóa Accor nhựa Deli 5548</t>
  </si>
  <si>
    <t>9030002</t>
  </si>
  <si>
    <t>Meka A4 chữ T</t>
  </si>
  <si>
    <t>9080004</t>
  </si>
  <si>
    <t>Bìa trình ký nhựa đôi CB01</t>
  </si>
  <si>
    <t>9090070</t>
  </si>
  <si>
    <t>9080002</t>
  </si>
  <si>
    <t xml:space="preserve">File đúc 3 ngăn </t>
  </si>
  <si>
    <t>9090011</t>
  </si>
  <si>
    <t>Bấm 2 lỗ K.W-TriO 978 (30) chính hãng</t>
  </si>
  <si>
    <t>9090015</t>
  </si>
  <si>
    <t>Máy tính Casio DX-12B</t>
  </si>
  <si>
    <t>9090023</t>
  </si>
  <si>
    <t>Kéo VP K19</t>
  </si>
  <si>
    <t>9090013</t>
  </si>
  <si>
    <t xml:space="preserve">Kéo VP S108 </t>
  </si>
  <si>
    <t>9090010</t>
  </si>
  <si>
    <t>Cắt băng keo 7P</t>
  </si>
  <si>
    <t>Hộp cắm bút GP 058</t>
  </si>
  <si>
    <t>9090025</t>
  </si>
  <si>
    <t>Cây lau kiếng 3 m</t>
  </si>
  <si>
    <t>9090072</t>
  </si>
  <si>
    <t>Cây lấy đồ Inox 1m6</t>
  </si>
  <si>
    <t>9100015</t>
  </si>
  <si>
    <t>Mực dấu Shiny</t>
  </si>
  <si>
    <t>9090073</t>
  </si>
  <si>
    <t>Bảng học sinh B09</t>
  </si>
  <si>
    <t>9100006</t>
  </si>
  <si>
    <t xml:space="preserve">Dây thun trung XK </t>
  </si>
  <si>
    <t>Bịch</t>
  </si>
  <si>
    <t>9100003</t>
  </si>
  <si>
    <t>Dây Nylon dệt cuộn</t>
  </si>
  <si>
    <t>9040008</t>
  </si>
  <si>
    <t xml:space="preserve">Keo nước TL </t>
  </si>
  <si>
    <t>9040010</t>
  </si>
  <si>
    <t>Ly uống nước LHTS</t>
  </si>
  <si>
    <t>9030005</t>
  </si>
  <si>
    <t xml:space="preserve">Nước suối Aquafina 350 ml </t>
  </si>
  <si>
    <t>Thùng</t>
  </si>
  <si>
    <t>9090074</t>
  </si>
  <si>
    <t>Dây dù xanh lá</t>
  </si>
  <si>
    <t>Mét</t>
  </si>
  <si>
    <t>9090075</t>
  </si>
  <si>
    <t>Dây thun vải xanh 4P ( 3m )</t>
  </si>
  <si>
    <t>Sợi</t>
  </si>
  <si>
    <t>9090076</t>
  </si>
  <si>
    <t>Thẻ đeo da đứng</t>
  </si>
  <si>
    <t>Dây đeo móc xoay</t>
  </si>
  <si>
    <t>Dây</t>
  </si>
  <si>
    <t>9090078</t>
  </si>
  <si>
    <t>Mực C664 - Cyan (xanh)</t>
  </si>
  <si>
    <t>9090079</t>
  </si>
  <si>
    <t>Mực M664 - Magenta (Hồng)</t>
  </si>
  <si>
    <t>9090080</t>
  </si>
  <si>
    <t>Mực Y664 - Yellow (Vàng)</t>
  </si>
  <si>
    <t>9010013</t>
  </si>
  <si>
    <t>9090081</t>
  </si>
  <si>
    <t>9090082</t>
  </si>
  <si>
    <t>9010008</t>
  </si>
  <si>
    <t>9090083</t>
  </si>
  <si>
    <t>Cây gắp rác</t>
  </si>
  <si>
    <t>9090085</t>
  </si>
  <si>
    <t>Kẹp bướm 51mm</t>
  </si>
  <si>
    <t>9090084</t>
  </si>
  <si>
    <t>Hộp đựng name card 181 XK</t>
  </si>
  <si>
    <t>9090089</t>
  </si>
  <si>
    <t>Băng keo giấy 24mm x 9Y</t>
  </si>
  <si>
    <t>9090091</t>
  </si>
  <si>
    <t>Dao rọc giấy lớn 0423 SDI</t>
  </si>
  <si>
    <t>ĐV</t>
  </si>
  <si>
    <t>phòng kế toán - Kidsplaza</t>
  </si>
  <si>
    <t>phòng HCNS - Kidsplaza</t>
  </si>
  <si>
    <t>phòng CSKH - Kidsplaza</t>
  </si>
  <si>
    <t>phòng T.Mua - Kidsplaza</t>
  </si>
  <si>
    <t>chổi nhựa</t>
  </si>
  <si>
    <t>chổi lông gà</t>
  </si>
  <si>
    <t>Dù che mưa cho khách</t>
  </si>
  <si>
    <t>phòng 18A - Kidsplaza</t>
  </si>
  <si>
    <t>Mã</t>
  </si>
  <si>
    <t>Tên SP</t>
  </si>
  <si>
    <t>phòng Kinh Doanh - Kidsplaza</t>
  </si>
  <si>
    <t>Mã SP</t>
  </si>
  <si>
    <t>Tên Sản Phẩm</t>
  </si>
  <si>
    <t>Đơn Vị Tính</t>
  </si>
  <si>
    <t>Giá</t>
  </si>
  <si>
    <t>9090087</t>
  </si>
  <si>
    <t>Sổ da CK 7 có nút bấm</t>
  </si>
  <si>
    <t>9090086</t>
  </si>
  <si>
    <t>Ổ cắm điện 2 chấu</t>
  </si>
  <si>
    <t>9090090</t>
  </si>
  <si>
    <t>Bìa thái A4</t>
  </si>
  <si>
    <t>9090088</t>
  </si>
  <si>
    <t>Bìa phân trang nhựa 12 số TL</t>
  </si>
  <si>
    <t xml:space="preserve">CHO CH XIN THÊM 1 CÂY BÚA  ĐỂ ĐÓNG KỆ </t>
  </si>
  <si>
    <t>cây</t>
  </si>
  <si>
    <t>Cục tẩy bút chì</t>
  </si>
  <si>
    <t>đồ chuốt bút chì</t>
  </si>
  <si>
    <t>bút chi bấm loại xịn nhất cho Mr. Trẫm</t>
  </si>
  <si>
    <t>xấp</t>
  </si>
  <si>
    <t>Bìa màu A4 đóng báo cáo</t>
  </si>
  <si>
    <t>Bìa trình ký đơn</t>
  </si>
  <si>
    <t>cái</t>
  </si>
  <si>
    <t>15</t>
  </si>
  <si>
    <t>3</t>
  </si>
  <si>
    <t>2</t>
  </si>
  <si>
    <t>1</t>
  </si>
  <si>
    <t>Kéo</t>
  </si>
  <si>
    <t>chai</t>
  </si>
  <si>
    <t>30</t>
  </si>
  <si>
    <t>Túi bóng 5Kg (30x49)</t>
  </si>
  <si>
    <t>10</t>
  </si>
  <si>
    <t>phòng Kiểm kê - Kidsplaza</t>
  </si>
  <si>
    <t>NƯỚC TẨY BỒN CẦU VIM</t>
  </si>
  <si>
    <t>Ghi chú (order T 11 )</t>
  </si>
  <si>
    <t>Nẹp giấy</t>
  </si>
  <si>
    <t>hộp</t>
  </si>
  <si>
    <t>Số lượng</t>
  </si>
  <si>
    <t>Tồn
CH</t>
  </si>
  <si>
    <t>Đề Xuất</t>
  </si>
  <si>
    <t>gram</t>
  </si>
  <si>
    <t>Đặt làm con dấu ( ĐÃ THANH TOÁN - CHỮ MÀU ĐỎ )</t>
  </si>
  <si>
    <t>`</t>
  </si>
  <si>
    <t>k</t>
  </si>
  <si>
    <t>Thành tiền</t>
  </si>
  <si>
    <t>Ream</t>
  </si>
  <si>
    <t>Quyển</t>
  </si>
  <si>
    <t>bịch</t>
  </si>
  <si>
    <t>Cặp</t>
  </si>
  <si>
    <t>Lốc</t>
  </si>
  <si>
    <t>kg</t>
  </si>
  <si>
    <t>sẵn</t>
  </si>
  <si>
    <t>CH 656 - Kidsplaza</t>
  </si>
  <si>
    <t>CH 796 - Kidsplaza</t>
  </si>
  <si>
    <t>CH 16/2 - Kidsplaza</t>
  </si>
  <si>
    <t>CH 503 - Kidsplaza</t>
  </si>
  <si>
    <t>Đề nghị</t>
  </si>
  <si>
    <t>Tồn</t>
  </si>
  <si>
    <t>Đề Nghị</t>
  </si>
  <si>
    <t>CH 735 - Kidsplaza</t>
  </si>
  <si>
    <t>CH A29 - Kidsplaza</t>
  </si>
  <si>
    <t>CH 157 - Kidsplaza</t>
  </si>
  <si>
    <t>CH 02 - Kidsplaza</t>
  </si>
  <si>
    <t>CH 428 - Kidsplaza</t>
  </si>
  <si>
    <t>CH 233 - Kidsplaza</t>
  </si>
  <si>
    <t>CH 303 - Kidsplaza</t>
  </si>
  <si>
    <t>CH 107 - Kidsplaza</t>
  </si>
  <si>
    <t>CH 293 - Kidsplaza</t>
  </si>
  <si>
    <t>CH 31M - Kidsplaza</t>
  </si>
  <si>
    <t>CH 525LHP - Kidsplaza</t>
  </si>
  <si>
    <t>CH 500NTMK - Kidsplaza</t>
  </si>
  <si>
    <t>CH 253 - Kidsplaza</t>
  </si>
  <si>
    <t>CH 538 QT - Kidsplaza</t>
  </si>
  <si>
    <t>Duyệt</t>
  </si>
  <si>
    <t>Số lương</t>
  </si>
  <si>
    <t>Đơn giá</t>
  </si>
  <si>
    <t>Thành Tiền</t>
  </si>
  <si>
    <t xml:space="preserve">Tổng thanh toán </t>
  </si>
  <si>
    <t>Tổng thanh toán :</t>
  </si>
  <si>
    <t>Tổntg thanh toán:</t>
  </si>
  <si>
    <t>Tổng thành tiền</t>
  </si>
  <si>
    <t>Thanh toán</t>
  </si>
  <si>
    <t>thanh toán</t>
  </si>
  <si>
    <t xml:space="preserve">Thành tiền </t>
  </si>
  <si>
    <t xml:space="preserve">Note: Những mục em tô vàng là chưa có mã hoặc chưa có giá nên em chưa tính thành tiền cho các CH hoặc phòng ban </t>
  </si>
  <si>
    <t>C Quyên</t>
  </si>
  <si>
    <t>Bỏ</t>
  </si>
  <si>
    <t>C Quyen</t>
  </si>
  <si>
    <t>DUYỆT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</si>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</sst>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??_);_(@_)"/>
    <numFmt numFmtId="165" formatCode="0.0"/>
    <numFmt numFmtId="166" formatCode="_-* #,##0\ _₫_-;\-* #,##0\ _₫_-;_-* &quot;-&quot;??\ _₫_-;_-@_-"/>
  </numFmts>
  <fonts count="4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  <charset val="163"/>
      <scheme val="major"/>
    </font>
    <font>
      <sz val="12"/>
      <color indexed="8"/>
      <name val="Times New Roman"/>
      <family val="1"/>
      <charset val="163"/>
      <scheme val="major"/>
    </font>
    <font>
      <b/>
      <sz val="12"/>
      <color indexed="8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b/>
      <sz val="12"/>
      <color indexed="57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  <font>
      <b/>
      <sz val="12"/>
      <color indexed="6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10"/>
      <name val="Arial"/>
      <family val="2"/>
    </font>
    <font>
      <sz val="11"/>
      <name val="Times New Roman"/>
      <family val="1"/>
      <charset val="163"/>
      <scheme val="major"/>
    </font>
    <font>
      <sz val="12"/>
      <color rgb="FFC00000"/>
      <name val="Times New Roman"/>
      <family val="1"/>
      <charset val="163"/>
      <scheme val="major"/>
    </font>
    <font>
      <b/>
      <sz val="18"/>
      <color indexed="8"/>
      <name val="Times New Roman"/>
      <family val="1"/>
      <charset val="163"/>
      <scheme val="major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0"/>
      <name val="Times New Roman"/>
      <family val="1"/>
      <charset val="163"/>
      <scheme val="major"/>
    </font>
    <font>
      <sz val="12"/>
      <name val="Times New Roman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2"/>
      <color rgb="FFFF0000"/>
      <name val="Times New Roman"/>
      <family val="1"/>
      <charset val="163"/>
      <scheme val="major"/>
    </font>
    <font>
      <sz val="11"/>
      <color indexed="8"/>
      <name val="Times New Roman"/>
      <family val="1"/>
      <charset val="163"/>
      <scheme val="major"/>
    </font>
    <font>
      <sz val="11"/>
      <color rgb="FFC00000"/>
      <name val="Times New Roman"/>
      <family val="1"/>
      <charset val="163"/>
      <scheme val="major"/>
    </font>
    <font>
      <sz val="12"/>
      <name val="Times New Roman"/>
      <family val="1"/>
      <charset val="163"/>
    </font>
    <font>
      <b/>
      <sz val="14"/>
      <name val="Times New Roman"/>
      <family val="1"/>
      <charset val="163"/>
      <scheme val="major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name val="Arial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  <scheme val="major"/>
    </font>
    <font>
      <b/>
      <sz val="11"/>
      <color theme="1"/>
      <name val="Arial"/>
      <family val="2"/>
      <charset val="163"/>
      <scheme val="minor"/>
    </font>
    <font>
      <b/>
      <sz val="11"/>
      <color theme="1"/>
      <name val="Wingdings 2"/>
      <family val="1"/>
      <charset val="2"/>
    </font>
    <font>
      <b/>
      <sz val="11"/>
      <color theme="1"/>
      <name val="Arial"/>
      <family val="2"/>
      <scheme val="minor"/>
    </font>
    <font>
      <sz val="16"/>
      <color indexed="8"/>
      <name val="Times New Roman"/>
      <family val="1"/>
      <charset val="163"/>
      <scheme val="major"/>
    </font>
    <font>
      <b/>
      <sz val="16"/>
      <color indexed="8"/>
      <name val="Times New Roman"/>
      <family val="1"/>
      <charset val="163"/>
      <scheme val="major"/>
    </font>
    <font>
      <b/>
      <sz val="11"/>
      <color indexed="8"/>
      <name val="Times New Roman"/>
      <family val="1"/>
      <charset val="163"/>
      <scheme val="major"/>
    </font>
    <font>
      <b/>
      <sz val="12"/>
      <color indexed="8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6" fillId="0" borderId="0" applyFont="0" applyFill="0" applyBorder="0" applyAlignment="0" applyProtection="0"/>
    <xf numFmtId="0" fontId="15" fillId="0" borderId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488">
    <xf numFmtId="0" fontId="0" fillId="0" borderId="0" xfId="0"/>
    <xf numFmtId="0" fontId="5" fillId="0" borderId="0" xfId="0" applyFont="1"/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right"/>
    </xf>
    <xf numFmtId="0" fontId="8" fillId="0" borderId="0" xfId="0" applyFo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/>
    <xf numFmtId="0" fontId="11" fillId="0" borderId="2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Fill="1" applyBorder="1" applyAlignment="1">
      <alignment horizontal="right"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0" fillId="2" borderId="4" xfId="2" applyNumberFormat="1" applyFont="1" applyFill="1" applyBorder="1" applyAlignment="1">
      <alignment horizontal="center" vertical="center"/>
    </xf>
    <xf numFmtId="0" fontId="10" fillId="2" borderId="4" xfId="2" applyNumberFormat="1" applyFont="1" applyFill="1" applyBorder="1" applyAlignment="1">
      <alignment vertical="center"/>
    </xf>
    <xf numFmtId="0" fontId="5" fillId="0" borderId="4" xfId="0" applyFont="1" applyBorder="1" applyAlignment="1" applyProtection="1">
      <alignment horizontal="center"/>
      <protection locked="0"/>
    </xf>
    <xf numFmtId="0" fontId="10" fillId="0" borderId="4" xfId="2" applyNumberFormat="1" applyFont="1" applyFill="1" applyBorder="1" applyAlignment="1">
      <alignment horizontal="center" vertical="center"/>
    </xf>
    <xf numFmtId="0" fontId="10" fillId="0" borderId="5" xfId="2" applyNumberFormat="1" applyFont="1" applyFill="1" applyBorder="1" applyAlignment="1">
      <alignment horizontal="center" vertical="center" wrapText="1"/>
    </xf>
    <xf numFmtId="0" fontId="7" fillId="0" borderId="7" xfId="0" applyFont="1" applyBorder="1" applyProtection="1"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18" fillId="0" borderId="0" xfId="0" applyFont="1"/>
    <xf numFmtId="0" fontId="9" fillId="0" borderId="0" xfId="0" applyFont="1" applyAlignment="1">
      <alignment vertical="center"/>
    </xf>
    <xf numFmtId="49" fontId="5" fillId="0" borderId="8" xfId="0" applyNumberFormat="1" applyFont="1" applyBorder="1" applyAlignment="1" applyProtection="1">
      <alignment horizontal="center"/>
      <protection locked="0"/>
    </xf>
    <xf numFmtId="0" fontId="7" fillId="0" borderId="8" xfId="0" applyFont="1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12" fillId="0" borderId="4" xfId="0" applyFont="1" applyBorder="1" applyAlignment="1">
      <alignment horizontal="center"/>
    </xf>
    <xf numFmtId="0" fontId="12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3" borderId="4" xfId="0" applyFont="1" applyFill="1" applyBorder="1" applyProtection="1">
      <protection locked="0"/>
    </xf>
    <xf numFmtId="49" fontId="17" fillId="0" borderId="4" xfId="0" applyNumberFormat="1" applyFont="1" applyBorder="1" applyAlignment="1" applyProtection="1">
      <alignment horizontal="center"/>
      <protection locked="0"/>
    </xf>
    <xf numFmtId="49" fontId="5" fillId="0" borderId="10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6" fillId="0" borderId="8" xfId="0" applyNumberFormat="1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6" fillId="0" borderId="10" xfId="0" applyNumberFormat="1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Protection="1"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16" fillId="0" borderId="12" xfId="0" applyNumberFormat="1" applyFont="1" applyFill="1" applyBorder="1" applyAlignment="1">
      <alignment horizontal="left"/>
    </xf>
    <xf numFmtId="0" fontId="12" fillId="0" borderId="12" xfId="0" applyNumberFormat="1" applyFont="1" applyFill="1" applyBorder="1" applyAlignment="1">
      <alignment horizontal="center"/>
    </xf>
    <xf numFmtId="49" fontId="17" fillId="0" borderId="12" xfId="0" applyNumberFormat="1" applyFont="1" applyBorder="1" applyAlignment="1" applyProtection="1">
      <alignment horizontal="center"/>
      <protection locked="0"/>
    </xf>
    <xf numFmtId="0" fontId="5" fillId="3" borderId="12" xfId="0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3" fontId="12" fillId="0" borderId="4" xfId="0" applyNumberFormat="1" applyFont="1" applyFill="1" applyBorder="1" applyAlignment="1"/>
    <xf numFmtId="0" fontId="16" fillId="0" borderId="4" xfId="0" applyFont="1" applyBorder="1"/>
    <xf numFmtId="0" fontId="12" fillId="0" borderId="4" xfId="0" applyNumberFormat="1" applyFont="1" applyFill="1" applyBorder="1" applyAlignment="1">
      <alignment horizontal="left"/>
    </xf>
    <xf numFmtId="0" fontId="16" fillId="0" borderId="4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25" fillId="0" borderId="0" xfId="0" applyNumberFormat="1" applyFont="1" applyFill="1" applyBorder="1" applyAlignment="1"/>
    <xf numFmtId="49" fontId="5" fillId="0" borderId="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Protection="1">
      <protection locked="0"/>
    </xf>
    <xf numFmtId="0" fontId="5" fillId="0" borderId="12" xfId="0" applyFont="1" applyBorder="1"/>
    <xf numFmtId="0" fontId="5" fillId="0" borderId="12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 applyProtection="1">
      <alignment horizontal="center"/>
      <protection locked="0"/>
    </xf>
    <xf numFmtId="0" fontId="12" fillId="0" borderId="12" xfId="0" applyNumberFormat="1" applyFont="1" applyFill="1" applyBorder="1" applyAlignment="1">
      <alignment horizontal="center"/>
    </xf>
    <xf numFmtId="0" fontId="5" fillId="0" borderId="12" xfId="0" applyFont="1" applyBorder="1"/>
    <xf numFmtId="0" fontId="16" fillId="0" borderId="12" xfId="0" applyNumberFormat="1" applyFont="1" applyFill="1" applyBorder="1" applyAlignment="1">
      <alignment horizontal="left"/>
    </xf>
    <xf numFmtId="49" fontId="17" fillId="0" borderId="12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center"/>
    </xf>
    <xf numFmtId="0" fontId="5" fillId="3" borderId="12" xfId="0" applyFont="1" applyFill="1" applyBorder="1"/>
    <xf numFmtId="0" fontId="5" fillId="0" borderId="0" xfId="0" applyFont="1"/>
    <xf numFmtId="49" fontId="5" fillId="0" borderId="7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Protection="1">
      <protection locked="0"/>
    </xf>
    <xf numFmtId="0" fontId="12" fillId="0" borderId="12" xfId="0" applyNumberFormat="1" applyFont="1" applyFill="1" applyBorder="1" applyAlignment="1">
      <alignment horizontal="center"/>
    </xf>
    <xf numFmtId="0" fontId="5" fillId="0" borderId="12" xfId="0" applyFont="1" applyBorder="1"/>
    <xf numFmtId="0" fontId="16" fillId="0" borderId="12" xfId="0" applyNumberFormat="1" applyFont="1" applyFill="1" applyBorder="1" applyAlignment="1">
      <alignment horizontal="left"/>
    </xf>
    <xf numFmtId="0" fontId="5" fillId="0" borderId="12" xfId="0" applyFont="1" applyBorder="1" applyAlignment="1" applyProtection="1">
      <alignment horizontal="center"/>
      <protection locked="0"/>
    </xf>
    <xf numFmtId="0" fontId="12" fillId="0" borderId="12" xfId="0" applyFont="1" applyBorder="1" applyAlignment="1">
      <alignment horizontal="center"/>
    </xf>
    <xf numFmtId="0" fontId="12" fillId="0" borderId="12" xfId="0" applyNumberFormat="1" applyFont="1" applyFill="1" applyBorder="1" applyAlignment="1">
      <alignment horizontal="left"/>
    </xf>
    <xf numFmtId="0" fontId="16" fillId="0" borderId="12" xfId="0" applyNumberFormat="1" applyFont="1" applyFill="1" applyBorder="1" applyAlignment="1"/>
    <xf numFmtId="49" fontId="19" fillId="0" borderId="12" xfId="0" applyNumberFormat="1" applyFont="1" applyBorder="1" applyAlignment="1" applyProtection="1">
      <alignment horizontal="center"/>
      <protection locked="0"/>
    </xf>
    <xf numFmtId="0" fontId="19" fillId="0" borderId="12" xfId="0" applyFont="1" applyBorder="1" applyProtection="1">
      <protection locked="0"/>
    </xf>
    <xf numFmtId="0" fontId="19" fillId="0" borderId="12" xfId="0" applyFont="1" applyBorder="1" applyAlignment="1" applyProtection="1">
      <alignment horizontal="center"/>
      <protection locked="0"/>
    </xf>
    <xf numFmtId="49" fontId="20" fillId="0" borderId="12" xfId="0" applyNumberFormat="1" applyFon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 applyProtection="1">
      <alignment horizontal="center"/>
      <protection locked="0"/>
    </xf>
    <xf numFmtId="0" fontId="19" fillId="0" borderId="11" xfId="0" applyFont="1" applyBorder="1" applyProtection="1">
      <protection locked="0"/>
    </xf>
    <xf numFmtId="0" fontId="19" fillId="0" borderId="11" xfId="0" applyFont="1" applyBorder="1" applyAlignment="1" applyProtection="1">
      <alignment horizontal="center"/>
      <protection locked="0"/>
    </xf>
    <xf numFmtId="0" fontId="5" fillId="0" borderId="11" xfId="0" applyFont="1" applyBorder="1"/>
    <xf numFmtId="0" fontId="5" fillId="0" borderId="7" xfId="0" applyFont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0" fontId="5" fillId="0" borderId="7" xfId="0" applyFont="1" applyBorder="1"/>
    <xf numFmtId="49" fontId="5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Protection="1">
      <protection locked="0"/>
    </xf>
    <xf numFmtId="49" fontId="17" fillId="0" borderId="12" xfId="0" applyNumberFormat="1" applyFont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locked="0"/>
    </xf>
    <xf numFmtId="49" fontId="5" fillId="0" borderId="12" xfId="0" quotePrefix="1" applyNumberFormat="1" applyFont="1" applyBorder="1" applyAlignment="1" applyProtection="1">
      <alignment horizontal="center"/>
      <protection locked="0"/>
    </xf>
    <xf numFmtId="0" fontId="7" fillId="3" borderId="12" xfId="0" applyFont="1" applyFill="1" applyBorder="1" applyProtection="1">
      <protection locked="0"/>
    </xf>
    <xf numFmtId="0" fontId="16" fillId="0" borderId="12" xfId="0" applyFont="1" applyBorder="1"/>
    <xf numFmtId="49" fontId="7" fillId="0" borderId="12" xfId="0" applyNumberFormat="1" applyFont="1" applyBorder="1" applyAlignment="1" applyProtection="1">
      <alignment horizontal="left"/>
      <protection locked="0"/>
    </xf>
    <xf numFmtId="0" fontId="12" fillId="0" borderId="12" xfId="0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left"/>
    </xf>
    <xf numFmtId="49" fontId="5" fillId="0" borderId="4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2" fillId="0" borderId="4" xfId="0" applyNumberFormat="1" applyFont="1" applyFill="1" applyBorder="1" applyAlignment="1"/>
    <xf numFmtId="0" fontId="25" fillId="0" borderId="4" xfId="0" applyFont="1" applyBorder="1" applyAlignment="1">
      <alignment horizontal="center"/>
    </xf>
    <xf numFmtId="0" fontId="5" fillId="0" borderId="0" xfId="0" applyFont="1"/>
    <xf numFmtId="49" fontId="5" fillId="0" borderId="7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12" fillId="0" borderId="16" xfId="0" applyNumberFormat="1" applyFont="1" applyFill="1" applyBorder="1" applyAlignment="1">
      <alignment horizontal="center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16" fillId="0" borderId="16" xfId="0" applyNumberFormat="1" applyFont="1" applyFill="1" applyBorder="1" applyAlignment="1">
      <alignment horizontal="left"/>
    </xf>
    <xf numFmtId="0" fontId="5" fillId="0" borderId="16" xfId="0" applyFont="1" applyBorder="1"/>
    <xf numFmtId="0" fontId="7" fillId="0" borderId="16" xfId="0" applyFont="1" applyBorder="1" applyProtection="1"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17" fillId="0" borderId="16" xfId="0" applyNumberFormat="1" applyFont="1" applyBorder="1" applyAlignment="1" applyProtection="1">
      <alignment horizontal="center"/>
      <protection locked="0"/>
    </xf>
    <xf numFmtId="0" fontId="12" fillId="0" borderId="16" xfId="0" applyNumberFormat="1" applyFont="1" applyFill="1" applyBorder="1" applyAlignment="1"/>
    <xf numFmtId="0" fontId="5" fillId="0" borderId="16" xfId="0" applyFont="1" applyBorder="1" applyAlignment="1">
      <alignment horizontal="center"/>
    </xf>
    <xf numFmtId="165" fontId="5" fillId="0" borderId="12" xfId="0" applyNumberFormat="1" applyFont="1" applyBorder="1"/>
    <xf numFmtId="164" fontId="8" fillId="0" borderId="16" xfId="1" applyNumberFormat="1" applyFont="1" applyFill="1" applyBorder="1" applyAlignment="1"/>
    <xf numFmtId="0" fontId="9" fillId="0" borderId="16" xfId="0" applyNumberFormat="1" applyFont="1" applyFill="1" applyBorder="1" applyAlignment="1">
      <alignment horizontal="center" vertical="center"/>
    </xf>
    <xf numFmtId="0" fontId="8" fillId="0" borderId="16" xfId="0" applyNumberFormat="1" applyFont="1" applyFill="1" applyBorder="1" applyAlignment="1"/>
    <xf numFmtId="0" fontId="10" fillId="0" borderId="16" xfId="2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2" borderId="16" xfId="2" applyNumberFormat="1" applyFont="1" applyFill="1" applyBorder="1" applyAlignment="1">
      <alignment horizontal="center" vertical="center"/>
    </xf>
    <xf numFmtId="0" fontId="10" fillId="2" borderId="16" xfId="2" applyNumberFormat="1" applyFont="1" applyFill="1" applyBorder="1" applyAlignment="1">
      <alignment vertical="center"/>
    </xf>
    <xf numFmtId="0" fontId="8" fillId="0" borderId="16" xfId="0" applyFont="1" applyBorder="1"/>
    <xf numFmtId="0" fontId="10" fillId="0" borderId="16" xfId="2" applyNumberFormat="1" applyFont="1" applyFill="1" applyBorder="1" applyAlignment="1">
      <alignment horizontal="center" vertical="center" wrapText="1"/>
    </xf>
    <xf numFmtId="0" fontId="7" fillId="3" borderId="16" xfId="0" applyFont="1" applyFill="1" applyBorder="1" applyProtection="1">
      <protection locked="0"/>
    </xf>
    <xf numFmtId="0" fontId="16" fillId="0" borderId="16" xfId="0" applyFont="1" applyBorder="1"/>
    <xf numFmtId="0" fontId="12" fillId="0" borderId="16" xfId="0" applyFont="1" applyBorder="1" applyAlignment="1">
      <alignment horizontal="center"/>
    </xf>
    <xf numFmtId="49" fontId="5" fillId="0" borderId="16" xfId="0" quotePrefix="1" applyNumberFormat="1" applyFont="1" applyBorder="1" applyAlignment="1" applyProtection="1">
      <alignment horizontal="center"/>
      <protection locked="0"/>
    </xf>
    <xf numFmtId="49" fontId="7" fillId="0" borderId="16" xfId="0" applyNumberFormat="1" applyFont="1" applyBorder="1" applyAlignment="1" applyProtection="1">
      <alignment horizontal="left"/>
      <protection locked="0"/>
    </xf>
    <xf numFmtId="0" fontId="12" fillId="0" borderId="16" xfId="0" applyNumberFormat="1" applyFont="1" applyFill="1" applyBorder="1" applyAlignment="1">
      <alignment horizontal="left"/>
    </xf>
    <xf numFmtId="0" fontId="16" fillId="0" borderId="16" xfId="0" applyNumberFormat="1" applyFont="1" applyFill="1" applyBorder="1" applyAlignment="1"/>
    <xf numFmtId="49" fontId="19" fillId="0" borderId="16" xfId="0" applyNumberFormat="1" applyFont="1" applyBorder="1" applyAlignment="1" applyProtection="1">
      <alignment horizontal="center"/>
      <protection locked="0"/>
    </xf>
    <xf numFmtId="0" fontId="19" fillId="0" borderId="16" xfId="0" applyFont="1" applyBorder="1" applyProtection="1">
      <protection locked="0"/>
    </xf>
    <xf numFmtId="0" fontId="19" fillId="0" borderId="16" xfId="0" applyFont="1" applyBorder="1" applyAlignment="1" applyProtection="1">
      <alignment horizontal="center"/>
      <protection locked="0"/>
    </xf>
    <xf numFmtId="49" fontId="20" fillId="0" borderId="16" xfId="0" applyNumberFormat="1" applyFont="1" applyBorder="1" applyAlignment="1" applyProtection="1">
      <alignment horizontal="center"/>
      <protection locked="0"/>
    </xf>
    <xf numFmtId="0" fontId="5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5" fillId="0" borderId="0" xfId="0" applyFont="1"/>
    <xf numFmtId="0" fontId="12" fillId="0" borderId="12" xfId="0" applyNumberFormat="1" applyFont="1" applyFill="1" applyBorder="1" applyAlignment="1">
      <alignment horizontal="center"/>
    </xf>
    <xf numFmtId="0" fontId="16" fillId="0" borderId="12" xfId="0" applyNumberFormat="1" applyFont="1" applyFill="1" applyBorder="1" applyAlignment="1">
      <alignment horizontal="left"/>
    </xf>
    <xf numFmtId="0" fontId="7" fillId="3" borderId="12" xfId="0" applyFont="1" applyFill="1" applyBorder="1" applyProtection="1">
      <protection locked="0"/>
    </xf>
    <xf numFmtId="0" fontId="16" fillId="0" borderId="12" xfId="0" applyFont="1" applyBorder="1"/>
    <xf numFmtId="0" fontId="12" fillId="0" borderId="12" xfId="0" applyFont="1" applyBorder="1" applyAlignment="1">
      <alignment horizontal="center"/>
    </xf>
    <xf numFmtId="0" fontId="12" fillId="0" borderId="12" xfId="0" applyNumberFormat="1" applyFont="1" applyFill="1" applyBorder="1" applyAlignment="1">
      <alignment horizontal="left"/>
    </xf>
    <xf numFmtId="0" fontId="16" fillId="0" borderId="12" xfId="0" applyNumberFormat="1" applyFont="1" applyFill="1" applyBorder="1" applyAlignment="1"/>
    <xf numFmtId="0" fontId="12" fillId="0" borderId="7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7" fillId="0" borderId="10" xfId="0" applyFont="1" applyBorder="1" applyProtection="1"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5" xfId="0" applyFont="1" applyBorder="1" applyAlignment="1">
      <alignment horizontal="center"/>
    </xf>
    <xf numFmtId="0" fontId="21" fillId="0" borderId="9" xfId="2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 applyProtection="1">
      <alignment horizontal="center"/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5" fillId="3" borderId="0" xfId="0" applyFont="1" applyFill="1"/>
    <xf numFmtId="0" fontId="8" fillId="0" borderId="4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NumberFormat="1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2" fillId="0" borderId="16" xfId="2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/>
    </xf>
    <xf numFmtId="0" fontId="26" fillId="0" borderId="16" xfId="0" applyNumberFormat="1" applyFont="1" applyFill="1" applyBorder="1" applyAlignment="1">
      <alignment horizontal="center"/>
    </xf>
    <xf numFmtId="0" fontId="26" fillId="0" borderId="16" xfId="0" applyFont="1" applyBorder="1" applyAlignment="1">
      <alignment horizontal="center"/>
    </xf>
    <xf numFmtId="49" fontId="7" fillId="0" borderId="16" xfId="0" applyNumberFormat="1" applyFont="1" applyBorder="1" applyAlignment="1" applyProtection="1">
      <alignment horizontal="center"/>
      <protection locked="0"/>
    </xf>
    <xf numFmtId="0" fontId="16" fillId="0" borderId="16" xfId="0" applyNumberFormat="1" applyFont="1" applyFill="1" applyBorder="1" applyAlignment="1">
      <alignment horizontal="center"/>
    </xf>
    <xf numFmtId="0" fontId="7" fillId="0" borderId="16" xfId="0" applyFont="1" applyBorder="1"/>
    <xf numFmtId="0" fontId="7" fillId="0" borderId="16" xfId="0" applyFont="1" applyBorder="1" applyAlignment="1" applyProtection="1">
      <alignment horizontal="center"/>
      <protection locked="0"/>
    </xf>
    <xf numFmtId="49" fontId="27" fillId="0" borderId="16" xfId="0" applyNumberFormat="1" applyFont="1" applyBorder="1" applyAlignment="1" applyProtection="1">
      <alignment horizontal="center"/>
      <protection locked="0"/>
    </xf>
    <xf numFmtId="0" fontId="16" fillId="0" borderId="16" xfId="2" applyNumberFormat="1" applyFont="1" applyFill="1" applyBorder="1" applyAlignment="1">
      <alignment horizontal="center" vertical="center" wrapText="1"/>
    </xf>
    <xf numFmtId="0" fontId="16" fillId="3" borderId="16" xfId="2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41" fontId="5" fillId="0" borderId="16" xfId="0" applyNumberFormat="1" applyFont="1" applyBorder="1"/>
    <xf numFmtId="0" fontId="5" fillId="3" borderId="0" xfId="0" applyFont="1" applyFill="1" applyBorder="1"/>
    <xf numFmtId="49" fontId="12" fillId="3" borderId="4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Border="1" applyAlignment="1" applyProtection="1">
      <alignment horizontal="center"/>
      <protection locked="0"/>
    </xf>
    <xf numFmtId="0" fontId="16" fillId="0" borderId="4" xfId="0" applyFont="1" applyBorder="1" applyProtection="1"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6" fillId="3" borderId="4" xfId="0" applyFont="1" applyFill="1" applyBorder="1" applyProtection="1">
      <protection locked="0"/>
    </xf>
    <xf numFmtId="49" fontId="12" fillId="0" borderId="4" xfId="0" quotePrefix="1" applyNumberFormat="1" applyFont="1" applyBorder="1" applyAlignment="1" applyProtection="1">
      <alignment horizontal="center"/>
      <protection locked="0"/>
    </xf>
    <xf numFmtId="49" fontId="16" fillId="0" borderId="4" xfId="0" applyNumberFormat="1" applyFont="1" applyBorder="1" applyAlignment="1" applyProtection="1">
      <alignment horizontal="left"/>
      <protection locked="0"/>
    </xf>
    <xf numFmtId="49" fontId="28" fillId="0" borderId="16" xfId="0" applyNumberFormat="1" applyFont="1" applyBorder="1" applyAlignment="1" applyProtection="1">
      <alignment horizontal="center"/>
      <protection locked="0"/>
    </xf>
    <xf numFmtId="0" fontId="28" fillId="0" borderId="16" xfId="0" applyFont="1" applyBorder="1" applyProtection="1">
      <protection locked="0"/>
    </xf>
    <xf numFmtId="0" fontId="28" fillId="0" borderId="16" xfId="0" applyFont="1" applyBorder="1" applyAlignment="1" applyProtection="1">
      <alignment horizontal="center"/>
      <protection locked="0"/>
    </xf>
    <xf numFmtId="49" fontId="12" fillId="0" borderId="16" xfId="0" applyNumberFormat="1" applyFont="1" applyBorder="1" applyAlignment="1" applyProtection="1">
      <alignment horizontal="center"/>
      <protection locked="0"/>
    </xf>
    <xf numFmtId="0" fontId="29" fillId="4" borderId="4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3" fontId="12" fillId="0" borderId="4" xfId="1" applyNumberFormat="1" applyFont="1" applyFill="1" applyBorder="1" applyAlignment="1">
      <alignment horizontal="center"/>
    </xf>
    <xf numFmtId="3" fontId="12" fillId="0" borderId="4" xfId="0" applyNumberFormat="1" applyFont="1" applyFill="1" applyBorder="1" applyAlignment="1">
      <alignment horizontal="center"/>
    </xf>
    <xf numFmtId="3" fontId="12" fillId="0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16" fillId="0" borderId="16" xfId="0" applyFont="1" applyBorder="1" applyProtection="1">
      <protection locked="0"/>
    </xf>
    <xf numFmtId="49" fontId="12" fillId="0" borderId="16" xfId="0" applyNumberFormat="1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locked="0"/>
    </xf>
    <xf numFmtId="0" fontId="16" fillId="3" borderId="16" xfId="0" applyNumberFormat="1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Border="1"/>
    <xf numFmtId="0" fontId="5" fillId="0" borderId="0" xfId="0" applyFont="1" applyBorder="1"/>
    <xf numFmtId="0" fontId="5" fillId="3" borderId="16" xfId="0" applyFont="1" applyFill="1" applyBorder="1" applyAlignment="1">
      <alignment horizontal="center"/>
    </xf>
    <xf numFmtId="0" fontId="12" fillId="3" borderId="16" xfId="2" applyNumberFormat="1" applyFont="1" applyFill="1" applyBorder="1" applyAlignment="1">
      <alignment horizontal="center" vertical="center" wrapText="1"/>
    </xf>
    <xf numFmtId="0" fontId="5" fillId="3" borderId="16" xfId="0" applyFont="1" applyFill="1" applyBorder="1" applyAlignment="1" applyProtection="1">
      <alignment horizontal="center" vertical="center"/>
      <protection locked="0"/>
    </xf>
    <xf numFmtId="49" fontId="5" fillId="3" borderId="16" xfId="0" applyNumberFormat="1" applyFont="1" applyFill="1" applyBorder="1" applyAlignment="1" applyProtection="1">
      <alignment horizontal="center"/>
      <protection locked="0"/>
    </xf>
    <xf numFmtId="0" fontId="12" fillId="3" borderId="16" xfId="0" applyNumberFormat="1" applyFont="1" applyFill="1" applyBorder="1" applyAlignment="1">
      <alignment horizontal="center"/>
    </xf>
    <xf numFmtId="0" fontId="12" fillId="3" borderId="16" xfId="2" applyNumberFormat="1" applyFont="1" applyFill="1" applyBorder="1" applyAlignment="1">
      <alignment horizontal="center" vertical="center"/>
    </xf>
    <xf numFmtId="49" fontId="30" fillId="3" borderId="16" xfId="0" applyNumberFormat="1" applyFont="1" applyFill="1" applyBorder="1" applyAlignment="1" applyProtection="1">
      <alignment horizontal="center"/>
      <protection locked="0"/>
    </xf>
    <xf numFmtId="0" fontId="31" fillId="3" borderId="16" xfId="0" applyFont="1" applyFill="1" applyBorder="1" applyProtection="1">
      <protection locked="0"/>
    </xf>
    <xf numFmtId="0" fontId="30" fillId="3" borderId="16" xfId="0" applyFont="1" applyFill="1" applyBorder="1" applyAlignment="1" applyProtection="1">
      <alignment horizontal="center"/>
      <protection locked="0"/>
    </xf>
    <xf numFmtId="0" fontId="30" fillId="3" borderId="16" xfId="0" applyFont="1" applyFill="1" applyBorder="1" applyAlignment="1">
      <alignment horizontal="center"/>
    </xf>
    <xf numFmtId="0" fontId="8" fillId="3" borderId="16" xfId="0" applyNumberFormat="1" applyFont="1" applyFill="1" applyBorder="1" applyAlignment="1">
      <alignment horizontal="center"/>
    </xf>
    <xf numFmtId="0" fontId="32" fillId="3" borderId="16" xfId="0" applyNumberFormat="1" applyFont="1" applyFill="1" applyBorder="1" applyAlignment="1">
      <alignment horizontal="left"/>
    </xf>
    <xf numFmtId="0" fontId="28" fillId="3" borderId="16" xfId="0" applyNumberFormat="1" applyFont="1" applyFill="1" applyBorder="1" applyAlignment="1">
      <alignment horizontal="center"/>
    </xf>
    <xf numFmtId="0" fontId="30" fillId="3" borderId="16" xfId="0" applyFont="1" applyFill="1" applyBorder="1"/>
    <xf numFmtId="0" fontId="8" fillId="3" borderId="16" xfId="0" applyFont="1" applyFill="1" applyBorder="1" applyAlignment="1">
      <alignment horizontal="center"/>
    </xf>
    <xf numFmtId="49" fontId="28" fillId="3" borderId="16" xfId="0" applyNumberFormat="1" applyFont="1" applyFill="1" applyBorder="1" applyAlignment="1" applyProtection="1">
      <alignment horizontal="center"/>
      <protection locked="0"/>
    </xf>
    <xf numFmtId="0" fontId="12" fillId="0" borderId="7" xfId="0" applyFont="1" applyBorder="1" applyAlignment="1">
      <alignment horizontal="center"/>
    </xf>
    <xf numFmtId="49" fontId="12" fillId="0" borderId="7" xfId="0" applyNumberFormat="1" applyFont="1" applyBorder="1" applyAlignment="1" applyProtection="1">
      <alignment horizontal="center"/>
      <protection locked="0"/>
    </xf>
    <xf numFmtId="0" fontId="16" fillId="0" borderId="7" xfId="0" applyFont="1" applyBorder="1" applyProtection="1">
      <protection locked="0"/>
    </xf>
    <xf numFmtId="0" fontId="12" fillId="0" borderId="7" xfId="0" applyFont="1" applyBorder="1"/>
    <xf numFmtId="49" fontId="12" fillId="0" borderId="12" xfId="0" applyNumberFormat="1" applyFont="1" applyBorder="1" applyAlignment="1" applyProtection="1">
      <alignment horizontal="center"/>
      <protection locked="0"/>
    </xf>
    <xf numFmtId="0" fontId="12" fillId="0" borderId="12" xfId="0" applyFont="1" applyBorder="1"/>
    <xf numFmtId="0" fontId="16" fillId="0" borderId="12" xfId="0" applyFont="1" applyBorder="1" applyProtection="1">
      <protection locked="0"/>
    </xf>
    <xf numFmtId="0" fontId="12" fillId="0" borderId="12" xfId="0" applyFont="1" applyBorder="1" applyAlignment="1" applyProtection="1">
      <alignment horizontal="center"/>
      <protection locked="0"/>
    </xf>
    <xf numFmtId="0" fontId="16" fillId="3" borderId="12" xfId="0" applyFont="1" applyFill="1" applyBorder="1" applyProtection="1">
      <protection locked="0"/>
    </xf>
    <xf numFmtId="49" fontId="12" fillId="0" borderId="12" xfId="0" quotePrefix="1" applyNumberFormat="1" applyFont="1" applyBorder="1" applyAlignment="1" applyProtection="1">
      <alignment horizontal="center"/>
      <protection locked="0"/>
    </xf>
    <xf numFmtId="49" fontId="16" fillId="0" borderId="12" xfId="0" applyNumberFormat="1" applyFont="1" applyBorder="1" applyAlignment="1" applyProtection="1">
      <alignment horizontal="left"/>
      <protection locked="0"/>
    </xf>
    <xf numFmtId="49" fontId="28" fillId="0" borderId="12" xfId="0" applyNumberFormat="1" applyFont="1" applyBorder="1" applyAlignment="1" applyProtection="1">
      <alignment horizontal="center"/>
      <protection locked="0"/>
    </xf>
    <xf numFmtId="0" fontId="28" fillId="0" borderId="12" xfId="0" applyFont="1" applyBorder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center"/>
    </xf>
    <xf numFmtId="0" fontId="22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12" fillId="0" borderId="16" xfId="0" applyNumberFormat="1" applyFont="1" applyFill="1" applyBorder="1" applyAlignment="1">
      <alignment horizontal="center"/>
    </xf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49" fontId="5" fillId="0" borderId="12" xfId="0" applyNumberFormat="1" applyFont="1" applyBorder="1" applyAlignment="1" applyProtection="1">
      <alignment horizontal="center"/>
      <protection locked="0"/>
    </xf>
    <xf numFmtId="0" fontId="7" fillId="0" borderId="12" xfId="0" applyFont="1" applyBorder="1" applyProtection="1">
      <protection locked="0"/>
    </xf>
    <xf numFmtId="0" fontId="12" fillId="0" borderId="12" xfId="0" applyNumberFormat="1" applyFont="1" applyFill="1" applyBorder="1" applyAlignment="1">
      <alignment horizontal="center"/>
    </xf>
    <xf numFmtId="0" fontId="5" fillId="0" borderId="12" xfId="0" applyFont="1" applyBorder="1"/>
    <xf numFmtId="0" fontId="16" fillId="0" borderId="12" xfId="0" applyNumberFormat="1" applyFont="1" applyFill="1" applyBorder="1" applyAlignment="1">
      <alignment horizontal="left"/>
    </xf>
    <xf numFmtId="0" fontId="5" fillId="0" borderId="12" xfId="0" applyFont="1" applyBorder="1" applyAlignment="1" applyProtection="1">
      <alignment horizontal="center"/>
      <protection locked="0"/>
    </xf>
    <xf numFmtId="0" fontId="7" fillId="3" borderId="12" xfId="0" applyFont="1" applyFill="1" applyBorder="1" applyProtection="1">
      <protection locked="0"/>
    </xf>
    <xf numFmtId="49" fontId="17" fillId="0" borderId="12" xfId="0" applyNumberFormat="1" applyFont="1" applyBorder="1" applyAlignment="1" applyProtection="1">
      <alignment horizontal="center"/>
      <protection locked="0"/>
    </xf>
    <xf numFmtId="0" fontId="34" fillId="5" borderId="13" xfId="0" applyFont="1" applyFill="1" applyBorder="1" applyAlignment="1" applyProtection="1">
      <alignment horizontal="center" vertical="center" wrapText="1"/>
      <protection locked="0"/>
    </xf>
    <xf numFmtId="0" fontId="34" fillId="5" borderId="14" xfId="0" applyFont="1" applyFill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12" fillId="0" borderId="16" xfId="4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/>
    </xf>
    <xf numFmtId="0" fontId="12" fillId="0" borderId="10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49" fontId="12" fillId="3" borderId="7" xfId="4" applyNumberFormat="1" applyFont="1" applyFill="1" applyBorder="1" applyAlignment="1" applyProtection="1">
      <alignment horizontal="center"/>
      <protection locked="0"/>
    </xf>
    <xf numFmtId="0" fontId="16" fillId="3" borderId="7" xfId="4" applyFont="1" applyFill="1" applyBorder="1" applyProtection="1">
      <protection locked="0"/>
    </xf>
    <xf numFmtId="0" fontId="12" fillId="3" borderId="18" xfId="4" applyFont="1" applyFill="1" applyBorder="1" applyAlignment="1">
      <alignment horizontal="center"/>
    </xf>
    <xf numFmtId="0" fontId="12" fillId="3" borderId="5" xfId="4" applyFont="1" applyFill="1" applyBorder="1" applyAlignment="1">
      <alignment horizontal="center"/>
    </xf>
    <xf numFmtId="49" fontId="12" fillId="0" borderId="12" xfId="4" applyNumberFormat="1" applyFont="1" applyBorder="1" applyAlignment="1" applyProtection="1">
      <alignment horizontal="center"/>
      <protection locked="0"/>
    </xf>
    <xf numFmtId="0" fontId="16" fillId="0" borderId="7" xfId="4" applyFont="1" applyBorder="1" applyProtection="1">
      <protection locked="0"/>
    </xf>
    <xf numFmtId="0" fontId="12" fillId="0" borderId="14" xfId="4" applyFont="1" applyBorder="1" applyAlignment="1">
      <alignment horizontal="center"/>
    </xf>
    <xf numFmtId="0" fontId="16" fillId="0" borderId="20" xfId="4" applyNumberFormat="1" applyFont="1" applyFill="1" applyBorder="1" applyAlignment="1">
      <alignment horizontal="left"/>
    </xf>
    <xf numFmtId="0" fontId="12" fillId="0" borderId="21" xfId="4" applyFont="1" applyBorder="1" applyAlignment="1">
      <alignment horizontal="center"/>
    </xf>
    <xf numFmtId="0" fontId="12" fillId="0" borderId="22" xfId="4" applyNumberFormat="1" applyFont="1" applyFill="1" applyBorder="1" applyAlignment="1">
      <alignment horizontal="center"/>
    </xf>
    <xf numFmtId="0" fontId="16" fillId="0" borderId="23" xfId="4" applyNumberFormat="1" applyFont="1" applyFill="1" applyBorder="1" applyAlignment="1">
      <alignment horizontal="left"/>
    </xf>
    <xf numFmtId="0" fontId="16" fillId="0" borderId="12" xfId="4" applyFont="1" applyBorder="1" applyProtection="1">
      <protection locked="0"/>
    </xf>
    <xf numFmtId="0" fontId="12" fillId="0" borderId="12" xfId="4" applyFont="1" applyBorder="1" applyAlignment="1" applyProtection="1">
      <alignment horizontal="center"/>
      <protection locked="0"/>
    </xf>
    <xf numFmtId="0" fontId="16" fillId="0" borderId="12" xfId="4" applyFont="1" applyBorder="1"/>
    <xf numFmtId="49" fontId="28" fillId="0" borderId="12" xfId="4" applyNumberFormat="1" applyFont="1" applyBorder="1" applyAlignment="1" applyProtection="1">
      <alignment horizontal="center"/>
      <protection locked="0"/>
    </xf>
    <xf numFmtId="0" fontId="28" fillId="0" borderId="7" xfId="4" applyFont="1" applyBorder="1" applyProtection="1">
      <protection locked="0"/>
    </xf>
    <xf numFmtId="49" fontId="12" fillId="3" borderId="12" xfId="4" applyNumberFormat="1" applyFont="1" applyFill="1" applyBorder="1" applyAlignment="1" applyProtection="1">
      <alignment horizontal="center"/>
      <protection locked="0"/>
    </xf>
    <xf numFmtId="0" fontId="12" fillId="3" borderId="16" xfId="4" applyFont="1" applyFill="1" applyBorder="1" applyAlignment="1">
      <alignment horizontal="center"/>
    </xf>
    <xf numFmtId="49" fontId="12" fillId="3" borderId="5" xfId="4" applyNumberFormat="1" applyFont="1" applyFill="1" applyBorder="1" applyAlignment="1" applyProtection="1">
      <alignment horizontal="center"/>
      <protection locked="0"/>
    </xf>
    <xf numFmtId="0" fontId="16" fillId="3" borderId="5" xfId="4" applyFont="1" applyFill="1" applyBorder="1" applyProtection="1">
      <protection locked="0"/>
    </xf>
    <xf numFmtId="0" fontId="37" fillId="0" borderId="16" xfId="0" applyFont="1" applyBorder="1"/>
    <xf numFmtId="0" fontId="38" fillId="0" borderId="0" xfId="0" applyFont="1"/>
    <xf numFmtId="0" fontId="10" fillId="2" borderId="21" xfId="2" applyNumberFormat="1" applyFont="1" applyFill="1" applyBorder="1" applyAlignment="1"/>
    <xf numFmtId="0" fontId="10" fillId="2" borderId="24" xfId="2" applyNumberFormat="1" applyFont="1" applyFill="1" applyBorder="1" applyAlignment="1"/>
    <xf numFmtId="0" fontId="16" fillId="3" borderId="16" xfId="0" applyFont="1" applyFill="1" applyBorder="1" applyProtection="1">
      <protection locked="0"/>
    </xf>
    <xf numFmtId="49" fontId="12" fillId="0" borderId="16" xfId="0" quotePrefix="1" applyNumberFormat="1" applyFont="1" applyBorder="1" applyAlignment="1" applyProtection="1">
      <alignment horizontal="center"/>
      <protection locked="0"/>
    </xf>
    <xf numFmtId="49" fontId="16" fillId="0" borderId="16" xfId="0" applyNumberFormat="1" applyFont="1" applyBorder="1" applyAlignment="1" applyProtection="1">
      <alignment horizontal="left"/>
      <protection locked="0"/>
    </xf>
    <xf numFmtId="0" fontId="8" fillId="3" borderId="0" xfId="0" applyFont="1" applyFill="1" applyBorder="1"/>
    <xf numFmtId="0" fontId="9" fillId="0" borderId="0" xfId="0" applyFont="1" applyBorder="1" applyAlignment="1">
      <alignment vertical="center"/>
    </xf>
    <xf numFmtId="0" fontId="7" fillId="0" borderId="15" xfId="0" applyFont="1" applyBorder="1" applyAlignment="1">
      <alignment horizontal="center"/>
    </xf>
    <xf numFmtId="0" fontId="12" fillId="3" borderId="10" xfId="0" applyNumberFormat="1" applyFont="1" applyFill="1" applyBorder="1" applyAlignment="1">
      <alignment horizontal="center"/>
    </xf>
    <xf numFmtId="0" fontId="16" fillId="3" borderId="10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49" fontId="22" fillId="0" borderId="16" xfId="0" applyNumberFormat="1" applyFont="1" applyBorder="1" applyAlignment="1" applyProtection="1">
      <alignment horizontal="center"/>
      <protection locked="0"/>
    </xf>
    <xf numFmtId="0" fontId="22" fillId="0" borderId="16" xfId="0" applyFont="1" applyBorder="1" applyProtection="1">
      <protection locked="0"/>
    </xf>
    <xf numFmtId="0" fontId="14" fillId="5" borderId="16" xfId="0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10" fillId="5" borderId="16" xfId="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49" fontId="28" fillId="4" borderId="12" xfId="0" applyNumberFormat="1" applyFont="1" applyFill="1" applyBorder="1" applyAlignment="1" applyProtection="1">
      <alignment horizontal="center"/>
      <protection locked="0"/>
    </xf>
    <xf numFmtId="0" fontId="28" fillId="4" borderId="12" xfId="0" applyFont="1" applyFill="1" applyBorder="1" applyProtection="1">
      <protection locked="0"/>
    </xf>
    <xf numFmtId="0" fontId="28" fillId="4" borderId="12" xfId="0" applyFont="1" applyFill="1" applyBorder="1" applyAlignment="1" applyProtection="1">
      <alignment horizontal="center"/>
      <protection locked="0"/>
    </xf>
    <xf numFmtId="0" fontId="12" fillId="4" borderId="7" xfId="0" applyNumberFormat="1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49" fontId="12" fillId="4" borderId="11" xfId="0" applyNumberFormat="1" applyFont="1" applyFill="1" applyBorder="1" applyAlignment="1" applyProtection="1">
      <alignment horizontal="center"/>
      <protection locked="0"/>
    </xf>
    <xf numFmtId="0" fontId="28" fillId="4" borderId="11" xfId="0" applyFont="1" applyFill="1" applyBorder="1" applyProtection="1">
      <protection locked="0"/>
    </xf>
    <xf numFmtId="0" fontId="28" fillId="4" borderId="11" xfId="0" applyFont="1" applyFill="1" applyBorder="1" applyAlignment="1" applyProtection="1">
      <alignment horizontal="center"/>
      <protection locked="0"/>
    </xf>
    <xf numFmtId="0" fontId="12" fillId="4" borderId="11" xfId="0" applyFont="1" applyFill="1" applyBorder="1" applyAlignment="1">
      <alignment horizontal="center"/>
    </xf>
    <xf numFmtId="0" fontId="5" fillId="4" borderId="16" xfId="0" applyFont="1" applyFill="1" applyBorder="1"/>
    <xf numFmtId="0" fontId="0" fillId="4" borderId="16" xfId="0" applyFill="1" applyBorder="1"/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NumberFormat="1" applyFont="1" applyFill="1" applyBorder="1" applyAlignment="1"/>
    <xf numFmtId="0" fontId="9" fillId="3" borderId="16" xfId="0" applyNumberFormat="1" applyFont="1" applyFill="1" applyBorder="1" applyAlignment="1">
      <alignment horizontal="center"/>
    </xf>
    <xf numFmtId="0" fontId="9" fillId="0" borderId="16" xfId="0" applyNumberFormat="1" applyFont="1" applyFill="1" applyBorder="1" applyAlignment="1">
      <alignment horizontal="center"/>
    </xf>
    <xf numFmtId="0" fontId="9" fillId="0" borderId="16" xfId="0" applyNumberFormat="1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/>
    </xf>
    <xf numFmtId="0" fontId="9" fillId="0" borderId="0" xfId="0" applyFont="1"/>
    <xf numFmtId="0" fontId="9" fillId="0" borderId="0" xfId="0" applyFont="1" applyBorder="1"/>
    <xf numFmtId="0" fontId="5" fillId="4" borderId="11" xfId="0" applyFont="1" applyFill="1" applyBorder="1" applyAlignment="1">
      <alignment horizontal="center"/>
    </xf>
    <xf numFmtId="49" fontId="5" fillId="4" borderId="11" xfId="0" applyNumberFormat="1" applyFont="1" applyFill="1" applyBorder="1" applyAlignment="1" applyProtection="1">
      <alignment horizontal="center"/>
      <protection locked="0"/>
    </xf>
    <xf numFmtId="0" fontId="19" fillId="4" borderId="11" xfId="0" applyFont="1" applyFill="1" applyBorder="1" applyProtection="1">
      <protection locked="0"/>
    </xf>
    <xf numFmtId="0" fontId="19" fillId="4" borderId="11" xfId="0" applyFont="1" applyFill="1" applyBorder="1" applyAlignment="1" applyProtection="1">
      <alignment horizontal="center"/>
      <protection locked="0"/>
    </xf>
    <xf numFmtId="0" fontId="12" fillId="4" borderId="12" xfId="0" applyNumberFormat="1" applyFont="1" applyFill="1" applyBorder="1" applyAlignment="1">
      <alignment horizontal="center"/>
    </xf>
    <xf numFmtId="0" fontId="5" fillId="4" borderId="11" xfId="0" applyFont="1" applyFill="1" applyBorder="1"/>
    <xf numFmtId="0" fontId="9" fillId="4" borderId="16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49" fontId="5" fillId="4" borderId="12" xfId="0" applyNumberFormat="1" applyFont="1" applyFill="1" applyBorder="1" applyAlignment="1" applyProtection="1">
      <alignment horizontal="center"/>
      <protection locked="0"/>
    </xf>
    <xf numFmtId="0" fontId="7" fillId="4" borderId="12" xfId="0" applyFont="1" applyFill="1" applyBorder="1" applyProtection="1"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5" fillId="4" borderId="12" xfId="0" applyFont="1" applyFill="1" applyBorder="1"/>
    <xf numFmtId="0" fontId="10" fillId="4" borderId="16" xfId="2" applyNumberFormat="1" applyFont="1" applyFill="1" applyBorder="1" applyAlignment="1">
      <alignment horizontal="center" vertical="center" wrapText="1"/>
    </xf>
    <xf numFmtId="0" fontId="12" fillId="4" borderId="16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/>
    <xf numFmtId="0" fontId="5" fillId="4" borderId="16" xfId="0" applyFont="1" applyFill="1" applyBorder="1" applyAlignment="1" applyProtection="1">
      <alignment horizontal="center"/>
      <protection locked="0"/>
    </xf>
    <xf numFmtId="0" fontId="5" fillId="4" borderId="16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16" xfId="0" applyFont="1" applyFill="1" applyBorder="1"/>
    <xf numFmtId="0" fontId="9" fillId="4" borderId="16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/>
    <xf numFmtId="0" fontId="33" fillId="4" borderId="16" xfId="0" applyFont="1" applyFill="1" applyBorder="1"/>
    <xf numFmtId="0" fontId="12" fillId="4" borderId="16" xfId="0" applyFont="1" applyFill="1" applyBorder="1"/>
    <xf numFmtId="0" fontId="5" fillId="4" borderId="16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10" fillId="5" borderId="4" xfId="2" applyNumberFormat="1" applyFont="1" applyFill="1" applyBorder="1" applyAlignment="1">
      <alignment horizontal="center" vertical="center"/>
    </xf>
    <xf numFmtId="0" fontId="10" fillId="5" borderId="4" xfId="2" applyNumberFormat="1" applyFont="1" applyFill="1" applyBorder="1" applyAlignment="1">
      <alignment vertical="center"/>
    </xf>
    <xf numFmtId="0" fontId="9" fillId="0" borderId="0" xfId="0" applyFont="1" applyAlignment="1"/>
    <xf numFmtId="0" fontId="12" fillId="4" borderId="12" xfId="0" applyFont="1" applyFill="1" applyBorder="1"/>
    <xf numFmtId="0" fontId="10" fillId="4" borderId="16" xfId="0" applyFont="1" applyFill="1" applyBorder="1" applyAlignment="1">
      <alignment horizontal="center"/>
    </xf>
    <xf numFmtId="0" fontId="12" fillId="4" borderId="11" xfId="0" applyFont="1" applyFill="1" applyBorder="1"/>
    <xf numFmtId="0" fontId="9" fillId="0" borderId="0" xfId="0" applyFont="1" applyAlignment="1">
      <alignment horizontal="center" vertical="center"/>
    </xf>
    <xf numFmtId="0" fontId="10" fillId="5" borderId="16" xfId="2" applyNumberFormat="1" applyFont="1" applyFill="1" applyBorder="1" applyAlignment="1">
      <alignment horizontal="center" vertical="center"/>
    </xf>
    <xf numFmtId="0" fontId="10" fillId="5" borderId="16" xfId="2" applyNumberFormat="1" applyFont="1" applyFill="1" applyBorder="1" applyAlignment="1">
      <alignment vertical="center"/>
    </xf>
    <xf numFmtId="1" fontId="9" fillId="0" borderId="16" xfId="0" applyNumberFormat="1" applyFont="1" applyBorder="1" applyAlignment="1">
      <alignment horizontal="center" vertical="center"/>
    </xf>
    <xf numFmtId="49" fontId="19" fillId="4" borderId="12" xfId="0" applyNumberFormat="1" applyFont="1" applyFill="1" applyBorder="1" applyAlignment="1" applyProtection="1">
      <alignment horizontal="center"/>
      <protection locked="0"/>
    </xf>
    <xf numFmtId="0" fontId="19" fillId="4" borderId="12" xfId="0" applyFont="1" applyFill="1" applyBorder="1" applyProtection="1">
      <protection locked="0"/>
    </xf>
    <xf numFmtId="0" fontId="19" fillId="4" borderId="12" xfId="0" applyFont="1" applyFill="1" applyBorder="1" applyAlignment="1" applyProtection="1">
      <alignment horizontal="center"/>
      <protection locked="0"/>
    </xf>
    <xf numFmtId="0" fontId="12" fillId="4" borderId="4" xfId="0" applyNumberFormat="1" applyFont="1" applyFill="1" applyBorder="1" applyAlignment="1"/>
    <xf numFmtId="0" fontId="25" fillId="4" borderId="4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49" fontId="19" fillId="4" borderId="16" xfId="0" applyNumberFormat="1" applyFont="1" applyFill="1" applyBorder="1" applyAlignment="1" applyProtection="1">
      <alignment horizontal="center"/>
      <protection locked="0"/>
    </xf>
    <xf numFmtId="0" fontId="19" fillId="4" borderId="16" xfId="0" applyFont="1" applyFill="1" applyBorder="1" applyAlignment="1" applyProtection="1">
      <alignment horizontal="center"/>
      <protection locked="0"/>
    </xf>
    <xf numFmtId="0" fontId="5" fillId="4" borderId="16" xfId="0" applyNumberFormat="1" applyFont="1" applyFill="1" applyBorder="1" applyAlignment="1" applyProtection="1">
      <alignment horizontal="center"/>
      <protection locked="0"/>
    </xf>
    <xf numFmtId="0" fontId="25" fillId="4" borderId="16" xfId="0" applyFont="1" applyFill="1" applyBorder="1" applyAlignment="1">
      <alignment horizontal="center"/>
    </xf>
    <xf numFmtId="0" fontId="41" fillId="0" borderId="16" xfId="0" applyNumberFormat="1" applyFont="1" applyFill="1" applyBorder="1" applyAlignment="1">
      <alignment horizontal="center"/>
    </xf>
    <xf numFmtId="0" fontId="41" fillId="0" borderId="16" xfId="0" applyNumberFormat="1" applyFont="1" applyFill="1" applyBorder="1" applyAlignment="1">
      <alignment horizontal="center" wrapText="1"/>
    </xf>
    <xf numFmtId="0" fontId="41" fillId="0" borderId="15" xfId="0" applyNumberFormat="1" applyFont="1" applyFill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39" fillId="4" borderId="0" xfId="0" applyFont="1" applyFill="1"/>
    <xf numFmtId="0" fontId="39" fillId="4" borderId="0" xfId="0" applyFont="1" applyFill="1" applyBorder="1"/>
    <xf numFmtId="0" fontId="40" fillId="4" borderId="0" xfId="0" applyFont="1" applyFill="1" applyBorder="1" applyAlignment="1">
      <alignment vertical="center"/>
    </xf>
    <xf numFmtId="0" fontId="40" fillId="4" borderId="0" xfId="0" applyFont="1" applyFill="1" applyBorder="1"/>
    <xf numFmtId="0" fontId="8" fillId="4" borderId="0" xfId="0" applyFont="1" applyFill="1" applyBorder="1"/>
    <xf numFmtId="0" fontId="8" fillId="4" borderId="0" xfId="0" applyFont="1" applyFill="1"/>
    <xf numFmtId="0" fontId="5" fillId="4" borderId="0" xfId="0" applyFont="1" applyFill="1"/>
    <xf numFmtId="0" fontId="9" fillId="0" borderId="16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166" fontId="8" fillId="0" borderId="0" xfId="1" applyNumberFormat="1" applyFont="1"/>
    <xf numFmtId="166" fontId="9" fillId="0" borderId="16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9" fillId="0" borderId="0" xfId="0" applyFont="1" applyFill="1"/>
    <xf numFmtId="0" fontId="39" fillId="0" borderId="0" xfId="0" applyFont="1" applyFill="1" applyBorder="1"/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0" applyFont="1" applyFill="1" applyAlignment="1"/>
    <xf numFmtId="49" fontId="12" fillId="0" borderId="12" xfId="4" applyNumberFormat="1" applyFont="1" applyFill="1" applyBorder="1" applyAlignment="1" applyProtection="1">
      <alignment horizontal="center"/>
      <protection locked="0"/>
    </xf>
    <xf numFmtId="0" fontId="12" fillId="0" borderId="21" xfId="4" applyFont="1" applyFill="1" applyBorder="1" applyAlignment="1">
      <alignment horizontal="center"/>
    </xf>
    <xf numFmtId="0" fontId="12" fillId="0" borderId="18" xfId="4" applyFont="1" applyFill="1" applyBorder="1" applyAlignment="1">
      <alignment horizontal="center"/>
    </xf>
    <xf numFmtId="0" fontId="12" fillId="0" borderId="16" xfId="4" applyFont="1" applyFill="1" applyBorder="1" applyAlignment="1">
      <alignment horizontal="center"/>
    </xf>
    <xf numFmtId="0" fontId="37" fillId="0" borderId="16" xfId="0" applyFont="1" applyFill="1" applyBorder="1"/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/>
    <xf numFmtId="0" fontId="16" fillId="0" borderId="12" xfId="4" applyFont="1" applyFill="1" applyBorder="1" applyProtection="1">
      <protection locked="0"/>
    </xf>
    <xf numFmtId="0" fontId="12" fillId="0" borderId="12" xfId="4" applyFont="1" applyFill="1" applyBorder="1" applyAlignment="1" applyProtection="1">
      <alignment horizontal="center"/>
      <protection locked="0"/>
    </xf>
    <xf numFmtId="0" fontId="16" fillId="0" borderId="7" xfId="4" applyFont="1" applyFill="1" applyBorder="1" applyProtection="1"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49" fontId="5" fillId="0" borderId="7" xfId="0" applyNumberFormat="1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Protection="1">
      <protection locked="0"/>
    </xf>
    <xf numFmtId="0" fontId="10" fillId="0" borderId="9" xfId="2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wrapText="1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0" fontId="10" fillId="2" borderId="16" xfId="2" applyNumberFormat="1" applyFont="1" applyFill="1" applyBorder="1" applyAlignment="1">
      <alignment horizontal="center"/>
    </xf>
    <xf numFmtId="0" fontId="10" fillId="2" borderId="16" xfId="2" applyNumberFormat="1" applyFont="1" applyFill="1" applyBorder="1" applyAlignment="1">
      <alignment horizontal="center" vertical="center" wrapText="1"/>
    </xf>
    <xf numFmtId="0" fontId="14" fillId="2" borderId="15" xfId="0" applyFont="1" applyFill="1" applyBorder="1" applyAlignment="1" applyProtection="1">
      <alignment horizontal="center" vertical="center"/>
      <protection locked="0"/>
    </xf>
    <xf numFmtId="0" fontId="14" fillId="2" borderId="5" xfId="0" applyFont="1" applyFill="1" applyBorder="1" applyAlignment="1" applyProtection="1">
      <alignment horizontal="center" vertical="center"/>
      <protection locked="0"/>
    </xf>
    <xf numFmtId="0" fontId="9" fillId="0" borderId="2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2" applyNumberFormat="1" applyFont="1" applyFill="1" applyBorder="1" applyAlignment="1">
      <alignment horizontal="center"/>
    </xf>
    <xf numFmtId="0" fontId="10" fillId="5" borderId="16" xfId="2" applyNumberFormat="1" applyFont="1" applyFill="1" applyBorder="1" applyAlignment="1">
      <alignment horizontal="center" vertical="center" wrapText="1"/>
    </xf>
    <xf numFmtId="49" fontId="34" fillId="5" borderId="16" xfId="0" applyNumberFormat="1" applyFont="1" applyFill="1" applyBorder="1" applyAlignment="1" applyProtection="1">
      <alignment horizontal="center" vertical="center"/>
      <protection locked="0"/>
    </xf>
    <xf numFmtId="0" fontId="34" fillId="5" borderId="16" xfId="0" applyFont="1" applyFill="1" applyBorder="1" applyAlignment="1" applyProtection="1">
      <alignment horizontal="center" vertical="center"/>
      <protection locked="0"/>
    </xf>
    <xf numFmtId="0" fontId="35" fillId="5" borderId="19" xfId="0" applyFont="1" applyFill="1" applyBorder="1" applyAlignment="1">
      <alignment horizontal="center" wrapText="1"/>
    </xf>
    <xf numFmtId="0" fontId="34" fillId="5" borderId="25" xfId="0" applyFont="1" applyFill="1" applyBorder="1" applyAlignment="1" applyProtection="1">
      <alignment horizontal="center" vertical="center"/>
      <protection locked="0"/>
    </xf>
    <xf numFmtId="0" fontId="34" fillId="5" borderId="18" xfId="0" applyFont="1" applyFill="1" applyBorder="1" applyAlignment="1" applyProtection="1">
      <alignment horizontal="center" vertical="center"/>
      <protection locked="0"/>
    </xf>
    <xf numFmtId="0" fontId="9" fillId="5" borderId="2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0" fillId="5" borderId="4" xfId="2" applyNumberFormat="1" applyFont="1" applyFill="1" applyBorder="1" applyAlignment="1">
      <alignment horizontal="center"/>
    </xf>
    <xf numFmtId="0" fontId="14" fillId="5" borderId="26" xfId="0" applyFont="1" applyFill="1" applyBorder="1" applyAlignment="1" applyProtection="1">
      <alignment horizontal="center" vertical="center"/>
      <protection locked="0"/>
    </xf>
    <xf numFmtId="0" fontId="14" fillId="5" borderId="17" xfId="0" applyFont="1" applyFill="1" applyBorder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16" xfId="0" applyFont="1" applyFill="1" applyBorder="1" applyAlignment="1" applyProtection="1">
      <alignment horizontal="center" vertical="center"/>
      <protection locked="0"/>
    </xf>
    <xf numFmtId="0" fontId="10" fillId="5" borderId="16" xfId="2" applyNumberFormat="1" applyFont="1" applyFill="1" applyBorder="1" applyAlignment="1">
      <alignment horizontal="center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5" xfId="2" applyNumberFormat="1" applyFont="1" applyFill="1" applyBorder="1" applyAlignment="1">
      <alignment horizontal="center" vertical="center" wrapText="1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166" fontId="9" fillId="5" borderId="26" xfId="1" applyNumberFormat="1" applyFont="1" applyFill="1" applyBorder="1" applyAlignment="1">
      <alignment horizontal="center" vertical="center"/>
    </xf>
    <xf numFmtId="166" fontId="9" fillId="5" borderId="5" xfId="1" applyNumberFormat="1" applyFont="1" applyFill="1" applyBorder="1" applyAlignment="1">
      <alignment horizontal="center" vertical="center"/>
    </xf>
    <xf numFmtId="0" fontId="10" fillId="2" borderId="26" xfId="2" applyNumberFormat="1" applyFont="1" applyFill="1" applyBorder="1" applyAlignment="1">
      <alignment horizontal="center" vertical="center" wrapText="1"/>
    </xf>
    <xf numFmtId="0" fontId="10" fillId="5" borderId="16" xfId="0" applyFont="1" applyFill="1" applyBorder="1" applyAlignment="1" applyProtection="1">
      <alignment horizontal="center" vertical="center"/>
      <protection locked="0"/>
    </xf>
    <xf numFmtId="0" fontId="10" fillId="5" borderId="26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26" xfId="0" applyFont="1" applyFill="1" applyBorder="1" applyAlignment="1" applyProtection="1">
      <alignment horizontal="center" vertical="center"/>
      <protection locked="0"/>
    </xf>
    <xf numFmtId="0" fontId="10" fillId="5" borderId="5" xfId="0" applyFont="1" applyFill="1" applyBorder="1" applyAlignment="1" applyProtection="1">
      <alignment horizontal="center" vertical="center"/>
      <protection locked="0"/>
    </xf>
    <xf numFmtId="0" fontId="10" fillId="5" borderId="15" xfId="2" applyNumberFormat="1" applyFont="1" applyFill="1" applyBorder="1" applyAlignment="1">
      <alignment horizontal="center" vertical="center" wrapText="1"/>
    </xf>
    <xf numFmtId="0" fontId="10" fillId="5" borderId="16" xfId="2" applyNumberFormat="1" applyFont="1" applyFill="1" applyBorder="1" applyAlignment="1">
      <alignment vertical="center" wrapText="1"/>
    </xf>
    <xf numFmtId="0" fontId="10" fillId="2" borderId="14" xfId="2" applyNumberFormat="1" applyFont="1" applyFill="1" applyBorder="1" applyAlignment="1">
      <alignment horizontal="center"/>
    </xf>
    <xf numFmtId="0" fontId="10" fillId="2" borderId="13" xfId="2" applyNumberFormat="1" applyFont="1" applyFill="1" applyBorder="1" applyAlignment="1">
      <alignment horizontal="center"/>
    </xf>
    <xf numFmtId="0" fontId="10" fillId="2" borderId="16" xfId="2" applyNumberFormat="1" applyFont="1" applyFill="1" applyBorder="1" applyAlignment="1">
      <alignment vertical="center" wrapText="1"/>
    </xf>
    <xf numFmtId="0" fontId="9" fillId="5" borderId="16" xfId="0" applyFont="1" applyFill="1" applyBorder="1" applyAlignment="1">
      <alignment horizontal="center" vertical="center"/>
    </xf>
    <xf numFmtId="0" fontId="10" fillId="2" borderId="15" xfId="2" applyNumberFormat="1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16" xfId="4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10" fillId="5" borderId="26" xfId="4" applyFont="1" applyFill="1" applyBorder="1" applyAlignment="1">
      <alignment horizontal="center" vertical="center"/>
    </xf>
    <xf numFmtId="0" fontId="10" fillId="5" borderId="5" xfId="4" applyFont="1" applyFill="1" applyBorder="1" applyAlignment="1">
      <alignment horizontal="center" vertical="center"/>
    </xf>
  </cellXfs>
  <cellStyles count="9">
    <cellStyle name="Comma" xfId="1" builtinId="3"/>
    <cellStyle name="Comma 2" xfId="5"/>
    <cellStyle name="Normal" xfId="0" builtinId="0"/>
    <cellStyle name="Normal 2" xfId="2"/>
    <cellStyle name="Normal 3" xfId="4"/>
    <cellStyle name="Normal 4" xfId="3"/>
    <cellStyle name="Normal 5" xfId="6"/>
    <cellStyle name="Normal 6" xfId="7"/>
    <cellStyle name="Normal 6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B31" workbookViewId="0">
      <selection activeCell="C40" sqref="C40"/>
    </sheetView>
  </sheetViews>
  <sheetFormatPr defaultColWidth="9" defaultRowHeight="15.75" x14ac:dyDescent="0.25"/>
  <cols>
    <col min="1" max="1" width="9" style="51"/>
    <col min="2" max="2" width="11.125" style="51" customWidth="1"/>
    <col min="3" max="3" width="35.25" style="51" customWidth="1"/>
    <col min="4" max="4" width="17.875" style="51" customWidth="1"/>
    <col min="5" max="5" width="17.375" style="198" customWidth="1"/>
    <col min="6" max="16384" width="9" style="1"/>
  </cols>
  <sheetData>
    <row r="1" spans="1:5" s="146" customFormat="1" x14ac:dyDescent="0.25">
      <c r="A1" s="51"/>
      <c r="B1" s="51"/>
      <c r="C1" s="51"/>
      <c r="D1" s="51"/>
      <c r="E1" s="198"/>
    </row>
    <row r="2" spans="1:5" ht="18.75" x14ac:dyDescent="0.3">
      <c r="A2" s="196" t="s">
        <v>6</v>
      </c>
      <c r="B2" s="196" t="s">
        <v>236</v>
      </c>
      <c r="C2" s="196" t="s">
        <v>237</v>
      </c>
      <c r="D2" s="196" t="s">
        <v>238</v>
      </c>
      <c r="E2" s="197" t="s">
        <v>239</v>
      </c>
    </row>
    <row r="3" spans="1:5" x14ac:dyDescent="0.25">
      <c r="A3" s="103">
        <v>1</v>
      </c>
      <c r="B3" s="186" t="s">
        <v>39</v>
      </c>
      <c r="C3" s="187" t="s">
        <v>40</v>
      </c>
      <c r="D3" s="103" t="s">
        <v>33</v>
      </c>
      <c r="E3" s="199">
        <v>5500</v>
      </c>
    </row>
    <row r="4" spans="1:5" x14ac:dyDescent="0.25">
      <c r="A4" s="103">
        <v>2</v>
      </c>
      <c r="B4" s="186" t="s">
        <v>41</v>
      </c>
      <c r="C4" s="104" t="s">
        <v>42</v>
      </c>
      <c r="D4" s="103" t="s">
        <v>33</v>
      </c>
      <c r="E4" s="200">
        <v>73000</v>
      </c>
    </row>
    <row r="5" spans="1:5" x14ac:dyDescent="0.25">
      <c r="A5" s="103">
        <v>3</v>
      </c>
      <c r="B5" s="186" t="s">
        <v>43</v>
      </c>
      <c r="C5" s="104" t="s">
        <v>44</v>
      </c>
      <c r="D5" s="103" t="s">
        <v>33</v>
      </c>
      <c r="E5" s="200">
        <v>112000</v>
      </c>
    </row>
    <row r="6" spans="1:5" x14ac:dyDescent="0.25">
      <c r="A6" s="103">
        <v>4</v>
      </c>
      <c r="B6" s="186" t="s">
        <v>45</v>
      </c>
      <c r="C6" s="187" t="s">
        <v>46</v>
      </c>
      <c r="D6" s="188" t="s">
        <v>47</v>
      </c>
      <c r="E6" s="200">
        <v>42000</v>
      </c>
    </row>
    <row r="7" spans="1:5" x14ac:dyDescent="0.25">
      <c r="A7" s="103">
        <v>5</v>
      </c>
      <c r="B7" s="186" t="s">
        <v>48</v>
      </c>
      <c r="C7" s="187" t="s">
        <v>49</v>
      </c>
      <c r="D7" s="188" t="s">
        <v>47</v>
      </c>
      <c r="E7" s="200">
        <v>42000</v>
      </c>
    </row>
    <row r="8" spans="1:5" x14ac:dyDescent="0.25">
      <c r="A8" s="103">
        <v>6</v>
      </c>
      <c r="B8" s="186" t="s">
        <v>50</v>
      </c>
      <c r="C8" s="187" t="s">
        <v>51</v>
      </c>
      <c r="D8" s="188" t="s">
        <v>47</v>
      </c>
      <c r="E8" s="200">
        <v>42000</v>
      </c>
    </row>
    <row r="9" spans="1:5" x14ac:dyDescent="0.25">
      <c r="A9" s="103">
        <v>7</v>
      </c>
      <c r="B9" s="186" t="s">
        <v>52</v>
      </c>
      <c r="C9" s="187" t="s">
        <v>53</v>
      </c>
      <c r="D9" s="188" t="s">
        <v>47</v>
      </c>
      <c r="E9" s="200">
        <v>42000</v>
      </c>
    </row>
    <row r="10" spans="1:5" x14ac:dyDescent="0.25">
      <c r="A10" s="103">
        <v>8</v>
      </c>
      <c r="B10" s="186" t="s">
        <v>54</v>
      </c>
      <c r="C10" s="187" t="s">
        <v>55</v>
      </c>
      <c r="D10" s="188" t="s">
        <v>47</v>
      </c>
      <c r="E10" s="200">
        <v>42000</v>
      </c>
    </row>
    <row r="11" spans="1:5" x14ac:dyDescent="0.25">
      <c r="A11" s="103">
        <v>9</v>
      </c>
      <c r="B11" s="186" t="s">
        <v>56</v>
      </c>
      <c r="C11" s="187" t="s">
        <v>20</v>
      </c>
      <c r="D11" s="188" t="s">
        <v>21</v>
      </c>
      <c r="E11" s="200">
        <v>14300</v>
      </c>
    </row>
    <row r="12" spans="1:5" x14ac:dyDescent="0.25">
      <c r="A12" s="103">
        <v>10</v>
      </c>
      <c r="B12" s="186" t="s">
        <v>57</v>
      </c>
      <c r="C12" s="104" t="s">
        <v>58</v>
      </c>
      <c r="D12" s="103" t="s">
        <v>33</v>
      </c>
      <c r="E12" s="200">
        <v>1800</v>
      </c>
    </row>
    <row r="13" spans="1:5" x14ac:dyDescent="0.25">
      <c r="A13" s="103">
        <v>11</v>
      </c>
      <c r="B13" s="186" t="s">
        <v>59</v>
      </c>
      <c r="C13" s="104" t="s">
        <v>32</v>
      </c>
      <c r="D13" s="103" t="s">
        <v>33</v>
      </c>
      <c r="E13" s="200">
        <v>3600</v>
      </c>
    </row>
    <row r="14" spans="1:5" x14ac:dyDescent="0.25">
      <c r="A14" s="103">
        <v>12</v>
      </c>
      <c r="B14" s="186" t="s">
        <v>60</v>
      </c>
      <c r="C14" s="187" t="s">
        <v>61</v>
      </c>
      <c r="D14" s="188" t="s">
        <v>33</v>
      </c>
      <c r="E14" s="200">
        <v>1200</v>
      </c>
    </row>
    <row r="15" spans="1:5" x14ac:dyDescent="0.25">
      <c r="A15" s="103">
        <v>13</v>
      </c>
      <c r="B15" s="186" t="s">
        <v>62</v>
      </c>
      <c r="C15" s="187" t="s">
        <v>63</v>
      </c>
      <c r="D15" s="188" t="s">
        <v>25</v>
      </c>
      <c r="E15" s="200">
        <v>3200</v>
      </c>
    </row>
    <row r="16" spans="1:5" x14ac:dyDescent="0.25">
      <c r="A16" s="103">
        <v>14</v>
      </c>
      <c r="B16" s="186" t="s">
        <v>64</v>
      </c>
      <c r="C16" s="104" t="s">
        <v>16</v>
      </c>
      <c r="D16" s="103" t="s">
        <v>17</v>
      </c>
      <c r="E16" s="200">
        <v>2300</v>
      </c>
    </row>
    <row r="17" spans="1:5" x14ac:dyDescent="0.25">
      <c r="A17" s="103">
        <v>15</v>
      </c>
      <c r="B17" s="186" t="s">
        <v>65</v>
      </c>
      <c r="C17" s="104" t="s">
        <v>14</v>
      </c>
      <c r="D17" s="103" t="s">
        <v>15</v>
      </c>
      <c r="E17" s="200">
        <v>40500</v>
      </c>
    </row>
    <row r="18" spans="1:5" x14ac:dyDescent="0.25">
      <c r="A18" s="103">
        <v>16</v>
      </c>
      <c r="B18" s="186" t="s">
        <v>66</v>
      </c>
      <c r="C18" s="104" t="s">
        <v>67</v>
      </c>
      <c r="D18" s="103" t="s">
        <v>15</v>
      </c>
      <c r="E18" s="200">
        <v>20000</v>
      </c>
    </row>
    <row r="19" spans="1:5" x14ac:dyDescent="0.25">
      <c r="A19" s="103">
        <v>17</v>
      </c>
      <c r="B19" s="186" t="s">
        <v>68</v>
      </c>
      <c r="C19" s="187" t="s">
        <v>69</v>
      </c>
      <c r="D19" s="188" t="s">
        <v>15</v>
      </c>
      <c r="E19" s="200">
        <v>68500</v>
      </c>
    </row>
    <row r="20" spans="1:5" x14ac:dyDescent="0.25">
      <c r="A20" s="103">
        <v>18</v>
      </c>
      <c r="B20" s="186" t="s">
        <v>70</v>
      </c>
      <c r="C20" s="187" t="s">
        <v>71</v>
      </c>
      <c r="D20" s="188" t="s">
        <v>72</v>
      </c>
      <c r="E20" s="200">
        <v>2600</v>
      </c>
    </row>
    <row r="21" spans="1:5" x14ac:dyDescent="0.25">
      <c r="A21" s="103">
        <v>19</v>
      </c>
      <c r="B21" s="186" t="s">
        <v>73</v>
      </c>
      <c r="C21" s="187" t="s">
        <v>74</v>
      </c>
      <c r="D21" s="188" t="s">
        <v>29</v>
      </c>
      <c r="E21" s="200">
        <v>8000</v>
      </c>
    </row>
    <row r="22" spans="1:5" x14ac:dyDescent="0.25">
      <c r="A22" s="103">
        <v>20</v>
      </c>
      <c r="B22" s="186" t="s">
        <v>75</v>
      </c>
      <c r="C22" s="187" t="s">
        <v>76</v>
      </c>
      <c r="D22" s="188" t="s">
        <v>29</v>
      </c>
      <c r="E22" s="200">
        <v>7000</v>
      </c>
    </row>
    <row r="23" spans="1:5" x14ac:dyDescent="0.25">
      <c r="A23" s="103">
        <v>21</v>
      </c>
      <c r="B23" s="186" t="s">
        <v>77</v>
      </c>
      <c r="C23" s="187" t="s">
        <v>78</v>
      </c>
      <c r="D23" s="188" t="s">
        <v>29</v>
      </c>
      <c r="E23" s="200">
        <v>8500</v>
      </c>
    </row>
    <row r="24" spans="1:5" x14ac:dyDescent="0.25">
      <c r="A24" s="103">
        <v>22</v>
      </c>
      <c r="B24" s="186" t="s">
        <v>79</v>
      </c>
      <c r="C24" s="187" t="s">
        <v>80</v>
      </c>
      <c r="D24" s="103" t="s">
        <v>29</v>
      </c>
      <c r="E24" s="200">
        <v>55000</v>
      </c>
    </row>
    <row r="25" spans="1:5" x14ac:dyDescent="0.25">
      <c r="A25" s="103">
        <v>23</v>
      </c>
      <c r="B25" s="186" t="s">
        <v>81</v>
      </c>
      <c r="C25" s="189" t="s">
        <v>82</v>
      </c>
      <c r="D25" s="103" t="s">
        <v>25</v>
      </c>
      <c r="E25" s="200">
        <v>2400</v>
      </c>
    </row>
    <row r="26" spans="1:5" x14ac:dyDescent="0.25">
      <c r="A26" s="103">
        <v>24</v>
      </c>
      <c r="B26" s="186" t="s">
        <v>83</v>
      </c>
      <c r="C26" s="187" t="s">
        <v>24</v>
      </c>
      <c r="D26" s="188" t="s">
        <v>25</v>
      </c>
      <c r="E26" s="200">
        <v>2300</v>
      </c>
    </row>
    <row r="27" spans="1:5" x14ac:dyDescent="0.25">
      <c r="A27" s="103">
        <v>25</v>
      </c>
      <c r="B27" s="185" t="s">
        <v>84</v>
      </c>
      <c r="C27" s="104" t="s">
        <v>30</v>
      </c>
      <c r="D27" s="103" t="s">
        <v>25</v>
      </c>
      <c r="E27" s="200">
        <v>1600</v>
      </c>
    </row>
    <row r="28" spans="1:5" x14ac:dyDescent="0.25">
      <c r="A28" s="103">
        <v>26</v>
      </c>
      <c r="B28" s="186" t="s">
        <v>85</v>
      </c>
      <c r="C28" s="104" t="s">
        <v>28</v>
      </c>
      <c r="D28" s="103" t="s">
        <v>29</v>
      </c>
      <c r="E28" s="200">
        <v>32000</v>
      </c>
    </row>
    <row r="29" spans="1:5" x14ac:dyDescent="0.25">
      <c r="A29" s="103">
        <v>27</v>
      </c>
      <c r="B29" s="186" t="s">
        <v>86</v>
      </c>
      <c r="C29" s="104" t="s">
        <v>87</v>
      </c>
      <c r="D29" s="103" t="s">
        <v>23</v>
      </c>
      <c r="E29" s="200">
        <v>5000</v>
      </c>
    </row>
    <row r="30" spans="1:5" x14ac:dyDescent="0.25">
      <c r="A30" s="103">
        <v>28</v>
      </c>
      <c r="B30" s="103">
        <v>9090068</v>
      </c>
      <c r="C30" s="104" t="s">
        <v>88</v>
      </c>
      <c r="D30" s="103" t="s">
        <v>23</v>
      </c>
      <c r="E30" s="200">
        <v>6500</v>
      </c>
    </row>
    <row r="31" spans="1:5" x14ac:dyDescent="0.25">
      <c r="A31" s="103">
        <v>29</v>
      </c>
      <c r="B31" s="186" t="s">
        <v>89</v>
      </c>
      <c r="C31" s="187" t="s">
        <v>90</v>
      </c>
      <c r="D31" s="188" t="s">
        <v>23</v>
      </c>
      <c r="E31" s="200">
        <v>14500</v>
      </c>
    </row>
    <row r="32" spans="1:5" x14ac:dyDescent="0.25">
      <c r="A32" s="103">
        <v>30</v>
      </c>
      <c r="B32" s="186" t="s">
        <v>91</v>
      </c>
      <c r="C32" s="104" t="s">
        <v>92</v>
      </c>
      <c r="D32" s="103" t="s">
        <v>23</v>
      </c>
      <c r="E32" s="200">
        <v>5100</v>
      </c>
    </row>
    <row r="33" spans="1:5" x14ac:dyDescent="0.25">
      <c r="A33" s="103">
        <v>31</v>
      </c>
      <c r="B33" s="186" t="s">
        <v>93</v>
      </c>
      <c r="C33" s="104" t="s">
        <v>94</v>
      </c>
      <c r="D33" s="103" t="s">
        <v>23</v>
      </c>
      <c r="E33" s="200">
        <v>2600</v>
      </c>
    </row>
    <row r="34" spans="1:5" x14ac:dyDescent="0.25">
      <c r="A34" s="103">
        <v>32</v>
      </c>
      <c r="B34" s="186" t="s">
        <v>95</v>
      </c>
      <c r="C34" s="187" t="s">
        <v>26</v>
      </c>
      <c r="D34" s="188" t="s">
        <v>27</v>
      </c>
      <c r="E34" s="200">
        <v>10000</v>
      </c>
    </row>
    <row r="35" spans="1:5" x14ac:dyDescent="0.25">
      <c r="A35" s="103">
        <v>33</v>
      </c>
      <c r="B35" s="186" t="s">
        <v>96</v>
      </c>
      <c r="C35" s="187" t="s">
        <v>22</v>
      </c>
      <c r="D35" s="188" t="s">
        <v>23</v>
      </c>
      <c r="E35" s="200">
        <v>2069</v>
      </c>
    </row>
    <row r="36" spans="1:5" x14ac:dyDescent="0.25">
      <c r="A36" s="103">
        <v>34</v>
      </c>
      <c r="B36" s="186" t="s">
        <v>97</v>
      </c>
      <c r="C36" s="187" t="s">
        <v>98</v>
      </c>
      <c r="D36" s="188" t="s">
        <v>23</v>
      </c>
      <c r="E36" s="200">
        <v>2000</v>
      </c>
    </row>
    <row r="37" spans="1:5" x14ac:dyDescent="0.25">
      <c r="A37" s="103">
        <v>35</v>
      </c>
      <c r="B37" s="186" t="s">
        <v>99</v>
      </c>
      <c r="C37" s="104" t="s">
        <v>100</v>
      </c>
      <c r="D37" s="103" t="s">
        <v>101</v>
      </c>
      <c r="E37" s="200">
        <v>36000</v>
      </c>
    </row>
    <row r="38" spans="1:5" x14ac:dyDescent="0.25">
      <c r="A38" s="103">
        <v>36</v>
      </c>
      <c r="B38" s="186" t="s">
        <v>102</v>
      </c>
      <c r="C38" s="104" t="s">
        <v>103</v>
      </c>
      <c r="D38" s="103" t="s">
        <v>101</v>
      </c>
      <c r="E38" s="200">
        <v>3800</v>
      </c>
    </row>
    <row r="39" spans="1:5" x14ac:dyDescent="0.25">
      <c r="A39" s="103">
        <v>37</v>
      </c>
      <c r="B39" s="186" t="s">
        <v>104</v>
      </c>
      <c r="C39" s="104" t="s">
        <v>105</v>
      </c>
      <c r="D39" s="103" t="s">
        <v>25</v>
      </c>
      <c r="E39" s="200">
        <v>28500</v>
      </c>
    </row>
    <row r="40" spans="1:5" x14ac:dyDescent="0.25">
      <c r="A40" s="103">
        <v>38</v>
      </c>
      <c r="B40" s="186" t="s">
        <v>106</v>
      </c>
      <c r="C40" s="104" t="s">
        <v>38</v>
      </c>
      <c r="D40" s="103" t="s">
        <v>25</v>
      </c>
      <c r="E40" s="200">
        <v>28500</v>
      </c>
    </row>
    <row r="41" spans="1:5" x14ac:dyDescent="0.25">
      <c r="A41" s="103">
        <v>39</v>
      </c>
      <c r="B41" s="186" t="s">
        <v>107</v>
      </c>
      <c r="C41" s="104" t="s">
        <v>108</v>
      </c>
      <c r="D41" s="103" t="s">
        <v>29</v>
      </c>
      <c r="E41" s="200">
        <v>23000</v>
      </c>
    </row>
    <row r="42" spans="1:5" x14ac:dyDescent="0.25">
      <c r="A42" s="103">
        <v>40</v>
      </c>
      <c r="B42" s="186" t="s">
        <v>109</v>
      </c>
      <c r="C42" s="187" t="s">
        <v>110</v>
      </c>
      <c r="D42" s="188" t="s">
        <v>17</v>
      </c>
      <c r="E42" s="200">
        <v>31000</v>
      </c>
    </row>
    <row r="43" spans="1:5" x14ac:dyDescent="0.25">
      <c r="A43" s="103">
        <v>41</v>
      </c>
      <c r="B43" s="186" t="s">
        <v>111</v>
      </c>
      <c r="C43" s="187" t="s">
        <v>112</v>
      </c>
      <c r="D43" s="188" t="s">
        <v>25</v>
      </c>
      <c r="E43" s="200">
        <v>17000</v>
      </c>
    </row>
    <row r="44" spans="1:5" x14ac:dyDescent="0.25">
      <c r="A44" s="103">
        <v>42</v>
      </c>
      <c r="B44" s="188">
        <v>9090053</v>
      </c>
      <c r="C44" s="187" t="s">
        <v>113</v>
      </c>
      <c r="D44" s="188" t="s">
        <v>25</v>
      </c>
      <c r="E44" s="200">
        <v>147000</v>
      </c>
    </row>
    <row r="45" spans="1:5" x14ac:dyDescent="0.25">
      <c r="A45" s="103">
        <v>43</v>
      </c>
      <c r="B45" s="190" t="s">
        <v>114</v>
      </c>
      <c r="C45" s="189" t="s">
        <v>115</v>
      </c>
      <c r="D45" s="188" t="s">
        <v>25</v>
      </c>
      <c r="E45" s="200">
        <v>91000</v>
      </c>
    </row>
    <row r="46" spans="1:5" x14ac:dyDescent="0.25">
      <c r="A46" s="103">
        <v>44</v>
      </c>
      <c r="B46" s="186" t="s">
        <v>116</v>
      </c>
      <c r="C46" s="187" t="s">
        <v>117</v>
      </c>
      <c r="D46" s="188" t="s">
        <v>25</v>
      </c>
      <c r="E46" s="200">
        <v>18000</v>
      </c>
    </row>
    <row r="47" spans="1:5" x14ac:dyDescent="0.25">
      <c r="A47" s="103">
        <v>45</v>
      </c>
      <c r="B47" s="186" t="s">
        <v>118</v>
      </c>
      <c r="C47" s="48" t="s">
        <v>119</v>
      </c>
      <c r="D47" s="27" t="s">
        <v>23</v>
      </c>
      <c r="E47" s="200">
        <v>14000</v>
      </c>
    </row>
    <row r="48" spans="1:5" x14ac:dyDescent="0.25">
      <c r="A48" s="103">
        <v>46</v>
      </c>
      <c r="B48" s="186" t="s">
        <v>120</v>
      </c>
      <c r="C48" s="187" t="s">
        <v>121</v>
      </c>
      <c r="D48" s="188" t="s">
        <v>27</v>
      </c>
      <c r="E48" s="200">
        <v>180000</v>
      </c>
    </row>
    <row r="49" spans="1:5" x14ac:dyDescent="0.25">
      <c r="A49" s="103">
        <v>47</v>
      </c>
      <c r="B49" s="186" t="s">
        <v>122</v>
      </c>
      <c r="C49" s="187" t="s">
        <v>123</v>
      </c>
      <c r="D49" s="188" t="s">
        <v>23</v>
      </c>
      <c r="E49" s="200">
        <v>23000</v>
      </c>
    </row>
    <row r="50" spans="1:5" x14ac:dyDescent="0.25">
      <c r="A50" s="103">
        <v>48</v>
      </c>
      <c r="B50" s="186" t="s">
        <v>124</v>
      </c>
      <c r="C50" s="187" t="s">
        <v>125</v>
      </c>
      <c r="D50" s="188" t="s">
        <v>23</v>
      </c>
      <c r="E50" s="200">
        <v>14000</v>
      </c>
    </row>
    <row r="51" spans="1:5" x14ac:dyDescent="0.25">
      <c r="A51" s="103">
        <v>49</v>
      </c>
      <c r="B51" s="186" t="s">
        <v>126</v>
      </c>
      <c r="C51" s="187" t="s">
        <v>127</v>
      </c>
      <c r="D51" s="188" t="s">
        <v>128</v>
      </c>
      <c r="E51" s="200">
        <v>24500</v>
      </c>
    </row>
    <row r="52" spans="1:5" x14ac:dyDescent="0.25">
      <c r="A52" s="103">
        <v>50</v>
      </c>
      <c r="B52" s="186" t="s">
        <v>129</v>
      </c>
      <c r="C52" s="187" t="s">
        <v>130</v>
      </c>
      <c r="D52" s="188" t="s">
        <v>128</v>
      </c>
      <c r="E52" s="200">
        <v>21000</v>
      </c>
    </row>
    <row r="53" spans="1:5" x14ac:dyDescent="0.25">
      <c r="A53" s="103">
        <v>51</v>
      </c>
      <c r="B53" s="186" t="s">
        <v>131</v>
      </c>
      <c r="C53" s="187" t="s">
        <v>132</v>
      </c>
      <c r="D53" s="188" t="s">
        <v>128</v>
      </c>
      <c r="E53" s="200">
        <v>18500</v>
      </c>
    </row>
    <row r="54" spans="1:5" x14ac:dyDescent="0.25">
      <c r="A54" s="103">
        <v>52</v>
      </c>
      <c r="B54" s="186" t="s">
        <v>133</v>
      </c>
      <c r="C54" s="104" t="s">
        <v>134</v>
      </c>
      <c r="D54" s="188" t="s">
        <v>128</v>
      </c>
      <c r="E54" s="200">
        <v>28500</v>
      </c>
    </row>
    <row r="55" spans="1:5" x14ac:dyDescent="0.25">
      <c r="A55" s="103">
        <v>53</v>
      </c>
      <c r="B55" s="186" t="s">
        <v>135</v>
      </c>
      <c r="C55" s="104" t="s">
        <v>136</v>
      </c>
      <c r="D55" s="103" t="s">
        <v>137</v>
      </c>
      <c r="E55" s="200">
        <v>45000</v>
      </c>
    </row>
    <row r="56" spans="1:5" x14ac:dyDescent="0.25">
      <c r="A56" s="103">
        <v>54</v>
      </c>
      <c r="B56" s="186" t="s">
        <v>138</v>
      </c>
      <c r="C56" s="104" t="s">
        <v>139</v>
      </c>
      <c r="D56" s="103" t="s">
        <v>128</v>
      </c>
      <c r="E56" s="200">
        <v>42000</v>
      </c>
    </row>
    <row r="57" spans="1:5" x14ac:dyDescent="0.25">
      <c r="A57" s="103">
        <v>55</v>
      </c>
      <c r="B57" s="103">
        <v>9090069</v>
      </c>
      <c r="C57" s="104" t="s">
        <v>140</v>
      </c>
      <c r="D57" s="103" t="s">
        <v>128</v>
      </c>
      <c r="E57" s="200">
        <v>52000</v>
      </c>
    </row>
    <row r="58" spans="1:5" x14ac:dyDescent="0.25">
      <c r="A58" s="103">
        <v>56</v>
      </c>
      <c r="B58" s="186" t="s">
        <v>141</v>
      </c>
      <c r="C58" s="191" t="s">
        <v>142</v>
      </c>
      <c r="D58" s="103" t="s">
        <v>128</v>
      </c>
      <c r="E58" s="200">
        <v>35000</v>
      </c>
    </row>
    <row r="59" spans="1:5" x14ac:dyDescent="0.25">
      <c r="A59" s="103">
        <v>57</v>
      </c>
      <c r="B59" s="186" t="s">
        <v>143</v>
      </c>
      <c r="C59" s="187" t="s">
        <v>144</v>
      </c>
      <c r="D59" s="188" t="s">
        <v>25</v>
      </c>
      <c r="E59" s="200">
        <v>16000</v>
      </c>
    </row>
    <row r="60" spans="1:5" x14ac:dyDescent="0.25">
      <c r="A60" s="103">
        <v>58</v>
      </c>
      <c r="B60" s="186" t="s">
        <v>145</v>
      </c>
      <c r="C60" s="104" t="s">
        <v>146</v>
      </c>
      <c r="D60" s="103" t="s">
        <v>19</v>
      </c>
      <c r="E60" s="200">
        <v>5000</v>
      </c>
    </row>
    <row r="61" spans="1:5" x14ac:dyDescent="0.25">
      <c r="A61" s="103">
        <v>59</v>
      </c>
      <c r="B61" s="186" t="s">
        <v>147</v>
      </c>
      <c r="C61" s="104" t="s">
        <v>148</v>
      </c>
      <c r="D61" s="103" t="s">
        <v>19</v>
      </c>
      <c r="E61" s="200">
        <v>7000</v>
      </c>
    </row>
    <row r="62" spans="1:5" x14ac:dyDescent="0.25">
      <c r="A62" s="103">
        <v>60</v>
      </c>
      <c r="B62" s="186" t="s">
        <v>149</v>
      </c>
      <c r="C62" s="104" t="s">
        <v>150</v>
      </c>
      <c r="D62" s="103" t="s">
        <v>25</v>
      </c>
      <c r="E62" s="200">
        <v>23000</v>
      </c>
    </row>
    <row r="63" spans="1:5" x14ac:dyDescent="0.25">
      <c r="A63" s="103">
        <v>61</v>
      </c>
      <c r="B63" s="186" t="s">
        <v>151</v>
      </c>
      <c r="C63" s="104" t="s">
        <v>18</v>
      </c>
      <c r="D63" s="103" t="s">
        <v>19</v>
      </c>
      <c r="E63" s="200">
        <v>2700</v>
      </c>
    </row>
    <row r="64" spans="1:5" x14ac:dyDescent="0.25">
      <c r="A64" s="103">
        <v>62</v>
      </c>
      <c r="B64" s="186" t="s">
        <v>152</v>
      </c>
      <c r="C64" s="187" t="s">
        <v>153</v>
      </c>
      <c r="D64" s="188" t="s">
        <v>19</v>
      </c>
      <c r="E64" s="200">
        <v>2400</v>
      </c>
    </row>
    <row r="65" spans="1:5" x14ac:dyDescent="0.25">
      <c r="A65" s="103">
        <v>63</v>
      </c>
      <c r="B65" s="186" t="s">
        <v>154</v>
      </c>
      <c r="C65" s="104" t="s">
        <v>155</v>
      </c>
      <c r="D65" s="103" t="s">
        <v>19</v>
      </c>
      <c r="E65" s="200">
        <v>25000</v>
      </c>
    </row>
    <row r="66" spans="1:5" x14ac:dyDescent="0.25">
      <c r="A66" s="103">
        <v>64</v>
      </c>
      <c r="B66" s="186" t="s">
        <v>156</v>
      </c>
      <c r="C66" s="187" t="s">
        <v>157</v>
      </c>
      <c r="D66" s="188" t="s">
        <v>25</v>
      </c>
      <c r="E66" s="200">
        <v>125000</v>
      </c>
    </row>
    <row r="67" spans="1:5" x14ac:dyDescent="0.25">
      <c r="A67" s="103">
        <v>65</v>
      </c>
      <c r="B67" s="186" t="s">
        <v>158</v>
      </c>
      <c r="C67" s="104" t="s">
        <v>159</v>
      </c>
      <c r="D67" s="103" t="s">
        <v>25</v>
      </c>
      <c r="E67" s="200">
        <v>26000</v>
      </c>
    </row>
    <row r="68" spans="1:5" x14ac:dyDescent="0.25">
      <c r="A68" s="103">
        <v>66</v>
      </c>
      <c r="B68" s="186" t="s">
        <v>160</v>
      </c>
      <c r="C68" s="49" t="s">
        <v>31</v>
      </c>
      <c r="D68" s="103" t="s">
        <v>25</v>
      </c>
      <c r="E68" s="200">
        <v>22000</v>
      </c>
    </row>
    <row r="69" spans="1:5" x14ac:dyDescent="0.25">
      <c r="A69" s="103">
        <v>67</v>
      </c>
      <c r="B69" s="186" t="s">
        <v>161</v>
      </c>
      <c r="C69" s="187" t="s">
        <v>162</v>
      </c>
      <c r="D69" s="188" t="s">
        <v>25</v>
      </c>
      <c r="E69" s="200">
        <v>30000</v>
      </c>
    </row>
    <row r="70" spans="1:5" x14ac:dyDescent="0.25">
      <c r="A70" s="103">
        <v>68</v>
      </c>
      <c r="B70" s="186" t="s">
        <v>163</v>
      </c>
      <c r="C70" s="104" t="s">
        <v>164</v>
      </c>
      <c r="D70" s="103" t="s">
        <v>25</v>
      </c>
      <c r="E70" s="200">
        <v>90000</v>
      </c>
    </row>
    <row r="71" spans="1:5" x14ac:dyDescent="0.25">
      <c r="A71" s="103">
        <v>69</v>
      </c>
      <c r="B71" s="186" t="s">
        <v>165</v>
      </c>
      <c r="C71" s="104" t="s">
        <v>166</v>
      </c>
      <c r="D71" s="103" t="s">
        <v>25</v>
      </c>
      <c r="E71" s="199">
        <v>210000</v>
      </c>
    </row>
    <row r="72" spans="1:5" x14ac:dyDescent="0.25">
      <c r="A72" s="103">
        <v>70</v>
      </c>
      <c r="B72" s="186" t="s">
        <v>167</v>
      </c>
      <c r="C72" s="104" t="s">
        <v>168</v>
      </c>
      <c r="D72" s="103" t="s">
        <v>23</v>
      </c>
      <c r="E72" s="200">
        <v>15000</v>
      </c>
    </row>
    <row r="73" spans="1:5" x14ac:dyDescent="0.25">
      <c r="A73" s="103">
        <v>71</v>
      </c>
      <c r="B73" s="186" t="s">
        <v>169</v>
      </c>
      <c r="C73" s="104" t="s">
        <v>170</v>
      </c>
      <c r="D73" s="103" t="s">
        <v>23</v>
      </c>
      <c r="E73" s="200">
        <v>11000</v>
      </c>
    </row>
    <row r="74" spans="1:5" x14ac:dyDescent="0.25">
      <c r="A74" s="103">
        <v>72</v>
      </c>
      <c r="B74" s="186" t="s">
        <v>171</v>
      </c>
      <c r="C74" s="187" t="s">
        <v>172</v>
      </c>
      <c r="D74" s="188" t="s">
        <v>25</v>
      </c>
      <c r="E74" s="200">
        <v>18000</v>
      </c>
    </row>
    <row r="75" spans="1:5" x14ac:dyDescent="0.25">
      <c r="A75" s="103">
        <v>73</v>
      </c>
      <c r="B75" s="103">
        <v>9090071</v>
      </c>
      <c r="C75" s="104" t="s">
        <v>173</v>
      </c>
      <c r="D75" s="103" t="s">
        <v>25</v>
      </c>
      <c r="E75" s="200">
        <v>30000</v>
      </c>
    </row>
    <row r="76" spans="1:5" x14ac:dyDescent="0.25">
      <c r="A76" s="103">
        <v>74</v>
      </c>
      <c r="B76" s="186" t="s">
        <v>174</v>
      </c>
      <c r="C76" s="104" t="s">
        <v>175</v>
      </c>
      <c r="D76" s="103" t="s">
        <v>23</v>
      </c>
      <c r="E76" s="200">
        <v>120000</v>
      </c>
    </row>
    <row r="77" spans="1:5" x14ac:dyDescent="0.25">
      <c r="A77" s="103">
        <v>75</v>
      </c>
      <c r="B77" s="186" t="s">
        <v>176</v>
      </c>
      <c r="C77" s="104" t="s">
        <v>177</v>
      </c>
      <c r="D77" s="103" t="s">
        <v>23</v>
      </c>
      <c r="E77" s="200">
        <v>90000</v>
      </c>
    </row>
    <row r="78" spans="1:5" x14ac:dyDescent="0.25">
      <c r="A78" s="103">
        <v>76</v>
      </c>
      <c r="B78" s="186" t="s">
        <v>178</v>
      </c>
      <c r="C78" s="187" t="s">
        <v>179</v>
      </c>
      <c r="D78" s="188" t="s">
        <v>128</v>
      </c>
      <c r="E78" s="200">
        <v>32000</v>
      </c>
    </row>
    <row r="79" spans="1:5" x14ac:dyDescent="0.25">
      <c r="A79" s="103">
        <v>77</v>
      </c>
      <c r="B79" s="186" t="s">
        <v>180</v>
      </c>
      <c r="C79" s="104" t="s">
        <v>181</v>
      </c>
      <c r="D79" s="103" t="s">
        <v>25</v>
      </c>
      <c r="E79" s="200">
        <v>26000</v>
      </c>
    </row>
    <row r="80" spans="1:5" x14ac:dyDescent="0.25">
      <c r="A80" s="103">
        <v>78</v>
      </c>
      <c r="B80" s="186" t="s">
        <v>182</v>
      </c>
      <c r="C80" s="104" t="s">
        <v>183</v>
      </c>
      <c r="D80" s="103" t="s">
        <v>184</v>
      </c>
      <c r="E80" s="200">
        <v>26000</v>
      </c>
    </row>
    <row r="81" spans="1:11" x14ac:dyDescent="0.25">
      <c r="A81" s="103">
        <v>79</v>
      </c>
      <c r="B81" s="186" t="s">
        <v>185</v>
      </c>
      <c r="C81" s="104" t="s">
        <v>186</v>
      </c>
      <c r="D81" s="103" t="s">
        <v>33</v>
      </c>
      <c r="E81" s="200">
        <v>32000</v>
      </c>
    </row>
    <row r="82" spans="1:11" x14ac:dyDescent="0.25">
      <c r="A82" s="103">
        <v>80</v>
      </c>
      <c r="B82" s="186" t="s">
        <v>187</v>
      </c>
      <c r="C82" s="104" t="s">
        <v>188</v>
      </c>
      <c r="D82" s="103" t="s">
        <v>128</v>
      </c>
      <c r="E82" s="200">
        <v>2300</v>
      </c>
    </row>
    <row r="83" spans="1:11" x14ac:dyDescent="0.25">
      <c r="A83" s="103">
        <v>81</v>
      </c>
      <c r="B83" s="186" t="s">
        <v>189</v>
      </c>
      <c r="C83" s="187" t="s">
        <v>190</v>
      </c>
      <c r="D83" s="188" t="s">
        <v>17</v>
      </c>
      <c r="E83" s="200">
        <v>170000</v>
      </c>
      <c r="K83" s="51"/>
    </row>
    <row r="84" spans="1:11" x14ac:dyDescent="0.25">
      <c r="A84" s="103">
        <v>82</v>
      </c>
      <c r="B84" s="186" t="s">
        <v>191</v>
      </c>
      <c r="C84" s="104" t="s">
        <v>192</v>
      </c>
      <c r="D84" s="103" t="s">
        <v>193</v>
      </c>
      <c r="E84" s="200">
        <v>80000</v>
      </c>
      <c r="K84" s="51"/>
    </row>
    <row r="85" spans="1:11" x14ac:dyDescent="0.25">
      <c r="A85" s="103">
        <v>83</v>
      </c>
      <c r="B85" s="186" t="s">
        <v>194</v>
      </c>
      <c r="C85" s="104" t="s">
        <v>195</v>
      </c>
      <c r="D85" s="103" t="s">
        <v>196</v>
      </c>
      <c r="E85" s="200">
        <v>8000</v>
      </c>
      <c r="K85" s="52"/>
    </row>
    <row r="86" spans="1:11" x14ac:dyDescent="0.25">
      <c r="A86" s="103">
        <v>84</v>
      </c>
      <c r="B86" s="186" t="s">
        <v>197</v>
      </c>
      <c r="C86" s="104" t="s">
        <v>198</v>
      </c>
      <c r="D86" s="103" t="s">
        <v>199</v>
      </c>
      <c r="E86" s="200">
        <v>40000</v>
      </c>
    </row>
    <row r="87" spans="1:11" x14ac:dyDescent="0.25">
      <c r="A87" s="103">
        <v>85</v>
      </c>
      <c r="B87" s="186" t="s">
        <v>200</v>
      </c>
      <c r="C87" s="104" t="s">
        <v>201</v>
      </c>
      <c r="D87" s="103" t="s">
        <v>25</v>
      </c>
      <c r="E87" s="200">
        <v>2800</v>
      </c>
    </row>
    <row r="88" spans="1:11" x14ac:dyDescent="0.25">
      <c r="A88" s="103">
        <v>86</v>
      </c>
      <c r="B88" s="103">
        <v>9090077</v>
      </c>
      <c r="C88" s="50" t="s">
        <v>202</v>
      </c>
      <c r="D88" s="103" t="s">
        <v>203</v>
      </c>
      <c r="E88" s="200">
        <v>2200</v>
      </c>
    </row>
    <row r="89" spans="1:11" x14ac:dyDescent="0.25">
      <c r="A89" s="103">
        <v>87</v>
      </c>
      <c r="B89" s="186" t="s">
        <v>204</v>
      </c>
      <c r="C89" s="191" t="s">
        <v>205</v>
      </c>
      <c r="D89" s="103" t="s">
        <v>128</v>
      </c>
      <c r="E89" s="200">
        <v>168000</v>
      </c>
    </row>
    <row r="90" spans="1:11" x14ac:dyDescent="0.25">
      <c r="A90" s="103">
        <v>88</v>
      </c>
      <c r="B90" s="186" t="s">
        <v>206</v>
      </c>
      <c r="C90" s="191" t="s">
        <v>207</v>
      </c>
      <c r="D90" s="103" t="s">
        <v>128</v>
      </c>
      <c r="E90" s="200">
        <v>168000</v>
      </c>
    </row>
    <row r="91" spans="1:11" x14ac:dyDescent="0.25">
      <c r="A91" s="103">
        <v>89</v>
      </c>
      <c r="B91" s="186" t="s">
        <v>208</v>
      </c>
      <c r="C91" s="191" t="s">
        <v>209</v>
      </c>
      <c r="D91" s="103" t="s">
        <v>128</v>
      </c>
      <c r="E91" s="200">
        <v>168000</v>
      </c>
    </row>
    <row r="92" spans="1:11" x14ac:dyDescent="0.25">
      <c r="A92" s="103">
        <v>90</v>
      </c>
      <c r="B92" s="186" t="s">
        <v>210</v>
      </c>
      <c r="C92" s="104" t="s">
        <v>34</v>
      </c>
      <c r="D92" s="103" t="s">
        <v>29</v>
      </c>
      <c r="E92" s="200">
        <v>57000</v>
      </c>
    </row>
    <row r="93" spans="1:11" x14ac:dyDescent="0.25">
      <c r="A93" s="103">
        <v>91</v>
      </c>
      <c r="B93" s="186" t="s">
        <v>211</v>
      </c>
      <c r="C93" s="104" t="s">
        <v>35</v>
      </c>
      <c r="D93" s="103" t="s">
        <v>29</v>
      </c>
      <c r="E93" s="200">
        <v>61500</v>
      </c>
    </row>
    <row r="94" spans="1:11" x14ac:dyDescent="0.25">
      <c r="A94" s="103">
        <v>92</v>
      </c>
      <c r="B94" s="186" t="s">
        <v>212</v>
      </c>
      <c r="C94" s="104" t="s">
        <v>36</v>
      </c>
      <c r="D94" s="103" t="s">
        <v>29</v>
      </c>
      <c r="E94" s="200">
        <v>60000</v>
      </c>
    </row>
    <row r="95" spans="1:11" x14ac:dyDescent="0.25">
      <c r="A95" s="103">
        <v>93</v>
      </c>
      <c r="B95" s="186" t="s">
        <v>213</v>
      </c>
      <c r="C95" s="104" t="s">
        <v>37</v>
      </c>
      <c r="D95" s="103" t="s">
        <v>29</v>
      </c>
      <c r="E95" s="200">
        <v>70000</v>
      </c>
    </row>
    <row r="96" spans="1:11" x14ac:dyDescent="0.25">
      <c r="A96" s="113">
        <v>94</v>
      </c>
      <c r="B96" s="192" t="s">
        <v>246</v>
      </c>
      <c r="C96" s="193" t="s">
        <v>247</v>
      </c>
      <c r="D96" s="194" t="s">
        <v>29</v>
      </c>
      <c r="E96" s="201"/>
    </row>
    <row r="97" spans="1:5" x14ac:dyDescent="0.25">
      <c r="A97" s="113">
        <v>95</v>
      </c>
      <c r="B97" s="192" t="s">
        <v>240</v>
      </c>
      <c r="C97" s="193" t="s">
        <v>241</v>
      </c>
      <c r="D97" s="194" t="s">
        <v>101</v>
      </c>
      <c r="E97" s="201"/>
    </row>
    <row r="98" spans="1:5" x14ac:dyDescent="0.25">
      <c r="A98" s="113">
        <v>96</v>
      </c>
      <c r="B98" s="192" t="s">
        <v>214</v>
      </c>
      <c r="C98" s="193" t="s">
        <v>215</v>
      </c>
      <c r="D98" s="194" t="s">
        <v>23</v>
      </c>
      <c r="E98" s="201"/>
    </row>
    <row r="99" spans="1:5" x14ac:dyDescent="0.25">
      <c r="A99" s="113">
        <v>97</v>
      </c>
      <c r="B99" s="192" t="s">
        <v>216</v>
      </c>
      <c r="C99" s="193" t="s">
        <v>217</v>
      </c>
      <c r="D99" s="194" t="s">
        <v>19</v>
      </c>
      <c r="E99" s="201"/>
    </row>
    <row r="100" spans="1:5" x14ac:dyDescent="0.25">
      <c r="A100" s="113">
        <v>98</v>
      </c>
      <c r="B100" s="192" t="s">
        <v>242</v>
      </c>
      <c r="C100" s="193" t="s">
        <v>243</v>
      </c>
      <c r="D100" s="194" t="s">
        <v>25</v>
      </c>
      <c r="E100" s="201"/>
    </row>
    <row r="101" spans="1:5" x14ac:dyDescent="0.25">
      <c r="A101" s="113">
        <v>99</v>
      </c>
      <c r="B101" s="192" t="s">
        <v>218</v>
      </c>
      <c r="C101" s="193" t="s">
        <v>219</v>
      </c>
      <c r="D101" s="194" t="s">
        <v>25</v>
      </c>
      <c r="E101" s="201"/>
    </row>
    <row r="102" spans="1:5" x14ac:dyDescent="0.25">
      <c r="A102" s="113">
        <v>100</v>
      </c>
      <c r="B102" s="192" t="s">
        <v>220</v>
      </c>
      <c r="C102" s="193" t="s">
        <v>221</v>
      </c>
      <c r="D102" s="194" t="s">
        <v>33</v>
      </c>
      <c r="E102" s="201"/>
    </row>
    <row r="103" spans="1:5" x14ac:dyDescent="0.25">
      <c r="A103" s="113">
        <v>101</v>
      </c>
      <c r="B103" s="192" t="s">
        <v>244</v>
      </c>
      <c r="C103" s="193" t="s">
        <v>245</v>
      </c>
      <c r="D103" s="194" t="s">
        <v>29</v>
      </c>
      <c r="E103" s="201"/>
    </row>
    <row r="104" spans="1:5" x14ac:dyDescent="0.25">
      <c r="A104" s="113">
        <v>102</v>
      </c>
      <c r="B104" s="195" t="s">
        <v>222</v>
      </c>
      <c r="C104" s="193" t="s">
        <v>223</v>
      </c>
      <c r="D104" s="194" t="s">
        <v>25</v>
      </c>
      <c r="E104" s="201"/>
    </row>
    <row r="105" spans="1:5" x14ac:dyDescent="0.25">
      <c r="A105" s="113">
        <v>103</v>
      </c>
      <c r="B105" s="120"/>
      <c r="C105" s="120"/>
      <c r="D105" s="120"/>
      <c r="E105" s="20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8"/>
  <sheetViews>
    <sheetView topLeftCell="A4" workbookViewId="0">
      <selection activeCell="J21" sqref="J21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625" style="5" customWidth="1"/>
    <col min="9" max="9" width="19.75" style="5" customWidth="1"/>
    <col min="10" max="10" width="9" style="399"/>
    <col min="11" max="16384" width="9" style="5"/>
  </cols>
  <sheetData>
    <row r="1" spans="1:10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10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0" ht="16.5" thickBot="1" x14ac:dyDescent="0.3">
      <c r="A3" s="8"/>
      <c r="B3" s="9"/>
      <c r="C3" s="9"/>
      <c r="D3" s="9"/>
      <c r="E3" s="9"/>
      <c r="F3" s="9"/>
      <c r="G3" s="9"/>
      <c r="H3" s="9"/>
    </row>
    <row r="4" spans="1:10" ht="15.75" x14ac:dyDescent="0.25">
      <c r="A4" s="10"/>
      <c r="B4" s="10"/>
      <c r="C4" s="10"/>
      <c r="D4" s="10"/>
      <c r="E4" s="10"/>
      <c r="F4" s="11"/>
      <c r="G4" s="3"/>
      <c r="H4" s="2"/>
    </row>
    <row r="5" spans="1:10" ht="15.75" x14ac:dyDescent="0.25">
      <c r="A5" s="10"/>
      <c r="B5" s="10"/>
      <c r="C5" s="12" t="s">
        <v>2</v>
      </c>
      <c r="D5" s="13" t="s">
        <v>306</v>
      </c>
      <c r="E5" s="13"/>
      <c r="F5" s="11"/>
      <c r="G5" s="3"/>
      <c r="H5" s="2"/>
    </row>
    <row r="6" spans="1:10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0" ht="15.75" x14ac:dyDescent="0.25">
      <c r="A7" s="2"/>
      <c r="B7" s="2"/>
      <c r="C7" s="2"/>
      <c r="D7" s="2"/>
      <c r="E7" s="2"/>
      <c r="F7" s="2"/>
      <c r="G7" s="3"/>
      <c r="H7" s="2"/>
    </row>
    <row r="8" spans="1:10" ht="15.75" x14ac:dyDescent="0.25">
      <c r="A8" s="436" t="s">
        <v>6</v>
      </c>
      <c r="B8" s="436" t="s">
        <v>7</v>
      </c>
      <c r="C8" s="436" t="s">
        <v>8</v>
      </c>
      <c r="D8" s="436" t="s">
        <v>9</v>
      </c>
      <c r="E8" s="456" t="s">
        <v>309</v>
      </c>
      <c r="F8" s="437" t="s">
        <v>10</v>
      </c>
      <c r="G8" s="437"/>
      <c r="H8" s="431" t="s">
        <v>307</v>
      </c>
      <c r="I8" s="444" t="s">
        <v>278</v>
      </c>
      <c r="J8" s="399" t="s">
        <v>319</v>
      </c>
    </row>
    <row r="9" spans="1:10" ht="15.75" x14ac:dyDescent="0.25">
      <c r="A9" s="433"/>
      <c r="B9" s="433"/>
      <c r="C9" s="433"/>
      <c r="D9" s="433"/>
      <c r="E9" s="433"/>
      <c r="F9" s="15" t="s">
        <v>12</v>
      </c>
      <c r="G9" s="16" t="s">
        <v>13</v>
      </c>
      <c r="H9" s="431"/>
      <c r="I9" s="445"/>
    </row>
    <row r="10" spans="1:10" ht="15.75" x14ac:dyDescent="0.25">
      <c r="A10" s="121">
        <v>1</v>
      </c>
      <c r="B10" s="114" t="s">
        <v>39</v>
      </c>
      <c r="C10" s="117" t="s">
        <v>40</v>
      </c>
      <c r="D10" s="113" t="s">
        <v>33</v>
      </c>
      <c r="E10" s="244">
        <f>VLOOKUP(B10,'Mã VPP'!B2:E104,4,0)</f>
        <v>5500</v>
      </c>
      <c r="F10" s="131"/>
      <c r="G10" s="127" t="s">
        <v>257</v>
      </c>
      <c r="H10" s="171">
        <v>15</v>
      </c>
      <c r="I10" s="145">
        <f>H10*E10</f>
        <v>82500</v>
      </c>
    </row>
    <row r="11" spans="1:10" ht="15.75" x14ac:dyDescent="0.25">
      <c r="A11" s="121">
        <v>2</v>
      </c>
      <c r="B11" s="114" t="s">
        <v>45</v>
      </c>
      <c r="C11" s="117" t="s">
        <v>46</v>
      </c>
      <c r="D11" s="118" t="s">
        <v>47</v>
      </c>
      <c r="E11" s="244">
        <f>VLOOKUP(B11,'Mã VPP'!B3:E105,4,0)</f>
        <v>42000</v>
      </c>
      <c r="F11" s="131"/>
      <c r="G11" s="127" t="s">
        <v>257</v>
      </c>
      <c r="H11" s="171">
        <v>10</v>
      </c>
      <c r="I11" s="145">
        <f t="shared" ref="I11:I36" si="0">H11*E11</f>
        <v>420000</v>
      </c>
    </row>
    <row r="12" spans="1:10" ht="15.75" x14ac:dyDescent="0.25">
      <c r="A12" s="121">
        <v>3</v>
      </c>
      <c r="B12" s="114" t="s">
        <v>48</v>
      </c>
      <c r="C12" s="117" t="s">
        <v>49</v>
      </c>
      <c r="D12" s="118" t="s">
        <v>47</v>
      </c>
      <c r="E12" s="244">
        <f>VLOOKUP(B12,'Mã VPP'!B4:E106,4,0)</f>
        <v>42000</v>
      </c>
      <c r="F12" s="131"/>
      <c r="G12" s="127" t="s">
        <v>257</v>
      </c>
      <c r="H12" s="171">
        <v>10</v>
      </c>
      <c r="I12" s="145">
        <f t="shared" si="0"/>
        <v>420000</v>
      </c>
    </row>
    <row r="13" spans="1:10" ht="15.75" x14ac:dyDescent="0.25">
      <c r="A13" s="121">
        <v>4</v>
      </c>
      <c r="B13" s="114" t="s">
        <v>50</v>
      </c>
      <c r="C13" s="117" t="s">
        <v>51</v>
      </c>
      <c r="D13" s="118" t="s">
        <v>47</v>
      </c>
      <c r="E13" s="244">
        <f>VLOOKUP(B13,'Mã VPP'!B5:E107,4,0)</f>
        <v>42000</v>
      </c>
      <c r="F13" s="131"/>
      <c r="G13" s="127" t="s">
        <v>257</v>
      </c>
      <c r="H13" s="171">
        <v>10</v>
      </c>
      <c r="I13" s="145">
        <f t="shared" si="0"/>
        <v>420000</v>
      </c>
    </row>
    <row r="14" spans="1:10" ht="15.75" x14ac:dyDescent="0.25">
      <c r="A14" s="121">
        <v>5</v>
      </c>
      <c r="B14" s="114" t="s">
        <v>52</v>
      </c>
      <c r="C14" s="117" t="s">
        <v>53</v>
      </c>
      <c r="D14" s="118" t="s">
        <v>47</v>
      </c>
      <c r="E14" s="244">
        <f>VLOOKUP(B14,'Mã VPP'!B6:E108,4,0)</f>
        <v>42000</v>
      </c>
      <c r="F14" s="131"/>
      <c r="G14" s="127" t="s">
        <v>257</v>
      </c>
      <c r="H14" s="171">
        <v>10</v>
      </c>
      <c r="I14" s="145">
        <f t="shared" si="0"/>
        <v>420000</v>
      </c>
    </row>
    <row r="15" spans="1:10" ht="15.75" x14ac:dyDescent="0.25">
      <c r="A15" s="121">
        <v>6</v>
      </c>
      <c r="B15" s="114" t="s">
        <v>54</v>
      </c>
      <c r="C15" s="117" t="s">
        <v>55</v>
      </c>
      <c r="D15" s="118" t="s">
        <v>47</v>
      </c>
      <c r="E15" s="244">
        <f>VLOOKUP(B15,'Mã VPP'!B7:E109,4,0)</f>
        <v>42000</v>
      </c>
      <c r="F15" s="131"/>
      <c r="G15" s="127" t="s">
        <v>257</v>
      </c>
      <c r="H15" s="171">
        <v>15</v>
      </c>
      <c r="I15" s="145">
        <f t="shared" si="0"/>
        <v>630000</v>
      </c>
    </row>
    <row r="16" spans="1:10" ht="15.75" x14ac:dyDescent="0.25">
      <c r="A16" s="121">
        <v>7</v>
      </c>
      <c r="B16" s="114" t="s">
        <v>56</v>
      </c>
      <c r="C16" s="117" t="s">
        <v>20</v>
      </c>
      <c r="D16" s="118" t="s">
        <v>21</v>
      </c>
      <c r="E16" s="244">
        <f>VLOOKUP(B16,'Mã VPP'!B8:E110,4,0)</f>
        <v>14300</v>
      </c>
      <c r="F16" s="131"/>
      <c r="G16" s="127" t="s">
        <v>258</v>
      </c>
      <c r="H16" s="169">
        <v>3</v>
      </c>
      <c r="I16" s="145">
        <f t="shared" si="0"/>
        <v>42900</v>
      </c>
    </row>
    <row r="17" spans="1:9" ht="15.75" x14ac:dyDescent="0.25">
      <c r="A17" s="121">
        <v>8</v>
      </c>
      <c r="B17" s="114" t="s">
        <v>62</v>
      </c>
      <c r="C17" s="117" t="s">
        <v>63</v>
      </c>
      <c r="D17" s="118" t="s">
        <v>25</v>
      </c>
      <c r="E17" s="244">
        <f>VLOOKUP(B17,'Mã VPP'!B9:E111,4,0)</f>
        <v>3200</v>
      </c>
      <c r="F17" s="131"/>
      <c r="G17" s="127" t="s">
        <v>259</v>
      </c>
      <c r="H17" s="169">
        <v>2</v>
      </c>
      <c r="I17" s="145">
        <f t="shared" si="0"/>
        <v>6400</v>
      </c>
    </row>
    <row r="18" spans="1:9" ht="15.75" x14ac:dyDescent="0.25">
      <c r="A18" s="121">
        <v>9</v>
      </c>
      <c r="B18" s="114" t="s">
        <v>64</v>
      </c>
      <c r="C18" s="115" t="s">
        <v>16</v>
      </c>
      <c r="D18" s="113" t="s">
        <v>17</v>
      </c>
      <c r="E18" s="244">
        <f>VLOOKUP(B18,'Mã VPP'!B10:E112,4,0)</f>
        <v>2300</v>
      </c>
      <c r="F18" s="131"/>
      <c r="G18" s="127" t="s">
        <v>259</v>
      </c>
      <c r="H18" s="169">
        <v>2</v>
      </c>
      <c r="I18" s="145">
        <f t="shared" si="0"/>
        <v>4600</v>
      </c>
    </row>
    <row r="19" spans="1:9" ht="15.75" x14ac:dyDescent="0.25">
      <c r="A19" s="121">
        <v>10</v>
      </c>
      <c r="B19" s="114" t="s">
        <v>65</v>
      </c>
      <c r="C19" s="115" t="s">
        <v>14</v>
      </c>
      <c r="D19" s="113" t="s">
        <v>15</v>
      </c>
      <c r="E19" s="244">
        <f>VLOOKUP(B19,'Mã VPP'!B11:E113,4,0)</f>
        <v>40500</v>
      </c>
      <c r="F19" s="131"/>
      <c r="G19" s="127" t="s">
        <v>259</v>
      </c>
      <c r="H19" s="169">
        <v>2</v>
      </c>
      <c r="I19" s="145">
        <f t="shared" si="0"/>
        <v>81000</v>
      </c>
    </row>
    <row r="20" spans="1:9" ht="15.75" x14ac:dyDescent="0.25">
      <c r="A20" s="121">
        <v>11</v>
      </c>
      <c r="B20" s="114" t="s">
        <v>66</v>
      </c>
      <c r="C20" s="115" t="s">
        <v>67</v>
      </c>
      <c r="D20" s="113" t="s">
        <v>15</v>
      </c>
      <c r="E20" s="244">
        <f>VLOOKUP(B20,'Mã VPP'!B12:E114,4,0)</f>
        <v>20000</v>
      </c>
      <c r="F20" s="131"/>
      <c r="G20" s="127" t="s">
        <v>259</v>
      </c>
      <c r="H20" s="169">
        <v>2</v>
      </c>
      <c r="I20" s="145">
        <f t="shared" si="0"/>
        <v>40000</v>
      </c>
    </row>
    <row r="21" spans="1:9" ht="15" customHeight="1" x14ac:dyDescent="0.25">
      <c r="A21" s="121">
        <v>12</v>
      </c>
      <c r="B21" s="114" t="s">
        <v>68</v>
      </c>
      <c r="C21" s="117" t="s">
        <v>69</v>
      </c>
      <c r="D21" s="118" t="s">
        <v>15</v>
      </c>
      <c r="E21" s="244">
        <f>VLOOKUP(B21,'Mã VPP'!B13:E115,4,0)</f>
        <v>68500</v>
      </c>
      <c r="F21" s="131"/>
      <c r="G21" s="127" t="s">
        <v>259</v>
      </c>
      <c r="H21" s="170">
        <v>0</v>
      </c>
      <c r="I21" s="145">
        <f t="shared" si="0"/>
        <v>0</v>
      </c>
    </row>
    <row r="22" spans="1:9" ht="15.75" x14ac:dyDescent="0.25">
      <c r="A22" s="121">
        <v>13</v>
      </c>
      <c r="B22" s="114" t="s">
        <v>81</v>
      </c>
      <c r="C22" s="133" t="s">
        <v>82</v>
      </c>
      <c r="D22" s="113" t="s">
        <v>25</v>
      </c>
      <c r="E22" s="244">
        <f>VLOOKUP(B22,'Mã VPP'!B14:E116,4,0)</f>
        <v>2400</v>
      </c>
      <c r="F22" s="131"/>
      <c r="G22" s="127" t="s">
        <v>259</v>
      </c>
      <c r="H22" s="170">
        <v>2</v>
      </c>
      <c r="I22" s="145">
        <f t="shared" si="0"/>
        <v>4800</v>
      </c>
    </row>
    <row r="23" spans="1:9" ht="15" customHeight="1" x14ac:dyDescent="0.25">
      <c r="A23" s="121">
        <v>14</v>
      </c>
      <c r="B23" s="119" t="s">
        <v>84</v>
      </c>
      <c r="C23" s="115" t="s">
        <v>30</v>
      </c>
      <c r="D23" s="113" t="s">
        <v>25</v>
      </c>
      <c r="E23" s="244">
        <f>VLOOKUP(B23,'Mã VPP'!B15:E117,4,0)</f>
        <v>1600</v>
      </c>
      <c r="F23" s="131"/>
      <c r="G23" s="127" t="s">
        <v>259</v>
      </c>
      <c r="H23" s="170">
        <v>2</v>
      </c>
      <c r="I23" s="145">
        <f t="shared" si="0"/>
        <v>3200</v>
      </c>
    </row>
    <row r="24" spans="1:9" ht="15" customHeight="1" x14ac:dyDescent="0.25">
      <c r="A24" s="121">
        <v>15</v>
      </c>
      <c r="B24" s="114" t="s">
        <v>97</v>
      </c>
      <c r="C24" s="117" t="s">
        <v>98</v>
      </c>
      <c r="D24" s="118" t="s">
        <v>23</v>
      </c>
      <c r="E24" s="244">
        <f>VLOOKUP(B24,'Mã VPP'!B16:E118,4,0)</f>
        <v>2000</v>
      </c>
      <c r="F24" s="131"/>
      <c r="G24" s="127" t="s">
        <v>259</v>
      </c>
      <c r="H24" s="170">
        <v>0</v>
      </c>
      <c r="I24" s="145"/>
    </row>
    <row r="25" spans="1:9" ht="15" customHeight="1" x14ac:dyDescent="0.25">
      <c r="A25" s="121">
        <v>16</v>
      </c>
      <c r="B25" s="114" t="s">
        <v>107</v>
      </c>
      <c r="C25" s="115" t="s">
        <v>108</v>
      </c>
      <c r="D25" s="113" t="s">
        <v>29</v>
      </c>
      <c r="E25" s="244">
        <f>VLOOKUP(B25,'Mã VPP'!B17:E119,4,0)</f>
        <v>23000</v>
      </c>
      <c r="F25" s="131"/>
      <c r="G25" s="127" t="s">
        <v>260</v>
      </c>
      <c r="H25" s="170">
        <v>1</v>
      </c>
      <c r="I25" s="145">
        <f t="shared" si="0"/>
        <v>23000</v>
      </c>
    </row>
    <row r="26" spans="1:9" ht="15" customHeight="1" x14ac:dyDescent="0.25">
      <c r="A26" s="121">
        <v>17</v>
      </c>
      <c r="B26" s="114" t="s">
        <v>109</v>
      </c>
      <c r="C26" s="117" t="s">
        <v>110</v>
      </c>
      <c r="D26" s="118" t="s">
        <v>17</v>
      </c>
      <c r="E26" s="244">
        <f>VLOOKUP(B26,'Mã VPP'!B18:E120,4,0)</f>
        <v>31000</v>
      </c>
      <c r="F26" s="131"/>
      <c r="G26" s="127" t="s">
        <v>260</v>
      </c>
      <c r="H26" s="170">
        <v>1</v>
      </c>
      <c r="I26" s="145">
        <f t="shared" si="0"/>
        <v>31000</v>
      </c>
    </row>
    <row r="27" spans="1:9" ht="15" customHeight="1" x14ac:dyDescent="0.25">
      <c r="A27" s="121">
        <v>18</v>
      </c>
      <c r="B27" s="114" t="s">
        <v>126</v>
      </c>
      <c r="C27" s="117" t="s">
        <v>127</v>
      </c>
      <c r="D27" s="118" t="s">
        <v>128</v>
      </c>
      <c r="E27" s="244">
        <f>VLOOKUP(B27,'Mã VPP'!B19:E121,4,0)</f>
        <v>24500</v>
      </c>
      <c r="F27" s="131"/>
      <c r="G27" s="127" t="s">
        <v>259</v>
      </c>
      <c r="H27" s="170">
        <v>1</v>
      </c>
      <c r="I27" s="145">
        <f t="shared" si="0"/>
        <v>24500</v>
      </c>
    </row>
    <row r="28" spans="1:9" ht="15" customHeight="1" x14ac:dyDescent="0.25">
      <c r="A28" s="121">
        <v>19</v>
      </c>
      <c r="B28" s="114" t="s">
        <v>129</v>
      </c>
      <c r="C28" s="117" t="s">
        <v>130</v>
      </c>
      <c r="D28" s="118" t="s">
        <v>128</v>
      </c>
      <c r="E28" s="244">
        <f>VLOOKUP(B28,'Mã VPP'!B20:E122,4,0)</f>
        <v>21000</v>
      </c>
      <c r="F28" s="131"/>
      <c r="G28" s="127" t="s">
        <v>260</v>
      </c>
      <c r="H28" s="170">
        <v>1</v>
      </c>
      <c r="I28" s="145">
        <f t="shared" si="0"/>
        <v>21000</v>
      </c>
    </row>
    <row r="29" spans="1:9" ht="15" customHeight="1" x14ac:dyDescent="0.25">
      <c r="A29" s="121">
        <v>20</v>
      </c>
      <c r="B29" s="114" t="s">
        <v>131</v>
      </c>
      <c r="C29" s="117" t="s">
        <v>132</v>
      </c>
      <c r="D29" s="118" t="s">
        <v>128</v>
      </c>
      <c r="E29" s="244">
        <f>VLOOKUP(B29,'Mã VPP'!B21:E123,4,0)</f>
        <v>18500</v>
      </c>
      <c r="F29" s="131"/>
      <c r="G29" s="127" t="s">
        <v>260</v>
      </c>
      <c r="H29" s="170">
        <v>1</v>
      </c>
      <c r="I29" s="145">
        <f t="shared" si="0"/>
        <v>18500</v>
      </c>
    </row>
    <row r="30" spans="1:9" ht="15" customHeight="1" x14ac:dyDescent="0.25">
      <c r="A30" s="121">
        <v>21</v>
      </c>
      <c r="B30" s="114" t="s">
        <v>135</v>
      </c>
      <c r="C30" s="115" t="s">
        <v>136</v>
      </c>
      <c r="D30" s="113" t="s">
        <v>137</v>
      </c>
      <c r="E30" s="244">
        <f>VLOOKUP(B30,'Mã VPP'!B22:E124,4,0)</f>
        <v>45000</v>
      </c>
      <c r="F30" s="131"/>
      <c r="G30" s="127" t="s">
        <v>260</v>
      </c>
      <c r="H30" s="170">
        <v>1</v>
      </c>
      <c r="I30" s="145">
        <f t="shared" si="0"/>
        <v>45000</v>
      </c>
    </row>
    <row r="31" spans="1:9" ht="15" customHeight="1" x14ac:dyDescent="0.25">
      <c r="A31" s="121">
        <v>22</v>
      </c>
      <c r="B31" s="119" t="s">
        <v>145</v>
      </c>
      <c r="C31" s="115" t="s">
        <v>146</v>
      </c>
      <c r="D31" s="113" t="s">
        <v>19</v>
      </c>
      <c r="E31" s="244">
        <f>VLOOKUP(B31,'Mã VPP'!B23:E125,4,0)</f>
        <v>5000</v>
      </c>
      <c r="F31" s="131"/>
      <c r="G31" s="127" t="s">
        <v>260</v>
      </c>
      <c r="H31" s="170">
        <v>1</v>
      </c>
      <c r="I31" s="145">
        <f t="shared" si="0"/>
        <v>5000</v>
      </c>
    </row>
    <row r="32" spans="1:9" ht="15" customHeight="1" x14ac:dyDescent="0.25">
      <c r="A32" s="121">
        <v>23</v>
      </c>
      <c r="B32" s="114" t="s">
        <v>151</v>
      </c>
      <c r="C32" s="115" t="s">
        <v>18</v>
      </c>
      <c r="D32" s="113" t="s">
        <v>19</v>
      </c>
      <c r="E32" s="244">
        <f>VLOOKUP(B32,'Mã VPP'!B24:E126,4,0)</f>
        <v>2700</v>
      </c>
      <c r="F32" s="131"/>
      <c r="G32" s="127" t="s">
        <v>260</v>
      </c>
      <c r="H32" s="170">
        <v>1</v>
      </c>
      <c r="I32" s="145">
        <f t="shared" si="0"/>
        <v>2700</v>
      </c>
    </row>
    <row r="33" spans="1:9" ht="15" customHeight="1" x14ac:dyDescent="0.25">
      <c r="A33" s="121">
        <v>24</v>
      </c>
      <c r="B33" s="113"/>
      <c r="C33" s="120" t="s">
        <v>261</v>
      </c>
      <c r="D33" s="113" t="s">
        <v>249</v>
      </c>
      <c r="E33" s="244" t="e">
        <f>VLOOKUP(B33,'Mã VPP'!B25:E127,4,0)</f>
        <v>#N/A</v>
      </c>
      <c r="F33" s="131"/>
      <c r="G33" s="128">
        <v>1</v>
      </c>
      <c r="H33" s="170">
        <v>0</v>
      </c>
      <c r="I33" s="145"/>
    </row>
    <row r="34" spans="1:9" ht="15" customHeight="1" x14ac:dyDescent="0.25">
      <c r="A34" s="121">
        <v>25</v>
      </c>
      <c r="B34" s="186" t="s">
        <v>138</v>
      </c>
      <c r="C34" s="120" t="s">
        <v>139</v>
      </c>
      <c r="D34" s="113" t="s">
        <v>262</v>
      </c>
      <c r="E34" s="244">
        <f>VLOOKUP(B34,'Mã VPP'!B26:E128,4,0)</f>
        <v>42000</v>
      </c>
      <c r="F34" s="131"/>
      <c r="G34" s="128">
        <v>1</v>
      </c>
      <c r="H34" s="170">
        <v>1</v>
      </c>
      <c r="I34" s="145">
        <f t="shared" si="0"/>
        <v>42000</v>
      </c>
    </row>
    <row r="35" spans="1:9" ht="15" customHeight="1" x14ac:dyDescent="0.25">
      <c r="A35" s="121">
        <v>26</v>
      </c>
      <c r="B35" s="114" t="s">
        <v>89</v>
      </c>
      <c r="C35" s="117" t="s">
        <v>90</v>
      </c>
      <c r="D35" s="118" t="s">
        <v>23</v>
      </c>
      <c r="E35" s="244">
        <f>VLOOKUP(B35,'Mã VPP'!B27:E129,4,0)</f>
        <v>14500</v>
      </c>
      <c r="F35" s="131"/>
      <c r="G35" s="121">
        <v>1</v>
      </c>
      <c r="H35" s="170">
        <v>1</v>
      </c>
      <c r="I35" s="145">
        <f t="shared" si="0"/>
        <v>14500</v>
      </c>
    </row>
    <row r="36" spans="1:9" ht="15" customHeight="1" x14ac:dyDescent="0.25">
      <c r="A36" s="170">
        <v>27</v>
      </c>
      <c r="B36" s="114" t="s">
        <v>93</v>
      </c>
      <c r="C36" s="115" t="s">
        <v>94</v>
      </c>
      <c r="D36" s="113" t="s">
        <v>23</v>
      </c>
      <c r="E36" s="244">
        <f>VLOOKUP(B36,'Mã VPP'!B28:E130,4,0)</f>
        <v>2600</v>
      </c>
      <c r="F36" s="131"/>
      <c r="G36" s="121">
        <v>1</v>
      </c>
      <c r="H36" s="170">
        <v>1</v>
      </c>
      <c r="I36" s="145">
        <f t="shared" si="0"/>
        <v>2600</v>
      </c>
    </row>
    <row r="38" spans="1:9" ht="15" customHeight="1" x14ac:dyDescent="0.25">
      <c r="H38" s="372" t="s">
        <v>315</v>
      </c>
      <c r="I38" s="372">
        <f>SUM(I10:I36)</f>
        <v>2805200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1"/>
  <sheetViews>
    <sheetView workbookViewId="0">
      <selection activeCell="C29" sqref="C29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4" width="7.125" style="5" customWidth="1"/>
    <col min="5" max="5" width="10.875" style="5" customWidth="1"/>
    <col min="6" max="6" width="9" style="5"/>
    <col min="7" max="7" width="9" style="23"/>
    <col min="8" max="8" width="19.625" style="352" customWidth="1"/>
    <col min="9" max="9" width="18.625" style="400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365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301"/>
    </row>
    <row r="4" spans="1:9" ht="15.75" x14ac:dyDescent="0.25">
      <c r="A4" s="10"/>
      <c r="B4" s="10"/>
      <c r="C4" s="10"/>
      <c r="D4" s="10"/>
      <c r="E4" s="10"/>
      <c r="F4" s="11"/>
      <c r="G4" s="3"/>
      <c r="H4" s="360"/>
    </row>
    <row r="5" spans="1:9" ht="15.75" x14ac:dyDescent="0.25">
      <c r="A5" s="10"/>
      <c r="B5" s="10"/>
      <c r="C5" s="12" t="s">
        <v>2</v>
      </c>
      <c r="D5" s="13" t="s">
        <v>305</v>
      </c>
      <c r="E5" s="13"/>
      <c r="F5" s="11"/>
      <c r="G5" s="3"/>
      <c r="H5" s="360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60"/>
    </row>
    <row r="7" spans="1:9" ht="15.75" x14ac:dyDescent="0.25">
      <c r="A7" s="2"/>
      <c r="B7" s="2"/>
      <c r="C7" s="2"/>
      <c r="D7" s="2"/>
      <c r="E7" s="2"/>
      <c r="F7" s="2"/>
      <c r="G7" s="3"/>
      <c r="H7" s="360"/>
    </row>
    <row r="8" spans="1:9" ht="15.75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38" t="s">
        <v>307</v>
      </c>
      <c r="I8" s="457" t="s">
        <v>278</v>
      </c>
    </row>
    <row r="9" spans="1:9" ht="15.75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38"/>
      <c r="I9" s="458"/>
    </row>
    <row r="10" spans="1:9" ht="15.75" x14ac:dyDescent="0.25">
      <c r="A10" s="59">
        <v>1</v>
      </c>
      <c r="B10" s="24" t="s">
        <v>39</v>
      </c>
      <c r="C10" s="25" t="s">
        <v>40</v>
      </c>
      <c r="D10" s="26" t="s">
        <v>33</v>
      </c>
      <c r="E10" s="252">
        <f>VLOOKUP(B10,'Mã VPP'!B2:E104,4,0)</f>
        <v>5500</v>
      </c>
      <c r="F10" s="34"/>
      <c r="G10" s="172">
        <v>25</v>
      </c>
      <c r="H10" s="387">
        <v>25</v>
      </c>
      <c r="I10" s="401">
        <f>H10*E10</f>
        <v>137500</v>
      </c>
    </row>
    <row r="11" spans="1:9" ht="15.75" x14ac:dyDescent="0.25">
      <c r="A11" s="59">
        <v>2</v>
      </c>
      <c r="B11" s="24" t="s">
        <v>45</v>
      </c>
      <c r="C11" s="25" t="s">
        <v>46</v>
      </c>
      <c r="D11" s="26" t="s">
        <v>47</v>
      </c>
      <c r="E11" s="252">
        <f>VLOOKUP(B11,'Mã VPP'!B3:E105,4,0)</f>
        <v>42000</v>
      </c>
      <c r="F11" s="34"/>
      <c r="G11" s="172">
        <v>15</v>
      </c>
      <c r="H11" s="387">
        <v>10</v>
      </c>
      <c r="I11" s="401">
        <f t="shared" ref="I11:I29" si="0">H11*E11</f>
        <v>420000</v>
      </c>
    </row>
    <row r="12" spans="1:9" ht="15.75" x14ac:dyDescent="0.25">
      <c r="A12" s="59">
        <v>3</v>
      </c>
      <c r="B12" s="24" t="s">
        <v>48</v>
      </c>
      <c r="C12" s="25" t="s">
        <v>49</v>
      </c>
      <c r="D12" s="26" t="s">
        <v>47</v>
      </c>
      <c r="E12" s="252">
        <f>VLOOKUP(B12,'Mã VPP'!B4:E106,4,0)</f>
        <v>42000</v>
      </c>
      <c r="F12" s="34"/>
      <c r="G12" s="172">
        <v>10</v>
      </c>
      <c r="H12" s="387">
        <v>10</v>
      </c>
      <c r="I12" s="401">
        <f t="shared" si="0"/>
        <v>420000</v>
      </c>
    </row>
    <row r="13" spans="1:9" ht="15.75" x14ac:dyDescent="0.25">
      <c r="A13" s="59">
        <v>4</v>
      </c>
      <c r="B13" s="24" t="s">
        <v>50</v>
      </c>
      <c r="C13" s="25" t="s">
        <v>51</v>
      </c>
      <c r="D13" s="26" t="s">
        <v>47</v>
      </c>
      <c r="E13" s="252">
        <f>VLOOKUP(B13,'Mã VPP'!B5:E107,4,0)</f>
        <v>42000</v>
      </c>
      <c r="F13" s="34"/>
      <c r="G13" s="172">
        <v>10</v>
      </c>
      <c r="H13" s="387">
        <v>10</v>
      </c>
      <c r="I13" s="401">
        <f t="shared" si="0"/>
        <v>420000</v>
      </c>
    </row>
    <row r="14" spans="1:9" ht="15.75" x14ac:dyDescent="0.25">
      <c r="A14" s="59">
        <v>5</v>
      </c>
      <c r="B14" s="24" t="s">
        <v>52</v>
      </c>
      <c r="C14" s="25" t="s">
        <v>53</v>
      </c>
      <c r="D14" s="26" t="s">
        <v>47</v>
      </c>
      <c r="E14" s="252">
        <f>VLOOKUP(B14,'Mã VPP'!B6:E108,4,0)</f>
        <v>42000</v>
      </c>
      <c r="F14" s="34"/>
      <c r="G14" s="172">
        <v>15</v>
      </c>
      <c r="H14" s="387">
        <v>15</v>
      </c>
      <c r="I14" s="401">
        <f t="shared" si="0"/>
        <v>630000</v>
      </c>
    </row>
    <row r="15" spans="1:9" ht="15.75" x14ac:dyDescent="0.25">
      <c r="A15" s="59">
        <v>6</v>
      </c>
      <c r="B15" s="24" t="s">
        <v>54</v>
      </c>
      <c r="C15" s="25" t="s">
        <v>55</v>
      </c>
      <c r="D15" s="26" t="s">
        <v>47</v>
      </c>
      <c r="E15" s="252">
        <f>VLOOKUP(B15,'Mã VPP'!B7:E109,4,0)</f>
        <v>42000</v>
      </c>
      <c r="F15" s="34"/>
      <c r="G15" s="172"/>
      <c r="H15" s="387"/>
      <c r="I15" s="401"/>
    </row>
    <row r="16" spans="1:9" ht="15.75" x14ac:dyDescent="0.25">
      <c r="A16" s="33">
        <v>7</v>
      </c>
      <c r="B16" s="24" t="s">
        <v>56</v>
      </c>
      <c r="C16" s="25" t="s">
        <v>20</v>
      </c>
      <c r="D16" s="26" t="s">
        <v>21</v>
      </c>
      <c r="E16" s="252">
        <f>VLOOKUP(B16,'Mã VPP'!B8:E110,4,0)</f>
        <v>14300</v>
      </c>
      <c r="F16" s="34"/>
      <c r="G16" s="172">
        <v>3</v>
      </c>
      <c r="H16" s="387">
        <v>3</v>
      </c>
      <c r="I16" s="401">
        <f t="shared" si="0"/>
        <v>42900</v>
      </c>
    </row>
    <row r="17" spans="1:9" ht="15.75" x14ac:dyDescent="0.25">
      <c r="A17" s="34">
        <v>8</v>
      </c>
      <c r="B17" s="24" t="s">
        <v>60</v>
      </c>
      <c r="C17" s="25" t="s">
        <v>61</v>
      </c>
      <c r="D17" s="26" t="s">
        <v>33</v>
      </c>
      <c r="E17" s="252">
        <f>VLOOKUP(B17,'Mã VPP'!B9:E111,4,0)</f>
        <v>1200</v>
      </c>
      <c r="F17" s="34"/>
      <c r="G17" s="172">
        <v>2</v>
      </c>
      <c r="H17" s="387">
        <v>0</v>
      </c>
      <c r="I17" s="401">
        <f t="shared" si="0"/>
        <v>0</v>
      </c>
    </row>
    <row r="18" spans="1:9" ht="15.75" x14ac:dyDescent="0.25">
      <c r="A18" s="33">
        <v>9</v>
      </c>
      <c r="B18" s="24" t="s">
        <v>62</v>
      </c>
      <c r="C18" s="25" t="s">
        <v>63</v>
      </c>
      <c r="D18" s="26" t="s">
        <v>25</v>
      </c>
      <c r="E18" s="252">
        <f>VLOOKUP(B18,'Mã VPP'!B10:E112,4,0)</f>
        <v>3200</v>
      </c>
      <c r="F18" s="34"/>
      <c r="G18" s="172">
        <v>5</v>
      </c>
      <c r="H18" s="387">
        <v>5</v>
      </c>
      <c r="I18" s="401">
        <f t="shared" si="0"/>
        <v>16000</v>
      </c>
    </row>
    <row r="19" spans="1:9" ht="15.75" x14ac:dyDescent="0.25">
      <c r="A19" s="34">
        <v>10</v>
      </c>
      <c r="B19" s="24" t="s">
        <v>64</v>
      </c>
      <c r="C19" s="35" t="s">
        <v>16</v>
      </c>
      <c r="D19" s="28" t="s">
        <v>17</v>
      </c>
      <c r="E19" s="252">
        <f>VLOOKUP(B19,'Mã VPP'!B11:E113,4,0)</f>
        <v>2300</v>
      </c>
      <c r="F19" s="34"/>
      <c r="G19" s="172">
        <v>1</v>
      </c>
      <c r="H19" s="387">
        <v>1</v>
      </c>
      <c r="I19" s="401">
        <f t="shared" si="0"/>
        <v>2300</v>
      </c>
    </row>
    <row r="20" spans="1:9" ht="15.75" x14ac:dyDescent="0.25">
      <c r="A20" s="33">
        <v>11</v>
      </c>
      <c r="B20" s="24" t="s">
        <v>65</v>
      </c>
      <c r="C20" s="35" t="s">
        <v>14</v>
      </c>
      <c r="D20" s="28" t="s">
        <v>15</v>
      </c>
      <c r="E20" s="252">
        <f>VLOOKUP(B20,'Mã VPP'!B12:E114,4,0)</f>
        <v>40500</v>
      </c>
      <c r="F20" s="34"/>
      <c r="G20" s="172">
        <v>2</v>
      </c>
      <c r="H20" s="387">
        <v>2</v>
      </c>
      <c r="I20" s="401">
        <f t="shared" si="0"/>
        <v>81000</v>
      </c>
    </row>
    <row r="21" spans="1:9" ht="15.75" x14ac:dyDescent="0.25">
      <c r="A21" s="34">
        <v>12</v>
      </c>
      <c r="B21" s="24" t="s">
        <v>66</v>
      </c>
      <c r="C21" s="35" t="s">
        <v>67</v>
      </c>
      <c r="D21" s="28" t="s">
        <v>15</v>
      </c>
      <c r="E21" s="252">
        <f>VLOOKUP(B21,'Mã VPP'!B13:E115,4,0)</f>
        <v>20000</v>
      </c>
      <c r="F21" s="34"/>
      <c r="G21" s="172">
        <v>2</v>
      </c>
      <c r="H21" s="388">
        <v>2</v>
      </c>
      <c r="I21" s="401">
        <f t="shared" si="0"/>
        <v>40000</v>
      </c>
    </row>
    <row r="22" spans="1:9" ht="15.75" x14ac:dyDescent="0.25">
      <c r="A22" s="33">
        <v>13</v>
      </c>
      <c r="B22" s="24" t="s">
        <v>109</v>
      </c>
      <c r="C22" s="25" t="s">
        <v>110</v>
      </c>
      <c r="D22" s="26" t="s">
        <v>17</v>
      </c>
      <c r="E22" s="252">
        <f>VLOOKUP(B22,'Mã VPP'!B14:E116,4,0)</f>
        <v>31000</v>
      </c>
      <c r="F22" s="34"/>
      <c r="G22" s="172">
        <v>2</v>
      </c>
      <c r="H22" s="388">
        <v>1</v>
      </c>
      <c r="I22" s="401">
        <f t="shared" si="0"/>
        <v>31000</v>
      </c>
    </row>
    <row r="23" spans="1:9" ht="15.75" x14ac:dyDescent="0.25">
      <c r="A23" s="34">
        <v>14</v>
      </c>
      <c r="B23" s="55" t="s">
        <v>95</v>
      </c>
      <c r="C23" s="56" t="s">
        <v>26</v>
      </c>
      <c r="D23" s="58" t="s">
        <v>27</v>
      </c>
      <c r="E23" s="252">
        <f>VLOOKUP(B23,'Mã VPP'!B15:E117,4,0)</f>
        <v>10000</v>
      </c>
      <c r="F23" s="57"/>
      <c r="G23" s="172">
        <v>2</v>
      </c>
      <c r="H23" s="388">
        <v>2</v>
      </c>
      <c r="I23" s="401">
        <f t="shared" si="0"/>
        <v>20000</v>
      </c>
    </row>
    <row r="24" spans="1:9" ht="15.75" x14ac:dyDescent="0.25">
      <c r="A24" s="33">
        <v>15</v>
      </c>
      <c r="B24" s="24" t="s">
        <v>126</v>
      </c>
      <c r="C24" s="25" t="s">
        <v>127</v>
      </c>
      <c r="D24" s="26" t="s">
        <v>128</v>
      </c>
      <c r="E24" s="252">
        <f>VLOOKUP(B24,'Mã VPP'!B16:E118,4,0)</f>
        <v>24500</v>
      </c>
      <c r="F24" s="34"/>
      <c r="G24" s="172">
        <v>1</v>
      </c>
      <c r="H24" s="387">
        <v>1</v>
      </c>
      <c r="I24" s="401">
        <f t="shared" si="0"/>
        <v>24500</v>
      </c>
    </row>
    <row r="25" spans="1:9" ht="15.75" x14ac:dyDescent="0.25">
      <c r="A25" s="34">
        <v>16</v>
      </c>
      <c r="B25" s="24" t="s">
        <v>129</v>
      </c>
      <c r="C25" s="25" t="s">
        <v>130</v>
      </c>
      <c r="D25" s="26" t="s">
        <v>128</v>
      </c>
      <c r="E25" s="252">
        <f>VLOOKUP(B25,'Mã VPP'!B17:E119,4,0)</f>
        <v>21000</v>
      </c>
      <c r="F25" s="34"/>
      <c r="G25" s="172">
        <v>1</v>
      </c>
      <c r="H25" s="387">
        <v>1</v>
      </c>
      <c r="I25" s="401">
        <f t="shared" si="0"/>
        <v>21000</v>
      </c>
    </row>
    <row r="26" spans="1:9" ht="15.75" x14ac:dyDescent="0.25">
      <c r="A26" s="33">
        <v>17</v>
      </c>
      <c r="B26" s="24" t="s">
        <v>131</v>
      </c>
      <c r="C26" s="25" t="s">
        <v>132</v>
      </c>
      <c r="D26" s="26" t="s">
        <v>128</v>
      </c>
      <c r="E26" s="252">
        <f>VLOOKUP(B26,'Mã VPP'!B18:E120,4,0)</f>
        <v>18500</v>
      </c>
      <c r="F26" s="34"/>
      <c r="G26" s="172">
        <v>1</v>
      </c>
      <c r="H26" s="387">
        <v>1</v>
      </c>
      <c r="I26" s="401">
        <f t="shared" si="0"/>
        <v>18500</v>
      </c>
    </row>
    <row r="27" spans="1:9" ht="15" customHeight="1" x14ac:dyDescent="0.25">
      <c r="A27" s="34">
        <v>18</v>
      </c>
      <c r="B27" s="32" t="s">
        <v>135</v>
      </c>
      <c r="C27" s="37" t="s">
        <v>136</v>
      </c>
      <c r="D27" s="262" t="s">
        <v>137</v>
      </c>
      <c r="E27" s="252">
        <f>VLOOKUP(B27,'Mã VPP'!B19:E121,4,0)</f>
        <v>45000</v>
      </c>
      <c r="F27" s="36"/>
      <c r="G27" s="293">
        <v>1</v>
      </c>
      <c r="H27" s="389">
        <v>1</v>
      </c>
      <c r="I27" s="401">
        <f t="shared" si="0"/>
        <v>45000</v>
      </c>
    </row>
    <row r="28" spans="1:9" ht="15.75" x14ac:dyDescent="0.25">
      <c r="A28" s="33">
        <v>19</v>
      </c>
      <c r="B28" s="114" t="s">
        <v>138</v>
      </c>
      <c r="C28" s="115" t="s">
        <v>139</v>
      </c>
      <c r="D28" s="244" t="s">
        <v>128</v>
      </c>
      <c r="E28" s="252">
        <f>VLOOKUP(B28,'Mã VPP'!B20:E122,4,0)</f>
        <v>42000</v>
      </c>
      <c r="F28" s="121"/>
      <c r="G28" s="172">
        <v>1</v>
      </c>
      <c r="H28" s="387">
        <v>1</v>
      </c>
      <c r="I28" s="401">
        <f t="shared" si="0"/>
        <v>42000</v>
      </c>
    </row>
    <row r="29" spans="1:9" ht="15" customHeight="1" x14ac:dyDescent="0.25">
      <c r="A29" s="34">
        <v>20</v>
      </c>
      <c r="B29" s="114" t="s">
        <v>151</v>
      </c>
      <c r="C29" s="115" t="s">
        <v>18</v>
      </c>
      <c r="D29" s="244" t="s">
        <v>19</v>
      </c>
      <c r="E29" s="252">
        <f>VLOOKUP(B29,'Mã VPP'!B21:E123,4,0)</f>
        <v>2700</v>
      </c>
      <c r="F29" s="245"/>
      <c r="G29" s="172">
        <v>4</v>
      </c>
      <c r="H29" s="390">
        <v>1</v>
      </c>
      <c r="I29" s="401">
        <f t="shared" si="0"/>
        <v>2700</v>
      </c>
    </row>
    <row r="31" spans="1:9" ht="15" customHeight="1" x14ac:dyDescent="0.25">
      <c r="H31" s="372" t="s">
        <v>315</v>
      </c>
      <c r="I31" s="402">
        <f>SUM(I10:I29)</f>
        <v>2414400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5"/>
  <sheetViews>
    <sheetView workbookViewId="0">
      <selection activeCell="C26" sqref="C26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375" style="5" customWidth="1"/>
    <col min="9" max="9" width="21.375" style="5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ht="15.75" x14ac:dyDescent="0.25">
      <c r="A4" s="10"/>
      <c r="B4" s="10"/>
      <c r="C4" s="10"/>
      <c r="D4" s="10"/>
      <c r="E4" s="10"/>
      <c r="F4" s="11"/>
      <c r="G4" s="3"/>
      <c r="H4" s="2"/>
    </row>
    <row r="5" spans="1:9" ht="15.75" x14ac:dyDescent="0.25">
      <c r="A5" s="10"/>
      <c r="B5" s="10"/>
      <c r="C5" s="12" t="s">
        <v>2</v>
      </c>
      <c r="D5" s="13" t="s">
        <v>304</v>
      </c>
      <c r="E5" s="13"/>
      <c r="F5" s="11"/>
      <c r="G5" s="3"/>
      <c r="H5" s="2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 x14ac:dyDescent="0.25">
      <c r="A7" s="2"/>
      <c r="B7" s="2"/>
      <c r="C7" s="2"/>
      <c r="D7" s="2"/>
      <c r="E7" s="2"/>
      <c r="F7" s="2"/>
      <c r="G7" s="3"/>
      <c r="H7" s="2"/>
    </row>
    <row r="8" spans="1:9" ht="15.75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38" t="s">
        <v>307</v>
      </c>
      <c r="I8" s="444" t="s">
        <v>315</v>
      </c>
    </row>
    <row r="9" spans="1:9" ht="15.75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38"/>
      <c r="I9" s="445"/>
    </row>
    <row r="10" spans="1:9" ht="15.75" x14ac:dyDescent="0.25">
      <c r="A10" s="33">
        <v>1</v>
      </c>
      <c r="B10" s="175" t="s">
        <v>39</v>
      </c>
      <c r="C10" s="117" t="s">
        <v>40</v>
      </c>
      <c r="D10" s="176" t="s">
        <v>33</v>
      </c>
      <c r="E10" s="176">
        <f>VLOOKUP(B10,'Mã VPP'!B3:E104,4,0)</f>
        <v>5500</v>
      </c>
      <c r="F10" s="177"/>
      <c r="G10" s="172">
        <v>20</v>
      </c>
      <c r="H10" s="180">
        <v>20</v>
      </c>
      <c r="I10" s="145">
        <f>H10*E10</f>
        <v>110000</v>
      </c>
    </row>
    <row r="11" spans="1:9" ht="15.75" x14ac:dyDescent="0.25">
      <c r="A11" s="91">
        <v>2</v>
      </c>
      <c r="B11" s="175" t="s">
        <v>45</v>
      </c>
      <c r="C11" s="117" t="s">
        <v>46</v>
      </c>
      <c r="D11" s="178" t="s">
        <v>47</v>
      </c>
      <c r="E11" s="176">
        <f>VLOOKUP(B11,'Mã VPP'!B4:E105,4,0)</f>
        <v>42000</v>
      </c>
      <c r="F11" s="177"/>
      <c r="G11" s="172">
        <v>5</v>
      </c>
      <c r="H11" s="180">
        <v>5</v>
      </c>
      <c r="I11" s="145">
        <f t="shared" ref="I11:I33" si="0">H11*E11</f>
        <v>210000</v>
      </c>
    </row>
    <row r="12" spans="1:9" ht="15.75" x14ac:dyDescent="0.25">
      <c r="A12" s="91">
        <v>3</v>
      </c>
      <c r="B12" s="175" t="s">
        <v>48</v>
      </c>
      <c r="C12" s="117" t="s">
        <v>49</v>
      </c>
      <c r="D12" s="178" t="s">
        <v>47</v>
      </c>
      <c r="E12" s="176">
        <f>VLOOKUP(B12,'Mã VPP'!B5:E106,4,0)</f>
        <v>42000</v>
      </c>
      <c r="F12" s="177"/>
      <c r="G12" s="172">
        <v>5</v>
      </c>
      <c r="H12" s="180">
        <v>5</v>
      </c>
      <c r="I12" s="145">
        <f t="shared" si="0"/>
        <v>210000</v>
      </c>
    </row>
    <row r="13" spans="1:9" ht="15.75" x14ac:dyDescent="0.25">
      <c r="A13" s="91">
        <v>4</v>
      </c>
      <c r="B13" s="175" t="s">
        <v>50</v>
      </c>
      <c r="C13" s="117" t="s">
        <v>51</v>
      </c>
      <c r="D13" s="178" t="s">
        <v>47</v>
      </c>
      <c r="E13" s="176">
        <f>VLOOKUP(B13,'Mã VPP'!B6:E107,4,0)</f>
        <v>42000</v>
      </c>
      <c r="F13" s="177"/>
      <c r="G13" s="172">
        <v>5</v>
      </c>
      <c r="H13" s="180">
        <v>5</v>
      </c>
      <c r="I13" s="145">
        <f t="shared" si="0"/>
        <v>210000</v>
      </c>
    </row>
    <row r="14" spans="1:9" ht="15.75" x14ac:dyDescent="0.25">
      <c r="A14" s="91">
        <v>5</v>
      </c>
      <c r="B14" s="175" t="s">
        <v>52</v>
      </c>
      <c r="C14" s="117" t="s">
        <v>53</v>
      </c>
      <c r="D14" s="178" t="s">
        <v>47</v>
      </c>
      <c r="E14" s="176">
        <f>VLOOKUP(B14,'Mã VPP'!B7:E108,4,0)</f>
        <v>42000</v>
      </c>
      <c r="F14" s="177"/>
      <c r="G14" s="172">
        <v>5</v>
      </c>
      <c r="H14" s="173">
        <v>5</v>
      </c>
      <c r="I14" s="145">
        <f t="shared" si="0"/>
        <v>210000</v>
      </c>
    </row>
    <row r="15" spans="1:9" ht="15.75" x14ac:dyDescent="0.25">
      <c r="A15" s="91">
        <v>6</v>
      </c>
      <c r="B15" s="175" t="s">
        <v>54</v>
      </c>
      <c r="C15" s="117" t="s">
        <v>55</v>
      </c>
      <c r="D15" s="178" t="s">
        <v>47</v>
      </c>
      <c r="E15" s="176">
        <f>VLOOKUP(B15,'Mã VPP'!B8:E109,4,0)</f>
        <v>42000</v>
      </c>
      <c r="F15" s="177"/>
      <c r="G15" s="172">
        <v>5</v>
      </c>
      <c r="H15" s="173">
        <v>5</v>
      </c>
      <c r="I15" s="145">
        <f t="shared" si="0"/>
        <v>210000</v>
      </c>
    </row>
    <row r="16" spans="1:9" ht="15.75" x14ac:dyDescent="0.25">
      <c r="A16" s="91">
        <v>7</v>
      </c>
      <c r="B16" s="175" t="s">
        <v>56</v>
      </c>
      <c r="C16" s="117" t="s">
        <v>20</v>
      </c>
      <c r="D16" s="178" t="s">
        <v>21</v>
      </c>
      <c r="E16" s="176">
        <f>VLOOKUP(B16,'Mã VPP'!B9:E110,4,0)</f>
        <v>14300</v>
      </c>
      <c r="F16" s="177"/>
      <c r="G16" s="172">
        <v>4</v>
      </c>
      <c r="H16" s="173">
        <v>4</v>
      </c>
      <c r="I16" s="145">
        <f t="shared" si="0"/>
        <v>57200</v>
      </c>
    </row>
    <row r="17" spans="1:9" ht="15.75" x14ac:dyDescent="0.25">
      <c r="A17" s="91">
        <v>8</v>
      </c>
      <c r="B17" s="175" t="s">
        <v>62</v>
      </c>
      <c r="C17" s="117" t="s">
        <v>63</v>
      </c>
      <c r="D17" s="178" t="s">
        <v>25</v>
      </c>
      <c r="E17" s="176">
        <f>VLOOKUP(B17,'Mã VPP'!B10:E111,4,0)</f>
        <v>3200</v>
      </c>
      <c r="F17" s="177"/>
      <c r="G17" s="172">
        <v>5</v>
      </c>
      <c r="H17" s="174">
        <v>5</v>
      </c>
      <c r="I17" s="145">
        <f t="shared" si="0"/>
        <v>16000</v>
      </c>
    </row>
    <row r="18" spans="1:9" ht="15" customHeight="1" x14ac:dyDescent="0.25">
      <c r="A18" s="91">
        <v>9</v>
      </c>
      <c r="B18" s="175" t="s">
        <v>64</v>
      </c>
      <c r="C18" s="115" t="s">
        <v>16</v>
      </c>
      <c r="D18" s="176" t="s">
        <v>17</v>
      </c>
      <c r="E18" s="176">
        <f>VLOOKUP(B18,'Mã VPP'!B11:E112,4,0)</f>
        <v>2300</v>
      </c>
      <c r="F18" s="177"/>
      <c r="G18" s="172">
        <v>1</v>
      </c>
      <c r="H18" s="174">
        <v>1</v>
      </c>
      <c r="I18" s="145">
        <f t="shared" si="0"/>
        <v>2300</v>
      </c>
    </row>
    <row r="19" spans="1:9" ht="15" customHeight="1" x14ac:dyDescent="0.25">
      <c r="A19" s="91">
        <v>10</v>
      </c>
      <c r="B19" s="175" t="s">
        <v>73</v>
      </c>
      <c r="C19" s="117" t="s">
        <v>74</v>
      </c>
      <c r="D19" s="178" t="s">
        <v>29</v>
      </c>
      <c r="E19" s="176">
        <f>VLOOKUP(B19,'Mã VPP'!B12:E113,4,0)</f>
        <v>8000</v>
      </c>
      <c r="F19" s="177"/>
      <c r="G19" s="172">
        <v>1</v>
      </c>
      <c r="H19" s="174">
        <v>1</v>
      </c>
      <c r="I19" s="145">
        <f t="shared" si="0"/>
        <v>8000</v>
      </c>
    </row>
    <row r="20" spans="1:9" ht="15" customHeight="1" x14ac:dyDescent="0.25">
      <c r="A20" s="91">
        <v>11</v>
      </c>
      <c r="B20" s="175" t="s">
        <v>75</v>
      </c>
      <c r="C20" s="117" t="s">
        <v>76</v>
      </c>
      <c r="D20" s="178" t="s">
        <v>29</v>
      </c>
      <c r="E20" s="176">
        <f>VLOOKUP(B20,'Mã VPP'!B13:E114,4,0)</f>
        <v>7000</v>
      </c>
      <c r="F20" s="177"/>
      <c r="G20" s="172">
        <v>1</v>
      </c>
      <c r="H20" s="174">
        <v>1</v>
      </c>
      <c r="I20" s="145">
        <f t="shared" si="0"/>
        <v>7000</v>
      </c>
    </row>
    <row r="21" spans="1:9" ht="15" customHeight="1" x14ac:dyDescent="0.25">
      <c r="A21" s="91">
        <v>12</v>
      </c>
      <c r="B21" s="175" t="s">
        <v>93</v>
      </c>
      <c r="C21" s="115" t="s">
        <v>94</v>
      </c>
      <c r="D21" s="176" t="s">
        <v>23</v>
      </c>
      <c r="E21" s="176">
        <f>VLOOKUP(B21,'Mã VPP'!B14:E115,4,0)</f>
        <v>2600</v>
      </c>
      <c r="F21" s="177"/>
      <c r="G21" s="172">
        <v>1</v>
      </c>
      <c r="H21" s="174">
        <v>1</v>
      </c>
      <c r="I21" s="145">
        <f t="shared" si="0"/>
        <v>2600</v>
      </c>
    </row>
    <row r="22" spans="1:9" ht="15" customHeight="1" x14ac:dyDescent="0.25">
      <c r="A22" s="91">
        <v>13</v>
      </c>
      <c r="B22" s="175" t="s">
        <v>96</v>
      </c>
      <c r="C22" s="117" t="s">
        <v>22</v>
      </c>
      <c r="D22" s="178" t="s">
        <v>23</v>
      </c>
      <c r="E22" s="176">
        <f>VLOOKUP(B22,'Mã VPP'!B15:E116,4,0)</f>
        <v>2069</v>
      </c>
      <c r="F22" s="177"/>
      <c r="G22" s="172">
        <v>5</v>
      </c>
      <c r="H22" s="174">
        <v>2</v>
      </c>
      <c r="I22" s="145">
        <f t="shared" si="0"/>
        <v>4138</v>
      </c>
    </row>
    <row r="23" spans="1:9" ht="15" customHeight="1" x14ac:dyDescent="0.25">
      <c r="A23" s="91">
        <v>14</v>
      </c>
      <c r="B23" s="175" t="s">
        <v>109</v>
      </c>
      <c r="C23" s="117" t="s">
        <v>110</v>
      </c>
      <c r="D23" s="178" t="s">
        <v>17</v>
      </c>
      <c r="E23" s="176">
        <f>VLOOKUP(B23,'Mã VPP'!B16:E117,4,0)</f>
        <v>31000</v>
      </c>
      <c r="F23" s="177"/>
      <c r="G23" s="172">
        <v>1</v>
      </c>
      <c r="H23" s="174">
        <v>1</v>
      </c>
      <c r="I23" s="145">
        <f t="shared" si="0"/>
        <v>31000</v>
      </c>
    </row>
    <row r="24" spans="1:9" ht="15" customHeight="1" x14ac:dyDescent="0.25">
      <c r="A24" s="91">
        <v>15</v>
      </c>
      <c r="B24" s="175" t="s">
        <v>111</v>
      </c>
      <c r="C24" s="117" t="s">
        <v>112</v>
      </c>
      <c r="D24" s="178" t="s">
        <v>25</v>
      </c>
      <c r="E24" s="176">
        <f>VLOOKUP(B24,'Mã VPP'!B17:E118,4,0)</f>
        <v>17000</v>
      </c>
      <c r="F24" s="177"/>
      <c r="G24" s="202">
        <v>1</v>
      </c>
      <c r="H24" s="174">
        <v>1</v>
      </c>
      <c r="I24" s="145">
        <f t="shared" si="0"/>
        <v>17000</v>
      </c>
    </row>
    <row r="25" spans="1:9" ht="15" customHeight="1" x14ac:dyDescent="0.25">
      <c r="A25" s="91">
        <v>16</v>
      </c>
      <c r="B25" s="175" t="s">
        <v>120</v>
      </c>
      <c r="C25" s="117" t="s">
        <v>121</v>
      </c>
      <c r="D25" s="178" t="s">
        <v>27</v>
      </c>
      <c r="E25" s="176">
        <f>VLOOKUP(B25,'Mã VPP'!B18:E119,4,0)</f>
        <v>180000</v>
      </c>
      <c r="F25" s="177"/>
      <c r="G25" s="172">
        <v>1</v>
      </c>
      <c r="H25" s="174">
        <v>1</v>
      </c>
      <c r="I25" s="145">
        <f t="shared" si="0"/>
        <v>180000</v>
      </c>
    </row>
    <row r="26" spans="1:9" ht="15" customHeight="1" x14ac:dyDescent="0.25">
      <c r="A26" s="91">
        <v>17</v>
      </c>
      <c r="B26" s="175" t="s">
        <v>122</v>
      </c>
      <c r="C26" s="117" t="s">
        <v>123</v>
      </c>
      <c r="D26" s="178" t="s">
        <v>23</v>
      </c>
      <c r="E26" s="176">
        <f>VLOOKUP(B26,'Mã VPP'!B19:E120,4,0)</f>
        <v>23000</v>
      </c>
      <c r="F26" s="177"/>
      <c r="G26" s="172">
        <v>1</v>
      </c>
      <c r="H26" s="174">
        <v>1</v>
      </c>
      <c r="I26" s="145">
        <f t="shared" si="0"/>
        <v>23000</v>
      </c>
    </row>
    <row r="27" spans="1:9" ht="15" customHeight="1" x14ac:dyDescent="0.25">
      <c r="A27" s="91">
        <v>18</v>
      </c>
      <c r="B27" s="175" t="s">
        <v>126</v>
      </c>
      <c r="C27" s="117" t="s">
        <v>127</v>
      </c>
      <c r="D27" s="178" t="s">
        <v>128</v>
      </c>
      <c r="E27" s="176">
        <f>VLOOKUP(B27,'Mã VPP'!B20:E121,4,0)</f>
        <v>24500</v>
      </c>
      <c r="F27" s="177"/>
      <c r="G27" s="172">
        <v>1</v>
      </c>
      <c r="H27" s="174">
        <v>1</v>
      </c>
      <c r="I27" s="145">
        <f t="shared" si="0"/>
        <v>24500</v>
      </c>
    </row>
    <row r="28" spans="1:9" ht="15" customHeight="1" x14ac:dyDescent="0.25">
      <c r="A28" s="91">
        <v>19</v>
      </c>
      <c r="B28" s="175" t="s">
        <v>131</v>
      </c>
      <c r="C28" s="117" t="s">
        <v>132</v>
      </c>
      <c r="D28" s="178" t="s">
        <v>128</v>
      </c>
      <c r="E28" s="176">
        <f>VLOOKUP(B28,'Mã VPP'!B21:E122,4,0)</f>
        <v>18500</v>
      </c>
      <c r="F28" s="177"/>
      <c r="G28" s="172">
        <v>1</v>
      </c>
      <c r="H28" s="174">
        <v>1</v>
      </c>
      <c r="I28" s="145">
        <f t="shared" si="0"/>
        <v>18500</v>
      </c>
    </row>
    <row r="29" spans="1:9" ht="15" customHeight="1" x14ac:dyDescent="0.25">
      <c r="A29" s="91">
        <v>20</v>
      </c>
      <c r="B29" s="175" t="s">
        <v>135</v>
      </c>
      <c r="C29" s="115" t="s">
        <v>136</v>
      </c>
      <c r="D29" s="176" t="s">
        <v>137</v>
      </c>
      <c r="E29" s="176">
        <f>VLOOKUP(B29,'Mã VPP'!B22:E123,4,0)</f>
        <v>45000</v>
      </c>
      <c r="F29" s="177"/>
      <c r="G29" s="172">
        <v>1</v>
      </c>
      <c r="H29" s="174">
        <v>1</v>
      </c>
      <c r="I29" s="145">
        <f t="shared" si="0"/>
        <v>45000</v>
      </c>
    </row>
    <row r="30" spans="1:9" ht="15" customHeight="1" x14ac:dyDescent="0.25">
      <c r="A30" s="91">
        <v>21</v>
      </c>
      <c r="B30" s="179" t="s">
        <v>145</v>
      </c>
      <c r="C30" s="115" t="s">
        <v>146</v>
      </c>
      <c r="D30" s="176" t="s">
        <v>19</v>
      </c>
      <c r="E30" s="176">
        <f>VLOOKUP(B30,'Mã VPP'!B23:E124,4,0)</f>
        <v>5000</v>
      </c>
      <c r="F30" s="177"/>
      <c r="G30" s="172">
        <v>1</v>
      </c>
      <c r="H30" s="174">
        <v>1</v>
      </c>
      <c r="I30" s="145">
        <f t="shared" si="0"/>
        <v>5000</v>
      </c>
    </row>
    <row r="31" spans="1:9" ht="15" customHeight="1" x14ac:dyDescent="0.25">
      <c r="A31" s="91">
        <v>22</v>
      </c>
      <c r="B31" s="179" t="s">
        <v>147</v>
      </c>
      <c r="C31" s="115" t="s">
        <v>148</v>
      </c>
      <c r="D31" s="176" t="s">
        <v>19</v>
      </c>
      <c r="E31" s="176">
        <f>VLOOKUP(B31,'Mã VPP'!B24:E125,4,0)</f>
        <v>7000</v>
      </c>
      <c r="F31" s="177"/>
      <c r="G31" s="172">
        <v>1</v>
      </c>
      <c r="H31" s="174">
        <v>1</v>
      </c>
      <c r="I31" s="145">
        <f t="shared" si="0"/>
        <v>7000</v>
      </c>
    </row>
    <row r="32" spans="1:9" ht="15" customHeight="1" x14ac:dyDescent="0.25">
      <c r="A32" s="91">
        <v>23</v>
      </c>
      <c r="B32" s="175" t="s">
        <v>151</v>
      </c>
      <c r="C32" s="115" t="s">
        <v>18</v>
      </c>
      <c r="D32" s="176" t="s">
        <v>19</v>
      </c>
      <c r="E32" s="176">
        <f>VLOOKUP(B32,'Mã VPP'!B25:E126,4,0)</f>
        <v>2700</v>
      </c>
      <c r="F32" s="177"/>
      <c r="G32" s="172">
        <v>5</v>
      </c>
      <c r="H32" s="174">
        <v>2</v>
      </c>
      <c r="I32" s="145">
        <f t="shared" si="0"/>
        <v>5400</v>
      </c>
    </row>
    <row r="33" spans="1:9" ht="15" customHeight="1" x14ac:dyDescent="0.25">
      <c r="A33" s="91">
        <v>24</v>
      </c>
      <c r="B33" s="175" t="s">
        <v>197</v>
      </c>
      <c r="C33" s="115" t="s">
        <v>198</v>
      </c>
      <c r="D33" s="176" t="s">
        <v>199</v>
      </c>
      <c r="E33" s="176">
        <f>VLOOKUP(B33,'Mã VPP'!B26:E127,4,0)</f>
        <v>40000</v>
      </c>
      <c r="F33" s="177"/>
      <c r="G33" s="172">
        <v>1</v>
      </c>
      <c r="H33" s="174">
        <v>1</v>
      </c>
      <c r="I33" s="145">
        <f t="shared" si="0"/>
        <v>40000</v>
      </c>
    </row>
    <row r="35" spans="1:9" ht="15" customHeight="1" x14ac:dyDescent="0.25">
      <c r="H35" s="372" t="s">
        <v>315</v>
      </c>
      <c r="I35" s="372">
        <f>SUM(I10:I33)</f>
        <v>1653638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2"/>
  <sheetViews>
    <sheetView workbookViewId="0">
      <selection activeCell="C28" sqref="C28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3.25" style="5" bestFit="1" customWidth="1"/>
    <col min="4" max="5" width="7.125" style="5" customWidth="1"/>
    <col min="6" max="6" width="9" style="5"/>
    <col min="7" max="7" width="9" style="23"/>
    <col min="8" max="8" width="35" style="5" customWidth="1"/>
    <col min="9" max="9" width="13.125" style="5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ht="15.75" x14ac:dyDescent="0.25">
      <c r="A4" s="10"/>
      <c r="B4" s="10"/>
      <c r="C4" s="10"/>
      <c r="D4" s="10"/>
      <c r="E4" s="10"/>
      <c r="F4" s="11"/>
      <c r="G4" s="3"/>
      <c r="H4" s="2"/>
    </row>
    <row r="5" spans="1:9" ht="15.75" x14ac:dyDescent="0.25">
      <c r="A5" s="10"/>
      <c r="B5" s="10"/>
      <c r="C5" s="12" t="s">
        <v>2</v>
      </c>
      <c r="D5" s="13" t="s">
        <v>303</v>
      </c>
      <c r="E5" s="13"/>
      <c r="F5" s="11"/>
      <c r="G5" s="3"/>
      <c r="H5" s="2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 x14ac:dyDescent="0.25">
      <c r="A7" s="2"/>
      <c r="B7" s="2"/>
      <c r="C7" s="2"/>
      <c r="D7" s="2"/>
      <c r="E7" s="2"/>
      <c r="F7" s="2"/>
      <c r="G7" s="3"/>
      <c r="H7" s="2"/>
    </row>
    <row r="8" spans="1:9" ht="15.75" x14ac:dyDescent="0.25">
      <c r="A8" s="429" t="s">
        <v>6</v>
      </c>
      <c r="B8" s="429" t="s">
        <v>7</v>
      </c>
      <c r="C8" s="429" t="s">
        <v>8</v>
      </c>
      <c r="D8" s="429" t="s">
        <v>9</v>
      </c>
      <c r="E8" s="456" t="s">
        <v>309</v>
      </c>
      <c r="F8" s="430" t="s">
        <v>10</v>
      </c>
      <c r="G8" s="430"/>
      <c r="H8" s="459" t="s">
        <v>307</v>
      </c>
      <c r="I8" s="434" t="s">
        <v>278</v>
      </c>
    </row>
    <row r="9" spans="1:9" ht="15.75" x14ac:dyDescent="0.25">
      <c r="A9" s="429"/>
      <c r="B9" s="429"/>
      <c r="C9" s="429"/>
      <c r="D9" s="429"/>
      <c r="E9" s="433"/>
      <c r="F9" s="129" t="s">
        <v>12</v>
      </c>
      <c r="G9" s="130" t="s">
        <v>13</v>
      </c>
      <c r="H9" s="455"/>
      <c r="I9" s="435"/>
    </row>
    <row r="10" spans="1:9" ht="15.75" x14ac:dyDescent="0.25">
      <c r="A10" s="121">
        <v>1</v>
      </c>
      <c r="B10" s="114" t="s">
        <v>39</v>
      </c>
      <c r="C10" s="117" t="s">
        <v>40</v>
      </c>
      <c r="D10" s="118" t="s">
        <v>33</v>
      </c>
      <c r="E10" s="243">
        <f>VLOOKUP(B10,'Mã VPP'!B3:E104,4,0)</f>
        <v>5500</v>
      </c>
      <c r="F10" s="121"/>
      <c r="G10" s="121">
        <v>30</v>
      </c>
      <c r="H10" s="169">
        <v>30</v>
      </c>
      <c r="I10" s="145">
        <f>H10*E10</f>
        <v>165000</v>
      </c>
    </row>
    <row r="11" spans="1:9" ht="15.75" x14ac:dyDescent="0.25">
      <c r="A11" s="121">
        <v>2</v>
      </c>
      <c r="B11" s="114" t="s">
        <v>45</v>
      </c>
      <c r="C11" s="117" t="s">
        <v>46</v>
      </c>
      <c r="D11" s="118" t="s">
        <v>47</v>
      </c>
      <c r="E11" s="243">
        <f>VLOOKUP(B11,'Mã VPP'!B4:E105,4,0)</f>
        <v>42000</v>
      </c>
      <c r="F11" s="121"/>
      <c r="G11" s="121">
        <v>10</v>
      </c>
      <c r="H11" s="169">
        <v>10</v>
      </c>
      <c r="I11" s="145">
        <f t="shared" ref="I11:I29" si="0">H11*E11</f>
        <v>420000</v>
      </c>
    </row>
    <row r="12" spans="1:9" ht="15.75" x14ac:dyDescent="0.25">
      <c r="A12" s="121">
        <v>3</v>
      </c>
      <c r="B12" s="114" t="s">
        <v>48</v>
      </c>
      <c r="C12" s="117" t="s">
        <v>49</v>
      </c>
      <c r="D12" s="118" t="s">
        <v>47</v>
      </c>
      <c r="E12" s="243">
        <f>VLOOKUP(B12,'Mã VPP'!B5:E106,4,0)</f>
        <v>42000</v>
      </c>
      <c r="F12" s="121"/>
      <c r="G12" s="121">
        <v>10</v>
      </c>
      <c r="H12" s="169">
        <v>10</v>
      </c>
      <c r="I12" s="145">
        <f t="shared" si="0"/>
        <v>420000</v>
      </c>
    </row>
    <row r="13" spans="1:9" ht="15.75" x14ac:dyDescent="0.25">
      <c r="A13" s="121">
        <v>4</v>
      </c>
      <c r="B13" s="114" t="s">
        <v>50</v>
      </c>
      <c r="C13" s="117" t="s">
        <v>51</v>
      </c>
      <c r="D13" s="118" t="s">
        <v>47</v>
      </c>
      <c r="E13" s="243">
        <f>VLOOKUP(B13,'Mã VPP'!B6:E107,4,0)</f>
        <v>42000</v>
      </c>
      <c r="F13" s="121"/>
      <c r="G13" s="121">
        <v>15</v>
      </c>
      <c r="H13" s="169">
        <v>15</v>
      </c>
      <c r="I13" s="145">
        <f t="shared" si="0"/>
        <v>630000</v>
      </c>
    </row>
    <row r="14" spans="1:9" ht="15.75" x14ac:dyDescent="0.25">
      <c r="A14" s="121">
        <v>5</v>
      </c>
      <c r="B14" s="114" t="s">
        <v>52</v>
      </c>
      <c r="C14" s="117" t="s">
        <v>53</v>
      </c>
      <c r="D14" s="118" t="s">
        <v>47</v>
      </c>
      <c r="E14" s="243">
        <f>VLOOKUP(B14,'Mã VPP'!B7:E108,4,0)</f>
        <v>42000</v>
      </c>
      <c r="F14" s="121"/>
      <c r="G14" s="121">
        <v>15</v>
      </c>
      <c r="H14" s="169">
        <v>15</v>
      </c>
      <c r="I14" s="145">
        <f t="shared" si="0"/>
        <v>630000</v>
      </c>
    </row>
    <row r="15" spans="1:9" ht="15.75" x14ac:dyDescent="0.25">
      <c r="A15" s="121">
        <v>6</v>
      </c>
      <c r="B15" s="114" t="s">
        <v>54</v>
      </c>
      <c r="C15" s="117" t="s">
        <v>55</v>
      </c>
      <c r="D15" s="118" t="s">
        <v>47</v>
      </c>
      <c r="E15" s="243">
        <f>VLOOKUP(B15,'Mã VPP'!B8:E109,4,0)</f>
        <v>42000</v>
      </c>
      <c r="F15" s="121"/>
      <c r="G15" s="121">
        <v>15</v>
      </c>
      <c r="H15" s="169">
        <v>15</v>
      </c>
      <c r="I15" s="145">
        <f t="shared" si="0"/>
        <v>630000</v>
      </c>
    </row>
    <row r="16" spans="1:9" ht="15.75" x14ac:dyDescent="0.25">
      <c r="A16" s="121">
        <v>7</v>
      </c>
      <c r="B16" s="114" t="s">
        <v>56</v>
      </c>
      <c r="C16" s="117" t="s">
        <v>20</v>
      </c>
      <c r="D16" s="118" t="s">
        <v>21</v>
      </c>
      <c r="E16" s="243">
        <f>VLOOKUP(B16,'Mã VPP'!B9:E110,4,0)</f>
        <v>14300</v>
      </c>
      <c r="F16" s="121"/>
      <c r="G16" s="121">
        <v>3</v>
      </c>
      <c r="H16" s="169">
        <v>3</v>
      </c>
      <c r="I16" s="145">
        <f t="shared" si="0"/>
        <v>42900</v>
      </c>
    </row>
    <row r="17" spans="1:9" ht="15.75" x14ac:dyDescent="0.25">
      <c r="A17" s="121">
        <v>8</v>
      </c>
      <c r="B17" s="114" t="s">
        <v>62</v>
      </c>
      <c r="C17" s="117" t="s">
        <v>63</v>
      </c>
      <c r="D17" s="118" t="s">
        <v>25</v>
      </c>
      <c r="E17" s="243">
        <f>VLOOKUP(B17,'Mã VPP'!B10:E111,4,0)</f>
        <v>3200</v>
      </c>
      <c r="F17" s="121"/>
      <c r="G17" s="121">
        <v>3</v>
      </c>
      <c r="H17" s="169">
        <v>3</v>
      </c>
      <c r="I17" s="145">
        <f t="shared" si="0"/>
        <v>9600</v>
      </c>
    </row>
    <row r="18" spans="1:9" ht="15.75" x14ac:dyDescent="0.25">
      <c r="A18" s="121">
        <v>9</v>
      </c>
      <c r="B18" s="114" t="s">
        <v>64</v>
      </c>
      <c r="C18" s="115" t="s">
        <v>16</v>
      </c>
      <c r="D18" s="113" t="s">
        <v>17</v>
      </c>
      <c r="E18" s="243">
        <f>VLOOKUP(B18,'Mã VPP'!B11:E112,4,0)</f>
        <v>2300</v>
      </c>
      <c r="F18" s="121"/>
      <c r="G18" s="121">
        <v>1</v>
      </c>
      <c r="H18" s="169">
        <v>1</v>
      </c>
      <c r="I18" s="145">
        <f t="shared" si="0"/>
        <v>2300</v>
      </c>
    </row>
    <row r="19" spans="1:9" ht="15.75" x14ac:dyDescent="0.25">
      <c r="A19" s="121">
        <v>10</v>
      </c>
      <c r="B19" s="114" t="s">
        <v>65</v>
      </c>
      <c r="C19" s="115" t="s">
        <v>14</v>
      </c>
      <c r="D19" s="113" t="s">
        <v>15</v>
      </c>
      <c r="E19" s="243">
        <f>VLOOKUP(B19,'Mã VPP'!B12:E113,4,0)</f>
        <v>40500</v>
      </c>
      <c r="F19" s="121"/>
      <c r="G19" s="121">
        <v>2</v>
      </c>
      <c r="H19" s="169">
        <v>2</v>
      </c>
      <c r="I19" s="145">
        <f t="shared" si="0"/>
        <v>81000</v>
      </c>
    </row>
    <row r="20" spans="1:9" ht="15.75" x14ac:dyDescent="0.25">
      <c r="A20" s="121">
        <v>11</v>
      </c>
      <c r="B20" s="114" t="s">
        <v>66</v>
      </c>
      <c r="C20" s="115" t="s">
        <v>67</v>
      </c>
      <c r="D20" s="113" t="s">
        <v>15</v>
      </c>
      <c r="E20" s="243">
        <f>VLOOKUP(B20,'Mã VPP'!B13:E114,4,0)</f>
        <v>20000</v>
      </c>
      <c r="F20" s="121"/>
      <c r="G20" s="121">
        <v>2</v>
      </c>
      <c r="H20" s="169">
        <v>2</v>
      </c>
      <c r="I20" s="145">
        <f t="shared" si="0"/>
        <v>40000</v>
      </c>
    </row>
    <row r="21" spans="1:9" ht="15" customHeight="1" x14ac:dyDescent="0.25">
      <c r="A21" s="121">
        <v>12</v>
      </c>
      <c r="B21" s="114" t="s">
        <v>97</v>
      </c>
      <c r="C21" s="117" t="s">
        <v>98</v>
      </c>
      <c r="D21" s="118" t="s">
        <v>23</v>
      </c>
      <c r="E21" s="243">
        <f>VLOOKUP(B21,'Mã VPP'!B14:E115,4,0)</f>
        <v>2000</v>
      </c>
      <c r="F21" s="121"/>
      <c r="G21" s="121">
        <v>2</v>
      </c>
      <c r="H21" s="169">
        <v>2</v>
      </c>
      <c r="I21" s="145">
        <f t="shared" si="0"/>
        <v>4000</v>
      </c>
    </row>
    <row r="22" spans="1:9" ht="15.75" x14ac:dyDescent="0.25">
      <c r="A22" s="121">
        <v>13</v>
      </c>
      <c r="B22" s="114" t="s">
        <v>122</v>
      </c>
      <c r="C22" s="117" t="s">
        <v>123</v>
      </c>
      <c r="D22" s="118" t="s">
        <v>23</v>
      </c>
      <c r="E22" s="243">
        <f>VLOOKUP(B22,'Mã VPP'!B15:E116,4,0)</f>
        <v>23000</v>
      </c>
      <c r="F22" s="121"/>
      <c r="G22" s="121">
        <v>1</v>
      </c>
      <c r="H22" s="170">
        <v>1</v>
      </c>
      <c r="I22" s="145">
        <f t="shared" si="0"/>
        <v>23000</v>
      </c>
    </row>
    <row r="23" spans="1:9" ht="15" customHeight="1" x14ac:dyDescent="0.25">
      <c r="A23" s="121">
        <v>14</v>
      </c>
      <c r="B23" s="114" t="s">
        <v>126</v>
      </c>
      <c r="C23" s="117" t="s">
        <v>127</v>
      </c>
      <c r="D23" s="118" t="s">
        <v>128</v>
      </c>
      <c r="E23" s="243">
        <f>VLOOKUP(B23,'Mã VPP'!B16:E117,4,0)</f>
        <v>24500</v>
      </c>
      <c r="F23" s="121"/>
      <c r="G23" s="121">
        <v>1</v>
      </c>
      <c r="H23" s="170">
        <v>1</v>
      </c>
      <c r="I23" s="145">
        <f t="shared" si="0"/>
        <v>24500</v>
      </c>
    </row>
    <row r="24" spans="1:9" ht="15" customHeight="1" x14ac:dyDescent="0.25">
      <c r="A24" s="121">
        <v>15</v>
      </c>
      <c r="B24" s="114" t="s">
        <v>129</v>
      </c>
      <c r="C24" s="117" t="s">
        <v>130</v>
      </c>
      <c r="D24" s="118" t="s">
        <v>128</v>
      </c>
      <c r="E24" s="243">
        <f>VLOOKUP(B24,'Mã VPP'!B17:E118,4,0)</f>
        <v>21000</v>
      </c>
      <c r="F24" s="121"/>
      <c r="G24" s="121">
        <v>1</v>
      </c>
      <c r="H24" s="170">
        <v>1</v>
      </c>
      <c r="I24" s="145">
        <f t="shared" si="0"/>
        <v>21000</v>
      </c>
    </row>
    <row r="25" spans="1:9" ht="15" customHeight="1" x14ac:dyDescent="0.25">
      <c r="A25" s="121">
        <v>16</v>
      </c>
      <c r="B25" s="114" t="s">
        <v>131</v>
      </c>
      <c r="C25" s="117" t="s">
        <v>132</v>
      </c>
      <c r="D25" s="118" t="s">
        <v>128</v>
      </c>
      <c r="E25" s="243">
        <f>VLOOKUP(B25,'Mã VPP'!B18:E119,4,0)</f>
        <v>18500</v>
      </c>
      <c r="F25" s="121"/>
      <c r="G25" s="121">
        <v>1</v>
      </c>
      <c r="H25" s="170">
        <v>1</v>
      </c>
      <c r="I25" s="145">
        <f t="shared" si="0"/>
        <v>18500</v>
      </c>
    </row>
    <row r="26" spans="1:9" ht="15" customHeight="1" x14ac:dyDescent="0.25">
      <c r="A26" s="121">
        <v>17</v>
      </c>
      <c r="B26" s="119" t="s">
        <v>133</v>
      </c>
      <c r="C26" s="115" t="s">
        <v>134</v>
      </c>
      <c r="D26" s="118" t="s">
        <v>128</v>
      </c>
      <c r="E26" s="243">
        <f>VLOOKUP(B26,'Mã VPP'!B19:E120,4,0)</f>
        <v>28500</v>
      </c>
      <c r="F26" s="121"/>
      <c r="G26" s="121">
        <v>1</v>
      </c>
      <c r="H26" s="170">
        <v>1</v>
      </c>
      <c r="I26" s="145">
        <f t="shared" si="0"/>
        <v>28500</v>
      </c>
    </row>
    <row r="27" spans="1:9" ht="15" customHeight="1" x14ac:dyDescent="0.25">
      <c r="A27" s="121">
        <v>18</v>
      </c>
      <c r="B27" s="119" t="s">
        <v>147</v>
      </c>
      <c r="C27" s="115" t="s">
        <v>148</v>
      </c>
      <c r="D27" s="113" t="s">
        <v>19</v>
      </c>
      <c r="E27" s="243">
        <f>VLOOKUP(B27,'Mã VPP'!B20:E121,4,0)</f>
        <v>7000</v>
      </c>
      <c r="F27" s="121"/>
      <c r="G27" s="121">
        <v>1</v>
      </c>
      <c r="H27" s="170">
        <v>1</v>
      </c>
      <c r="I27" s="145">
        <f t="shared" si="0"/>
        <v>7000</v>
      </c>
    </row>
    <row r="28" spans="1:9" ht="15" customHeight="1" x14ac:dyDescent="0.25">
      <c r="A28" s="121">
        <v>19</v>
      </c>
      <c r="B28" s="114" t="s">
        <v>96</v>
      </c>
      <c r="C28" s="117" t="s">
        <v>22</v>
      </c>
      <c r="D28" s="118" t="s">
        <v>23</v>
      </c>
      <c r="E28" s="243">
        <f>VLOOKUP(B28,'Mã VPP'!B21:E122,4,0)</f>
        <v>2069</v>
      </c>
      <c r="F28" s="116"/>
      <c r="G28" s="121">
        <v>2</v>
      </c>
      <c r="H28" s="170">
        <v>0</v>
      </c>
      <c r="I28" s="145"/>
    </row>
    <row r="29" spans="1:9" ht="15" customHeight="1" x14ac:dyDescent="0.25">
      <c r="A29" s="121">
        <v>20</v>
      </c>
      <c r="B29" s="114" t="s">
        <v>151</v>
      </c>
      <c r="C29" s="115" t="s">
        <v>18</v>
      </c>
      <c r="D29" s="113" t="s">
        <v>19</v>
      </c>
      <c r="E29" s="243">
        <f>VLOOKUP(B29,'Mã VPP'!B22:E123,4,0)</f>
        <v>2700</v>
      </c>
      <c r="F29" s="121"/>
      <c r="G29" s="121">
        <v>2</v>
      </c>
      <c r="H29" s="170">
        <v>1</v>
      </c>
      <c r="I29" s="145">
        <f t="shared" si="0"/>
        <v>2700</v>
      </c>
    </row>
    <row r="30" spans="1:9" ht="15" customHeight="1" x14ac:dyDescent="0.25">
      <c r="A30" s="170">
        <v>21</v>
      </c>
      <c r="B30" s="119" t="s">
        <v>167</v>
      </c>
      <c r="C30" s="115" t="s">
        <v>168</v>
      </c>
      <c r="D30" s="113" t="s">
        <v>23</v>
      </c>
      <c r="E30" s="243">
        <f>VLOOKUP(B30,'Mã VPP'!B23:E124,4,0)</f>
        <v>15000</v>
      </c>
      <c r="F30" s="116"/>
      <c r="G30" s="121">
        <v>1</v>
      </c>
      <c r="H30" s="211">
        <v>0</v>
      </c>
      <c r="I30" s="145"/>
    </row>
    <row r="32" spans="1:9" ht="15" customHeight="1" x14ac:dyDescent="0.25">
      <c r="H32" s="372" t="s">
        <v>316</v>
      </c>
      <c r="I32" s="372">
        <f>SUM(I10:I30)</f>
        <v>3200000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0"/>
  <sheetViews>
    <sheetView topLeftCell="A9" workbookViewId="0">
      <selection activeCell="C24" sqref="C24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 customWidth="1"/>
    <col min="8" max="8" width="18" style="5" customWidth="1"/>
    <col min="9" max="9" width="19.875" style="5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ht="15.75" x14ac:dyDescent="0.25">
      <c r="A4" s="10"/>
      <c r="B4" s="10"/>
      <c r="C4" s="10"/>
      <c r="D4" s="10"/>
      <c r="E4" s="10"/>
      <c r="F4" s="11"/>
      <c r="G4" s="3"/>
      <c r="H4" s="2"/>
    </row>
    <row r="5" spans="1:9" ht="15.75" x14ac:dyDescent="0.25">
      <c r="A5" s="10"/>
      <c r="B5" s="10"/>
      <c r="C5" s="12" t="s">
        <v>2</v>
      </c>
      <c r="D5" s="13" t="s">
        <v>302</v>
      </c>
      <c r="E5" s="13"/>
      <c r="F5" s="11"/>
      <c r="G5" s="3"/>
      <c r="H5" s="2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ht="15.75" x14ac:dyDescent="0.25">
      <c r="A7" s="2"/>
      <c r="B7" s="2"/>
      <c r="C7" s="2"/>
      <c r="D7" s="2"/>
      <c r="E7" s="2"/>
      <c r="F7" s="2"/>
      <c r="G7" s="3"/>
      <c r="H7" s="2"/>
    </row>
    <row r="8" spans="1:9" ht="15.75" x14ac:dyDescent="0.25">
      <c r="A8" s="460" t="s">
        <v>6</v>
      </c>
      <c r="B8" s="460" t="s">
        <v>7</v>
      </c>
      <c r="C8" s="460" t="s">
        <v>8</v>
      </c>
      <c r="D8" s="460" t="s">
        <v>9</v>
      </c>
      <c r="E8" s="463" t="s">
        <v>309</v>
      </c>
      <c r="F8" s="453" t="s">
        <v>10</v>
      </c>
      <c r="G8" s="453"/>
      <c r="H8" s="461" t="s">
        <v>307</v>
      </c>
      <c r="I8" s="444" t="s">
        <v>278</v>
      </c>
    </row>
    <row r="9" spans="1:9" ht="15.75" x14ac:dyDescent="0.25">
      <c r="A9" s="460"/>
      <c r="B9" s="460"/>
      <c r="C9" s="460"/>
      <c r="D9" s="460"/>
      <c r="E9" s="464"/>
      <c r="F9" s="373" t="s">
        <v>12</v>
      </c>
      <c r="G9" s="374" t="s">
        <v>13</v>
      </c>
      <c r="H9" s="462"/>
      <c r="I9" s="445"/>
    </row>
    <row r="10" spans="1:9" ht="15.75" x14ac:dyDescent="0.25">
      <c r="A10" s="135">
        <v>1</v>
      </c>
      <c r="B10" s="195" t="s">
        <v>39</v>
      </c>
      <c r="C10" s="203" t="s">
        <v>40</v>
      </c>
      <c r="D10" s="113" t="s">
        <v>33</v>
      </c>
      <c r="E10" s="244">
        <f>VLOOKUP(B10,'Mã VPP'!B3:E104,4,0)</f>
        <v>5500</v>
      </c>
      <c r="F10" s="204"/>
      <c r="G10" s="204" t="s">
        <v>263</v>
      </c>
      <c r="H10" s="181">
        <v>30</v>
      </c>
      <c r="I10" s="145">
        <f>H10*E10</f>
        <v>165000</v>
      </c>
    </row>
    <row r="11" spans="1:9" ht="15.75" x14ac:dyDescent="0.25">
      <c r="A11" s="135">
        <v>2</v>
      </c>
      <c r="B11" s="195" t="s">
        <v>45</v>
      </c>
      <c r="C11" s="203" t="s">
        <v>46</v>
      </c>
      <c r="D11" s="205" t="s">
        <v>47</v>
      </c>
      <c r="E11" s="244">
        <f>VLOOKUP(B11,'Mã VPP'!B4:E105,4,0)</f>
        <v>42000</v>
      </c>
      <c r="F11" s="204"/>
      <c r="G11" s="204" t="s">
        <v>257</v>
      </c>
      <c r="H11" s="181">
        <v>10</v>
      </c>
      <c r="I11" s="145">
        <f t="shared" ref="I11:I38" si="0">H11*E11</f>
        <v>420000</v>
      </c>
    </row>
    <row r="12" spans="1:9" ht="15.75" x14ac:dyDescent="0.25">
      <c r="A12" s="135">
        <v>3</v>
      </c>
      <c r="B12" s="195" t="s">
        <v>48</v>
      </c>
      <c r="C12" s="203" t="s">
        <v>264</v>
      </c>
      <c r="D12" s="205" t="s">
        <v>47</v>
      </c>
      <c r="E12" s="244">
        <f>VLOOKUP(B12,'Mã VPP'!B5:E106,4,0)</f>
        <v>42000</v>
      </c>
      <c r="F12" s="204"/>
      <c r="G12" s="204" t="s">
        <v>257</v>
      </c>
      <c r="H12" s="181">
        <v>10</v>
      </c>
      <c r="I12" s="145">
        <f t="shared" si="0"/>
        <v>420000</v>
      </c>
    </row>
    <row r="13" spans="1:9" ht="15.75" x14ac:dyDescent="0.25">
      <c r="A13" s="135">
        <v>4</v>
      </c>
      <c r="B13" s="195" t="s">
        <v>50</v>
      </c>
      <c r="C13" s="203" t="s">
        <v>51</v>
      </c>
      <c r="D13" s="205" t="s">
        <v>47</v>
      </c>
      <c r="E13" s="244">
        <f>VLOOKUP(B13,'Mã VPP'!B6:E107,4,0)</f>
        <v>42000</v>
      </c>
      <c r="F13" s="204"/>
      <c r="G13" s="204" t="s">
        <v>265</v>
      </c>
      <c r="H13" s="181">
        <v>10</v>
      </c>
      <c r="I13" s="145">
        <f t="shared" si="0"/>
        <v>420000</v>
      </c>
    </row>
    <row r="14" spans="1:9" ht="15.75" x14ac:dyDescent="0.25">
      <c r="A14" s="135">
        <v>5</v>
      </c>
      <c r="B14" s="195" t="s">
        <v>52</v>
      </c>
      <c r="C14" s="203" t="s">
        <v>53</v>
      </c>
      <c r="D14" s="205" t="s">
        <v>47</v>
      </c>
      <c r="E14" s="244">
        <f>VLOOKUP(B14,'Mã VPP'!B7:E108,4,0)</f>
        <v>42000</v>
      </c>
      <c r="F14" s="204"/>
      <c r="G14" s="204" t="s">
        <v>265</v>
      </c>
      <c r="H14" s="181">
        <v>10</v>
      </c>
      <c r="I14" s="145">
        <f t="shared" si="0"/>
        <v>420000</v>
      </c>
    </row>
    <row r="15" spans="1:9" ht="15.75" x14ac:dyDescent="0.25">
      <c r="A15" s="135">
        <v>6</v>
      </c>
      <c r="B15" s="195" t="s">
        <v>54</v>
      </c>
      <c r="C15" s="203" t="s">
        <v>55</v>
      </c>
      <c r="D15" s="205" t="s">
        <v>47</v>
      </c>
      <c r="E15" s="244">
        <f>VLOOKUP(B15,'Mã VPP'!B8:E109,4,0)</f>
        <v>42000</v>
      </c>
      <c r="F15" s="204"/>
      <c r="G15" s="204" t="s">
        <v>265</v>
      </c>
      <c r="H15" s="181">
        <v>10</v>
      </c>
      <c r="I15" s="145">
        <f t="shared" si="0"/>
        <v>420000</v>
      </c>
    </row>
    <row r="16" spans="1:9" ht="15.75" x14ac:dyDescent="0.25">
      <c r="A16" s="135">
        <v>7</v>
      </c>
      <c r="B16" s="195" t="s">
        <v>56</v>
      </c>
      <c r="C16" s="203" t="s">
        <v>20</v>
      </c>
      <c r="D16" s="205" t="s">
        <v>21</v>
      </c>
      <c r="E16" s="244">
        <f>VLOOKUP(B16,'Mã VPP'!B9:E110,4,0)</f>
        <v>14300</v>
      </c>
      <c r="F16" s="204"/>
      <c r="G16" s="204" t="s">
        <v>259</v>
      </c>
      <c r="H16" s="206">
        <v>2</v>
      </c>
      <c r="I16" s="145">
        <f t="shared" si="0"/>
        <v>28600</v>
      </c>
    </row>
    <row r="17" spans="1:9" ht="15.75" x14ac:dyDescent="0.25">
      <c r="A17" s="135">
        <v>8</v>
      </c>
      <c r="B17" s="195" t="s">
        <v>57</v>
      </c>
      <c r="C17" s="115" t="s">
        <v>58</v>
      </c>
      <c r="D17" s="113" t="s">
        <v>33</v>
      </c>
      <c r="E17" s="244">
        <f>VLOOKUP(B17,'Mã VPP'!B10:E111,4,0)</f>
        <v>1800</v>
      </c>
      <c r="F17" s="204"/>
      <c r="G17" s="204" t="s">
        <v>260</v>
      </c>
      <c r="H17" s="206">
        <v>1</v>
      </c>
      <c r="I17" s="145">
        <f t="shared" si="0"/>
        <v>1800</v>
      </c>
    </row>
    <row r="18" spans="1:9" ht="15.75" x14ac:dyDescent="0.25">
      <c r="A18" s="135">
        <v>9</v>
      </c>
      <c r="B18" s="195" t="s">
        <v>62</v>
      </c>
      <c r="C18" s="203" t="s">
        <v>63</v>
      </c>
      <c r="D18" s="205" t="s">
        <v>25</v>
      </c>
      <c r="E18" s="244">
        <f>VLOOKUP(B18,'Mã VPP'!B11:E112,4,0)</f>
        <v>3200</v>
      </c>
      <c r="F18" s="204"/>
      <c r="G18" s="204" t="s">
        <v>259</v>
      </c>
      <c r="H18" s="206">
        <v>2</v>
      </c>
      <c r="I18" s="145">
        <f t="shared" si="0"/>
        <v>6400</v>
      </c>
    </row>
    <row r="19" spans="1:9" ht="15.75" x14ac:dyDescent="0.25">
      <c r="A19" s="135">
        <v>10</v>
      </c>
      <c r="B19" s="195" t="s">
        <v>64</v>
      </c>
      <c r="C19" s="115" t="s">
        <v>16</v>
      </c>
      <c r="D19" s="113" t="s">
        <v>17</v>
      </c>
      <c r="E19" s="244">
        <f>VLOOKUP(B19,'Mã VPP'!B12:E113,4,0)</f>
        <v>2300</v>
      </c>
      <c r="F19" s="204"/>
      <c r="G19" s="204" t="s">
        <v>259</v>
      </c>
      <c r="H19" s="206">
        <v>2</v>
      </c>
      <c r="I19" s="145">
        <f t="shared" si="0"/>
        <v>4600</v>
      </c>
    </row>
    <row r="20" spans="1:9" ht="15.75" x14ac:dyDescent="0.25">
      <c r="A20" s="135">
        <v>11</v>
      </c>
      <c r="B20" s="195" t="s">
        <v>66</v>
      </c>
      <c r="C20" s="115" t="s">
        <v>67</v>
      </c>
      <c r="D20" s="113" t="s">
        <v>15</v>
      </c>
      <c r="E20" s="244">
        <f>VLOOKUP(B20,'Mã VPP'!B13:E114,4,0)</f>
        <v>20000</v>
      </c>
      <c r="F20" s="204"/>
      <c r="G20" s="204" t="s">
        <v>260</v>
      </c>
      <c r="H20" s="206">
        <v>1</v>
      </c>
      <c r="I20" s="145">
        <f t="shared" si="0"/>
        <v>20000</v>
      </c>
    </row>
    <row r="21" spans="1:9" ht="15" customHeight="1" x14ac:dyDescent="0.25">
      <c r="A21" s="135">
        <v>12</v>
      </c>
      <c r="B21" s="195" t="s">
        <v>68</v>
      </c>
      <c r="C21" s="203" t="s">
        <v>69</v>
      </c>
      <c r="D21" s="205" t="s">
        <v>15</v>
      </c>
      <c r="E21" s="244">
        <f>VLOOKUP(B21,'Mã VPP'!B14:E115,4,0)</f>
        <v>68500</v>
      </c>
      <c r="F21" s="204"/>
      <c r="G21" s="204" t="s">
        <v>260</v>
      </c>
      <c r="H21" s="207">
        <v>1</v>
      </c>
      <c r="I21" s="145">
        <f t="shared" si="0"/>
        <v>68500</v>
      </c>
    </row>
    <row r="22" spans="1:9" ht="15.75" x14ac:dyDescent="0.25">
      <c r="A22" s="135">
        <v>13</v>
      </c>
      <c r="B22" s="113">
        <v>9090068</v>
      </c>
      <c r="C22" s="115" t="s">
        <v>88</v>
      </c>
      <c r="D22" s="113" t="s">
        <v>23</v>
      </c>
      <c r="E22" s="244">
        <f>VLOOKUP(B22,'Mã VPP'!B15:E116,4,0)</f>
        <v>6500</v>
      </c>
      <c r="F22" s="204"/>
      <c r="G22" s="204" t="s">
        <v>260</v>
      </c>
      <c r="H22" s="207">
        <v>1</v>
      </c>
      <c r="I22" s="145">
        <f t="shared" si="0"/>
        <v>6500</v>
      </c>
    </row>
    <row r="23" spans="1:9" ht="15" customHeight="1" x14ac:dyDescent="0.25">
      <c r="A23" s="135">
        <v>14</v>
      </c>
      <c r="B23" s="195" t="s">
        <v>89</v>
      </c>
      <c r="C23" s="203" t="s">
        <v>90</v>
      </c>
      <c r="D23" s="205" t="s">
        <v>23</v>
      </c>
      <c r="E23" s="244">
        <f>VLOOKUP(B23,'Mã VPP'!B16:E117,4,0)</f>
        <v>14500</v>
      </c>
      <c r="F23" s="204"/>
      <c r="G23" s="204" t="s">
        <v>260</v>
      </c>
      <c r="H23" s="207">
        <v>1</v>
      </c>
      <c r="I23" s="145">
        <f t="shared" si="0"/>
        <v>14500</v>
      </c>
    </row>
    <row r="24" spans="1:9" ht="15" customHeight="1" x14ac:dyDescent="0.25">
      <c r="A24" s="135">
        <v>15</v>
      </c>
      <c r="B24" s="195" t="s">
        <v>91</v>
      </c>
      <c r="C24" s="115" t="s">
        <v>92</v>
      </c>
      <c r="D24" s="113" t="s">
        <v>23</v>
      </c>
      <c r="E24" s="244">
        <f>VLOOKUP(B24,'Mã VPP'!B17:E118,4,0)</f>
        <v>5100</v>
      </c>
      <c r="F24" s="204"/>
      <c r="G24" s="204" t="s">
        <v>260</v>
      </c>
      <c r="H24" s="207">
        <v>1</v>
      </c>
      <c r="I24" s="145">
        <f t="shared" si="0"/>
        <v>5100</v>
      </c>
    </row>
    <row r="25" spans="1:9" ht="15" customHeight="1" x14ac:dyDescent="0.25">
      <c r="A25" s="135">
        <v>16</v>
      </c>
      <c r="B25" s="195" t="s">
        <v>97</v>
      </c>
      <c r="C25" s="203" t="s">
        <v>98</v>
      </c>
      <c r="D25" s="205" t="s">
        <v>23</v>
      </c>
      <c r="E25" s="244">
        <f>VLOOKUP(B25,'Mã VPP'!B18:E119,4,0)</f>
        <v>2000</v>
      </c>
      <c r="F25" s="204"/>
      <c r="G25" s="204" t="s">
        <v>259</v>
      </c>
      <c r="H25" s="207">
        <v>2</v>
      </c>
      <c r="I25" s="145">
        <f t="shared" si="0"/>
        <v>4000</v>
      </c>
    </row>
    <row r="26" spans="1:9" ht="15" customHeight="1" x14ac:dyDescent="0.25">
      <c r="A26" s="135">
        <v>17</v>
      </c>
      <c r="B26" s="195" t="s">
        <v>109</v>
      </c>
      <c r="C26" s="203" t="s">
        <v>110</v>
      </c>
      <c r="D26" s="205" t="s">
        <v>17</v>
      </c>
      <c r="E26" s="244">
        <f>VLOOKUP(B26,'Mã VPP'!B19:E120,4,0)</f>
        <v>31000</v>
      </c>
      <c r="F26" s="204"/>
      <c r="G26" s="204" t="s">
        <v>260</v>
      </c>
      <c r="H26" s="207">
        <v>1</v>
      </c>
      <c r="I26" s="145">
        <f t="shared" si="0"/>
        <v>31000</v>
      </c>
    </row>
    <row r="27" spans="1:9" ht="15" customHeight="1" x14ac:dyDescent="0.25">
      <c r="A27" s="135">
        <v>18</v>
      </c>
      <c r="B27" s="195" t="s">
        <v>118</v>
      </c>
      <c r="C27" s="134" t="s">
        <v>119</v>
      </c>
      <c r="D27" s="135" t="s">
        <v>23</v>
      </c>
      <c r="E27" s="244">
        <f>VLOOKUP(B27,'Mã VPP'!B20:E121,4,0)</f>
        <v>14000</v>
      </c>
      <c r="F27" s="204"/>
      <c r="G27" s="204" t="s">
        <v>260</v>
      </c>
      <c r="H27" s="207">
        <v>1</v>
      </c>
      <c r="I27" s="145">
        <f t="shared" si="0"/>
        <v>14000</v>
      </c>
    </row>
    <row r="28" spans="1:9" ht="15" customHeight="1" x14ac:dyDescent="0.25">
      <c r="A28" s="135">
        <v>19</v>
      </c>
      <c r="B28" s="195" t="s">
        <v>126</v>
      </c>
      <c r="C28" s="203" t="s">
        <v>127</v>
      </c>
      <c r="D28" s="205" t="s">
        <v>128</v>
      </c>
      <c r="E28" s="244">
        <f>VLOOKUP(B28,'Mã VPP'!B21:E122,4,0)</f>
        <v>24500</v>
      </c>
      <c r="F28" s="204"/>
      <c r="G28" s="204" t="s">
        <v>259</v>
      </c>
      <c r="H28" s="207">
        <v>1</v>
      </c>
      <c r="I28" s="145">
        <f t="shared" si="0"/>
        <v>24500</v>
      </c>
    </row>
    <row r="29" spans="1:9" ht="15" customHeight="1" x14ac:dyDescent="0.25">
      <c r="A29" s="135">
        <v>20</v>
      </c>
      <c r="B29" s="195" t="s">
        <v>129</v>
      </c>
      <c r="C29" s="203" t="s">
        <v>130</v>
      </c>
      <c r="D29" s="205" t="s">
        <v>128</v>
      </c>
      <c r="E29" s="244">
        <f>VLOOKUP(B29,'Mã VPP'!B22:E123,4,0)</f>
        <v>21000</v>
      </c>
      <c r="F29" s="204"/>
      <c r="G29" s="204" t="s">
        <v>260</v>
      </c>
      <c r="H29" s="207">
        <v>1</v>
      </c>
      <c r="I29" s="145">
        <f t="shared" si="0"/>
        <v>21000</v>
      </c>
    </row>
    <row r="30" spans="1:9" ht="15" customHeight="1" x14ac:dyDescent="0.25">
      <c r="A30" s="135">
        <v>21</v>
      </c>
      <c r="B30" s="195" t="s">
        <v>131</v>
      </c>
      <c r="C30" s="203" t="s">
        <v>132</v>
      </c>
      <c r="D30" s="205" t="s">
        <v>128</v>
      </c>
      <c r="E30" s="244">
        <f>VLOOKUP(B30,'Mã VPP'!B23:E124,4,0)</f>
        <v>18500</v>
      </c>
      <c r="F30" s="204"/>
      <c r="G30" s="204" t="s">
        <v>260</v>
      </c>
      <c r="H30" s="207">
        <v>1</v>
      </c>
      <c r="I30" s="145">
        <f t="shared" si="0"/>
        <v>18500</v>
      </c>
    </row>
    <row r="31" spans="1:9" ht="15" customHeight="1" x14ac:dyDescent="0.25">
      <c r="A31" s="135">
        <v>22</v>
      </c>
      <c r="B31" s="195" t="s">
        <v>133</v>
      </c>
      <c r="C31" s="115" t="s">
        <v>134</v>
      </c>
      <c r="D31" s="205" t="s">
        <v>128</v>
      </c>
      <c r="E31" s="244">
        <f>VLOOKUP(B31,'Mã VPP'!B24:E125,4,0)</f>
        <v>28500</v>
      </c>
      <c r="F31" s="204"/>
      <c r="G31" s="204" t="s">
        <v>260</v>
      </c>
      <c r="H31" s="207">
        <v>1</v>
      </c>
      <c r="I31" s="145">
        <f t="shared" si="0"/>
        <v>28500</v>
      </c>
    </row>
    <row r="32" spans="1:9" ht="15" customHeight="1" x14ac:dyDescent="0.25">
      <c r="A32" s="135">
        <v>23</v>
      </c>
      <c r="B32" s="195" t="s">
        <v>135</v>
      </c>
      <c r="C32" s="115" t="s">
        <v>136</v>
      </c>
      <c r="D32" s="113" t="s">
        <v>137</v>
      </c>
      <c r="E32" s="244">
        <f>VLOOKUP(B32,'Mã VPP'!B25:E126,4,0)</f>
        <v>45000</v>
      </c>
      <c r="F32" s="204"/>
      <c r="G32" s="204" t="s">
        <v>260</v>
      </c>
      <c r="H32" s="207">
        <v>1</v>
      </c>
      <c r="I32" s="145">
        <f t="shared" si="0"/>
        <v>45000</v>
      </c>
    </row>
    <row r="33" spans="1:9" ht="15" customHeight="1" x14ac:dyDescent="0.25">
      <c r="A33" s="135">
        <v>24</v>
      </c>
      <c r="B33" s="195" t="s">
        <v>138</v>
      </c>
      <c r="C33" s="115" t="s">
        <v>139</v>
      </c>
      <c r="D33" s="113" t="s">
        <v>128</v>
      </c>
      <c r="E33" s="244">
        <f>VLOOKUP(B33,'Mã VPP'!B26:E127,4,0)</f>
        <v>42000</v>
      </c>
      <c r="F33" s="204"/>
      <c r="G33" s="204" t="s">
        <v>260</v>
      </c>
      <c r="H33" s="207">
        <v>1</v>
      </c>
      <c r="I33" s="145">
        <f t="shared" si="0"/>
        <v>42000</v>
      </c>
    </row>
    <row r="34" spans="1:9" ht="15" customHeight="1" x14ac:dyDescent="0.25">
      <c r="A34" s="135">
        <v>25</v>
      </c>
      <c r="B34" s="195" t="s">
        <v>145</v>
      </c>
      <c r="C34" s="115" t="s">
        <v>146</v>
      </c>
      <c r="D34" s="113" t="s">
        <v>19</v>
      </c>
      <c r="E34" s="244">
        <f>VLOOKUP(B34,'Mã VPP'!B27:E128,4,0)</f>
        <v>5000</v>
      </c>
      <c r="F34" s="204"/>
      <c r="G34" s="204" t="s">
        <v>260</v>
      </c>
      <c r="H34" s="207">
        <v>1</v>
      </c>
      <c r="I34" s="145">
        <f t="shared" si="0"/>
        <v>5000</v>
      </c>
    </row>
    <row r="35" spans="1:9" ht="15" customHeight="1" x14ac:dyDescent="0.25">
      <c r="A35" s="135">
        <v>26</v>
      </c>
      <c r="B35" s="195" t="s">
        <v>151</v>
      </c>
      <c r="C35" s="115" t="s">
        <v>18</v>
      </c>
      <c r="D35" s="113" t="s">
        <v>19</v>
      </c>
      <c r="E35" s="244">
        <f>VLOOKUP(B35,'Mã VPP'!B28:E129,4,0)</f>
        <v>2700</v>
      </c>
      <c r="F35" s="204"/>
      <c r="G35" s="204" t="s">
        <v>260</v>
      </c>
      <c r="H35" s="207">
        <v>1</v>
      </c>
      <c r="I35" s="145">
        <f t="shared" si="0"/>
        <v>2700</v>
      </c>
    </row>
    <row r="36" spans="1:9" ht="15" customHeight="1" x14ac:dyDescent="0.25">
      <c r="A36" s="135">
        <v>27</v>
      </c>
      <c r="B36" s="195" t="s">
        <v>187</v>
      </c>
      <c r="C36" s="115" t="s">
        <v>188</v>
      </c>
      <c r="D36" s="113" t="s">
        <v>128</v>
      </c>
      <c r="E36" s="244">
        <f>VLOOKUP(B36,'Mã VPP'!B29:E130,4,0)</f>
        <v>2300</v>
      </c>
      <c r="F36" s="204"/>
      <c r="G36" s="204" t="s">
        <v>260</v>
      </c>
      <c r="H36" s="207">
        <v>1</v>
      </c>
      <c r="I36" s="145">
        <f t="shared" si="0"/>
        <v>2300</v>
      </c>
    </row>
    <row r="37" spans="1:9" ht="15" customHeight="1" x14ac:dyDescent="0.25">
      <c r="A37" s="135">
        <v>28</v>
      </c>
      <c r="B37" s="195" t="s">
        <v>174</v>
      </c>
      <c r="C37" s="115" t="s">
        <v>175</v>
      </c>
      <c r="D37" s="113" t="s">
        <v>23</v>
      </c>
      <c r="E37" s="244">
        <f>VLOOKUP(B37,'Mã VPP'!B30:E131,4,0)</f>
        <v>120000</v>
      </c>
      <c r="F37" s="204"/>
      <c r="G37" s="204" t="s">
        <v>260</v>
      </c>
      <c r="H37" s="207">
        <v>1</v>
      </c>
      <c r="I37" s="145">
        <f t="shared" si="0"/>
        <v>120000</v>
      </c>
    </row>
    <row r="38" spans="1:9" ht="15" customHeight="1" x14ac:dyDescent="0.25">
      <c r="A38" s="135">
        <v>29</v>
      </c>
      <c r="B38" s="195" t="s">
        <v>102</v>
      </c>
      <c r="C38" s="115" t="s">
        <v>103</v>
      </c>
      <c r="D38" s="113" t="s">
        <v>101</v>
      </c>
      <c r="E38" s="244">
        <f>VLOOKUP(B38,'Mã VPP'!B31:E132,4,0)</f>
        <v>3800</v>
      </c>
      <c r="F38" s="204"/>
      <c r="G38" s="204" t="s">
        <v>260</v>
      </c>
      <c r="H38" s="207">
        <v>1</v>
      </c>
      <c r="I38" s="145">
        <f t="shared" si="0"/>
        <v>3800</v>
      </c>
    </row>
    <row r="40" spans="1:9" ht="15" customHeight="1" x14ac:dyDescent="0.25">
      <c r="H40" s="372" t="s">
        <v>315</v>
      </c>
      <c r="I40" s="372">
        <f>SUM(I10:I38)</f>
        <v>2783300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45"/>
  <sheetViews>
    <sheetView topLeftCell="A22" workbookViewId="0">
      <selection activeCell="B45" sqref="B45:L45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625" style="5" customWidth="1"/>
    <col min="9" max="9" width="16.875" style="5" customWidth="1"/>
    <col min="10" max="16384" width="9" style="5"/>
  </cols>
  <sheetData>
    <row r="1" spans="1:10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10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0" ht="16.5" thickBot="1" x14ac:dyDescent="0.3">
      <c r="A3" s="8"/>
      <c r="B3" s="9"/>
      <c r="C3" s="9"/>
      <c r="D3" s="9"/>
      <c r="E3" s="9"/>
      <c r="F3" s="9"/>
      <c r="G3" s="9"/>
      <c r="H3" s="9"/>
    </row>
    <row r="4" spans="1:10" ht="15.75" x14ac:dyDescent="0.25">
      <c r="A4" s="10"/>
      <c r="B4" s="10"/>
      <c r="C4" s="10"/>
      <c r="D4" s="10"/>
      <c r="E4" s="10"/>
      <c r="F4" s="11"/>
      <c r="G4" s="3"/>
      <c r="H4" s="2"/>
    </row>
    <row r="5" spans="1:10" ht="15.75" x14ac:dyDescent="0.25">
      <c r="A5" s="10"/>
      <c r="B5" s="10"/>
      <c r="C5" s="12" t="s">
        <v>2</v>
      </c>
      <c r="D5" s="13" t="s">
        <v>301</v>
      </c>
      <c r="E5" s="13"/>
      <c r="F5" s="11"/>
      <c r="G5" s="3"/>
      <c r="H5" s="2"/>
    </row>
    <row r="6" spans="1:10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0" ht="15.75" x14ac:dyDescent="0.25">
      <c r="A7" s="2"/>
      <c r="B7" s="2"/>
      <c r="C7" s="2"/>
      <c r="D7" s="2"/>
      <c r="E7" s="2"/>
      <c r="F7" s="2"/>
      <c r="G7" s="3"/>
      <c r="H7" s="2"/>
    </row>
    <row r="8" spans="1:10" ht="15.75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65" t="s">
        <v>307</v>
      </c>
      <c r="I8" s="444" t="s">
        <v>278</v>
      </c>
      <c r="J8" s="5" t="s">
        <v>307</v>
      </c>
    </row>
    <row r="9" spans="1:10" ht="15.75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62"/>
      <c r="I9" s="445"/>
    </row>
    <row r="10" spans="1:10" ht="15.75" x14ac:dyDescent="0.25">
      <c r="A10" s="33">
        <v>1</v>
      </c>
      <c r="B10" s="69" t="s">
        <v>39</v>
      </c>
      <c r="C10" s="70" t="s">
        <v>40</v>
      </c>
      <c r="D10" s="92" t="s">
        <v>33</v>
      </c>
      <c r="E10" s="154">
        <f>VLOOKUP(B10,'Mã VPP'!B3:E104,4,0)</f>
        <v>5500</v>
      </c>
      <c r="F10" s="93"/>
      <c r="G10" s="91">
        <v>10</v>
      </c>
      <c r="H10" s="182">
        <v>10</v>
      </c>
      <c r="I10" s="375">
        <f>H10*E10</f>
        <v>55000</v>
      </c>
    </row>
    <row r="11" spans="1:10" ht="15.75" x14ac:dyDescent="0.25">
      <c r="A11" s="91">
        <v>2</v>
      </c>
      <c r="B11" s="73" t="s">
        <v>45</v>
      </c>
      <c r="C11" s="74" t="s">
        <v>46</v>
      </c>
      <c r="D11" s="78" t="s">
        <v>47</v>
      </c>
      <c r="E11" s="154">
        <f>VLOOKUP(B11,'Mã VPP'!B4:E105,4,0)</f>
        <v>42000</v>
      </c>
      <c r="F11" s="76"/>
      <c r="G11" s="72">
        <v>4</v>
      </c>
      <c r="H11" s="182">
        <v>4</v>
      </c>
      <c r="I11" s="145">
        <f t="shared" ref="I11:I40" si="0">H11*E11</f>
        <v>168000</v>
      </c>
    </row>
    <row r="12" spans="1:10" ht="15.75" x14ac:dyDescent="0.25">
      <c r="A12" s="91">
        <v>3</v>
      </c>
      <c r="B12" s="73" t="s">
        <v>48</v>
      </c>
      <c r="C12" s="74" t="s">
        <v>49</v>
      </c>
      <c r="D12" s="78" t="s">
        <v>47</v>
      </c>
      <c r="E12" s="154">
        <f>VLOOKUP(B12,'Mã VPP'!B5:E106,4,0)</f>
        <v>42000</v>
      </c>
      <c r="F12" s="76"/>
      <c r="G12" s="72">
        <v>3</v>
      </c>
      <c r="H12" s="182">
        <v>3</v>
      </c>
      <c r="I12" s="145">
        <f t="shared" si="0"/>
        <v>126000</v>
      </c>
    </row>
    <row r="13" spans="1:10" ht="15.75" x14ac:dyDescent="0.25">
      <c r="A13" s="91">
        <v>4</v>
      </c>
      <c r="B13" s="73" t="s">
        <v>50</v>
      </c>
      <c r="C13" s="74" t="s">
        <v>51</v>
      </c>
      <c r="D13" s="78" t="s">
        <v>47</v>
      </c>
      <c r="E13" s="154">
        <f>VLOOKUP(B13,'Mã VPP'!B6:E107,4,0)</f>
        <v>42000</v>
      </c>
      <c r="F13" s="76"/>
      <c r="G13" s="72">
        <v>3</v>
      </c>
      <c r="H13" s="182">
        <v>3</v>
      </c>
      <c r="I13" s="145">
        <f t="shared" si="0"/>
        <v>126000</v>
      </c>
    </row>
    <row r="14" spans="1:10" ht="15.75" x14ac:dyDescent="0.25">
      <c r="A14" s="91">
        <v>5</v>
      </c>
      <c r="B14" s="73" t="s">
        <v>52</v>
      </c>
      <c r="C14" s="74" t="s">
        <v>53</v>
      </c>
      <c r="D14" s="78" t="s">
        <v>47</v>
      </c>
      <c r="E14" s="154">
        <f>VLOOKUP(B14,'Mã VPP'!B7:E108,4,0)</f>
        <v>42000</v>
      </c>
      <c r="F14" s="76"/>
      <c r="G14" s="72">
        <v>5</v>
      </c>
      <c r="H14" s="182">
        <v>5</v>
      </c>
      <c r="I14" s="145">
        <f t="shared" si="0"/>
        <v>210000</v>
      </c>
    </row>
    <row r="15" spans="1:10" ht="15.75" x14ac:dyDescent="0.25">
      <c r="A15" s="91">
        <v>6</v>
      </c>
      <c r="B15" s="73" t="s">
        <v>54</v>
      </c>
      <c r="C15" s="74" t="s">
        <v>55</v>
      </c>
      <c r="D15" s="78" t="s">
        <v>47</v>
      </c>
      <c r="E15" s="154">
        <f>VLOOKUP(B15,'Mã VPP'!B8:E109,4,0)</f>
        <v>42000</v>
      </c>
      <c r="F15" s="76"/>
      <c r="G15" s="72">
        <v>5</v>
      </c>
      <c r="H15" s="182">
        <v>5</v>
      </c>
      <c r="I15" s="145">
        <f t="shared" si="0"/>
        <v>210000</v>
      </c>
    </row>
    <row r="16" spans="1:10" ht="15.75" x14ac:dyDescent="0.25">
      <c r="A16" s="91">
        <v>7</v>
      </c>
      <c r="B16" s="73" t="s">
        <v>56</v>
      </c>
      <c r="C16" s="74" t="s">
        <v>20</v>
      </c>
      <c r="D16" s="78" t="s">
        <v>21</v>
      </c>
      <c r="E16" s="154">
        <f>VLOOKUP(B16,'Mã VPP'!B9:E110,4,0)</f>
        <v>14300</v>
      </c>
      <c r="F16" s="76"/>
      <c r="G16" s="72">
        <v>3</v>
      </c>
      <c r="H16" s="164">
        <v>3</v>
      </c>
      <c r="I16" s="145">
        <f t="shared" si="0"/>
        <v>42900</v>
      </c>
    </row>
    <row r="17" spans="1:11" ht="15.75" x14ac:dyDescent="0.25">
      <c r="A17" s="91">
        <v>8</v>
      </c>
      <c r="B17" s="73" t="s">
        <v>57</v>
      </c>
      <c r="C17" s="77" t="s">
        <v>58</v>
      </c>
      <c r="D17" s="75" t="s">
        <v>33</v>
      </c>
      <c r="E17" s="154">
        <f>VLOOKUP(B17,'Mã VPP'!B10:E111,4,0)</f>
        <v>1800</v>
      </c>
      <c r="F17" s="76"/>
      <c r="G17" s="72">
        <v>1</v>
      </c>
      <c r="H17" s="164">
        <v>1</v>
      </c>
      <c r="I17" s="145">
        <f t="shared" si="0"/>
        <v>1800</v>
      </c>
    </row>
    <row r="18" spans="1:11" ht="15.75" x14ac:dyDescent="0.25">
      <c r="A18" s="91">
        <v>9</v>
      </c>
      <c r="B18" s="73" t="s">
        <v>59</v>
      </c>
      <c r="C18" s="77" t="s">
        <v>32</v>
      </c>
      <c r="D18" s="75" t="s">
        <v>33</v>
      </c>
      <c r="E18" s="154">
        <f>VLOOKUP(B18,'Mã VPP'!B11:E112,4,0)</f>
        <v>3600</v>
      </c>
      <c r="F18" s="76"/>
      <c r="G18" s="72">
        <v>0</v>
      </c>
      <c r="H18" s="164">
        <v>0</v>
      </c>
      <c r="I18" s="145"/>
    </row>
    <row r="19" spans="1:11" ht="15" customHeight="1" x14ac:dyDescent="0.25">
      <c r="A19" s="91">
        <v>10</v>
      </c>
      <c r="B19" s="73" t="s">
        <v>60</v>
      </c>
      <c r="C19" s="74" t="s">
        <v>61</v>
      </c>
      <c r="D19" s="78" t="s">
        <v>33</v>
      </c>
      <c r="E19" s="154">
        <f>VLOOKUP(B19,'Mã VPP'!B12:E113,4,0)</f>
        <v>1200</v>
      </c>
      <c r="F19" s="76"/>
      <c r="G19" s="72">
        <v>2</v>
      </c>
      <c r="H19" s="167">
        <v>0</v>
      </c>
      <c r="I19" s="145"/>
      <c r="J19" s="5">
        <v>2</v>
      </c>
      <c r="K19" s="117"/>
    </row>
    <row r="20" spans="1:11" ht="15.75" x14ac:dyDescent="0.25">
      <c r="A20" s="91">
        <v>11</v>
      </c>
      <c r="B20" s="73" t="s">
        <v>62</v>
      </c>
      <c r="C20" s="74" t="s">
        <v>63</v>
      </c>
      <c r="D20" s="78" t="s">
        <v>25</v>
      </c>
      <c r="E20" s="154">
        <f>VLOOKUP(B20,'Mã VPP'!B13:E114,4,0)</f>
        <v>3200</v>
      </c>
      <c r="F20" s="76"/>
      <c r="G20" s="72">
        <v>4</v>
      </c>
      <c r="H20" s="167">
        <v>4</v>
      </c>
      <c r="I20" s="145">
        <f t="shared" si="0"/>
        <v>12800</v>
      </c>
    </row>
    <row r="21" spans="1:11" ht="15" customHeight="1" x14ac:dyDescent="0.25">
      <c r="A21" s="91">
        <v>12</v>
      </c>
      <c r="B21" s="73" t="s">
        <v>64</v>
      </c>
      <c r="C21" s="77" t="s">
        <v>16</v>
      </c>
      <c r="D21" s="75" t="s">
        <v>17</v>
      </c>
      <c r="E21" s="154">
        <f>VLOOKUP(B21,'Mã VPP'!B14:E115,4,0)</f>
        <v>2300</v>
      </c>
      <c r="F21" s="76"/>
      <c r="G21" s="72">
        <v>1</v>
      </c>
      <c r="H21" s="167">
        <v>1</v>
      </c>
      <c r="I21" s="145"/>
    </row>
    <row r="22" spans="1:11" ht="15" customHeight="1" x14ac:dyDescent="0.25">
      <c r="A22" s="91">
        <v>13</v>
      </c>
      <c r="B22" s="73" t="s">
        <v>65</v>
      </c>
      <c r="C22" s="77" t="s">
        <v>14</v>
      </c>
      <c r="D22" s="75" t="s">
        <v>15</v>
      </c>
      <c r="E22" s="154">
        <f>VLOOKUP(B22,'Mã VPP'!B15:E116,4,0)</f>
        <v>40500</v>
      </c>
      <c r="F22" s="76"/>
      <c r="G22" s="72">
        <v>2</v>
      </c>
      <c r="H22" s="167">
        <v>2</v>
      </c>
      <c r="I22" s="145">
        <f t="shared" si="0"/>
        <v>81000</v>
      </c>
    </row>
    <row r="23" spans="1:11" ht="15" customHeight="1" x14ac:dyDescent="0.25">
      <c r="A23" s="91">
        <v>14</v>
      </c>
      <c r="B23" s="73" t="s">
        <v>66</v>
      </c>
      <c r="C23" s="77" t="s">
        <v>67</v>
      </c>
      <c r="D23" s="75" t="s">
        <v>15</v>
      </c>
      <c r="E23" s="154">
        <f>VLOOKUP(B23,'Mã VPP'!B16:E117,4,0)</f>
        <v>20000</v>
      </c>
      <c r="F23" s="76"/>
      <c r="G23" s="72">
        <v>2</v>
      </c>
      <c r="H23" s="167">
        <v>2</v>
      </c>
      <c r="I23" s="145">
        <f t="shared" si="0"/>
        <v>40000</v>
      </c>
    </row>
    <row r="24" spans="1:11" ht="15" customHeight="1" x14ac:dyDescent="0.25">
      <c r="A24" s="91">
        <v>15</v>
      </c>
      <c r="B24" s="73" t="s">
        <v>83</v>
      </c>
      <c r="C24" s="74" t="s">
        <v>24</v>
      </c>
      <c r="D24" s="78" t="s">
        <v>25</v>
      </c>
      <c r="E24" s="154">
        <f>VLOOKUP(B24,'Mã VPP'!B17:E118,4,0)</f>
        <v>2300</v>
      </c>
      <c r="F24" s="76"/>
      <c r="G24" s="72">
        <v>2</v>
      </c>
      <c r="H24" s="167">
        <v>2</v>
      </c>
      <c r="I24" s="145">
        <f t="shared" si="0"/>
        <v>4600</v>
      </c>
    </row>
    <row r="25" spans="1:11" ht="15" customHeight="1" x14ac:dyDescent="0.25">
      <c r="A25" s="91">
        <v>16</v>
      </c>
      <c r="B25" s="73" t="s">
        <v>95</v>
      </c>
      <c r="C25" s="74" t="s">
        <v>26</v>
      </c>
      <c r="D25" s="78" t="s">
        <v>27</v>
      </c>
      <c r="E25" s="154">
        <f>VLOOKUP(B25,'Mã VPP'!B18:E119,4,0)</f>
        <v>10000</v>
      </c>
      <c r="F25" s="76"/>
      <c r="G25" s="72">
        <v>3</v>
      </c>
      <c r="H25" s="167">
        <v>0</v>
      </c>
      <c r="I25" s="145"/>
    </row>
    <row r="26" spans="1:11" ht="15" customHeight="1" x14ac:dyDescent="0.25">
      <c r="A26" s="91">
        <v>17</v>
      </c>
      <c r="B26" s="73" t="s">
        <v>96</v>
      </c>
      <c r="C26" s="74" t="s">
        <v>22</v>
      </c>
      <c r="D26" s="78" t="s">
        <v>23</v>
      </c>
      <c r="E26" s="154">
        <f>VLOOKUP(B26,'Mã VPP'!B19:E120,4,0)</f>
        <v>2069</v>
      </c>
      <c r="F26" s="76"/>
      <c r="G26" s="72">
        <v>3</v>
      </c>
      <c r="H26" s="167">
        <v>3</v>
      </c>
      <c r="I26" s="145">
        <f t="shared" si="0"/>
        <v>6207</v>
      </c>
    </row>
    <row r="27" spans="1:11" ht="15" customHeight="1" x14ac:dyDescent="0.25">
      <c r="A27" s="91">
        <v>18</v>
      </c>
      <c r="B27" s="73" t="s">
        <v>102</v>
      </c>
      <c r="C27" s="77" t="s">
        <v>103</v>
      </c>
      <c r="D27" s="75" t="s">
        <v>101</v>
      </c>
      <c r="E27" s="154">
        <f>VLOOKUP(B27,'Mã VPP'!B20:E121,4,0)</f>
        <v>3800</v>
      </c>
      <c r="F27" s="76"/>
      <c r="G27" s="72">
        <v>2</v>
      </c>
      <c r="H27" s="167">
        <v>2</v>
      </c>
      <c r="I27" s="145">
        <f t="shared" si="0"/>
        <v>7600</v>
      </c>
    </row>
    <row r="28" spans="1:11" ht="15" customHeight="1" x14ac:dyDescent="0.25">
      <c r="A28" s="91">
        <v>19</v>
      </c>
      <c r="B28" s="73" t="s">
        <v>109</v>
      </c>
      <c r="C28" s="74" t="s">
        <v>110</v>
      </c>
      <c r="D28" s="78" t="s">
        <v>17</v>
      </c>
      <c r="E28" s="154">
        <f>VLOOKUP(B28,'Mã VPP'!B21:E122,4,0)</f>
        <v>31000</v>
      </c>
      <c r="F28" s="76"/>
      <c r="G28" s="72">
        <v>1</v>
      </c>
      <c r="H28" s="167">
        <v>1</v>
      </c>
      <c r="I28" s="145">
        <f t="shared" si="0"/>
        <v>31000</v>
      </c>
    </row>
    <row r="29" spans="1:11" ht="15" customHeight="1" x14ac:dyDescent="0.25">
      <c r="A29" s="91">
        <v>20</v>
      </c>
      <c r="B29" s="73" t="s">
        <v>111</v>
      </c>
      <c r="C29" s="74" t="s">
        <v>112</v>
      </c>
      <c r="D29" s="78" t="s">
        <v>25</v>
      </c>
      <c r="E29" s="154">
        <f>VLOOKUP(B29,'Mã VPP'!B22:E123,4,0)</f>
        <v>17000</v>
      </c>
      <c r="F29" s="76"/>
      <c r="G29" s="72"/>
      <c r="H29" s="167"/>
      <c r="I29" s="145"/>
    </row>
    <row r="30" spans="1:11" ht="15" customHeight="1" x14ac:dyDescent="0.25">
      <c r="A30" s="91">
        <v>21</v>
      </c>
      <c r="B30" s="78">
        <v>9090053</v>
      </c>
      <c r="C30" s="74" t="s">
        <v>113</v>
      </c>
      <c r="D30" s="78" t="s">
        <v>25</v>
      </c>
      <c r="E30" s="154">
        <f>VLOOKUP(B30,'Mã VPP'!B23:E124,4,0)</f>
        <v>147000</v>
      </c>
      <c r="F30" s="76"/>
      <c r="G30" s="72">
        <v>1</v>
      </c>
      <c r="H30" s="167">
        <v>1</v>
      </c>
      <c r="I30" s="145">
        <f t="shared" si="0"/>
        <v>147000</v>
      </c>
    </row>
    <row r="31" spans="1:11" ht="15" customHeight="1" x14ac:dyDescent="0.25">
      <c r="A31" s="91">
        <v>22</v>
      </c>
      <c r="B31" s="73" t="s">
        <v>126</v>
      </c>
      <c r="C31" s="74" t="s">
        <v>127</v>
      </c>
      <c r="D31" s="78" t="s">
        <v>128</v>
      </c>
      <c r="E31" s="154">
        <f>VLOOKUP(B31,'Mã VPP'!B24:E125,4,0)</f>
        <v>24500</v>
      </c>
      <c r="F31" s="76"/>
      <c r="G31" s="72">
        <v>2</v>
      </c>
      <c r="H31" s="167">
        <v>2</v>
      </c>
      <c r="I31" s="145">
        <f t="shared" si="0"/>
        <v>49000</v>
      </c>
    </row>
    <row r="32" spans="1:11" ht="15" customHeight="1" x14ac:dyDescent="0.25">
      <c r="A32" s="91">
        <v>23</v>
      </c>
      <c r="B32" s="73" t="s">
        <v>129</v>
      </c>
      <c r="C32" s="74" t="s">
        <v>130</v>
      </c>
      <c r="D32" s="78" t="s">
        <v>128</v>
      </c>
      <c r="E32" s="154">
        <f>VLOOKUP(B32,'Mã VPP'!B25:E126,4,0)</f>
        <v>21000</v>
      </c>
      <c r="F32" s="76"/>
      <c r="G32" s="72">
        <v>2</v>
      </c>
      <c r="H32" s="167">
        <v>2</v>
      </c>
      <c r="I32" s="145">
        <f t="shared" si="0"/>
        <v>42000</v>
      </c>
    </row>
    <row r="33" spans="1:12" ht="15" customHeight="1" x14ac:dyDescent="0.25">
      <c r="A33" s="91">
        <v>24</v>
      </c>
      <c r="B33" s="73" t="s">
        <v>131</v>
      </c>
      <c r="C33" s="74" t="s">
        <v>132</v>
      </c>
      <c r="D33" s="78" t="s">
        <v>128</v>
      </c>
      <c r="E33" s="154">
        <f>VLOOKUP(B33,'Mã VPP'!B26:E127,4,0)</f>
        <v>18500</v>
      </c>
      <c r="F33" s="76"/>
      <c r="G33" s="72">
        <v>1</v>
      </c>
      <c r="H33" s="167">
        <v>1</v>
      </c>
      <c r="I33" s="145">
        <f t="shared" si="0"/>
        <v>18500</v>
      </c>
    </row>
    <row r="34" spans="1:12" ht="15" customHeight="1" x14ac:dyDescent="0.25">
      <c r="A34" s="91">
        <v>25</v>
      </c>
      <c r="B34" s="73" t="s">
        <v>135</v>
      </c>
      <c r="C34" s="77" t="s">
        <v>136</v>
      </c>
      <c r="D34" s="75" t="s">
        <v>137</v>
      </c>
      <c r="E34" s="154">
        <f>VLOOKUP(B34,'Mã VPP'!B27:E128,4,0)</f>
        <v>45000</v>
      </c>
      <c r="F34" s="76"/>
      <c r="G34" s="72">
        <v>1</v>
      </c>
      <c r="H34" s="167">
        <v>1</v>
      </c>
      <c r="I34" s="145">
        <f t="shared" si="0"/>
        <v>45000</v>
      </c>
    </row>
    <row r="35" spans="1:12" ht="15" customHeight="1" x14ac:dyDescent="0.25">
      <c r="A35" s="91">
        <v>26</v>
      </c>
      <c r="B35" s="73" t="s">
        <v>138</v>
      </c>
      <c r="C35" s="77" t="s">
        <v>139</v>
      </c>
      <c r="D35" s="75" t="s">
        <v>128</v>
      </c>
      <c r="E35" s="154">
        <f>VLOOKUP(B35,'Mã VPP'!B28:E129,4,0)</f>
        <v>42000</v>
      </c>
      <c r="F35" s="76"/>
      <c r="G35" s="72">
        <v>1</v>
      </c>
      <c r="H35" s="167">
        <v>1</v>
      </c>
      <c r="I35" s="145">
        <f t="shared" si="0"/>
        <v>42000</v>
      </c>
    </row>
    <row r="36" spans="1:12" ht="15" customHeight="1" x14ac:dyDescent="0.25">
      <c r="A36" s="91">
        <v>27</v>
      </c>
      <c r="B36" s="73" t="s">
        <v>149</v>
      </c>
      <c r="C36" s="77" t="s">
        <v>150</v>
      </c>
      <c r="D36" s="75" t="s">
        <v>25</v>
      </c>
      <c r="E36" s="154">
        <f>VLOOKUP(B36,'Mã VPP'!B29:E130,4,0)</f>
        <v>23000</v>
      </c>
      <c r="F36" s="76"/>
      <c r="G36" s="72">
        <v>1</v>
      </c>
      <c r="H36" s="167">
        <v>1</v>
      </c>
      <c r="I36" s="145">
        <f t="shared" si="0"/>
        <v>23000</v>
      </c>
    </row>
    <row r="37" spans="1:12" ht="15" customHeight="1" x14ac:dyDescent="0.25">
      <c r="A37" s="91">
        <v>28</v>
      </c>
      <c r="B37" s="73" t="s">
        <v>151</v>
      </c>
      <c r="C37" s="77" t="s">
        <v>18</v>
      </c>
      <c r="D37" s="75" t="s">
        <v>19</v>
      </c>
      <c r="E37" s="154">
        <f>VLOOKUP(B37,'Mã VPP'!B30:E131,4,0)</f>
        <v>2700</v>
      </c>
      <c r="F37" s="76"/>
      <c r="G37" s="72">
        <v>2</v>
      </c>
      <c r="H37" s="167">
        <v>1</v>
      </c>
      <c r="I37" s="145">
        <f t="shared" si="0"/>
        <v>2700</v>
      </c>
    </row>
    <row r="38" spans="1:12" ht="15" customHeight="1" x14ac:dyDescent="0.25">
      <c r="A38" s="91">
        <v>29</v>
      </c>
      <c r="B38" s="73" t="s">
        <v>165</v>
      </c>
      <c r="C38" s="77" t="s">
        <v>166</v>
      </c>
      <c r="D38" s="75" t="s">
        <v>25</v>
      </c>
      <c r="E38" s="154">
        <f>VLOOKUP(B38,'Mã VPP'!B31:E132,4,0)</f>
        <v>210000</v>
      </c>
      <c r="F38" s="76"/>
      <c r="G38" s="72">
        <v>1</v>
      </c>
      <c r="H38" s="167">
        <v>0</v>
      </c>
      <c r="I38" s="145">
        <f t="shared" si="0"/>
        <v>0</v>
      </c>
    </row>
    <row r="39" spans="1:12" ht="15" customHeight="1" x14ac:dyDescent="0.25">
      <c r="A39" s="91">
        <v>30</v>
      </c>
      <c r="B39" s="75">
        <v>9090071</v>
      </c>
      <c r="C39" s="77" t="s">
        <v>173</v>
      </c>
      <c r="D39" s="75" t="s">
        <v>25</v>
      </c>
      <c r="E39" s="154">
        <f>VLOOKUP(B39,'Mã VPP'!B32:E133,4,0)</f>
        <v>30000</v>
      </c>
      <c r="F39" s="76"/>
      <c r="G39" s="72">
        <v>1</v>
      </c>
      <c r="H39" s="167">
        <v>0</v>
      </c>
      <c r="I39" s="145">
        <f t="shared" si="0"/>
        <v>0</v>
      </c>
    </row>
    <row r="40" spans="1:12" ht="15" customHeight="1" x14ac:dyDescent="0.25">
      <c r="A40" s="91">
        <v>31</v>
      </c>
      <c r="B40" s="73" t="s">
        <v>174</v>
      </c>
      <c r="C40" s="77" t="s">
        <v>175</v>
      </c>
      <c r="D40" s="75" t="s">
        <v>23</v>
      </c>
      <c r="E40" s="154">
        <f>VLOOKUP(B40,'Mã VPP'!B33:E134,4,0)</f>
        <v>120000</v>
      </c>
      <c r="F40" s="76"/>
      <c r="G40" s="72">
        <v>1</v>
      </c>
      <c r="H40" s="167">
        <v>1</v>
      </c>
      <c r="I40" s="145">
        <f t="shared" si="0"/>
        <v>120000</v>
      </c>
    </row>
    <row r="41" spans="1:12" ht="15" customHeight="1" x14ac:dyDescent="0.25">
      <c r="A41" s="91">
        <v>32</v>
      </c>
      <c r="B41" s="376" t="s">
        <v>218</v>
      </c>
      <c r="C41" s="377" t="s">
        <v>219</v>
      </c>
      <c r="D41" s="378" t="s">
        <v>25</v>
      </c>
      <c r="E41" s="310"/>
      <c r="F41" s="340"/>
      <c r="G41" s="336">
        <v>1</v>
      </c>
      <c r="H41" s="346">
        <v>1</v>
      </c>
      <c r="I41" s="348"/>
    </row>
    <row r="43" spans="1:12" ht="15" customHeight="1" x14ac:dyDescent="0.25">
      <c r="H43" s="372" t="s">
        <v>315</v>
      </c>
      <c r="I43" s="372">
        <f>SUM(I10:I40)</f>
        <v>1612107</v>
      </c>
    </row>
    <row r="45" spans="1:12" ht="15" customHeight="1" x14ac:dyDescent="0.3">
      <c r="B45" s="404"/>
      <c r="C45" s="405"/>
      <c r="D45" s="405"/>
      <c r="E45" s="405"/>
      <c r="F45" s="405"/>
      <c r="G45" s="406"/>
      <c r="H45" s="407"/>
      <c r="I45" s="408"/>
      <c r="J45" s="409"/>
      <c r="K45" s="409"/>
      <c r="L45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4"/>
  <sheetViews>
    <sheetView workbookViewId="0">
      <selection activeCell="C36" sqref="C36"/>
    </sheetView>
  </sheetViews>
  <sheetFormatPr defaultColWidth="9" defaultRowHeight="15.75" x14ac:dyDescent="0.25"/>
  <cols>
    <col min="1" max="1" width="6.875" style="168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9" width="18.375" style="5" customWidth="1"/>
    <col min="10" max="16384" width="9" style="5"/>
  </cols>
  <sheetData>
    <row r="1" spans="1:9" x14ac:dyDescent="0.25">
      <c r="A1" s="259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260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261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300</v>
      </c>
      <c r="E5" s="13"/>
      <c r="F5" s="11"/>
      <c r="G5" s="3"/>
      <c r="H5" s="2"/>
    </row>
    <row r="6" spans="1:9" x14ac:dyDescent="0.25">
      <c r="A6" s="259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59"/>
      <c r="B7" s="2"/>
      <c r="C7" s="2"/>
      <c r="D7" s="2"/>
      <c r="E7" s="2"/>
      <c r="F7" s="2"/>
      <c r="G7" s="3"/>
      <c r="H7" s="2"/>
    </row>
    <row r="8" spans="1:9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66" t="s">
        <v>268</v>
      </c>
      <c r="I8" s="444" t="s">
        <v>278</v>
      </c>
    </row>
    <row r="9" spans="1:9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66"/>
      <c r="I9" s="445"/>
    </row>
    <row r="10" spans="1:9" x14ac:dyDescent="0.25">
      <c r="A10" s="91">
        <v>1</v>
      </c>
      <c r="B10" s="39" t="s">
        <v>39</v>
      </c>
      <c r="C10" s="42" t="s">
        <v>40</v>
      </c>
      <c r="D10" s="43" t="s">
        <v>33</v>
      </c>
      <c r="E10" s="249">
        <f>VLOOKUP(B10,'Mã VPP'!B3:E104,4,0)</f>
        <v>5500</v>
      </c>
      <c r="F10" s="38"/>
      <c r="G10" s="38">
        <v>25</v>
      </c>
      <c r="H10" s="246">
        <v>25</v>
      </c>
      <c r="I10" s="145">
        <f>H10*E10</f>
        <v>137500</v>
      </c>
    </row>
    <row r="11" spans="1:9" x14ac:dyDescent="0.25">
      <c r="A11" s="246">
        <v>2</v>
      </c>
      <c r="B11" s="39" t="s">
        <v>45</v>
      </c>
      <c r="C11" s="42" t="s">
        <v>46</v>
      </c>
      <c r="D11" s="43" t="s">
        <v>47</v>
      </c>
      <c r="E11" s="249">
        <f>VLOOKUP(B11,'Mã VPP'!B4:E105,4,0)</f>
        <v>42000</v>
      </c>
      <c r="F11" s="38"/>
      <c r="G11" s="38">
        <v>10</v>
      </c>
      <c r="H11" s="246">
        <v>10</v>
      </c>
      <c r="I11" s="145">
        <f t="shared" ref="I11:I42" si="0">H11*E11</f>
        <v>420000</v>
      </c>
    </row>
    <row r="12" spans="1:9" x14ac:dyDescent="0.25">
      <c r="A12" s="91">
        <v>3</v>
      </c>
      <c r="B12" s="39" t="s">
        <v>48</v>
      </c>
      <c r="C12" s="42" t="s">
        <v>49</v>
      </c>
      <c r="D12" s="43" t="s">
        <v>47</v>
      </c>
      <c r="E12" s="249">
        <f>VLOOKUP(B12,'Mã VPP'!B5:E106,4,0)</f>
        <v>42000</v>
      </c>
      <c r="F12" s="38"/>
      <c r="G12" s="38">
        <v>10</v>
      </c>
      <c r="H12" s="246">
        <v>10</v>
      </c>
      <c r="I12" s="145">
        <f t="shared" si="0"/>
        <v>420000</v>
      </c>
    </row>
    <row r="13" spans="1:9" x14ac:dyDescent="0.25">
      <c r="A13" s="246">
        <v>4</v>
      </c>
      <c r="B13" s="39" t="s">
        <v>50</v>
      </c>
      <c r="C13" s="42" t="s">
        <v>51</v>
      </c>
      <c r="D13" s="43" t="s">
        <v>47</v>
      </c>
      <c r="E13" s="249">
        <f>VLOOKUP(B13,'Mã VPP'!B6:E107,4,0)</f>
        <v>42000</v>
      </c>
      <c r="F13" s="38"/>
      <c r="G13" s="38">
        <v>10</v>
      </c>
      <c r="H13" s="246">
        <v>10</v>
      </c>
      <c r="I13" s="145">
        <f t="shared" si="0"/>
        <v>420000</v>
      </c>
    </row>
    <row r="14" spans="1:9" x14ac:dyDescent="0.25">
      <c r="A14" s="91">
        <v>5</v>
      </c>
      <c r="B14" s="39" t="s">
        <v>52</v>
      </c>
      <c r="C14" s="42" t="s">
        <v>53</v>
      </c>
      <c r="D14" s="43" t="s">
        <v>47</v>
      </c>
      <c r="E14" s="249">
        <f>VLOOKUP(B14,'Mã VPP'!B7:E108,4,0)</f>
        <v>42000</v>
      </c>
      <c r="F14" s="38"/>
      <c r="G14" s="38">
        <v>10</v>
      </c>
      <c r="H14" s="246">
        <v>10</v>
      </c>
      <c r="I14" s="145">
        <f t="shared" si="0"/>
        <v>420000</v>
      </c>
    </row>
    <row r="15" spans="1:9" x14ac:dyDescent="0.25">
      <c r="A15" s="246">
        <v>6</v>
      </c>
      <c r="B15" s="39" t="s">
        <v>54</v>
      </c>
      <c r="C15" s="42" t="s">
        <v>55</v>
      </c>
      <c r="D15" s="43" t="s">
        <v>47</v>
      </c>
      <c r="E15" s="249">
        <f>VLOOKUP(B15,'Mã VPP'!B8:E109,4,0)</f>
        <v>42000</v>
      </c>
      <c r="F15" s="38"/>
      <c r="G15" s="38">
        <v>10</v>
      </c>
      <c r="H15" s="246">
        <v>10</v>
      </c>
      <c r="I15" s="145">
        <f t="shared" si="0"/>
        <v>420000</v>
      </c>
    </row>
    <row r="16" spans="1:9" x14ac:dyDescent="0.25">
      <c r="A16" s="91">
        <v>7</v>
      </c>
      <c r="B16" s="39" t="s">
        <v>56</v>
      </c>
      <c r="C16" s="40" t="s">
        <v>20</v>
      </c>
      <c r="D16" s="41" t="s">
        <v>21</v>
      </c>
      <c r="E16" s="249">
        <f>VLOOKUP(B16,'Mã VPP'!B9:E110,4,0)</f>
        <v>14300</v>
      </c>
      <c r="F16" s="38"/>
      <c r="G16" s="38">
        <v>3</v>
      </c>
      <c r="H16" s="164">
        <v>3</v>
      </c>
      <c r="I16" s="145">
        <f t="shared" si="0"/>
        <v>42900</v>
      </c>
    </row>
    <row r="17" spans="1:9" x14ac:dyDescent="0.25">
      <c r="A17" s="246">
        <v>8</v>
      </c>
      <c r="B17" s="39" t="s">
        <v>57</v>
      </c>
      <c r="C17" s="42" t="s">
        <v>58</v>
      </c>
      <c r="D17" s="43" t="s">
        <v>33</v>
      </c>
      <c r="E17" s="249">
        <f>VLOOKUP(B17,'Mã VPP'!B10:E111,4,0)</f>
        <v>1800</v>
      </c>
      <c r="F17" s="38"/>
      <c r="G17" s="38">
        <v>1</v>
      </c>
      <c r="H17" s="164">
        <v>1</v>
      </c>
      <c r="I17" s="145">
        <f t="shared" si="0"/>
        <v>1800</v>
      </c>
    </row>
    <row r="18" spans="1:9" x14ac:dyDescent="0.25">
      <c r="A18" s="91">
        <v>9</v>
      </c>
      <c r="B18" s="39" t="s">
        <v>62</v>
      </c>
      <c r="C18" s="40" t="s">
        <v>63</v>
      </c>
      <c r="D18" s="41" t="s">
        <v>25</v>
      </c>
      <c r="E18" s="249">
        <f>VLOOKUP(B18,'Mã VPP'!B11:E112,4,0)</f>
        <v>3200</v>
      </c>
      <c r="F18" s="38"/>
      <c r="G18" s="38">
        <v>5</v>
      </c>
      <c r="H18" s="164">
        <v>5</v>
      </c>
      <c r="I18" s="145">
        <f t="shared" si="0"/>
        <v>16000</v>
      </c>
    </row>
    <row r="19" spans="1:9" x14ac:dyDescent="0.25">
      <c r="A19" s="246">
        <v>10</v>
      </c>
      <c r="B19" s="39" t="s">
        <v>64</v>
      </c>
      <c r="C19" s="42" t="s">
        <v>16</v>
      </c>
      <c r="D19" s="43" t="s">
        <v>17</v>
      </c>
      <c r="E19" s="249">
        <f>VLOOKUP(B19,'Mã VPP'!B12:E113,4,0)</f>
        <v>2300</v>
      </c>
      <c r="F19" s="38"/>
      <c r="G19" s="38">
        <v>2</v>
      </c>
      <c r="H19" s="164">
        <v>2</v>
      </c>
      <c r="I19" s="145">
        <f t="shared" si="0"/>
        <v>4600</v>
      </c>
    </row>
    <row r="20" spans="1:9" x14ac:dyDescent="0.25">
      <c r="A20" s="91">
        <v>11</v>
      </c>
      <c r="B20" s="39" t="s">
        <v>65</v>
      </c>
      <c r="C20" s="42" t="s">
        <v>14</v>
      </c>
      <c r="D20" s="43" t="s">
        <v>15</v>
      </c>
      <c r="E20" s="249">
        <f>VLOOKUP(B20,'Mã VPP'!B13:E114,4,0)</f>
        <v>40500</v>
      </c>
      <c r="F20" s="38"/>
      <c r="G20" s="38">
        <v>2</v>
      </c>
      <c r="H20" s="164">
        <v>2</v>
      </c>
      <c r="I20" s="145">
        <f t="shared" si="0"/>
        <v>81000</v>
      </c>
    </row>
    <row r="21" spans="1:9" ht="15" customHeight="1" x14ac:dyDescent="0.25">
      <c r="A21" s="246">
        <v>12</v>
      </c>
      <c r="B21" s="39" t="s">
        <v>66</v>
      </c>
      <c r="C21" s="42" t="s">
        <v>67</v>
      </c>
      <c r="D21" s="43" t="s">
        <v>15</v>
      </c>
      <c r="E21" s="249">
        <f>VLOOKUP(B21,'Mã VPP'!B14:E115,4,0)</f>
        <v>20000</v>
      </c>
      <c r="F21" s="38"/>
      <c r="G21" s="38">
        <v>2</v>
      </c>
      <c r="H21" s="167">
        <v>2</v>
      </c>
      <c r="I21" s="145">
        <f t="shared" si="0"/>
        <v>40000</v>
      </c>
    </row>
    <row r="22" spans="1:9" x14ac:dyDescent="0.25">
      <c r="A22" s="91">
        <v>13</v>
      </c>
      <c r="B22" s="39" t="s">
        <v>73</v>
      </c>
      <c r="C22" s="40" t="s">
        <v>74</v>
      </c>
      <c r="D22" s="41" t="s">
        <v>29</v>
      </c>
      <c r="E22" s="249">
        <f>VLOOKUP(B22,'Mã VPP'!B15:E116,4,0)</f>
        <v>8000</v>
      </c>
      <c r="F22" s="38"/>
      <c r="G22" s="38">
        <v>1</v>
      </c>
      <c r="H22" s="167">
        <v>1</v>
      </c>
      <c r="I22" s="145">
        <f t="shared" si="0"/>
        <v>8000</v>
      </c>
    </row>
    <row r="23" spans="1:9" ht="15" customHeight="1" x14ac:dyDescent="0.25">
      <c r="A23" s="246">
        <v>14</v>
      </c>
      <c r="B23" s="39" t="s">
        <v>75</v>
      </c>
      <c r="C23" s="40" t="s">
        <v>76</v>
      </c>
      <c r="D23" s="41" t="s">
        <v>29</v>
      </c>
      <c r="E23" s="249">
        <f>VLOOKUP(B23,'Mã VPP'!B16:E117,4,0)</f>
        <v>7000</v>
      </c>
      <c r="F23" s="38"/>
      <c r="G23" s="38">
        <v>1</v>
      </c>
      <c r="H23" s="167">
        <v>1</v>
      </c>
      <c r="I23" s="145">
        <f t="shared" si="0"/>
        <v>7000</v>
      </c>
    </row>
    <row r="24" spans="1:9" ht="15" customHeight="1" x14ac:dyDescent="0.25">
      <c r="A24" s="91">
        <v>15</v>
      </c>
      <c r="B24" s="39" t="s">
        <v>86</v>
      </c>
      <c r="C24" s="42" t="s">
        <v>87</v>
      </c>
      <c r="D24" s="43" t="s">
        <v>23</v>
      </c>
      <c r="E24" s="249">
        <f>VLOOKUP(B24,'Mã VPP'!B17:E118,4,0)</f>
        <v>5000</v>
      </c>
      <c r="F24" s="38"/>
      <c r="G24" s="38">
        <v>1</v>
      </c>
      <c r="H24" s="167">
        <v>1</v>
      </c>
      <c r="I24" s="145">
        <f t="shared" si="0"/>
        <v>5000</v>
      </c>
    </row>
    <row r="25" spans="1:9" ht="15" customHeight="1" x14ac:dyDescent="0.25">
      <c r="A25" s="246">
        <v>16</v>
      </c>
      <c r="B25" s="39" t="s">
        <v>89</v>
      </c>
      <c r="C25" s="40" t="s">
        <v>90</v>
      </c>
      <c r="D25" s="41" t="s">
        <v>23</v>
      </c>
      <c r="E25" s="249">
        <f>VLOOKUP(B25,'Mã VPP'!B18:E119,4,0)</f>
        <v>14500</v>
      </c>
      <c r="F25" s="38"/>
      <c r="G25" s="38">
        <v>1</v>
      </c>
      <c r="H25" s="167">
        <v>1</v>
      </c>
      <c r="I25" s="145">
        <f t="shared" si="0"/>
        <v>14500</v>
      </c>
    </row>
    <row r="26" spans="1:9" ht="15" customHeight="1" x14ac:dyDescent="0.25">
      <c r="A26" s="91">
        <v>17</v>
      </c>
      <c r="B26" s="39" t="s">
        <v>91</v>
      </c>
      <c r="C26" s="42" t="s">
        <v>92</v>
      </c>
      <c r="D26" s="43" t="s">
        <v>23</v>
      </c>
      <c r="E26" s="249">
        <f>VLOOKUP(B26,'Mã VPP'!B19:E120,4,0)</f>
        <v>5100</v>
      </c>
      <c r="F26" s="38"/>
      <c r="G26" s="38">
        <v>1</v>
      </c>
      <c r="H26" s="167">
        <v>1</v>
      </c>
      <c r="I26" s="145">
        <f t="shared" si="0"/>
        <v>5100</v>
      </c>
    </row>
    <row r="27" spans="1:9" ht="15" customHeight="1" x14ac:dyDescent="0.25">
      <c r="A27" s="246">
        <v>18</v>
      </c>
      <c r="B27" s="39" t="s">
        <v>95</v>
      </c>
      <c r="C27" s="40" t="s">
        <v>26</v>
      </c>
      <c r="D27" s="41" t="s">
        <v>27</v>
      </c>
      <c r="E27" s="249">
        <f>VLOOKUP(B27,'Mã VPP'!B20:E121,4,0)</f>
        <v>10000</v>
      </c>
      <c r="F27" s="38"/>
      <c r="G27" s="38">
        <v>2</v>
      </c>
      <c r="H27" s="167">
        <v>2</v>
      </c>
      <c r="I27" s="145">
        <f t="shared" si="0"/>
        <v>20000</v>
      </c>
    </row>
    <row r="28" spans="1:9" ht="15" customHeight="1" x14ac:dyDescent="0.25">
      <c r="A28" s="91">
        <v>19</v>
      </c>
      <c r="B28" s="39" t="s">
        <v>96</v>
      </c>
      <c r="C28" s="20" t="s">
        <v>22</v>
      </c>
      <c r="D28" s="21" t="s">
        <v>23</v>
      </c>
      <c r="E28" s="249">
        <f>VLOOKUP(B28,'Mã VPP'!B21:E122,4,0)</f>
        <v>2069</v>
      </c>
      <c r="F28" s="53"/>
      <c r="G28" s="38">
        <v>2</v>
      </c>
      <c r="H28" s="167">
        <v>2</v>
      </c>
      <c r="I28" s="145">
        <f t="shared" si="0"/>
        <v>4138</v>
      </c>
    </row>
    <row r="29" spans="1:9" ht="15" customHeight="1" x14ac:dyDescent="0.25">
      <c r="A29" s="246">
        <v>20</v>
      </c>
      <c r="B29" s="39" t="s">
        <v>102</v>
      </c>
      <c r="C29" s="42" t="s">
        <v>103</v>
      </c>
      <c r="D29" s="43" t="s">
        <v>101</v>
      </c>
      <c r="E29" s="249">
        <f>VLOOKUP(B29,'Mã VPP'!B22:E123,4,0)</f>
        <v>3800</v>
      </c>
      <c r="F29" s="38"/>
      <c r="G29" s="38">
        <v>2</v>
      </c>
      <c r="H29" s="167">
        <v>2</v>
      </c>
      <c r="I29" s="145">
        <f t="shared" si="0"/>
        <v>7600</v>
      </c>
    </row>
    <row r="30" spans="1:9" ht="15" customHeight="1" x14ac:dyDescent="0.25">
      <c r="A30" s="91">
        <v>21</v>
      </c>
      <c r="B30" s="39" t="s">
        <v>109</v>
      </c>
      <c r="C30" s="40" t="s">
        <v>110</v>
      </c>
      <c r="D30" s="41" t="s">
        <v>17</v>
      </c>
      <c r="E30" s="249">
        <f>VLOOKUP(B30,'Mã VPP'!B23:E124,4,0)</f>
        <v>31000</v>
      </c>
      <c r="F30" s="38"/>
      <c r="G30" s="38">
        <v>2</v>
      </c>
      <c r="H30" s="167">
        <v>1</v>
      </c>
      <c r="I30" s="145">
        <f t="shared" si="0"/>
        <v>31000</v>
      </c>
    </row>
    <row r="31" spans="1:9" ht="15" customHeight="1" x14ac:dyDescent="0.25">
      <c r="A31" s="246">
        <v>22</v>
      </c>
      <c r="B31" s="39" t="s">
        <v>126</v>
      </c>
      <c r="C31" s="40" t="s">
        <v>127</v>
      </c>
      <c r="D31" s="41" t="s">
        <v>128</v>
      </c>
      <c r="E31" s="249">
        <f>VLOOKUP(B31,'Mã VPP'!B24:E125,4,0)</f>
        <v>24500</v>
      </c>
      <c r="F31" s="38"/>
      <c r="G31" s="38">
        <v>2</v>
      </c>
      <c r="H31" s="167">
        <v>2</v>
      </c>
      <c r="I31" s="145">
        <f t="shared" si="0"/>
        <v>49000</v>
      </c>
    </row>
    <row r="32" spans="1:9" ht="15" customHeight="1" x14ac:dyDescent="0.25">
      <c r="A32" s="91">
        <v>23</v>
      </c>
      <c r="B32" s="39" t="s">
        <v>129</v>
      </c>
      <c r="C32" s="40" t="s">
        <v>130</v>
      </c>
      <c r="D32" s="41" t="s">
        <v>128</v>
      </c>
      <c r="E32" s="249">
        <f>VLOOKUP(B32,'Mã VPP'!B25:E126,4,0)</f>
        <v>21000</v>
      </c>
      <c r="F32" s="38"/>
      <c r="G32" s="38">
        <v>2</v>
      </c>
      <c r="H32" s="167">
        <v>2</v>
      </c>
      <c r="I32" s="145">
        <f t="shared" si="0"/>
        <v>42000</v>
      </c>
    </row>
    <row r="33" spans="1:9" ht="15" customHeight="1" x14ac:dyDescent="0.25">
      <c r="A33" s="246">
        <v>24</v>
      </c>
      <c r="B33" s="39" t="s">
        <v>131</v>
      </c>
      <c r="C33" s="40" t="s">
        <v>132</v>
      </c>
      <c r="D33" s="41" t="s">
        <v>128</v>
      </c>
      <c r="E33" s="249">
        <f>VLOOKUP(B33,'Mã VPP'!B26:E127,4,0)</f>
        <v>18500</v>
      </c>
      <c r="F33" s="38"/>
      <c r="G33" s="38">
        <v>2</v>
      </c>
      <c r="H33" s="167">
        <v>1</v>
      </c>
      <c r="I33" s="145">
        <f t="shared" si="0"/>
        <v>18500</v>
      </c>
    </row>
    <row r="34" spans="1:9" ht="15" customHeight="1" x14ac:dyDescent="0.25">
      <c r="A34" s="91">
        <v>25</v>
      </c>
      <c r="B34" s="44" t="s">
        <v>133</v>
      </c>
      <c r="C34" s="42" t="s">
        <v>134</v>
      </c>
      <c r="D34" s="41" t="s">
        <v>128</v>
      </c>
      <c r="E34" s="249">
        <f>VLOOKUP(B34,'Mã VPP'!B27:E128,4,0)</f>
        <v>28500</v>
      </c>
      <c r="F34" s="38"/>
      <c r="G34" s="38">
        <v>1</v>
      </c>
      <c r="H34" s="167">
        <v>1</v>
      </c>
      <c r="I34" s="145">
        <f t="shared" si="0"/>
        <v>28500</v>
      </c>
    </row>
    <row r="35" spans="1:9" x14ac:dyDescent="0.25">
      <c r="A35" s="246">
        <v>26</v>
      </c>
      <c r="B35" s="39" t="s">
        <v>135</v>
      </c>
      <c r="C35" s="42" t="s">
        <v>136</v>
      </c>
      <c r="D35" s="43" t="s">
        <v>137</v>
      </c>
      <c r="E35" s="249">
        <f>VLOOKUP(B35,'Mã VPP'!B28:E129,4,0)</f>
        <v>45000</v>
      </c>
      <c r="F35" s="38"/>
      <c r="G35" s="38">
        <v>1</v>
      </c>
      <c r="H35" s="167">
        <v>1</v>
      </c>
      <c r="I35" s="145">
        <f t="shared" si="0"/>
        <v>45000</v>
      </c>
    </row>
    <row r="36" spans="1:9" x14ac:dyDescent="0.25">
      <c r="A36" s="91">
        <v>27</v>
      </c>
      <c r="B36" s="39" t="s">
        <v>138</v>
      </c>
      <c r="C36" s="42" t="s">
        <v>139</v>
      </c>
      <c r="D36" s="43" t="s">
        <v>128</v>
      </c>
      <c r="E36" s="249">
        <f>VLOOKUP(B36,'Mã VPP'!B29:E130,4,0)</f>
        <v>42000</v>
      </c>
      <c r="F36" s="38"/>
      <c r="G36" s="38">
        <v>1</v>
      </c>
      <c r="H36" s="167">
        <v>1</v>
      </c>
      <c r="I36" s="145">
        <f t="shared" si="0"/>
        <v>42000</v>
      </c>
    </row>
    <row r="37" spans="1:9" x14ac:dyDescent="0.25">
      <c r="A37" s="36">
        <v>28</v>
      </c>
      <c r="B37" s="294">
        <v>9090069</v>
      </c>
      <c r="C37" s="295" t="s">
        <v>140</v>
      </c>
      <c r="D37" s="294" t="s">
        <v>128</v>
      </c>
      <c r="E37" s="249">
        <f>VLOOKUP(B37,'Mã VPP'!B30:E131,4,0)</f>
        <v>52000</v>
      </c>
      <c r="F37" s="296"/>
      <c r="G37" s="296">
        <v>1</v>
      </c>
      <c r="H37" s="263">
        <v>1</v>
      </c>
      <c r="I37" s="145">
        <f t="shared" si="0"/>
        <v>52000</v>
      </c>
    </row>
    <row r="38" spans="1:9" x14ac:dyDescent="0.25">
      <c r="A38" s="121">
        <v>29</v>
      </c>
      <c r="B38" s="119" t="s">
        <v>145</v>
      </c>
      <c r="C38" s="115" t="s">
        <v>146</v>
      </c>
      <c r="D38" s="244" t="s">
        <v>19</v>
      </c>
      <c r="E38" s="249">
        <f>VLOOKUP(B38,'Mã VPP'!B31:E132,4,0)</f>
        <v>5000</v>
      </c>
      <c r="F38" s="121"/>
      <c r="G38" s="121">
        <v>1</v>
      </c>
      <c r="H38" s="170">
        <v>1</v>
      </c>
      <c r="I38" s="145">
        <f t="shared" si="0"/>
        <v>5000</v>
      </c>
    </row>
    <row r="39" spans="1:9" x14ac:dyDescent="0.25">
      <c r="A39" s="121">
        <v>30</v>
      </c>
      <c r="B39" s="119" t="s">
        <v>147</v>
      </c>
      <c r="C39" s="115" t="s">
        <v>148</v>
      </c>
      <c r="D39" s="244" t="s">
        <v>19</v>
      </c>
      <c r="E39" s="249">
        <f>VLOOKUP(B39,'Mã VPP'!B32:E133,4,0)</f>
        <v>7000</v>
      </c>
      <c r="F39" s="121"/>
      <c r="G39" s="121">
        <v>1</v>
      </c>
      <c r="H39" s="170">
        <v>1</v>
      </c>
      <c r="I39" s="145">
        <f t="shared" si="0"/>
        <v>7000</v>
      </c>
    </row>
    <row r="40" spans="1:9" x14ac:dyDescent="0.25">
      <c r="A40" s="121">
        <v>31</v>
      </c>
      <c r="B40" s="114" t="s">
        <v>151</v>
      </c>
      <c r="C40" s="115" t="s">
        <v>18</v>
      </c>
      <c r="D40" s="244" t="s">
        <v>19</v>
      </c>
      <c r="E40" s="249">
        <f>VLOOKUP(B40,'Mã VPP'!B33:E134,4,0)</f>
        <v>2700</v>
      </c>
      <c r="F40" s="121"/>
      <c r="G40" s="121">
        <v>4</v>
      </c>
      <c r="H40" s="170">
        <v>1</v>
      </c>
      <c r="I40" s="145">
        <f t="shared" si="0"/>
        <v>2700</v>
      </c>
    </row>
    <row r="41" spans="1:9" x14ac:dyDescent="0.25">
      <c r="A41" s="121">
        <v>32</v>
      </c>
      <c r="B41" s="114" t="s">
        <v>185</v>
      </c>
      <c r="C41" s="115" t="s">
        <v>186</v>
      </c>
      <c r="D41" s="244" t="s">
        <v>33</v>
      </c>
      <c r="E41" s="249">
        <f>VLOOKUP(B41,'Mã VPP'!B34:E135,4,0)</f>
        <v>32000</v>
      </c>
      <c r="F41" s="121"/>
      <c r="G41" s="121">
        <v>1</v>
      </c>
      <c r="H41" s="170">
        <v>1</v>
      </c>
      <c r="I41" s="145">
        <f t="shared" si="0"/>
        <v>32000</v>
      </c>
    </row>
    <row r="42" spans="1:9" x14ac:dyDescent="0.25">
      <c r="A42" s="170">
        <v>33</v>
      </c>
      <c r="B42" s="244">
        <v>9090071</v>
      </c>
      <c r="C42" s="115" t="s">
        <v>173</v>
      </c>
      <c r="D42" s="244" t="s">
        <v>25</v>
      </c>
      <c r="E42" s="249">
        <f>VLOOKUP(B42,'Mã VPP'!B35:E136,4,0)</f>
        <v>30000</v>
      </c>
      <c r="F42" s="127"/>
      <c r="G42" s="121">
        <v>1</v>
      </c>
      <c r="H42" s="170">
        <v>1</v>
      </c>
      <c r="I42" s="145">
        <f t="shared" si="0"/>
        <v>30000</v>
      </c>
    </row>
    <row r="44" spans="1:9" x14ac:dyDescent="0.25">
      <c r="H44" s="372" t="s">
        <v>315</v>
      </c>
      <c r="I44" s="372">
        <f>SUM(I10:I42)</f>
        <v>2879838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7"/>
  <sheetViews>
    <sheetView topLeftCell="A91" workbookViewId="0">
      <selection activeCell="B117" sqref="B117:M117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4.125" style="5" customWidth="1"/>
    <col min="4" max="5" width="7.125" style="5" customWidth="1"/>
    <col min="6" max="6" width="9" style="5"/>
    <col min="7" max="7" width="9" style="23"/>
    <col min="8" max="8" width="18.375" style="5" customWidth="1"/>
    <col min="9" max="9" width="13.87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299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52" t="s">
        <v>6</v>
      </c>
      <c r="B8" s="452" t="s">
        <v>7</v>
      </c>
      <c r="C8" s="452" t="s">
        <v>8</v>
      </c>
      <c r="D8" s="452" t="s">
        <v>9</v>
      </c>
      <c r="E8" s="449" t="s">
        <v>309</v>
      </c>
      <c r="F8" s="453" t="s">
        <v>10</v>
      </c>
      <c r="G8" s="453"/>
      <c r="H8" s="466" t="s">
        <v>307</v>
      </c>
      <c r="I8" s="444" t="s">
        <v>278</v>
      </c>
    </row>
    <row r="9" spans="1:9" x14ac:dyDescent="0.25">
      <c r="A9" s="452"/>
      <c r="B9" s="452"/>
      <c r="C9" s="452"/>
      <c r="D9" s="452"/>
      <c r="E9" s="447"/>
      <c r="F9" s="373" t="s">
        <v>12</v>
      </c>
      <c r="G9" s="374" t="s">
        <v>13</v>
      </c>
      <c r="H9" s="466"/>
      <c r="I9" s="445"/>
    </row>
    <row r="10" spans="1:9" x14ac:dyDescent="0.25">
      <c r="A10" s="121">
        <v>1</v>
      </c>
      <c r="B10" s="114" t="s">
        <v>39</v>
      </c>
      <c r="C10" s="117" t="s">
        <v>40</v>
      </c>
      <c r="D10" s="113" t="s">
        <v>33</v>
      </c>
      <c r="E10" s="244">
        <f>VLOOKUP(B10,'Mã VPP'!B3:E104,4,0)</f>
        <v>5500</v>
      </c>
      <c r="F10" s="116"/>
      <c r="G10" s="121">
        <v>5</v>
      </c>
      <c r="H10" s="171">
        <v>5</v>
      </c>
      <c r="I10" s="326">
        <f>H10*E10</f>
        <v>27500</v>
      </c>
    </row>
    <row r="11" spans="1:9" x14ac:dyDescent="0.25">
      <c r="A11" s="121">
        <v>2</v>
      </c>
      <c r="B11" s="114" t="s">
        <v>45</v>
      </c>
      <c r="C11" s="117" t="s">
        <v>46</v>
      </c>
      <c r="D11" s="118" t="s">
        <v>47</v>
      </c>
      <c r="E11" s="244">
        <f>VLOOKUP(B11,'Mã VPP'!B4:E105,4,0)</f>
        <v>42000</v>
      </c>
      <c r="F11" s="116"/>
      <c r="G11" s="121">
        <v>10</v>
      </c>
      <c r="H11" s="171">
        <v>10</v>
      </c>
      <c r="I11" s="326">
        <f t="shared" ref="I11:I69" si="0">H11*E11</f>
        <v>420000</v>
      </c>
    </row>
    <row r="12" spans="1:9" x14ac:dyDescent="0.25">
      <c r="A12" s="121">
        <v>3</v>
      </c>
      <c r="B12" s="114" t="s">
        <v>48</v>
      </c>
      <c r="C12" s="117" t="s">
        <v>49</v>
      </c>
      <c r="D12" s="118" t="s">
        <v>47</v>
      </c>
      <c r="E12" s="244">
        <f>VLOOKUP(B12,'Mã VPP'!B5:E106,4,0)</f>
        <v>42000</v>
      </c>
      <c r="F12" s="116"/>
      <c r="G12" s="121">
        <v>10</v>
      </c>
      <c r="H12" s="171">
        <v>10</v>
      </c>
      <c r="I12" s="326">
        <f t="shared" si="0"/>
        <v>420000</v>
      </c>
    </row>
    <row r="13" spans="1:9" x14ac:dyDescent="0.25">
      <c r="A13" s="121">
        <v>4</v>
      </c>
      <c r="B13" s="114" t="s">
        <v>50</v>
      </c>
      <c r="C13" s="117" t="s">
        <v>51</v>
      </c>
      <c r="D13" s="118" t="s">
        <v>47</v>
      </c>
      <c r="E13" s="244">
        <f>VLOOKUP(B13,'Mã VPP'!B6:E107,4,0)</f>
        <v>42000</v>
      </c>
      <c r="F13" s="116"/>
      <c r="G13" s="121">
        <v>10</v>
      </c>
      <c r="H13" s="171">
        <v>10</v>
      </c>
      <c r="I13" s="326">
        <f t="shared" si="0"/>
        <v>420000</v>
      </c>
    </row>
    <row r="14" spans="1:9" x14ac:dyDescent="0.25">
      <c r="A14" s="121">
        <v>5</v>
      </c>
      <c r="B14" s="114" t="s">
        <v>52</v>
      </c>
      <c r="C14" s="117" t="s">
        <v>53</v>
      </c>
      <c r="D14" s="118" t="s">
        <v>47</v>
      </c>
      <c r="E14" s="244">
        <f>VLOOKUP(B14,'Mã VPP'!B7:E108,4,0)</f>
        <v>42000</v>
      </c>
      <c r="F14" s="116"/>
      <c r="G14" s="121">
        <v>10</v>
      </c>
      <c r="H14" s="171">
        <v>10</v>
      </c>
      <c r="I14" s="326">
        <f t="shared" si="0"/>
        <v>420000</v>
      </c>
    </row>
    <row r="15" spans="1:9" x14ac:dyDescent="0.25">
      <c r="A15" s="121">
        <v>6</v>
      </c>
      <c r="B15" s="114" t="s">
        <v>54</v>
      </c>
      <c r="C15" s="117" t="s">
        <v>55</v>
      </c>
      <c r="D15" s="118" t="s">
        <v>47</v>
      </c>
      <c r="E15" s="244">
        <f>VLOOKUP(B15,'Mã VPP'!B8:E109,4,0)</f>
        <v>42000</v>
      </c>
      <c r="F15" s="116"/>
      <c r="G15" s="121">
        <v>5</v>
      </c>
      <c r="H15" s="169">
        <v>5</v>
      </c>
      <c r="I15" s="326">
        <f t="shared" si="0"/>
        <v>210000</v>
      </c>
    </row>
    <row r="16" spans="1:9" x14ac:dyDescent="0.25">
      <c r="A16" s="121">
        <v>7</v>
      </c>
      <c r="B16" s="114" t="s">
        <v>56</v>
      </c>
      <c r="C16" s="117" t="s">
        <v>20</v>
      </c>
      <c r="D16" s="118" t="s">
        <v>21</v>
      </c>
      <c r="E16" s="244">
        <f>VLOOKUP(B16,'Mã VPP'!B9:E110,4,0)</f>
        <v>14300</v>
      </c>
      <c r="F16" s="116"/>
      <c r="G16" s="121">
        <v>3</v>
      </c>
      <c r="H16" s="169">
        <v>2</v>
      </c>
      <c r="I16" s="326">
        <f t="shared" si="0"/>
        <v>28600</v>
      </c>
    </row>
    <row r="17" spans="1:9" x14ac:dyDescent="0.25">
      <c r="A17" s="121">
        <v>8</v>
      </c>
      <c r="B17" s="114" t="s">
        <v>57</v>
      </c>
      <c r="C17" s="115" t="s">
        <v>58</v>
      </c>
      <c r="D17" s="113" t="s">
        <v>33</v>
      </c>
      <c r="E17" s="244">
        <f>VLOOKUP(B17,'Mã VPP'!B10:E111,4,0)</f>
        <v>1800</v>
      </c>
      <c r="F17" s="116"/>
      <c r="G17" s="121"/>
      <c r="H17" s="169"/>
      <c r="I17" s="326"/>
    </row>
    <row r="18" spans="1:9" x14ac:dyDescent="0.25">
      <c r="A18" s="121">
        <v>9</v>
      </c>
      <c r="B18" s="114" t="s">
        <v>59</v>
      </c>
      <c r="C18" s="115" t="s">
        <v>32</v>
      </c>
      <c r="D18" s="113" t="s">
        <v>33</v>
      </c>
      <c r="E18" s="244">
        <f>VLOOKUP(B18,'Mã VPP'!B11:E112,4,0)</f>
        <v>3600</v>
      </c>
      <c r="F18" s="116"/>
      <c r="G18" s="121"/>
      <c r="H18" s="169"/>
      <c r="I18" s="326"/>
    </row>
    <row r="19" spans="1:9" x14ac:dyDescent="0.25">
      <c r="A19" s="121">
        <v>10</v>
      </c>
      <c r="B19" s="114" t="s">
        <v>60</v>
      </c>
      <c r="C19" s="117" t="s">
        <v>61</v>
      </c>
      <c r="D19" s="118" t="s">
        <v>33</v>
      </c>
      <c r="E19" s="244">
        <f>VLOOKUP(B19,'Mã VPP'!B12:E113,4,0)</f>
        <v>1200</v>
      </c>
      <c r="F19" s="116"/>
      <c r="G19" s="121"/>
      <c r="H19" s="169"/>
      <c r="I19" s="326"/>
    </row>
    <row r="20" spans="1:9" x14ac:dyDescent="0.25">
      <c r="A20" s="121">
        <v>11</v>
      </c>
      <c r="B20" s="114" t="s">
        <v>62</v>
      </c>
      <c r="C20" s="117" t="s">
        <v>63</v>
      </c>
      <c r="D20" s="118" t="s">
        <v>25</v>
      </c>
      <c r="E20" s="244">
        <f>VLOOKUP(B20,'Mã VPP'!B13:E114,4,0)</f>
        <v>3200</v>
      </c>
      <c r="F20" s="116"/>
      <c r="G20" s="121">
        <v>4</v>
      </c>
      <c r="H20" s="169">
        <v>4</v>
      </c>
      <c r="I20" s="326">
        <f t="shared" si="0"/>
        <v>12800</v>
      </c>
    </row>
    <row r="21" spans="1:9" ht="15" customHeight="1" x14ac:dyDescent="0.25">
      <c r="A21" s="121">
        <v>12</v>
      </c>
      <c r="B21" s="114" t="s">
        <v>64</v>
      </c>
      <c r="C21" s="115" t="s">
        <v>16</v>
      </c>
      <c r="D21" s="113" t="s">
        <v>17</v>
      </c>
      <c r="E21" s="244">
        <f>VLOOKUP(B21,'Mã VPP'!B14:E115,4,0)</f>
        <v>2300</v>
      </c>
      <c r="F21" s="116"/>
      <c r="G21" s="121">
        <v>1</v>
      </c>
      <c r="H21" s="170">
        <v>1</v>
      </c>
      <c r="I21" s="326">
        <f t="shared" si="0"/>
        <v>2300</v>
      </c>
    </row>
    <row r="22" spans="1:9" x14ac:dyDescent="0.25">
      <c r="A22" s="121">
        <v>13</v>
      </c>
      <c r="B22" s="114" t="s">
        <v>65</v>
      </c>
      <c r="C22" s="115" t="s">
        <v>14</v>
      </c>
      <c r="D22" s="113" t="s">
        <v>15</v>
      </c>
      <c r="E22" s="244">
        <f>VLOOKUP(B22,'Mã VPP'!B15:E116,4,0)</f>
        <v>40500</v>
      </c>
      <c r="F22" s="116"/>
      <c r="G22" s="121">
        <v>2</v>
      </c>
      <c r="H22" s="170">
        <v>2</v>
      </c>
      <c r="I22" s="326">
        <f t="shared" si="0"/>
        <v>81000</v>
      </c>
    </row>
    <row r="23" spans="1:9" ht="15" customHeight="1" x14ac:dyDescent="0.25">
      <c r="A23" s="121">
        <v>14</v>
      </c>
      <c r="B23" s="114" t="s">
        <v>66</v>
      </c>
      <c r="C23" s="115" t="s">
        <v>67</v>
      </c>
      <c r="D23" s="113" t="s">
        <v>15</v>
      </c>
      <c r="E23" s="244">
        <f>VLOOKUP(B23,'Mã VPP'!B16:E117,4,0)</f>
        <v>20000</v>
      </c>
      <c r="F23" s="116"/>
      <c r="G23" s="121">
        <v>2</v>
      </c>
      <c r="H23" s="170">
        <v>2</v>
      </c>
      <c r="I23" s="326">
        <f t="shared" si="0"/>
        <v>40000</v>
      </c>
    </row>
    <row r="24" spans="1:9" ht="15" customHeight="1" x14ac:dyDescent="0.25">
      <c r="A24" s="121">
        <v>15</v>
      </c>
      <c r="B24" s="114" t="s">
        <v>68</v>
      </c>
      <c r="C24" s="117" t="s">
        <v>69</v>
      </c>
      <c r="D24" s="118" t="s">
        <v>15</v>
      </c>
      <c r="E24" s="244">
        <f>VLOOKUP(B24,'Mã VPP'!B17:E118,4,0)</f>
        <v>68500</v>
      </c>
      <c r="F24" s="116"/>
      <c r="G24" s="121"/>
      <c r="H24" s="170"/>
      <c r="I24" s="326"/>
    </row>
    <row r="25" spans="1:9" ht="15" customHeight="1" x14ac:dyDescent="0.25">
      <c r="A25" s="121">
        <v>16</v>
      </c>
      <c r="B25" s="114" t="s">
        <v>70</v>
      </c>
      <c r="C25" s="117" t="s">
        <v>71</v>
      </c>
      <c r="D25" s="118" t="s">
        <v>72</v>
      </c>
      <c r="E25" s="244">
        <f>VLOOKUP(B25,'Mã VPP'!B18:E119,4,0)</f>
        <v>2600</v>
      </c>
      <c r="F25" s="116"/>
      <c r="G25" s="121"/>
      <c r="H25" s="170"/>
      <c r="I25" s="326"/>
    </row>
    <row r="26" spans="1:9" ht="15" customHeight="1" x14ac:dyDescent="0.25">
      <c r="A26" s="121">
        <v>17</v>
      </c>
      <c r="B26" s="114" t="s">
        <v>73</v>
      </c>
      <c r="C26" s="117" t="s">
        <v>74</v>
      </c>
      <c r="D26" s="118" t="s">
        <v>29</v>
      </c>
      <c r="E26" s="244">
        <f>VLOOKUP(B26,'Mã VPP'!B19:E120,4,0)</f>
        <v>8000</v>
      </c>
      <c r="F26" s="116"/>
      <c r="G26" s="121">
        <v>2</v>
      </c>
      <c r="H26" s="170">
        <v>2</v>
      </c>
      <c r="I26" s="326">
        <f t="shared" si="0"/>
        <v>16000</v>
      </c>
    </row>
    <row r="27" spans="1:9" ht="15" customHeight="1" x14ac:dyDescent="0.25">
      <c r="A27" s="121">
        <v>18</v>
      </c>
      <c r="B27" s="114" t="s">
        <v>75</v>
      </c>
      <c r="C27" s="117" t="s">
        <v>76</v>
      </c>
      <c r="D27" s="118" t="s">
        <v>29</v>
      </c>
      <c r="E27" s="244">
        <f>VLOOKUP(B27,'Mã VPP'!B20:E121,4,0)</f>
        <v>7000</v>
      </c>
      <c r="F27" s="116"/>
      <c r="G27" s="121"/>
      <c r="H27" s="170"/>
      <c r="I27" s="326"/>
    </row>
    <row r="28" spans="1:9" ht="15" customHeight="1" x14ac:dyDescent="0.25">
      <c r="A28" s="121">
        <v>19</v>
      </c>
      <c r="B28" s="114" t="s">
        <v>77</v>
      </c>
      <c r="C28" s="117" t="s">
        <v>78</v>
      </c>
      <c r="D28" s="118" t="s">
        <v>29</v>
      </c>
      <c r="E28" s="244">
        <f>VLOOKUP(B28,'Mã VPP'!B21:E122,4,0)</f>
        <v>8500</v>
      </c>
      <c r="F28" s="116"/>
      <c r="G28" s="121"/>
      <c r="H28" s="170"/>
      <c r="I28" s="326"/>
    </row>
    <row r="29" spans="1:9" ht="15" customHeight="1" x14ac:dyDescent="0.25">
      <c r="A29" s="121">
        <v>20</v>
      </c>
      <c r="B29" s="114" t="s">
        <v>79</v>
      </c>
      <c r="C29" s="117" t="s">
        <v>80</v>
      </c>
      <c r="D29" s="113" t="s">
        <v>29</v>
      </c>
      <c r="E29" s="244">
        <f>VLOOKUP(B29,'Mã VPP'!B22:E123,4,0)</f>
        <v>55000</v>
      </c>
      <c r="F29" s="116"/>
      <c r="G29" s="121"/>
      <c r="H29" s="170"/>
      <c r="I29" s="326"/>
    </row>
    <row r="30" spans="1:9" ht="15" customHeight="1" x14ac:dyDescent="0.25">
      <c r="A30" s="121">
        <v>21</v>
      </c>
      <c r="B30" s="114" t="s">
        <v>81</v>
      </c>
      <c r="C30" s="133" t="s">
        <v>82</v>
      </c>
      <c r="D30" s="113" t="s">
        <v>25</v>
      </c>
      <c r="E30" s="244">
        <f>VLOOKUP(B30,'Mã VPP'!B23:E124,4,0)</f>
        <v>2400</v>
      </c>
      <c r="F30" s="116"/>
      <c r="G30" s="121"/>
      <c r="H30" s="170"/>
      <c r="I30" s="326"/>
    </row>
    <row r="31" spans="1:9" ht="15" customHeight="1" x14ac:dyDescent="0.25">
      <c r="A31" s="121">
        <v>22</v>
      </c>
      <c r="B31" s="114" t="s">
        <v>83</v>
      </c>
      <c r="C31" s="117" t="s">
        <v>24</v>
      </c>
      <c r="D31" s="118" t="s">
        <v>25</v>
      </c>
      <c r="E31" s="244">
        <f>VLOOKUP(B31,'Mã VPP'!B24:E125,4,0)</f>
        <v>2300</v>
      </c>
      <c r="F31" s="116"/>
      <c r="G31" s="121">
        <v>2</v>
      </c>
      <c r="H31" s="170">
        <v>1</v>
      </c>
      <c r="I31" s="326">
        <f t="shared" si="0"/>
        <v>2300</v>
      </c>
    </row>
    <row r="32" spans="1:9" ht="15" customHeight="1" x14ac:dyDescent="0.25">
      <c r="A32" s="121">
        <v>23</v>
      </c>
      <c r="B32" s="119" t="s">
        <v>84</v>
      </c>
      <c r="C32" s="115" t="s">
        <v>30</v>
      </c>
      <c r="D32" s="113" t="s">
        <v>25</v>
      </c>
      <c r="E32" s="244">
        <f>VLOOKUP(B32,'Mã VPP'!B25:E126,4,0)</f>
        <v>1600</v>
      </c>
      <c r="F32" s="116"/>
      <c r="G32" s="121"/>
      <c r="H32" s="170"/>
      <c r="I32" s="326"/>
    </row>
    <row r="33" spans="1:9" ht="15" customHeight="1" x14ac:dyDescent="0.25">
      <c r="A33" s="121">
        <v>24</v>
      </c>
      <c r="B33" s="114" t="s">
        <v>85</v>
      </c>
      <c r="C33" s="115" t="s">
        <v>28</v>
      </c>
      <c r="D33" s="113" t="s">
        <v>29</v>
      </c>
      <c r="E33" s="244">
        <f>VLOOKUP(B33,'Mã VPP'!B26:E127,4,0)</f>
        <v>32000</v>
      </c>
      <c r="F33" s="116"/>
      <c r="G33" s="121"/>
      <c r="H33" s="170"/>
      <c r="I33" s="326"/>
    </row>
    <row r="34" spans="1:9" ht="15" customHeight="1" x14ac:dyDescent="0.25">
      <c r="A34" s="121">
        <v>25</v>
      </c>
      <c r="B34" s="114" t="s">
        <v>86</v>
      </c>
      <c r="C34" s="115" t="s">
        <v>87</v>
      </c>
      <c r="D34" s="113" t="s">
        <v>23</v>
      </c>
      <c r="E34" s="244">
        <f>VLOOKUP(B34,'Mã VPP'!B27:E128,4,0)</f>
        <v>5000</v>
      </c>
      <c r="F34" s="116"/>
      <c r="G34" s="121"/>
      <c r="H34" s="170"/>
      <c r="I34" s="326"/>
    </row>
    <row r="35" spans="1:9" x14ac:dyDescent="0.25">
      <c r="A35" s="121">
        <v>26</v>
      </c>
      <c r="B35" s="113">
        <v>9090068</v>
      </c>
      <c r="C35" s="115" t="s">
        <v>88</v>
      </c>
      <c r="D35" s="113" t="s">
        <v>23</v>
      </c>
      <c r="E35" s="244">
        <f>VLOOKUP(B35,'Mã VPP'!B28:E129,4,0)</f>
        <v>6500</v>
      </c>
      <c r="F35" s="116"/>
      <c r="G35" s="121">
        <v>1</v>
      </c>
      <c r="H35" s="170">
        <v>1</v>
      </c>
      <c r="I35" s="326">
        <f t="shared" si="0"/>
        <v>6500</v>
      </c>
    </row>
    <row r="36" spans="1:9" x14ac:dyDescent="0.25">
      <c r="A36" s="131"/>
      <c r="B36" s="114" t="s">
        <v>89</v>
      </c>
      <c r="C36" s="117" t="s">
        <v>90</v>
      </c>
      <c r="D36" s="118" t="s">
        <v>23</v>
      </c>
      <c r="E36" s="244">
        <f>VLOOKUP(B36,'Mã VPP'!B29:E130,4,0)</f>
        <v>14500</v>
      </c>
      <c r="F36" s="116"/>
      <c r="G36" s="121"/>
      <c r="H36" s="170"/>
      <c r="I36" s="326"/>
    </row>
    <row r="37" spans="1:9" x14ac:dyDescent="0.25">
      <c r="A37" s="131"/>
      <c r="B37" s="114" t="s">
        <v>91</v>
      </c>
      <c r="C37" s="115" t="s">
        <v>92</v>
      </c>
      <c r="D37" s="113" t="s">
        <v>23</v>
      </c>
      <c r="E37" s="244">
        <f>VLOOKUP(B37,'Mã VPP'!B30:E131,4,0)</f>
        <v>5100</v>
      </c>
      <c r="F37" s="116"/>
      <c r="G37" s="121"/>
      <c r="H37" s="170"/>
      <c r="I37" s="326"/>
    </row>
    <row r="38" spans="1:9" x14ac:dyDescent="0.25">
      <c r="A38" s="131"/>
      <c r="B38" s="114" t="s">
        <v>93</v>
      </c>
      <c r="C38" s="115" t="s">
        <v>94</v>
      </c>
      <c r="D38" s="113" t="s">
        <v>23</v>
      </c>
      <c r="E38" s="244">
        <f>VLOOKUP(B38,'Mã VPP'!B31:E132,4,0)</f>
        <v>2600</v>
      </c>
      <c r="F38" s="116"/>
      <c r="G38" s="121"/>
      <c r="H38" s="170"/>
      <c r="I38" s="326"/>
    </row>
    <row r="39" spans="1:9" x14ac:dyDescent="0.25">
      <c r="A39" s="131"/>
      <c r="B39" s="114" t="s">
        <v>95</v>
      </c>
      <c r="C39" s="117" t="s">
        <v>26</v>
      </c>
      <c r="D39" s="118" t="s">
        <v>27</v>
      </c>
      <c r="E39" s="244">
        <f>VLOOKUP(B39,'Mã VPP'!B32:E133,4,0)</f>
        <v>10000</v>
      </c>
      <c r="F39" s="116"/>
      <c r="G39" s="121">
        <v>1</v>
      </c>
      <c r="H39" s="170">
        <v>1</v>
      </c>
      <c r="I39" s="326">
        <f t="shared" si="0"/>
        <v>10000</v>
      </c>
    </row>
    <row r="40" spans="1:9" x14ac:dyDescent="0.25">
      <c r="A40" s="131"/>
      <c r="B40" s="114" t="s">
        <v>96</v>
      </c>
      <c r="C40" s="117" t="s">
        <v>22</v>
      </c>
      <c r="D40" s="118" t="s">
        <v>23</v>
      </c>
      <c r="E40" s="244">
        <f>VLOOKUP(B40,'Mã VPP'!B33:E134,4,0)</f>
        <v>2069</v>
      </c>
      <c r="F40" s="116"/>
      <c r="G40" s="121">
        <v>2</v>
      </c>
      <c r="H40" s="170">
        <v>2</v>
      </c>
      <c r="I40" s="326">
        <f t="shared" si="0"/>
        <v>4138</v>
      </c>
    </row>
    <row r="41" spans="1:9" x14ac:dyDescent="0.25">
      <c r="A41" s="131"/>
      <c r="B41" s="114" t="s">
        <v>97</v>
      </c>
      <c r="C41" s="117" t="s">
        <v>98</v>
      </c>
      <c r="D41" s="118" t="s">
        <v>23</v>
      </c>
      <c r="E41" s="244">
        <f>VLOOKUP(B41,'Mã VPP'!B34:E135,4,0)</f>
        <v>2000</v>
      </c>
      <c r="F41" s="116"/>
      <c r="G41" s="121"/>
      <c r="H41" s="170"/>
      <c r="I41" s="326"/>
    </row>
    <row r="42" spans="1:9" x14ac:dyDescent="0.25">
      <c r="A42" s="131"/>
      <c r="B42" s="114" t="s">
        <v>99</v>
      </c>
      <c r="C42" s="115" t="s">
        <v>100</v>
      </c>
      <c r="D42" s="113" t="s">
        <v>101</v>
      </c>
      <c r="E42" s="244">
        <f>VLOOKUP(B42,'Mã VPP'!B35:E136,4,0)</f>
        <v>36000</v>
      </c>
      <c r="F42" s="116"/>
      <c r="G42" s="121"/>
      <c r="H42" s="170"/>
      <c r="I42" s="326"/>
    </row>
    <row r="43" spans="1:9" x14ac:dyDescent="0.25">
      <c r="A43" s="131"/>
      <c r="B43" s="114" t="s">
        <v>102</v>
      </c>
      <c r="C43" s="115" t="s">
        <v>103</v>
      </c>
      <c r="D43" s="113" t="s">
        <v>101</v>
      </c>
      <c r="E43" s="244">
        <f>VLOOKUP(B43,'Mã VPP'!B36:E137,4,0)</f>
        <v>3800</v>
      </c>
      <c r="F43" s="116"/>
      <c r="G43" s="121">
        <v>1</v>
      </c>
      <c r="H43" s="170">
        <v>1</v>
      </c>
      <c r="I43" s="326">
        <f t="shared" si="0"/>
        <v>3800</v>
      </c>
    </row>
    <row r="44" spans="1:9" x14ac:dyDescent="0.25">
      <c r="A44" s="131"/>
      <c r="B44" s="114" t="s">
        <v>104</v>
      </c>
      <c r="C44" s="115" t="s">
        <v>105</v>
      </c>
      <c r="D44" s="113" t="s">
        <v>25</v>
      </c>
      <c r="E44" s="244">
        <f>VLOOKUP(B44,'Mã VPP'!B37:E138,4,0)</f>
        <v>28500</v>
      </c>
      <c r="F44" s="116"/>
      <c r="G44" s="121"/>
      <c r="H44" s="170"/>
      <c r="I44" s="326"/>
    </row>
    <row r="45" spans="1:9" x14ac:dyDescent="0.25">
      <c r="A45" s="131"/>
      <c r="B45" s="114" t="s">
        <v>106</v>
      </c>
      <c r="C45" s="115" t="s">
        <v>38</v>
      </c>
      <c r="D45" s="113" t="s">
        <v>25</v>
      </c>
      <c r="E45" s="244">
        <f>VLOOKUP(B45,'Mã VPP'!B38:E139,4,0)</f>
        <v>28500</v>
      </c>
      <c r="F45" s="116"/>
      <c r="G45" s="121"/>
      <c r="H45" s="170"/>
      <c r="I45" s="326"/>
    </row>
    <row r="46" spans="1:9" x14ac:dyDescent="0.25">
      <c r="A46" s="131"/>
      <c r="B46" s="114" t="s">
        <v>107</v>
      </c>
      <c r="C46" s="115" t="s">
        <v>108</v>
      </c>
      <c r="D46" s="113" t="s">
        <v>29</v>
      </c>
      <c r="E46" s="244">
        <f>VLOOKUP(B46,'Mã VPP'!B39:E140,4,0)</f>
        <v>23000</v>
      </c>
      <c r="F46" s="116"/>
      <c r="G46" s="121"/>
      <c r="H46" s="170"/>
      <c r="I46" s="326"/>
    </row>
    <row r="47" spans="1:9" x14ac:dyDescent="0.25">
      <c r="A47" s="131"/>
      <c r="B47" s="114" t="s">
        <v>109</v>
      </c>
      <c r="C47" s="117" t="s">
        <v>110</v>
      </c>
      <c r="D47" s="118" t="s">
        <v>17</v>
      </c>
      <c r="E47" s="244">
        <f>VLOOKUP(B47,'Mã VPP'!B40:E141,4,0)</f>
        <v>31000</v>
      </c>
      <c r="F47" s="116"/>
      <c r="G47" s="121">
        <v>1</v>
      </c>
      <c r="H47" s="170">
        <v>1</v>
      </c>
      <c r="I47" s="326">
        <f t="shared" si="0"/>
        <v>31000</v>
      </c>
    </row>
    <row r="48" spans="1:9" x14ac:dyDescent="0.25">
      <c r="A48" s="131"/>
      <c r="B48" s="114" t="s">
        <v>111</v>
      </c>
      <c r="C48" s="117" t="s">
        <v>112</v>
      </c>
      <c r="D48" s="118" t="s">
        <v>25</v>
      </c>
      <c r="E48" s="244">
        <f>VLOOKUP(B48,'Mã VPP'!B41:E142,4,0)</f>
        <v>17000</v>
      </c>
      <c r="F48" s="116"/>
      <c r="G48" s="121"/>
      <c r="H48" s="170"/>
      <c r="I48" s="326"/>
    </row>
    <row r="49" spans="1:9" x14ac:dyDescent="0.25">
      <c r="A49" s="131"/>
      <c r="B49" s="118">
        <v>9090053</v>
      </c>
      <c r="C49" s="117" t="s">
        <v>113</v>
      </c>
      <c r="D49" s="118" t="s">
        <v>25</v>
      </c>
      <c r="E49" s="244">
        <f>VLOOKUP(B49,'Mã VPP'!B42:E143,4,0)</f>
        <v>147000</v>
      </c>
      <c r="F49" s="116"/>
      <c r="G49" s="121"/>
      <c r="H49" s="170"/>
      <c r="I49" s="326"/>
    </row>
    <row r="50" spans="1:9" x14ac:dyDescent="0.25">
      <c r="A50" s="131"/>
      <c r="B50" s="136" t="s">
        <v>114</v>
      </c>
      <c r="C50" s="133" t="s">
        <v>115</v>
      </c>
      <c r="D50" s="118" t="s">
        <v>25</v>
      </c>
      <c r="E50" s="244">
        <f>VLOOKUP(B50,'Mã VPP'!B43:E144,4,0)</f>
        <v>91000</v>
      </c>
      <c r="F50" s="116"/>
      <c r="G50" s="121">
        <v>0</v>
      </c>
      <c r="H50" s="170"/>
      <c r="I50" s="326"/>
    </row>
    <row r="51" spans="1:9" x14ac:dyDescent="0.25">
      <c r="A51" s="131"/>
      <c r="B51" s="114" t="s">
        <v>116</v>
      </c>
      <c r="C51" s="117" t="s">
        <v>117</v>
      </c>
      <c r="D51" s="118" t="s">
        <v>25</v>
      </c>
      <c r="E51" s="244">
        <f>VLOOKUP(B51,'Mã VPP'!B44:E145,4,0)</f>
        <v>18000</v>
      </c>
      <c r="F51" s="116"/>
      <c r="G51" s="121"/>
      <c r="H51" s="170"/>
      <c r="I51" s="326"/>
    </row>
    <row r="52" spans="1:9" x14ac:dyDescent="0.25">
      <c r="A52" s="131"/>
      <c r="B52" s="114" t="s">
        <v>118</v>
      </c>
      <c r="C52" s="134" t="s">
        <v>119</v>
      </c>
      <c r="D52" s="135" t="s">
        <v>23</v>
      </c>
      <c r="E52" s="244">
        <f>VLOOKUP(B52,'Mã VPP'!B45:E146,4,0)</f>
        <v>14000</v>
      </c>
      <c r="F52" s="116"/>
      <c r="G52" s="121"/>
      <c r="H52" s="170"/>
      <c r="I52" s="326"/>
    </row>
    <row r="53" spans="1:9" x14ac:dyDescent="0.25">
      <c r="A53" s="131"/>
      <c r="B53" s="114" t="s">
        <v>120</v>
      </c>
      <c r="C53" s="117" t="s">
        <v>121</v>
      </c>
      <c r="D53" s="118" t="s">
        <v>27</v>
      </c>
      <c r="E53" s="244">
        <f>VLOOKUP(B53,'Mã VPP'!B46:E147,4,0)</f>
        <v>180000</v>
      </c>
      <c r="F53" s="116"/>
      <c r="G53" s="121"/>
      <c r="H53" s="170"/>
      <c r="I53" s="326"/>
    </row>
    <row r="54" spans="1:9" x14ac:dyDescent="0.25">
      <c r="A54" s="131"/>
      <c r="B54" s="114" t="s">
        <v>122</v>
      </c>
      <c r="C54" s="117" t="s">
        <v>123</v>
      </c>
      <c r="D54" s="118" t="s">
        <v>23</v>
      </c>
      <c r="E54" s="244">
        <f>VLOOKUP(B54,'Mã VPP'!B47:E148,4,0)</f>
        <v>23000</v>
      </c>
      <c r="F54" s="116"/>
      <c r="G54" s="121"/>
      <c r="H54" s="170"/>
      <c r="I54" s="326"/>
    </row>
    <row r="55" spans="1:9" x14ac:dyDescent="0.25">
      <c r="A55" s="131"/>
      <c r="B55" s="114" t="s">
        <v>124</v>
      </c>
      <c r="C55" s="117" t="s">
        <v>125</v>
      </c>
      <c r="D55" s="118" t="s">
        <v>23</v>
      </c>
      <c r="E55" s="244">
        <f>VLOOKUP(B55,'Mã VPP'!B48:E149,4,0)</f>
        <v>14000</v>
      </c>
      <c r="F55" s="116"/>
      <c r="G55" s="121"/>
      <c r="H55" s="170"/>
      <c r="I55" s="326"/>
    </row>
    <row r="56" spans="1:9" x14ac:dyDescent="0.25">
      <c r="A56" s="131"/>
      <c r="B56" s="114" t="s">
        <v>126</v>
      </c>
      <c r="C56" s="117" t="s">
        <v>127</v>
      </c>
      <c r="D56" s="118" t="s">
        <v>128</v>
      </c>
      <c r="E56" s="244">
        <f>VLOOKUP(B56,'Mã VPP'!B49:E150,4,0)</f>
        <v>24500</v>
      </c>
      <c r="F56" s="116"/>
      <c r="G56" s="121">
        <v>2</v>
      </c>
      <c r="H56" s="170">
        <v>2</v>
      </c>
      <c r="I56" s="326">
        <f t="shared" si="0"/>
        <v>49000</v>
      </c>
    </row>
    <row r="57" spans="1:9" x14ac:dyDescent="0.25">
      <c r="A57" s="131"/>
      <c r="B57" s="114" t="s">
        <v>129</v>
      </c>
      <c r="C57" s="117" t="s">
        <v>130</v>
      </c>
      <c r="D57" s="118" t="s">
        <v>128</v>
      </c>
      <c r="E57" s="244">
        <f>VLOOKUP(B57,'Mã VPP'!B50:E151,4,0)</f>
        <v>21000</v>
      </c>
      <c r="F57" s="116"/>
      <c r="G57" s="121">
        <v>2</v>
      </c>
      <c r="H57" s="170">
        <v>2</v>
      </c>
      <c r="I57" s="326">
        <f t="shared" si="0"/>
        <v>42000</v>
      </c>
    </row>
    <row r="58" spans="1:9" x14ac:dyDescent="0.25">
      <c r="A58" s="131"/>
      <c r="B58" s="114" t="s">
        <v>131</v>
      </c>
      <c r="C58" s="117" t="s">
        <v>132</v>
      </c>
      <c r="D58" s="118" t="s">
        <v>128</v>
      </c>
      <c r="E58" s="244">
        <f>VLOOKUP(B58,'Mã VPP'!B51:E152,4,0)</f>
        <v>18500</v>
      </c>
      <c r="F58" s="116"/>
      <c r="G58" s="121">
        <v>1</v>
      </c>
      <c r="H58" s="170">
        <v>1</v>
      </c>
      <c r="I58" s="326">
        <f t="shared" si="0"/>
        <v>18500</v>
      </c>
    </row>
    <row r="59" spans="1:9" x14ac:dyDescent="0.25">
      <c r="A59" s="131"/>
      <c r="B59" s="119" t="s">
        <v>133</v>
      </c>
      <c r="C59" s="115" t="s">
        <v>134</v>
      </c>
      <c r="D59" s="118" t="s">
        <v>128</v>
      </c>
      <c r="E59" s="244">
        <f>VLOOKUP(B59,'Mã VPP'!B52:E153,4,0)</f>
        <v>28500</v>
      </c>
      <c r="F59" s="116"/>
      <c r="G59" s="121"/>
      <c r="H59" s="170"/>
      <c r="I59" s="326">
        <f t="shared" si="0"/>
        <v>0</v>
      </c>
    </row>
    <row r="60" spans="1:9" x14ac:dyDescent="0.25">
      <c r="A60" s="131"/>
      <c r="B60" s="114" t="s">
        <v>135</v>
      </c>
      <c r="C60" s="115" t="s">
        <v>136</v>
      </c>
      <c r="D60" s="113" t="s">
        <v>137</v>
      </c>
      <c r="E60" s="244">
        <f>VLOOKUP(B60,'Mã VPP'!B53:E154,4,0)</f>
        <v>45000</v>
      </c>
      <c r="F60" s="116"/>
      <c r="G60" s="121">
        <v>1</v>
      </c>
      <c r="H60" s="170">
        <v>1</v>
      </c>
      <c r="I60" s="326">
        <f t="shared" si="0"/>
        <v>45000</v>
      </c>
    </row>
    <row r="61" spans="1:9" x14ac:dyDescent="0.25">
      <c r="A61" s="131"/>
      <c r="B61" s="114" t="s">
        <v>138</v>
      </c>
      <c r="C61" s="115" t="s">
        <v>139</v>
      </c>
      <c r="D61" s="113" t="s">
        <v>128</v>
      </c>
      <c r="E61" s="244">
        <f>VLOOKUP(B61,'Mã VPP'!B54:E155,4,0)</f>
        <v>42000</v>
      </c>
      <c r="F61" s="116"/>
      <c r="G61" s="121"/>
      <c r="H61" s="170"/>
      <c r="I61" s="326">
        <f t="shared" si="0"/>
        <v>0</v>
      </c>
    </row>
    <row r="62" spans="1:9" x14ac:dyDescent="0.25">
      <c r="A62" s="131"/>
      <c r="B62" s="113">
        <v>9090069</v>
      </c>
      <c r="C62" s="115" t="s">
        <v>140</v>
      </c>
      <c r="D62" s="113" t="s">
        <v>128</v>
      </c>
      <c r="E62" s="244">
        <f>VLOOKUP(B62,'Mã VPP'!B55:E156,4,0)</f>
        <v>52000</v>
      </c>
      <c r="F62" s="116"/>
      <c r="G62" s="121"/>
      <c r="H62" s="170"/>
      <c r="I62" s="326"/>
    </row>
    <row r="63" spans="1:9" x14ac:dyDescent="0.25">
      <c r="A63" s="131"/>
      <c r="B63" s="114" t="s">
        <v>141</v>
      </c>
      <c r="C63" s="137" t="s">
        <v>142</v>
      </c>
      <c r="D63" s="113" t="s">
        <v>128</v>
      </c>
      <c r="E63" s="244">
        <f>VLOOKUP(B63,'Mã VPP'!B56:E157,4,0)</f>
        <v>35000</v>
      </c>
      <c r="F63" s="116"/>
      <c r="G63" s="121"/>
      <c r="H63" s="170"/>
      <c r="I63" s="326"/>
    </row>
    <row r="64" spans="1:9" x14ac:dyDescent="0.25">
      <c r="A64" s="131"/>
      <c r="B64" s="114" t="s">
        <v>143</v>
      </c>
      <c r="C64" s="117" t="s">
        <v>144</v>
      </c>
      <c r="D64" s="118" t="s">
        <v>25</v>
      </c>
      <c r="E64" s="244">
        <f>VLOOKUP(B64,'Mã VPP'!B57:E158,4,0)</f>
        <v>16000</v>
      </c>
      <c r="F64" s="116"/>
      <c r="G64" s="121"/>
      <c r="H64" s="170"/>
      <c r="I64" s="326"/>
    </row>
    <row r="65" spans="1:9" x14ac:dyDescent="0.25">
      <c r="A65" s="131"/>
      <c r="B65" s="119" t="s">
        <v>145</v>
      </c>
      <c r="C65" s="115" t="s">
        <v>146</v>
      </c>
      <c r="D65" s="113" t="s">
        <v>19</v>
      </c>
      <c r="E65" s="244">
        <f>VLOOKUP(B65,'Mã VPP'!B58:E159,4,0)</f>
        <v>5000</v>
      </c>
      <c r="F65" s="116"/>
      <c r="G65" s="121">
        <v>1</v>
      </c>
      <c r="H65" s="170">
        <v>1</v>
      </c>
      <c r="I65" s="326">
        <f t="shared" si="0"/>
        <v>5000</v>
      </c>
    </row>
    <row r="66" spans="1:9" x14ac:dyDescent="0.25">
      <c r="A66" s="131"/>
      <c r="B66" s="119" t="s">
        <v>147</v>
      </c>
      <c r="C66" s="115" t="s">
        <v>148</v>
      </c>
      <c r="D66" s="113" t="s">
        <v>19</v>
      </c>
      <c r="E66" s="244">
        <f>VLOOKUP(B66,'Mã VPP'!B59:E160,4,0)</f>
        <v>7000</v>
      </c>
      <c r="F66" s="116"/>
      <c r="G66" s="121"/>
      <c r="H66" s="170"/>
      <c r="I66" s="326"/>
    </row>
    <row r="67" spans="1:9" x14ac:dyDescent="0.25">
      <c r="A67" s="131"/>
      <c r="B67" s="114" t="s">
        <v>149</v>
      </c>
      <c r="C67" s="115" t="s">
        <v>150</v>
      </c>
      <c r="D67" s="113" t="s">
        <v>25</v>
      </c>
      <c r="E67" s="244">
        <f>VLOOKUP(B67,'Mã VPP'!B60:E161,4,0)</f>
        <v>23000</v>
      </c>
      <c r="F67" s="116"/>
      <c r="G67" s="121"/>
      <c r="H67" s="170"/>
      <c r="I67" s="326"/>
    </row>
    <row r="68" spans="1:9" x14ac:dyDescent="0.25">
      <c r="A68" s="131"/>
      <c r="B68" s="114" t="s">
        <v>151</v>
      </c>
      <c r="C68" s="115" t="s">
        <v>18</v>
      </c>
      <c r="D68" s="113" t="s">
        <v>19</v>
      </c>
      <c r="E68" s="244">
        <f>VLOOKUP(B68,'Mã VPP'!B61:E162,4,0)</f>
        <v>2700</v>
      </c>
      <c r="F68" s="116"/>
      <c r="G68" s="121"/>
      <c r="H68" s="170"/>
      <c r="I68" s="326"/>
    </row>
    <row r="69" spans="1:9" x14ac:dyDescent="0.25">
      <c r="A69" s="131"/>
      <c r="B69" s="114" t="s">
        <v>152</v>
      </c>
      <c r="C69" s="117" t="s">
        <v>153</v>
      </c>
      <c r="D69" s="118" t="s">
        <v>19</v>
      </c>
      <c r="E69" s="244">
        <f>VLOOKUP(B69,'Mã VPP'!B62:E163,4,0)</f>
        <v>2400</v>
      </c>
      <c r="F69" s="116"/>
      <c r="G69" s="121">
        <v>1</v>
      </c>
      <c r="H69" s="170">
        <v>1</v>
      </c>
      <c r="I69" s="326">
        <f t="shared" si="0"/>
        <v>2400</v>
      </c>
    </row>
    <row r="70" spans="1:9" x14ac:dyDescent="0.25">
      <c r="A70" s="131"/>
      <c r="B70" s="114" t="s">
        <v>154</v>
      </c>
      <c r="C70" s="115" t="s">
        <v>155</v>
      </c>
      <c r="D70" s="113" t="s">
        <v>19</v>
      </c>
      <c r="E70" s="244">
        <f>VLOOKUP(B70,'Mã VPP'!B63:E164,4,0)</f>
        <v>25000</v>
      </c>
      <c r="F70" s="116"/>
      <c r="G70" s="121"/>
      <c r="H70" s="170"/>
      <c r="I70" s="326"/>
    </row>
    <row r="71" spans="1:9" x14ac:dyDescent="0.25">
      <c r="A71" s="131"/>
      <c r="B71" s="114" t="s">
        <v>156</v>
      </c>
      <c r="C71" s="117" t="s">
        <v>157</v>
      </c>
      <c r="D71" s="118" t="s">
        <v>25</v>
      </c>
      <c r="E71" s="244">
        <f>VLOOKUP(B71,'Mã VPP'!B64:E165,4,0)</f>
        <v>125000</v>
      </c>
      <c r="F71" s="116"/>
      <c r="G71" s="121"/>
      <c r="H71" s="170"/>
      <c r="I71" s="326"/>
    </row>
    <row r="72" spans="1:9" x14ac:dyDescent="0.25">
      <c r="A72" s="131"/>
      <c r="B72" s="114" t="s">
        <v>158</v>
      </c>
      <c r="C72" s="115" t="s">
        <v>159</v>
      </c>
      <c r="D72" s="113" t="s">
        <v>25</v>
      </c>
      <c r="E72" s="244">
        <f>VLOOKUP(B72,'Mã VPP'!B65:E166,4,0)</f>
        <v>26000</v>
      </c>
      <c r="F72" s="116"/>
      <c r="G72" s="121"/>
      <c r="H72" s="170"/>
      <c r="I72" s="326"/>
    </row>
    <row r="73" spans="1:9" x14ac:dyDescent="0.25">
      <c r="A73" s="131"/>
      <c r="B73" s="114" t="s">
        <v>160</v>
      </c>
      <c r="C73" s="138" t="s">
        <v>31</v>
      </c>
      <c r="D73" s="113" t="s">
        <v>25</v>
      </c>
      <c r="E73" s="244">
        <f>VLOOKUP(B73,'Mã VPP'!B66:E167,4,0)</f>
        <v>22000</v>
      </c>
      <c r="F73" s="116"/>
      <c r="G73" s="121"/>
      <c r="H73" s="170"/>
      <c r="I73" s="326"/>
    </row>
    <row r="74" spans="1:9" x14ac:dyDescent="0.25">
      <c r="A74" s="131"/>
      <c r="B74" s="114" t="s">
        <v>161</v>
      </c>
      <c r="C74" s="117" t="s">
        <v>162</v>
      </c>
      <c r="D74" s="118" t="s">
        <v>25</v>
      </c>
      <c r="E74" s="244">
        <f>VLOOKUP(B74,'Mã VPP'!B67:E168,4,0)</f>
        <v>30000</v>
      </c>
      <c r="F74" s="116"/>
      <c r="G74" s="121"/>
      <c r="H74" s="170"/>
      <c r="I74" s="326"/>
    </row>
    <row r="75" spans="1:9" x14ac:dyDescent="0.25">
      <c r="A75" s="131"/>
      <c r="B75" s="114" t="s">
        <v>163</v>
      </c>
      <c r="C75" s="115" t="s">
        <v>164</v>
      </c>
      <c r="D75" s="113" t="s">
        <v>25</v>
      </c>
      <c r="E75" s="244">
        <f>VLOOKUP(B75,'Mã VPP'!B68:E169,4,0)</f>
        <v>90000</v>
      </c>
      <c r="F75" s="116"/>
      <c r="G75" s="121"/>
      <c r="H75" s="170"/>
      <c r="I75" s="326"/>
    </row>
    <row r="76" spans="1:9" x14ac:dyDescent="0.25">
      <c r="A76" s="131"/>
      <c r="B76" s="114" t="s">
        <v>165</v>
      </c>
      <c r="C76" s="115" t="s">
        <v>166</v>
      </c>
      <c r="D76" s="113" t="s">
        <v>25</v>
      </c>
      <c r="E76" s="244">
        <f>VLOOKUP(B76,'Mã VPP'!B69:E170,4,0)</f>
        <v>210000</v>
      </c>
      <c r="F76" s="116"/>
      <c r="G76" s="121"/>
      <c r="H76" s="170"/>
      <c r="I76" s="326"/>
    </row>
    <row r="77" spans="1:9" x14ac:dyDescent="0.25">
      <c r="A77" s="131"/>
      <c r="B77" s="119" t="s">
        <v>167</v>
      </c>
      <c r="C77" s="115" t="s">
        <v>168</v>
      </c>
      <c r="D77" s="113" t="s">
        <v>23</v>
      </c>
      <c r="E77" s="244">
        <f>VLOOKUP(B77,'Mã VPP'!B70:E171,4,0)</f>
        <v>15000</v>
      </c>
      <c r="F77" s="116"/>
      <c r="G77" s="121"/>
      <c r="H77" s="170"/>
      <c r="I77" s="326"/>
    </row>
    <row r="78" spans="1:9" x14ac:dyDescent="0.25">
      <c r="A78" s="131"/>
      <c r="B78" s="114" t="s">
        <v>169</v>
      </c>
      <c r="C78" s="115" t="s">
        <v>170</v>
      </c>
      <c r="D78" s="113" t="s">
        <v>23</v>
      </c>
      <c r="E78" s="244">
        <f>VLOOKUP(B78,'Mã VPP'!B71:E172,4,0)</f>
        <v>11000</v>
      </c>
      <c r="F78" s="116"/>
      <c r="G78" s="121"/>
      <c r="H78" s="170"/>
      <c r="I78" s="326"/>
    </row>
    <row r="79" spans="1:9" x14ac:dyDescent="0.25">
      <c r="A79" s="131"/>
      <c r="B79" s="114" t="s">
        <v>171</v>
      </c>
      <c r="C79" s="117" t="s">
        <v>172</v>
      </c>
      <c r="D79" s="118" t="s">
        <v>25</v>
      </c>
      <c r="E79" s="244">
        <f>VLOOKUP(B79,'Mã VPP'!B72:E173,4,0)</f>
        <v>18000</v>
      </c>
      <c r="F79" s="116"/>
      <c r="G79" s="121"/>
      <c r="H79" s="170"/>
      <c r="I79" s="326"/>
    </row>
    <row r="80" spans="1:9" x14ac:dyDescent="0.25">
      <c r="A80" s="131"/>
      <c r="B80" s="113">
        <v>9090071</v>
      </c>
      <c r="C80" s="115" t="s">
        <v>173</v>
      </c>
      <c r="D80" s="113" t="s">
        <v>25</v>
      </c>
      <c r="E80" s="244">
        <f>VLOOKUP(B80,'Mã VPP'!B73:E174,4,0)</f>
        <v>30000</v>
      </c>
      <c r="F80" s="116"/>
      <c r="G80" s="121"/>
      <c r="H80" s="170"/>
      <c r="I80" s="326"/>
    </row>
    <row r="81" spans="1:9" x14ac:dyDescent="0.25">
      <c r="A81" s="131"/>
      <c r="B81" s="114" t="s">
        <v>174</v>
      </c>
      <c r="C81" s="115" t="s">
        <v>175</v>
      </c>
      <c r="D81" s="113" t="s">
        <v>23</v>
      </c>
      <c r="E81" s="244">
        <f>VLOOKUP(B81,'Mã VPP'!B74:E175,4,0)</f>
        <v>120000</v>
      </c>
      <c r="F81" s="116"/>
      <c r="G81" s="121"/>
      <c r="H81" s="170"/>
      <c r="I81" s="326"/>
    </row>
    <row r="82" spans="1:9" x14ac:dyDescent="0.25">
      <c r="A82" s="131"/>
      <c r="B82" s="114" t="s">
        <v>176</v>
      </c>
      <c r="C82" s="115" t="s">
        <v>177</v>
      </c>
      <c r="D82" s="113" t="s">
        <v>23</v>
      </c>
      <c r="E82" s="244">
        <f>VLOOKUP(B82,'Mã VPP'!B75:E176,4,0)</f>
        <v>90000</v>
      </c>
      <c r="F82" s="116"/>
      <c r="G82" s="121"/>
      <c r="H82" s="170"/>
      <c r="I82" s="326"/>
    </row>
    <row r="83" spans="1:9" x14ac:dyDescent="0.25">
      <c r="A83" s="131"/>
      <c r="B83" s="114" t="s">
        <v>178</v>
      </c>
      <c r="C83" s="117" t="s">
        <v>179</v>
      </c>
      <c r="D83" s="118" t="s">
        <v>128</v>
      </c>
      <c r="E83" s="244">
        <f>VLOOKUP(B83,'Mã VPP'!B76:E177,4,0)</f>
        <v>32000</v>
      </c>
      <c r="F83" s="116"/>
      <c r="G83" s="121"/>
      <c r="H83" s="170"/>
      <c r="I83" s="326"/>
    </row>
    <row r="84" spans="1:9" x14ac:dyDescent="0.25">
      <c r="A84" s="131"/>
      <c r="B84" s="114" t="s">
        <v>180</v>
      </c>
      <c r="C84" s="115" t="s">
        <v>181</v>
      </c>
      <c r="D84" s="113" t="s">
        <v>25</v>
      </c>
      <c r="E84" s="244">
        <f>VLOOKUP(B84,'Mã VPP'!B77:E178,4,0)</f>
        <v>26000</v>
      </c>
      <c r="F84" s="116"/>
      <c r="G84" s="121"/>
      <c r="H84" s="170"/>
      <c r="I84" s="326"/>
    </row>
    <row r="85" spans="1:9" x14ac:dyDescent="0.25">
      <c r="A85" s="131"/>
      <c r="B85" s="114" t="s">
        <v>182</v>
      </c>
      <c r="C85" s="115" t="s">
        <v>183</v>
      </c>
      <c r="D85" s="113" t="s">
        <v>184</v>
      </c>
      <c r="E85" s="244">
        <f>VLOOKUP(B85,'Mã VPP'!B78:E179,4,0)</f>
        <v>26000</v>
      </c>
      <c r="F85" s="116"/>
      <c r="G85" s="121"/>
      <c r="H85" s="170"/>
      <c r="I85" s="326"/>
    </row>
    <row r="86" spans="1:9" x14ac:dyDescent="0.25">
      <c r="A86" s="131"/>
      <c r="B86" s="114" t="s">
        <v>185</v>
      </c>
      <c r="C86" s="115" t="s">
        <v>186</v>
      </c>
      <c r="D86" s="113" t="s">
        <v>33</v>
      </c>
      <c r="E86" s="244">
        <f>VLOOKUP(B86,'Mã VPP'!B79:E180,4,0)</f>
        <v>32000</v>
      </c>
      <c r="F86" s="116"/>
      <c r="G86" s="121"/>
      <c r="H86" s="170"/>
      <c r="I86" s="326"/>
    </row>
    <row r="87" spans="1:9" x14ac:dyDescent="0.25">
      <c r="A87" s="131"/>
      <c r="B87" s="119" t="s">
        <v>187</v>
      </c>
      <c r="C87" s="115" t="s">
        <v>188</v>
      </c>
      <c r="D87" s="113" t="s">
        <v>128</v>
      </c>
      <c r="E87" s="244">
        <f>VLOOKUP(B87,'Mã VPP'!B80:E181,4,0)</f>
        <v>2300</v>
      </c>
      <c r="F87" s="116"/>
      <c r="G87" s="121"/>
      <c r="H87" s="170"/>
      <c r="I87" s="326"/>
    </row>
    <row r="88" spans="1:9" x14ac:dyDescent="0.25">
      <c r="A88" s="131"/>
      <c r="B88" s="114" t="s">
        <v>189</v>
      </c>
      <c r="C88" s="117" t="s">
        <v>190</v>
      </c>
      <c r="D88" s="118" t="s">
        <v>17</v>
      </c>
      <c r="E88" s="244">
        <f>VLOOKUP(B88,'Mã VPP'!B81:E182,4,0)</f>
        <v>170000</v>
      </c>
      <c r="F88" s="116"/>
      <c r="G88" s="121"/>
      <c r="H88" s="170"/>
      <c r="I88" s="326"/>
    </row>
    <row r="89" spans="1:9" x14ac:dyDescent="0.25">
      <c r="A89" s="131"/>
      <c r="B89" s="114" t="s">
        <v>191</v>
      </c>
      <c r="C89" s="115" t="s">
        <v>192</v>
      </c>
      <c r="D89" s="113" t="s">
        <v>193</v>
      </c>
      <c r="E89" s="244">
        <f>VLOOKUP(B89,'Mã VPP'!B82:E183,4,0)</f>
        <v>80000</v>
      </c>
      <c r="F89" s="116"/>
      <c r="G89" s="121"/>
      <c r="H89" s="170"/>
      <c r="I89" s="326"/>
    </row>
    <row r="90" spans="1:9" x14ac:dyDescent="0.25">
      <c r="A90" s="131"/>
      <c r="B90" s="114" t="s">
        <v>194</v>
      </c>
      <c r="C90" s="115" t="s">
        <v>195</v>
      </c>
      <c r="D90" s="113" t="s">
        <v>196</v>
      </c>
      <c r="E90" s="244">
        <f>VLOOKUP(B90,'Mã VPP'!B83:E184,4,0)</f>
        <v>8000</v>
      </c>
      <c r="F90" s="116"/>
      <c r="G90" s="121"/>
      <c r="H90" s="170"/>
      <c r="I90" s="326"/>
    </row>
    <row r="91" spans="1:9" x14ac:dyDescent="0.25">
      <c r="A91" s="131"/>
      <c r="B91" s="114" t="s">
        <v>197</v>
      </c>
      <c r="C91" s="115" t="s">
        <v>198</v>
      </c>
      <c r="D91" s="113" t="s">
        <v>199</v>
      </c>
      <c r="E91" s="244">
        <f>VLOOKUP(B91,'Mã VPP'!B84:E185,4,0)</f>
        <v>40000</v>
      </c>
      <c r="F91" s="116"/>
      <c r="G91" s="121"/>
      <c r="H91" s="170"/>
      <c r="I91" s="326"/>
    </row>
    <row r="92" spans="1:9" x14ac:dyDescent="0.25">
      <c r="A92" s="131"/>
      <c r="B92" s="114" t="s">
        <v>200</v>
      </c>
      <c r="C92" s="115" t="s">
        <v>201</v>
      </c>
      <c r="D92" s="113" t="s">
        <v>25</v>
      </c>
      <c r="E92" s="244">
        <f>VLOOKUP(B92,'Mã VPP'!B85:E186,4,0)</f>
        <v>2800</v>
      </c>
      <c r="F92" s="116"/>
      <c r="G92" s="121"/>
      <c r="H92" s="170"/>
      <c r="I92" s="326"/>
    </row>
    <row r="93" spans="1:9" x14ac:dyDescent="0.25">
      <c r="A93" s="131"/>
      <c r="B93" s="113">
        <v>9090077</v>
      </c>
      <c r="C93" s="139" t="s">
        <v>202</v>
      </c>
      <c r="D93" s="113" t="s">
        <v>203</v>
      </c>
      <c r="E93" s="244">
        <f>VLOOKUP(B93,'Mã VPP'!B86:E187,4,0)</f>
        <v>2200</v>
      </c>
      <c r="F93" s="116"/>
      <c r="G93" s="121"/>
      <c r="H93" s="170"/>
      <c r="I93" s="326"/>
    </row>
    <row r="94" spans="1:9" x14ac:dyDescent="0.25">
      <c r="A94" s="131"/>
      <c r="B94" s="114" t="s">
        <v>204</v>
      </c>
      <c r="C94" s="137" t="s">
        <v>205</v>
      </c>
      <c r="D94" s="113" t="s">
        <v>128</v>
      </c>
      <c r="E94" s="244">
        <f>VLOOKUP(B94,'Mã VPP'!B87:E188,4,0)</f>
        <v>168000</v>
      </c>
      <c r="F94" s="116"/>
      <c r="G94" s="121"/>
      <c r="H94" s="170"/>
      <c r="I94" s="326"/>
    </row>
    <row r="95" spans="1:9" x14ac:dyDescent="0.25">
      <c r="A95" s="131"/>
      <c r="B95" s="114" t="s">
        <v>206</v>
      </c>
      <c r="C95" s="137" t="s">
        <v>207</v>
      </c>
      <c r="D95" s="113" t="s">
        <v>128</v>
      </c>
      <c r="E95" s="244">
        <f>VLOOKUP(B95,'Mã VPP'!B88:E189,4,0)</f>
        <v>168000</v>
      </c>
      <c r="F95" s="116"/>
      <c r="G95" s="121"/>
      <c r="H95" s="170"/>
      <c r="I95" s="326"/>
    </row>
    <row r="96" spans="1:9" x14ac:dyDescent="0.25">
      <c r="A96" s="131"/>
      <c r="B96" s="114" t="s">
        <v>208</v>
      </c>
      <c r="C96" s="137" t="s">
        <v>209</v>
      </c>
      <c r="D96" s="113" t="s">
        <v>128</v>
      </c>
      <c r="E96" s="244">
        <f>VLOOKUP(B96,'Mã VPP'!B89:E190,4,0)</f>
        <v>168000</v>
      </c>
      <c r="F96" s="116"/>
      <c r="G96" s="121"/>
      <c r="H96" s="170"/>
      <c r="I96" s="326"/>
    </row>
    <row r="97" spans="1:9" x14ac:dyDescent="0.25">
      <c r="A97" s="131"/>
      <c r="B97" s="114" t="s">
        <v>210</v>
      </c>
      <c r="C97" s="115" t="s">
        <v>34</v>
      </c>
      <c r="D97" s="113" t="s">
        <v>29</v>
      </c>
      <c r="E97" s="244">
        <f>VLOOKUP(B97,'Mã VPP'!B90:E191,4,0)</f>
        <v>57000</v>
      </c>
      <c r="F97" s="116"/>
      <c r="G97" s="121"/>
      <c r="H97" s="170"/>
      <c r="I97" s="326"/>
    </row>
    <row r="98" spans="1:9" x14ac:dyDescent="0.25">
      <c r="A98" s="131"/>
      <c r="B98" s="114" t="s">
        <v>211</v>
      </c>
      <c r="C98" s="115" t="s">
        <v>35</v>
      </c>
      <c r="D98" s="113" t="s">
        <v>29</v>
      </c>
      <c r="E98" s="244">
        <f>VLOOKUP(B98,'Mã VPP'!B91:E192,4,0)</f>
        <v>61500</v>
      </c>
      <c r="F98" s="116"/>
      <c r="G98" s="121"/>
      <c r="H98" s="170"/>
      <c r="I98" s="326"/>
    </row>
    <row r="99" spans="1:9" x14ac:dyDescent="0.25">
      <c r="A99" s="131"/>
      <c r="B99" s="114" t="s">
        <v>212</v>
      </c>
      <c r="C99" s="115" t="s">
        <v>36</v>
      </c>
      <c r="D99" s="113" t="s">
        <v>29</v>
      </c>
      <c r="E99" s="244">
        <f>VLOOKUP(B99,'Mã VPP'!B92:E193,4,0)</f>
        <v>60000</v>
      </c>
      <c r="F99" s="116"/>
      <c r="G99" s="121"/>
      <c r="H99" s="170"/>
      <c r="I99" s="326"/>
    </row>
    <row r="100" spans="1:9" x14ac:dyDescent="0.25">
      <c r="A100" s="131"/>
      <c r="B100" s="114" t="s">
        <v>213</v>
      </c>
      <c r="C100" s="115" t="s">
        <v>37</v>
      </c>
      <c r="D100" s="113" t="s">
        <v>29</v>
      </c>
      <c r="E100" s="244">
        <f>VLOOKUP(B100,'Mã VPP'!B93:E194,4,0)</f>
        <v>70000</v>
      </c>
      <c r="F100" s="116"/>
      <c r="G100" s="121"/>
      <c r="H100" s="170"/>
      <c r="I100" s="326"/>
    </row>
    <row r="101" spans="1:9" x14ac:dyDescent="0.25">
      <c r="A101" s="131"/>
      <c r="B101" s="140" t="s">
        <v>246</v>
      </c>
      <c r="C101" s="141" t="s">
        <v>247</v>
      </c>
      <c r="D101" s="142" t="s">
        <v>29</v>
      </c>
      <c r="E101" s="244"/>
      <c r="F101" s="116"/>
      <c r="G101" s="121"/>
      <c r="H101" s="170"/>
      <c r="I101" s="326"/>
    </row>
    <row r="102" spans="1:9" x14ac:dyDescent="0.25">
      <c r="A102" s="131"/>
      <c r="B102" s="140" t="s">
        <v>240</v>
      </c>
      <c r="C102" s="141" t="s">
        <v>241</v>
      </c>
      <c r="D102" s="142" t="s">
        <v>101</v>
      </c>
      <c r="E102" s="244"/>
      <c r="F102" s="116"/>
      <c r="G102" s="121"/>
      <c r="H102" s="170"/>
      <c r="I102" s="326"/>
    </row>
    <row r="103" spans="1:9" x14ac:dyDescent="0.25">
      <c r="A103" s="131"/>
      <c r="B103" s="140" t="s">
        <v>214</v>
      </c>
      <c r="C103" s="141" t="s">
        <v>215</v>
      </c>
      <c r="D103" s="142" t="s">
        <v>23</v>
      </c>
      <c r="E103" s="244"/>
      <c r="F103" s="116"/>
      <c r="G103" s="121"/>
      <c r="H103" s="170"/>
      <c r="I103" s="326"/>
    </row>
    <row r="104" spans="1:9" x14ac:dyDescent="0.25">
      <c r="A104" s="131"/>
      <c r="B104" s="143" t="s">
        <v>216</v>
      </c>
      <c r="C104" s="141" t="s">
        <v>217</v>
      </c>
      <c r="D104" s="142" t="s">
        <v>19</v>
      </c>
      <c r="E104" s="244"/>
      <c r="F104" s="116"/>
      <c r="G104" s="121"/>
      <c r="H104" s="170"/>
      <c r="I104" s="326"/>
    </row>
    <row r="105" spans="1:9" x14ac:dyDescent="0.25">
      <c r="A105" s="131"/>
      <c r="B105" s="140" t="s">
        <v>242</v>
      </c>
      <c r="C105" s="141" t="s">
        <v>243</v>
      </c>
      <c r="D105" s="142" t="s">
        <v>25</v>
      </c>
      <c r="E105" s="244"/>
      <c r="F105" s="116"/>
      <c r="G105" s="121">
        <v>1</v>
      </c>
      <c r="H105" s="170">
        <v>1</v>
      </c>
      <c r="I105" s="326"/>
    </row>
    <row r="106" spans="1:9" x14ac:dyDescent="0.25">
      <c r="A106" s="131"/>
      <c r="B106" s="140" t="s">
        <v>218</v>
      </c>
      <c r="C106" s="141" t="s">
        <v>219</v>
      </c>
      <c r="D106" s="142" t="s">
        <v>25</v>
      </c>
      <c r="E106" s="244"/>
      <c r="F106" s="116"/>
      <c r="G106" s="121"/>
      <c r="H106" s="170"/>
      <c r="I106" s="326"/>
    </row>
    <row r="107" spans="1:9" x14ac:dyDescent="0.25">
      <c r="A107" s="131"/>
      <c r="B107" s="143" t="s">
        <v>220</v>
      </c>
      <c r="C107" s="141" t="s">
        <v>221</v>
      </c>
      <c r="D107" s="142" t="s">
        <v>33</v>
      </c>
      <c r="E107" s="244"/>
      <c r="F107" s="116"/>
      <c r="G107" s="121"/>
      <c r="H107" s="170"/>
      <c r="I107" s="326"/>
    </row>
    <row r="108" spans="1:9" x14ac:dyDescent="0.25">
      <c r="A108" s="131"/>
      <c r="B108" s="140" t="s">
        <v>244</v>
      </c>
      <c r="C108" s="141" t="s">
        <v>245</v>
      </c>
      <c r="D108" s="142" t="s">
        <v>29</v>
      </c>
      <c r="E108" s="244"/>
      <c r="F108" s="116"/>
      <c r="G108" s="121"/>
      <c r="H108" s="170"/>
      <c r="I108" s="326"/>
    </row>
    <row r="109" spans="1:9" x14ac:dyDescent="0.25">
      <c r="A109" s="131"/>
      <c r="B109" s="114" t="s">
        <v>222</v>
      </c>
      <c r="C109" s="141" t="s">
        <v>223</v>
      </c>
      <c r="D109" s="142" t="s">
        <v>25</v>
      </c>
      <c r="E109" s="244"/>
      <c r="F109" s="116"/>
      <c r="G109" s="121"/>
      <c r="H109" s="170"/>
      <c r="I109" s="326"/>
    </row>
    <row r="110" spans="1:9" x14ac:dyDescent="0.25">
      <c r="A110" s="131"/>
      <c r="B110" s="317"/>
      <c r="C110" s="317" t="s">
        <v>229</v>
      </c>
      <c r="D110" s="317"/>
      <c r="E110" s="342"/>
      <c r="F110" s="317"/>
      <c r="G110" s="345">
        <v>1</v>
      </c>
      <c r="H110" s="349">
        <v>1</v>
      </c>
      <c r="I110" s="326"/>
    </row>
    <row r="111" spans="1:9" x14ac:dyDescent="0.25">
      <c r="A111" s="131"/>
      <c r="B111" s="317"/>
      <c r="C111" s="317" t="s">
        <v>230</v>
      </c>
      <c r="D111" s="317"/>
      <c r="E111" s="342"/>
      <c r="F111" s="317"/>
      <c r="G111" s="345">
        <v>2</v>
      </c>
      <c r="H111" s="349">
        <v>1</v>
      </c>
      <c r="I111" s="326"/>
    </row>
    <row r="112" spans="1:9" x14ac:dyDescent="0.25">
      <c r="A112" s="131"/>
      <c r="B112" s="317"/>
      <c r="C112" s="317" t="s">
        <v>231</v>
      </c>
      <c r="D112" s="317"/>
      <c r="E112" s="342"/>
      <c r="F112" s="317"/>
      <c r="G112" s="345">
        <v>1</v>
      </c>
      <c r="H112" s="349">
        <v>1</v>
      </c>
      <c r="I112" s="326"/>
    </row>
    <row r="114" spans="2:13" x14ac:dyDescent="0.25">
      <c r="H114" s="372" t="s">
        <v>315</v>
      </c>
      <c r="I114" s="372">
        <f>SUM(I10:I112)</f>
        <v>2317838</v>
      </c>
    </row>
    <row r="117" spans="2:13" ht="20.25" x14ac:dyDescent="0.3">
      <c r="B117" s="404"/>
      <c r="C117" s="405"/>
      <c r="D117" s="405"/>
      <c r="E117" s="405"/>
      <c r="F117" s="405"/>
      <c r="G117" s="406"/>
      <c r="H117" s="407"/>
      <c r="I117" s="408"/>
      <c r="J117" s="409"/>
      <c r="K117" s="409"/>
      <c r="L117" s="409"/>
      <c r="M117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M113"/>
  <sheetViews>
    <sheetView tabSelected="1" workbookViewId="0">
      <selection activeCell="B10" sqref="B10:E10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9.125" style="5" customWidth="1"/>
    <col min="9" max="9" width="16" style="5" customWidth="1"/>
    <col min="10" max="16384" width="9" style="5"/>
  </cols>
  <sheetData>
    <row r="1" spans="1:13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13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3" ht="16.5" thickBot="1" x14ac:dyDescent="0.3">
      <c r="A3" s="8"/>
      <c r="B3" s="9"/>
      <c r="C3" s="9"/>
      <c r="D3" s="9"/>
      <c r="E3" s="9"/>
      <c r="F3" s="9"/>
      <c r="G3" s="9"/>
      <c r="H3" s="9"/>
    </row>
    <row r="4" spans="1:13" x14ac:dyDescent="0.25">
      <c r="A4" s="10"/>
      <c r="B4" s="10"/>
      <c r="C4" s="10"/>
      <c r="D4" s="10"/>
      <c r="E4" s="10"/>
      <c r="F4" s="11"/>
      <c r="G4" s="3"/>
      <c r="H4" s="2"/>
    </row>
    <row r="5" spans="1:13" x14ac:dyDescent="0.25">
      <c r="A5" s="10"/>
      <c r="B5" s="10"/>
      <c r="C5" s="12" t="s">
        <v>2</v>
      </c>
      <c r="D5" s="13" t="s">
        <v>298</v>
      </c>
      <c r="E5" s="13"/>
      <c r="F5" s="11"/>
      <c r="G5" s="3"/>
      <c r="H5" s="2"/>
    </row>
    <row r="6" spans="1:13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3" x14ac:dyDescent="0.25">
      <c r="A7" s="2"/>
      <c r="B7" s="2"/>
      <c r="C7" s="2"/>
      <c r="D7" s="2"/>
      <c r="E7" s="2"/>
      <c r="F7" s="2"/>
      <c r="G7" s="3"/>
      <c r="H7" s="2"/>
    </row>
    <row r="8" spans="1:13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61" t="s">
        <v>307</v>
      </c>
      <c r="I8" s="444" t="s">
        <v>278</v>
      </c>
      <c r="J8" s="209"/>
      <c r="K8" s="209"/>
      <c r="L8" s="209"/>
      <c r="M8" s="209"/>
    </row>
    <row r="9" spans="1:13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62"/>
      <c r="I9" s="445"/>
      <c r="J9" s="209"/>
      <c r="K9" s="209"/>
      <c r="L9" s="209"/>
      <c r="M9" s="209"/>
    </row>
    <row r="10" spans="1:13" s="110" customFormat="1" x14ac:dyDescent="0.25">
      <c r="A10" s="91">
        <v>1</v>
      </c>
      <c r="B10" s="111" t="s">
        <v>39</v>
      </c>
      <c r="C10" s="112" t="s">
        <v>40</v>
      </c>
      <c r="D10" s="92" t="s">
        <v>33</v>
      </c>
      <c r="E10" s="154">
        <f>VLOOKUP(B10,'Mã VPP'!B3:E104,4,0)</f>
        <v>5500</v>
      </c>
      <c r="F10" s="93"/>
      <c r="G10" s="91">
        <v>20</v>
      </c>
      <c r="H10" s="121">
        <v>20</v>
      </c>
      <c r="I10" s="319">
        <f>H10*E10</f>
        <v>110000</v>
      </c>
      <c r="J10" s="210"/>
      <c r="K10" s="210"/>
      <c r="L10" s="210"/>
      <c r="M10" s="210"/>
    </row>
    <row r="11" spans="1:13" s="110" customFormat="1" hidden="1" x14ac:dyDescent="0.25">
      <c r="A11" s="72">
        <v>2</v>
      </c>
      <c r="B11" s="94" t="s">
        <v>41</v>
      </c>
      <c r="C11" s="77" t="s">
        <v>42</v>
      </c>
      <c r="D11" s="102" t="s">
        <v>33</v>
      </c>
      <c r="E11" s="154">
        <f>VLOOKUP(B11,'Mã VPP'!B4:E105,4,0)</f>
        <v>73000</v>
      </c>
      <c r="F11" s="76"/>
      <c r="G11" s="72"/>
      <c r="H11" s="121"/>
      <c r="I11" s="319">
        <f t="shared" ref="I11:I60" si="0">H11*E11</f>
        <v>0</v>
      </c>
      <c r="J11" s="210"/>
      <c r="K11" s="210"/>
      <c r="L11" s="210"/>
      <c r="M11" s="210"/>
    </row>
    <row r="12" spans="1:13" s="110" customFormat="1" hidden="1" x14ac:dyDescent="0.25">
      <c r="A12" s="72">
        <v>3</v>
      </c>
      <c r="B12" s="94" t="s">
        <v>43</v>
      </c>
      <c r="C12" s="77" t="s">
        <v>44</v>
      </c>
      <c r="D12" s="102" t="s">
        <v>33</v>
      </c>
      <c r="E12" s="154">
        <f>VLOOKUP(B12,'Mã VPP'!B5:E106,4,0)</f>
        <v>112000</v>
      </c>
      <c r="F12" s="76"/>
      <c r="G12" s="72"/>
      <c r="H12" s="121"/>
      <c r="I12" s="319">
        <f t="shared" si="0"/>
        <v>0</v>
      </c>
      <c r="J12" s="210"/>
      <c r="K12" s="210"/>
      <c r="L12" s="210"/>
      <c r="M12" s="210"/>
    </row>
    <row r="13" spans="1:13" s="110" customFormat="1" x14ac:dyDescent="0.25">
      <c r="A13" s="72">
        <v>4</v>
      </c>
      <c r="B13" s="94" t="s">
        <v>45</v>
      </c>
      <c r="C13" s="95" t="s">
        <v>46</v>
      </c>
      <c r="D13" s="97" t="s">
        <v>47</v>
      </c>
      <c r="E13" s="154">
        <f>VLOOKUP(B13,'Mã VPP'!B6:E107,4,0)</f>
        <v>42000</v>
      </c>
      <c r="F13" s="76"/>
      <c r="G13" s="72">
        <v>7</v>
      </c>
      <c r="H13" s="121">
        <v>7</v>
      </c>
      <c r="I13" s="319">
        <f t="shared" si="0"/>
        <v>294000</v>
      </c>
      <c r="J13" s="210"/>
      <c r="K13" s="210"/>
      <c r="L13" s="210"/>
      <c r="M13" s="210"/>
    </row>
    <row r="14" spans="1:13" s="110" customFormat="1" x14ac:dyDescent="0.25">
      <c r="A14" s="72">
        <v>5</v>
      </c>
      <c r="B14" s="94" t="s">
        <v>48</v>
      </c>
      <c r="C14" s="95" t="s">
        <v>49</v>
      </c>
      <c r="D14" s="97" t="s">
        <v>47</v>
      </c>
      <c r="E14" s="154">
        <f>VLOOKUP(B14,'Mã VPP'!B7:E108,4,0)</f>
        <v>42000</v>
      </c>
      <c r="F14" s="76"/>
      <c r="G14" s="72">
        <v>5</v>
      </c>
      <c r="H14" s="121">
        <v>5</v>
      </c>
      <c r="I14" s="319">
        <f t="shared" si="0"/>
        <v>210000</v>
      </c>
      <c r="J14" s="210"/>
      <c r="K14" s="210"/>
      <c r="L14" s="210"/>
      <c r="M14" s="210"/>
    </row>
    <row r="15" spans="1:13" s="110" customFormat="1" x14ac:dyDescent="0.25">
      <c r="A15" s="72">
        <v>6</v>
      </c>
      <c r="B15" s="94" t="s">
        <v>50</v>
      </c>
      <c r="C15" s="95" t="s">
        <v>51</v>
      </c>
      <c r="D15" s="97" t="s">
        <v>47</v>
      </c>
      <c r="E15" s="154">
        <f>VLOOKUP(B15,'Mã VPP'!B8:E109,4,0)</f>
        <v>42000</v>
      </c>
      <c r="F15" s="76"/>
      <c r="G15" s="72">
        <v>5</v>
      </c>
      <c r="H15" s="121">
        <v>5</v>
      </c>
      <c r="I15" s="319">
        <f t="shared" si="0"/>
        <v>210000</v>
      </c>
      <c r="J15" s="210"/>
      <c r="K15" s="210"/>
      <c r="L15" s="210"/>
      <c r="M15" s="210"/>
    </row>
    <row r="16" spans="1:13" s="110" customFormat="1" x14ac:dyDescent="0.25">
      <c r="A16" s="72">
        <v>7</v>
      </c>
      <c r="B16" s="94" t="s">
        <v>52</v>
      </c>
      <c r="C16" s="95" t="s">
        <v>53</v>
      </c>
      <c r="D16" s="97" t="s">
        <v>47</v>
      </c>
      <c r="E16" s="154">
        <f>VLOOKUP(B16,'Mã VPP'!B9:E110,4,0)</f>
        <v>42000</v>
      </c>
      <c r="F16" s="76"/>
      <c r="G16" s="72">
        <v>7</v>
      </c>
      <c r="H16" s="121">
        <v>7</v>
      </c>
      <c r="I16" s="319">
        <f t="shared" si="0"/>
        <v>294000</v>
      </c>
      <c r="J16" s="210"/>
      <c r="K16" s="210"/>
      <c r="L16" s="210"/>
      <c r="M16" s="210"/>
    </row>
    <row r="17" spans="1:13" s="110" customFormat="1" x14ac:dyDescent="0.25">
      <c r="A17" s="72">
        <v>8</v>
      </c>
      <c r="B17" s="94" t="s">
        <v>54</v>
      </c>
      <c r="C17" s="95" t="s">
        <v>55</v>
      </c>
      <c r="D17" s="97" t="s">
        <v>47</v>
      </c>
      <c r="E17" s="154">
        <f>VLOOKUP(B17,'Mã VPP'!B10:E111,4,0)</f>
        <v>42000</v>
      </c>
      <c r="F17" s="76"/>
      <c r="G17" s="72">
        <v>7</v>
      </c>
      <c r="H17" s="121">
        <v>7</v>
      </c>
      <c r="I17" s="319">
        <f t="shared" si="0"/>
        <v>294000</v>
      </c>
      <c r="J17" s="210"/>
      <c r="K17" s="210"/>
      <c r="L17" s="210"/>
      <c r="M17" s="210"/>
    </row>
    <row r="18" spans="1:13" s="110" customFormat="1" hidden="1" x14ac:dyDescent="0.25">
      <c r="A18" s="72">
        <v>9</v>
      </c>
      <c r="B18" s="94" t="s">
        <v>56</v>
      </c>
      <c r="C18" s="95" t="s">
        <v>20</v>
      </c>
      <c r="D18" s="97" t="s">
        <v>21</v>
      </c>
      <c r="E18" s="154">
        <f>VLOOKUP(B18,'Mã VPP'!B11:E112,4,0)</f>
        <v>14300</v>
      </c>
      <c r="F18" s="76"/>
      <c r="G18" s="72"/>
      <c r="H18" s="121"/>
      <c r="I18" s="319">
        <f t="shared" si="0"/>
        <v>0</v>
      </c>
      <c r="J18" s="210"/>
      <c r="K18" s="210"/>
      <c r="L18" s="210"/>
      <c r="M18" s="210"/>
    </row>
    <row r="19" spans="1:13" s="110" customFormat="1" hidden="1" x14ac:dyDescent="0.25">
      <c r="A19" s="72">
        <v>10</v>
      </c>
      <c r="B19" s="94" t="s">
        <v>57</v>
      </c>
      <c r="C19" s="77" t="s">
        <v>58</v>
      </c>
      <c r="D19" s="102" t="s">
        <v>33</v>
      </c>
      <c r="E19" s="154">
        <f>VLOOKUP(B19,'Mã VPP'!B12:E113,4,0)</f>
        <v>1800</v>
      </c>
      <c r="F19" s="76"/>
      <c r="G19" s="72"/>
      <c r="H19" s="121"/>
      <c r="I19" s="319">
        <f t="shared" si="0"/>
        <v>0</v>
      </c>
      <c r="J19" s="210"/>
      <c r="K19" s="210"/>
      <c r="L19" s="210"/>
      <c r="M19" s="210"/>
    </row>
    <row r="20" spans="1:13" s="110" customFormat="1" hidden="1" x14ac:dyDescent="0.25">
      <c r="A20" s="72">
        <v>11</v>
      </c>
      <c r="B20" s="94" t="s">
        <v>59</v>
      </c>
      <c r="C20" s="77" t="s">
        <v>32</v>
      </c>
      <c r="D20" s="102" t="s">
        <v>33</v>
      </c>
      <c r="E20" s="154">
        <f>VLOOKUP(B20,'Mã VPP'!B13:E114,4,0)</f>
        <v>3600</v>
      </c>
      <c r="F20" s="76"/>
      <c r="G20" s="72"/>
      <c r="H20" s="121"/>
      <c r="I20" s="319">
        <f t="shared" si="0"/>
        <v>0</v>
      </c>
      <c r="J20" s="210"/>
      <c r="K20" s="210"/>
      <c r="L20" s="210"/>
      <c r="M20" s="210"/>
    </row>
    <row r="21" spans="1:13" s="110" customFormat="1" hidden="1" x14ac:dyDescent="0.25">
      <c r="A21" s="72">
        <v>12</v>
      </c>
      <c r="B21" s="94" t="s">
        <v>60</v>
      </c>
      <c r="C21" s="95" t="s">
        <v>61</v>
      </c>
      <c r="D21" s="97" t="s">
        <v>33</v>
      </c>
      <c r="E21" s="154">
        <f>VLOOKUP(B21,'Mã VPP'!B14:E115,4,0)</f>
        <v>1200</v>
      </c>
      <c r="F21" s="76"/>
      <c r="G21" s="72"/>
      <c r="H21" s="121"/>
      <c r="I21" s="319">
        <f t="shared" si="0"/>
        <v>0</v>
      </c>
      <c r="J21" s="210"/>
      <c r="K21" s="210"/>
      <c r="L21" s="210"/>
      <c r="M21" s="210"/>
    </row>
    <row r="22" spans="1:13" s="110" customFormat="1" x14ac:dyDescent="0.25">
      <c r="A22" s="72">
        <v>13</v>
      </c>
      <c r="B22" s="94" t="s">
        <v>62</v>
      </c>
      <c r="C22" s="95" t="s">
        <v>63</v>
      </c>
      <c r="D22" s="97" t="s">
        <v>25</v>
      </c>
      <c r="E22" s="154">
        <f>VLOOKUP(B22,'Mã VPP'!B15:E116,4,0)</f>
        <v>3200</v>
      </c>
      <c r="F22" s="76"/>
      <c r="G22" s="72">
        <v>5</v>
      </c>
      <c r="H22" s="121">
        <v>5</v>
      </c>
      <c r="I22" s="319">
        <f t="shared" si="0"/>
        <v>16000</v>
      </c>
      <c r="J22" s="210"/>
      <c r="K22" s="210"/>
      <c r="L22" s="210"/>
      <c r="M22" s="210"/>
    </row>
    <row r="23" spans="1:13" s="110" customFormat="1" x14ac:dyDescent="0.25">
      <c r="A23" s="72">
        <v>14</v>
      </c>
      <c r="B23" s="94" t="s">
        <v>64</v>
      </c>
      <c r="C23" s="77" t="s">
        <v>16</v>
      </c>
      <c r="D23" s="102" t="s">
        <v>17</v>
      </c>
      <c r="E23" s="154">
        <f>VLOOKUP(B23,'Mã VPP'!B16:E117,4,0)</f>
        <v>2300</v>
      </c>
      <c r="F23" s="76"/>
      <c r="G23" s="72">
        <v>2</v>
      </c>
      <c r="H23" s="121">
        <v>2</v>
      </c>
      <c r="I23" s="319">
        <f t="shared" si="0"/>
        <v>4600</v>
      </c>
      <c r="J23" s="210"/>
      <c r="K23" s="210"/>
      <c r="L23" s="210"/>
      <c r="M23" s="210"/>
    </row>
    <row r="24" spans="1:13" s="110" customFormat="1" x14ac:dyDescent="0.25">
      <c r="A24" s="72">
        <v>15</v>
      </c>
      <c r="B24" s="94" t="s">
        <v>65</v>
      </c>
      <c r="C24" s="77" t="s">
        <v>14</v>
      </c>
      <c r="D24" s="102" t="s">
        <v>15</v>
      </c>
      <c r="E24" s="154">
        <f>VLOOKUP(B24,'Mã VPP'!B17:E118,4,0)</f>
        <v>40500</v>
      </c>
      <c r="F24" s="76"/>
      <c r="G24" s="72">
        <v>2</v>
      </c>
      <c r="H24" s="121">
        <v>2</v>
      </c>
      <c r="I24" s="319">
        <f t="shared" si="0"/>
        <v>81000</v>
      </c>
      <c r="J24" s="210"/>
      <c r="K24" s="210"/>
      <c r="L24" s="210"/>
      <c r="M24" s="210"/>
    </row>
    <row r="25" spans="1:13" s="110" customFormat="1" x14ac:dyDescent="0.25">
      <c r="A25" s="72">
        <v>16</v>
      </c>
      <c r="B25" s="94" t="s">
        <v>66</v>
      </c>
      <c r="C25" s="77" t="s">
        <v>67</v>
      </c>
      <c r="D25" s="102" t="s">
        <v>15</v>
      </c>
      <c r="E25" s="154">
        <f>VLOOKUP(B25,'Mã VPP'!B18:E119,4,0)</f>
        <v>20000</v>
      </c>
      <c r="F25" s="76"/>
      <c r="G25" s="72">
        <v>2</v>
      </c>
      <c r="H25" s="121">
        <v>2</v>
      </c>
      <c r="I25" s="319">
        <f t="shared" si="0"/>
        <v>40000</v>
      </c>
      <c r="J25" s="210"/>
      <c r="K25" s="210"/>
      <c r="L25" s="210"/>
      <c r="M25" s="210"/>
    </row>
    <row r="26" spans="1:13" s="110" customFormat="1" hidden="1" x14ac:dyDescent="0.25">
      <c r="A26" s="72">
        <v>17</v>
      </c>
      <c r="B26" s="94" t="s">
        <v>68</v>
      </c>
      <c r="C26" s="95" t="s">
        <v>69</v>
      </c>
      <c r="D26" s="97" t="s">
        <v>15</v>
      </c>
      <c r="E26" s="154">
        <f>VLOOKUP(B26,'Mã VPP'!B19:E120,4,0)</f>
        <v>68500</v>
      </c>
      <c r="F26" s="76"/>
      <c r="G26" s="72"/>
      <c r="H26" s="121"/>
      <c r="I26" s="319"/>
      <c r="J26" s="210"/>
      <c r="K26" s="210"/>
      <c r="L26" s="210"/>
      <c r="M26" s="210"/>
    </row>
    <row r="27" spans="1:13" s="110" customFormat="1" hidden="1" x14ac:dyDescent="0.25">
      <c r="A27" s="72">
        <v>18</v>
      </c>
      <c r="B27" s="94" t="s">
        <v>70</v>
      </c>
      <c r="C27" s="95" t="s">
        <v>71</v>
      </c>
      <c r="D27" s="97" t="s">
        <v>72</v>
      </c>
      <c r="E27" s="154">
        <f>VLOOKUP(B27,'Mã VPP'!B20:E121,4,0)</f>
        <v>2600</v>
      </c>
      <c r="F27" s="76"/>
      <c r="G27" s="72"/>
      <c r="H27" s="121"/>
      <c r="I27" s="319"/>
      <c r="J27" s="210"/>
      <c r="K27" s="210"/>
      <c r="L27" s="210"/>
      <c r="M27" s="210"/>
    </row>
    <row r="28" spans="1:13" s="110" customFormat="1" hidden="1" x14ac:dyDescent="0.25">
      <c r="A28" s="72">
        <v>19</v>
      </c>
      <c r="B28" s="94" t="s">
        <v>73</v>
      </c>
      <c r="C28" s="95" t="s">
        <v>74</v>
      </c>
      <c r="D28" s="97" t="s">
        <v>29</v>
      </c>
      <c r="E28" s="154">
        <f>VLOOKUP(B28,'Mã VPP'!B21:E122,4,0)</f>
        <v>8000</v>
      </c>
      <c r="F28" s="76"/>
      <c r="G28" s="72"/>
      <c r="H28" s="121"/>
      <c r="I28" s="319"/>
      <c r="J28" s="210"/>
      <c r="K28" s="210"/>
      <c r="L28" s="210"/>
      <c r="M28" s="210"/>
    </row>
    <row r="29" spans="1:13" s="110" customFormat="1" hidden="1" x14ac:dyDescent="0.25">
      <c r="A29" s="72">
        <v>20</v>
      </c>
      <c r="B29" s="94" t="s">
        <v>75</v>
      </c>
      <c r="C29" s="95" t="s">
        <v>76</v>
      </c>
      <c r="D29" s="97" t="s">
        <v>29</v>
      </c>
      <c r="E29" s="154">
        <f>VLOOKUP(B29,'Mã VPP'!B22:E123,4,0)</f>
        <v>7000</v>
      </c>
      <c r="F29" s="76"/>
      <c r="G29" s="72"/>
      <c r="H29" s="121"/>
      <c r="I29" s="319"/>
      <c r="J29" s="210"/>
      <c r="K29" s="210"/>
      <c r="L29" s="210"/>
      <c r="M29" s="210"/>
    </row>
    <row r="30" spans="1:13" s="110" customFormat="1" hidden="1" x14ac:dyDescent="0.25">
      <c r="A30" s="72">
        <v>21</v>
      </c>
      <c r="B30" s="94" t="s">
        <v>77</v>
      </c>
      <c r="C30" s="95" t="s">
        <v>78</v>
      </c>
      <c r="D30" s="97" t="s">
        <v>29</v>
      </c>
      <c r="E30" s="154">
        <f>VLOOKUP(B30,'Mã VPP'!B23:E124,4,0)</f>
        <v>8500</v>
      </c>
      <c r="F30" s="76"/>
      <c r="G30" s="72"/>
      <c r="H30" s="121"/>
      <c r="I30" s="319"/>
      <c r="J30" s="210"/>
      <c r="K30" s="210"/>
      <c r="L30" s="210"/>
      <c r="M30" s="210"/>
    </row>
    <row r="31" spans="1:13" s="110" customFormat="1" hidden="1" x14ac:dyDescent="0.25">
      <c r="A31" s="72">
        <v>22</v>
      </c>
      <c r="B31" s="94" t="s">
        <v>79</v>
      </c>
      <c r="C31" s="95" t="s">
        <v>80</v>
      </c>
      <c r="D31" s="102" t="s">
        <v>29</v>
      </c>
      <c r="E31" s="154">
        <f>VLOOKUP(B31,'Mã VPP'!B24:E125,4,0)</f>
        <v>55000</v>
      </c>
      <c r="F31" s="76"/>
      <c r="G31" s="72"/>
      <c r="H31" s="121"/>
      <c r="I31" s="319"/>
      <c r="J31" s="210"/>
      <c r="K31" s="210"/>
      <c r="L31" s="210"/>
      <c r="M31" s="210"/>
    </row>
    <row r="32" spans="1:13" s="110" customFormat="1" hidden="1" x14ac:dyDescent="0.25">
      <c r="A32" s="72">
        <v>23</v>
      </c>
      <c r="B32" s="94" t="s">
        <v>81</v>
      </c>
      <c r="C32" s="99" t="s">
        <v>82</v>
      </c>
      <c r="D32" s="102" t="s">
        <v>25</v>
      </c>
      <c r="E32" s="154">
        <f>VLOOKUP(B32,'Mã VPP'!B25:E126,4,0)</f>
        <v>2400</v>
      </c>
      <c r="F32" s="76"/>
      <c r="G32" s="72"/>
      <c r="H32" s="121"/>
      <c r="I32" s="319"/>
      <c r="J32" s="210"/>
      <c r="K32" s="210"/>
      <c r="L32" s="210"/>
      <c r="M32" s="210"/>
    </row>
    <row r="33" spans="1:13" s="110" customFormat="1" hidden="1" x14ac:dyDescent="0.25">
      <c r="A33" s="72">
        <v>24</v>
      </c>
      <c r="B33" s="94" t="s">
        <v>83</v>
      </c>
      <c r="C33" s="95" t="s">
        <v>24</v>
      </c>
      <c r="D33" s="97" t="s">
        <v>25</v>
      </c>
      <c r="E33" s="154">
        <f>VLOOKUP(B33,'Mã VPP'!B26:E127,4,0)</f>
        <v>2300</v>
      </c>
      <c r="F33" s="76"/>
      <c r="G33" s="72"/>
      <c r="H33" s="121"/>
      <c r="I33" s="319"/>
      <c r="J33" s="210"/>
      <c r="K33" s="210"/>
      <c r="L33" s="210"/>
      <c r="M33" s="210"/>
    </row>
    <row r="34" spans="1:13" s="110" customFormat="1" hidden="1" x14ac:dyDescent="0.25">
      <c r="A34" s="72">
        <v>25</v>
      </c>
      <c r="B34" s="96" t="s">
        <v>84</v>
      </c>
      <c r="C34" s="77" t="s">
        <v>30</v>
      </c>
      <c r="D34" s="102" t="s">
        <v>25</v>
      </c>
      <c r="E34" s="154">
        <f>VLOOKUP(B34,'Mã VPP'!B27:E128,4,0)</f>
        <v>1600</v>
      </c>
      <c r="F34" s="76"/>
      <c r="G34" s="72"/>
      <c r="H34" s="121"/>
      <c r="I34" s="319"/>
      <c r="J34" s="210"/>
      <c r="K34" s="210"/>
      <c r="L34" s="210"/>
      <c r="M34" s="210"/>
    </row>
    <row r="35" spans="1:13" s="110" customFormat="1" hidden="1" x14ac:dyDescent="0.25">
      <c r="A35" s="72">
        <v>26</v>
      </c>
      <c r="B35" s="94" t="s">
        <v>85</v>
      </c>
      <c r="C35" s="77" t="s">
        <v>28</v>
      </c>
      <c r="D35" s="102" t="s">
        <v>29</v>
      </c>
      <c r="E35" s="154">
        <f>VLOOKUP(B35,'Mã VPP'!B28:E129,4,0)</f>
        <v>32000</v>
      </c>
      <c r="F35" s="76"/>
      <c r="G35" s="72"/>
      <c r="H35" s="121"/>
      <c r="I35" s="319"/>
      <c r="J35" s="210"/>
      <c r="K35" s="210"/>
      <c r="L35" s="210"/>
      <c r="M35" s="210"/>
    </row>
    <row r="36" spans="1:13" s="110" customFormat="1" hidden="1" x14ac:dyDescent="0.25">
      <c r="A36" s="72">
        <v>27</v>
      </c>
      <c r="B36" s="94" t="s">
        <v>86</v>
      </c>
      <c r="C36" s="77" t="s">
        <v>87</v>
      </c>
      <c r="D36" s="102" t="s">
        <v>23</v>
      </c>
      <c r="E36" s="154">
        <f>VLOOKUP(B36,'Mã VPP'!B29:E130,4,0)</f>
        <v>5000</v>
      </c>
      <c r="F36" s="76"/>
      <c r="G36" s="72"/>
      <c r="H36" s="121"/>
      <c r="I36" s="319"/>
      <c r="J36" s="210"/>
      <c r="K36" s="210"/>
      <c r="L36" s="210"/>
      <c r="M36" s="210"/>
    </row>
    <row r="37" spans="1:13" s="110" customFormat="1" hidden="1" x14ac:dyDescent="0.25">
      <c r="A37" s="72">
        <v>28</v>
      </c>
      <c r="B37" s="102">
        <v>9090068</v>
      </c>
      <c r="C37" s="77" t="s">
        <v>88</v>
      </c>
      <c r="D37" s="102" t="s">
        <v>23</v>
      </c>
      <c r="E37" s="154">
        <f>VLOOKUP(B37,'Mã VPP'!B30:E131,4,0)</f>
        <v>6500</v>
      </c>
      <c r="F37" s="76"/>
      <c r="G37" s="72"/>
      <c r="H37" s="121"/>
      <c r="I37" s="319"/>
      <c r="J37" s="210"/>
      <c r="K37" s="210"/>
      <c r="L37" s="210"/>
      <c r="M37" s="210"/>
    </row>
    <row r="38" spans="1:13" s="110" customFormat="1" x14ac:dyDescent="0.25">
      <c r="A38" s="72">
        <v>29</v>
      </c>
      <c r="B38" s="94" t="s">
        <v>89</v>
      </c>
      <c r="C38" s="95" t="s">
        <v>90</v>
      </c>
      <c r="D38" s="97" t="s">
        <v>23</v>
      </c>
      <c r="E38" s="154">
        <f>VLOOKUP(B38,'Mã VPP'!B31:E132,4,0)</f>
        <v>14500</v>
      </c>
      <c r="F38" s="76"/>
      <c r="G38" s="72">
        <v>1</v>
      </c>
      <c r="H38" s="121">
        <v>1</v>
      </c>
      <c r="I38" s="319">
        <f t="shared" si="0"/>
        <v>14500</v>
      </c>
      <c r="J38" s="210"/>
      <c r="K38" s="210"/>
      <c r="L38" s="210"/>
      <c r="M38" s="210"/>
    </row>
    <row r="39" spans="1:13" s="110" customFormat="1" hidden="1" x14ac:dyDescent="0.25">
      <c r="A39" s="72">
        <v>30</v>
      </c>
      <c r="B39" s="94" t="s">
        <v>91</v>
      </c>
      <c r="C39" s="77" t="s">
        <v>92</v>
      </c>
      <c r="D39" s="102" t="s">
        <v>23</v>
      </c>
      <c r="E39" s="154">
        <f>VLOOKUP(B39,'Mã VPP'!B32:E133,4,0)</f>
        <v>5100</v>
      </c>
      <c r="F39" s="76"/>
      <c r="G39" s="72"/>
      <c r="H39" s="121"/>
      <c r="I39" s="319"/>
      <c r="J39" s="210"/>
      <c r="K39" s="210"/>
      <c r="L39" s="210"/>
      <c r="M39" s="210"/>
    </row>
    <row r="40" spans="1:13" s="110" customFormat="1" hidden="1" x14ac:dyDescent="0.25">
      <c r="A40" s="72">
        <v>31</v>
      </c>
      <c r="B40" s="94" t="s">
        <v>93</v>
      </c>
      <c r="C40" s="77" t="s">
        <v>94</v>
      </c>
      <c r="D40" s="102" t="s">
        <v>23</v>
      </c>
      <c r="E40" s="154">
        <f>VLOOKUP(B40,'Mã VPP'!B33:E134,4,0)</f>
        <v>2600</v>
      </c>
      <c r="F40" s="76"/>
      <c r="G40" s="72"/>
      <c r="H40" s="121"/>
      <c r="I40" s="319"/>
      <c r="J40" s="210"/>
      <c r="K40" s="210"/>
      <c r="L40" s="210"/>
      <c r="M40" s="210"/>
    </row>
    <row r="41" spans="1:13" s="110" customFormat="1" hidden="1" x14ac:dyDescent="0.25">
      <c r="A41" s="72">
        <v>32</v>
      </c>
      <c r="B41" s="94" t="s">
        <v>95</v>
      </c>
      <c r="C41" s="95" t="s">
        <v>26</v>
      </c>
      <c r="D41" s="97" t="s">
        <v>27</v>
      </c>
      <c r="E41" s="154">
        <f>VLOOKUP(B41,'Mã VPP'!B34:E135,4,0)</f>
        <v>10000</v>
      </c>
      <c r="F41" s="76"/>
      <c r="G41" s="72"/>
      <c r="H41" s="121"/>
      <c r="I41" s="319"/>
      <c r="J41" s="210"/>
      <c r="K41" s="210"/>
      <c r="L41" s="210"/>
      <c r="M41" s="210"/>
    </row>
    <row r="42" spans="1:13" s="110" customFormat="1" x14ac:dyDescent="0.25">
      <c r="A42" s="72">
        <v>33</v>
      </c>
      <c r="B42" s="94" t="s">
        <v>96</v>
      </c>
      <c r="C42" s="95" t="s">
        <v>22</v>
      </c>
      <c r="D42" s="97" t="s">
        <v>23</v>
      </c>
      <c r="E42" s="154">
        <f>VLOOKUP(B42,'Mã VPP'!B35:E136,4,0)</f>
        <v>2069</v>
      </c>
      <c r="F42" s="76"/>
      <c r="G42" s="72">
        <v>4</v>
      </c>
      <c r="H42" s="121">
        <v>2</v>
      </c>
      <c r="I42" s="319">
        <f t="shared" si="0"/>
        <v>4138</v>
      </c>
      <c r="J42" s="210"/>
      <c r="K42" s="210"/>
      <c r="L42" s="210"/>
      <c r="M42" s="210"/>
    </row>
    <row r="43" spans="1:13" s="110" customFormat="1" hidden="1" x14ac:dyDescent="0.25">
      <c r="A43" s="72">
        <v>34</v>
      </c>
      <c r="B43" s="94" t="s">
        <v>97</v>
      </c>
      <c r="C43" s="95" t="s">
        <v>98</v>
      </c>
      <c r="D43" s="97" t="s">
        <v>23</v>
      </c>
      <c r="E43" s="154">
        <f>VLOOKUP(B43,'Mã VPP'!B36:E137,4,0)</f>
        <v>2000</v>
      </c>
      <c r="F43" s="76"/>
      <c r="G43" s="72"/>
      <c r="H43" s="121"/>
      <c r="I43" s="319"/>
      <c r="J43" s="210"/>
      <c r="K43" s="210"/>
      <c r="L43" s="210"/>
      <c r="M43" s="210"/>
    </row>
    <row r="44" spans="1:13" s="110" customFormat="1" hidden="1" x14ac:dyDescent="0.25">
      <c r="A44" s="72">
        <v>35</v>
      </c>
      <c r="B44" s="94" t="s">
        <v>99</v>
      </c>
      <c r="C44" s="77" t="s">
        <v>100</v>
      </c>
      <c r="D44" s="102" t="s">
        <v>101</v>
      </c>
      <c r="E44" s="154">
        <f>VLOOKUP(B44,'Mã VPP'!B37:E138,4,0)</f>
        <v>36000</v>
      </c>
      <c r="F44" s="76"/>
      <c r="G44" s="72"/>
      <c r="H44" s="121"/>
      <c r="I44" s="319"/>
      <c r="J44" s="210"/>
      <c r="K44" s="210"/>
      <c r="L44" s="210"/>
      <c r="M44" s="210"/>
    </row>
    <row r="45" spans="1:13" s="110" customFormat="1" hidden="1" x14ac:dyDescent="0.25">
      <c r="A45" s="72">
        <v>36</v>
      </c>
      <c r="B45" s="94" t="s">
        <v>102</v>
      </c>
      <c r="C45" s="77" t="s">
        <v>103</v>
      </c>
      <c r="D45" s="102" t="s">
        <v>101</v>
      </c>
      <c r="E45" s="154">
        <f>VLOOKUP(B45,'Mã VPP'!B38:E139,4,0)</f>
        <v>3800</v>
      </c>
      <c r="F45" s="76"/>
      <c r="G45" s="72"/>
      <c r="H45" s="121"/>
      <c r="I45" s="319"/>
      <c r="J45" s="210"/>
      <c r="K45" s="210"/>
      <c r="L45" s="210"/>
      <c r="M45" s="210"/>
    </row>
    <row r="46" spans="1:13" s="110" customFormat="1" hidden="1" x14ac:dyDescent="0.25">
      <c r="A46" s="72">
        <v>37</v>
      </c>
      <c r="B46" s="94" t="s">
        <v>104</v>
      </c>
      <c r="C46" s="77" t="s">
        <v>105</v>
      </c>
      <c r="D46" s="102" t="s">
        <v>25</v>
      </c>
      <c r="E46" s="154">
        <f>VLOOKUP(B46,'Mã VPP'!B39:E140,4,0)</f>
        <v>28500</v>
      </c>
      <c r="F46" s="76"/>
      <c r="G46" s="72"/>
      <c r="H46" s="121"/>
      <c r="I46" s="319"/>
      <c r="J46" s="210"/>
      <c r="K46" s="210"/>
      <c r="L46" s="210"/>
      <c r="M46" s="210"/>
    </row>
    <row r="47" spans="1:13" s="110" customFormat="1" hidden="1" x14ac:dyDescent="0.25">
      <c r="A47" s="72">
        <v>38</v>
      </c>
      <c r="B47" s="94" t="s">
        <v>106</v>
      </c>
      <c r="C47" s="77" t="s">
        <v>38</v>
      </c>
      <c r="D47" s="102" t="s">
        <v>25</v>
      </c>
      <c r="E47" s="154">
        <f>VLOOKUP(B47,'Mã VPP'!B40:E141,4,0)</f>
        <v>28500</v>
      </c>
      <c r="F47" s="76"/>
      <c r="G47" s="72"/>
      <c r="H47" s="121"/>
      <c r="I47" s="319"/>
      <c r="J47" s="210"/>
      <c r="K47" s="210"/>
      <c r="L47" s="210"/>
      <c r="M47" s="210"/>
    </row>
    <row r="48" spans="1:13" s="110" customFormat="1" hidden="1" x14ac:dyDescent="0.25">
      <c r="A48" s="72">
        <v>39</v>
      </c>
      <c r="B48" s="94" t="s">
        <v>107</v>
      </c>
      <c r="C48" s="77" t="s">
        <v>108</v>
      </c>
      <c r="D48" s="102" t="s">
        <v>29</v>
      </c>
      <c r="E48" s="154">
        <f>VLOOKUP(B48,'Mã VPP'!B41:E142,4,0)</f>
        <v>23000</v>
      </c>
      <c r="F48" s="76"/>
      <c r="G48" s="72"/>
      <c r="H48" s="121"/>
      <c r="I48" s="319"/>
      <c r="J48" s="210"/>
      <c r="K48" s="210"/>
      <c r="L48" s="210"/>
      <c r="M48" s="210"/>
    </row>
    <row r="49" spans="1:13" s="110" customFormat="1" x14ac:dyDescent="0.25">
      <c r="A49" s="72">
        <v>40</v>
      </c>
      <c r="B49" s="94" t="s">
        <v>109</v>
      </c>
      <c r="C49" s="95" t="s">
        <v>110</v>
      </c>
      <c r="D49" s="97" t="s">
        <v>17</v>
      </c>
      <c r="E49" s="154">
        <f>VLOOKUP(B49,'Mã VPP'!B42:E143,4,0)</f>
        <v>31000</v>
      </c>
      <c r="F49" s="76"/>
      <c r="G49" s="72">
        <v>2</v>
      </c>
      <c r="H49" s="121">
        <v>2</v>
      </c>
      <c r="I49" s="319">
        <f t="shared" si="0"/>
        <v>62000</v>
      </c>
      <c r="J49" s="210"/>
      <c r="K49" s="210"/>
      <c r="L49" s="210"/>
      <c r="M49" s="210"/>
    </row>
    <row r="50" spans="1:13" s="110" customFormat="1" x14ac:dyDescent="0.25">
      <c r="A50" s="72">
        <v>41</v>
      </c>
      <c r="B50" s="94" t="s">
        <v>111</v>
      </c>
      <c r="C50" s="95" t="s">
        <v>112</v>
      </c>
      <c r="D50" s="97" t="s">
        <v>25</v>
      </c>
      <c r="E50" s="154">
        <f>VLOOKUP(B50,'Mã VPP'!B43:E144,4,0)</f>
        <v>17000</v>
      </c>
      <c r="F50" s="76"/>
      <c r="G50" s="72">
        <v>1</v>
      </c>
      <c r="H50" s="121">
        <v>1</v>
      </c>
      <c r="I50" s="319">
        <f t="shared" si="0"/>
        <v>17000</v>
      </c>
      <c r="J50" s="210"/>
      <c r="K50" s="210"/>
      <c r="L50" s="210"/>
      <c r="M50" s="210"/>
    </row>
    <row r="51" spans="1:13" s="110" customFormat="1" hidden="1" x14ac:dyDescent="0.25">
      <c r="A51" s="72">
        <v>42</v>
      </c>
      <c r="B51" s="97">
        <v>9090053</v>
      </c>
      <c r="C51" s="95" t="s">
        <v>113</v>
      </c>
      <c r="D51" s="97" t="s">
        <v>25</v>
      </c>
      <c r="E51" s="154">
        <f>VLOOKUP(B51,'Mã VPP'!B44:E145,4,0)</f>
        <v>147000</v>
      </c>
      <c r="F51" s="76"/>
      <c r="G51" s="72"/>
      <c r="H51" s="121"/>
      <c r="I51" s="319"/>
      <c r="J51" s="210"/>
      <c r="K51" s="210"/>
      <c r="L51" s="210"/>
      <c r="M51" s="210"/>
    </row>
    <row r="52" spans="1:13" s="110" customFormat="1" hidden="1" x14ac:dyDescent="0.25">
      <c r="A52" s="72">
        <v>43</v>
      </c>
      <c r="B52" s="98" t="s">
        <v>114</v>
      </c>
      <c r="C52" s="99" t="s">
        <v>115</v>
      </c>
      <c r="D52" s="97" t="s">
        <v>25</v>
      </c>
      <c r="E52" s="154">
        <f>VLOOKUP(B52,'Mã VPP'!B45:E146,4,0)</f>
        <v>91000</v>
      </c>
      <c r="F52" s="76"/>
      <c r="G52" s="72"/>
      <c r="H52" s="121"/>
      <c r="I52" s="319"/>
      <c r="J52" s="210"/>
      <c r="K52" s="210"/>
      <c r="L52" s="210"/>
      <c r="M52" s="210"/>
    </row>
    <row r="53" spans="1:13" s="110" customFormat="1" hidden="1" x14ac:dyDescent="0.25">
      <c r="A53" s="72">
        <v>44</v>
      </c>
      <c r="B53" s="94" t="s">
        <v>116</v>
      </c>
      <c r="C53" s="95" t="s">
        <v>117</v>
      </c>
      <c r="D53" s="97" t="s">
        <v>25</v>
      </c>
      <c r="E53" s="154">
        <f>VLOOKUP(B53,'Mã VPP'!B46:E147,4,0)</f>
        <v>18000</v>
      </c>
      <c r="F53" s="76"/>
      <c r="G53" s="72"/>
      <c r="H53" s="121"/>
      <c r="I53" s="319"/>
      <c r="J53" s="210"/>
      <c r="K53" s="210"/>
      <c r="L53" s="210"/>
      <c r="M53" s="210"/>
    </row>
    <row r="54" spans="1:13" s="110" customFormat="1" hidden="1" x14ac:dyDescent="0.25">
      <c r="A54" s="72">
        <v>45</v>
      </c>
      <c r="B54" s="94" t="s">
        <v>118</v>
      </c>
      <c r="C54" s="100" t="s">
        <v>119</v>
      </c>
      <c r="D54" s="79" t="s">
        <v>23</v>
      </c>
      <c r="E54" s="154">
        <f>VLOOKUP(B54,'Mã VPP'!B47:E148,4,0)</f>
        <v>14000</v>
      </c>
      <c r="F54" s="76"/>
      <c r="G54" s="72"/>
      <c r="H54" s="121"/>
      <c r="I54" s="319"/>
      <c r="J54" s="210"/>
      <c r="K54" s="210"/>
      <c r="L54" s="210"/>
      <c r="M54" s="210"/>
    </row>
    <row r="55" spans="1:13" s="110" customFormat="1" hidden="1" x14ac:dyDescent="0.25">
      <c r="A55" s="72">
        <v>46</v>
      </c>
      <c r="B55" s="94" t="s">
        <v>120</v>
      </c>
      <c r="C55" s="95" t="s">
        <v>121</v>
      </c>
      <c r="D55" s="97" t="s">
        <v>27</v>
      </c>
      <c r="E55" s="154">
        <f>VLOOKUP(B55,'Mã VPP'!B48:E149,4,0)</f>
        <v>180000</v>
      </c>
      <c r="F55" s="76"/>
      <c r="G55" s="72"/>
      <c r="H55" s="121"/>
      <c r="I55" s="319"/>
      <c r="J55" s="210"/>
      <c r="K55" s="210"/>
      <c r="L55" s="210"/>
      <c r="M55" s="210"/>
    </row>
    <row r="56" spans="1:13" s="110" customFormat="1" hidden="1" x14ac:dyDescent="0.25">
      <c r="A56" s="72">
        <v>47</v>
      </c>
      <c r="B56" s="94" t="s">
        <v>122</v>
      </c>
      <c r="C56" s="95" t="s">
        <v>123</v>
      </c>
      <c r="D56" s="97" t="s">
        <v>23</v>
      </c>
      <c r="E56" s="154">
        <f>VLOOKUP(B56,'Mã VPP'!B49:E150,4,0)</f>
        <v>23000</v>
      </c>
      <c r="F56" s="76"/>
      <c r="G56" s="72"/>
      <c r="H56" s="121"/>
      <c r="I56" s="319"/>
      <c r="J56" s="210"/>
      <c r="K56" s="210"/>
      <c r="L56" s="210"/>
      <c r="M56" s="210"/>
    </row>
    <row r="57" spans="1:13" s="110" customFormat="1" hidden="1" x14ac:dyDescent="0.25">
      <c r="A57" s="72">
        <v>48</v>
      </c>
      <c r="B57" s="94" t="s">
        <v>124</v>
      </c>
      <c r="C57" s="95" t="s">
        <v>125</v>
      </c>
      <c r="D57" s="97" t="s">
        <v>23</v>
      </c>
      <c r="E57" s="154">
        <f>VLOOKUP(B57,'Mã VPP'!B50:E151,4,0)</f>
        <v>14000</v>
      </c>
      <c r="F57" s="76"/>
      <c r="G57" s="72"/>
      <c r="H57" s="121"/>
      <c r="I57" s="319"/>
      <c r="J57" s="210"/>
      <c r="K57" s="210"/>
      <c r="L57" s="210"/>
      <c r="M57" s="210"/>
    </row>
    <row r="58" spans="1:13" s="110" customFormat="1" x14ac:dyDescent="0.25">
      <c r="A58" s="72">
        <v>49</v>
      </c>
      <c r="B58" s="94" t="s">
        <v>126</v>
      </c>
      <c r="C58" s="95" t="s">
        <v>127</v>
      </c>
      <c r="D58" s="97" t="s">
        <v>128</v>
      </c>
      <c r="E58" s="154">
        <f>VLOOKUP(B58,'Mã VPP'!B51:E152,4,0)</f>
        <v>24500</v>
      </c>
      <c r="F58" s="76"/>
      <c r="G58" s="72">
        <v>2</v>
      </c>
      <c r="H58" s="121">
        <v>2</v>
      </c>
      <c r="I58" s="319">
        <f t="shared" si="0"/>
        <v>49000</v>
      </c>
      <c r="J58" s="210"/>
      <c r="K58" s="210"/>
      <c r="L58" s="210"/>
      <c r="M58" s="210"/>
    </row>
    <row r="59" spans="1:13" s="110" customFormat="1" hidden="1" x14ac:dyDescent="0.25">
      <c r="A59" s="72">
        <v>50</v>
      </c>
      <c r="B59" s="94" t="s">
        <v>129</v>
      </c>
      <c r="C59" s="95" t="s">
        <v>130</v>
      </c>
      <c r="D59" s="97" t="s">
        <v>128</v>
      </c>
      <c r="E59" s="154">
        <f>VLOOKUP(B59,'Mã VPP'!B52:E153,4,0)</f>
        <v>21000</v>
      </c>
      <c r="F59" s="76"/>
      <c r="G59" s="72"/>
      <c r="H59" s="121"/>
      <c r="I59" s="319"/>
      <c r="J59" s="210"/>
      <c r="K59" s="210"/>
      <c r="L59" s="210"/>
      <c r="M59" s="210"/>
    </row>
    <row r="60" spans="1:13" s="110" customFormat="1" x14ac:dyDescent="0.25">
      <c r="A60" s="72">
        <v>51</v>
      </c>
      <c r="B60" s="94" t="s">
        <v>131</v>
      </c>
      <c r="C60" s="95" t="s">
        <v>132</v>
      </c>
      <c r="D60" s="97" t="s">
        <v>128</v>
      </c>
      <c r="E60" s="154">
        <f>VLOOKUP(B60,'Mã VPP'!B53:E154,4,0)</f>
        <v>18500</v>
      </c>
      <c r="F60" s="122"/>
      <c r="G60" s="72">
        <v>1</v>
      </c>
      <c r="H60" s="121">
        <v>1</v>
      </c>
      <c r="I60" s="319">
        <f t="shared" si="0"/>
        <v>18500</v>
      </c>
      <c r="J60" s="210"/>
      <c r="K60" s="210"/>
      <c r="L60" s="210"/>
      <c r="M60" s="210"/>
    </row>
    <row r="61" spans="1:13" s="110" customFormat="1" hidden="1" x14ac:dyDescent="0.25">
      <c r="A61" s="72">
        <v>52</v>
      </c>
      <c r="B61" s="96" t="s">
        <v>133</v>
      </c>
      <c r="C61" s="77" t="s">
        <v>134</v>
      </c>
      <c r="D61" s="97" t="s">
        <v>128</v>
      </c>
      <c r="E61" s="154">
        <f>VLOOKUP(B61,'Mã VPP'!B54:E155,4,0)</f>
        <v>28500</v>
      </c>
      <c r="F61" s="76"/>
      <c r="G61" s="72"/>
      <c r="H61" s="121"/>
      <c r="I61" s="319"/>
      <c r="J61" s="210"/>
      <c r="K61" s="210"/>
      <c r="L61" s="210"/>
      <c r="M61" s="210"/>
    </row>
    <row r="62" spans="1:13" s="110" customFormat="1" hidden="1" x14ac:dyDescent="0.25">
      <c r="A62" s="72">
        <v>53</v>
      </c>
      <c r="B62" s="94" t="s">
        <v>135</v>
      </c>
      <c r="C62" s="77" t="s">
        <v>136</v>
      </c>
      <c r="D62" s="102" t="s">
        <v>137</v>
      </c>
      <c r="E62" s="154">
        <f>VLOOKUP(B62,'Mã VPP'!B55:E156,4,0)</f>
        <v>45000</v>
      </c>
      <c r="F62" s="76"/>
      <c r="G62" s="72"/>
      <c r="H62" s="121"/>
      <c r="I62" s="319"/>
      <c r="J62" s="210"/>
      <c r="K62" s="210"/>
      <c r="L62" s="210"/>
      <c r="M62" s="210"/>
    </row>
    <row r="63" spans="1:13" s="110" customFormat="1" hidden="1" x14ac:dyDescent="0.25">
      <c r="A63" s="72">
        <v>54</v>
      </c>
      <c r="B63" s="94" t="s">
        <v>138</v>
      </c>
      <c r="C63" s="77" t="s">
        <v>139</v>
      </c>
      <c r="D63" s="102" t="s">
        <v>128</v>
      </c>
      <c r="E63" s="154">
        <f>VLOOKUP(B63,'Mã VPP'!B56:E157,4,0)</f>
        <v>42000</v>
      </c>
      <c r="F63" s="76"/>
      <c r="G63" s="72"/>
      <c r="H63" s="121"/>
      <c r="I63" s="319"/>
      <c r="J63" s="210"/>
      <c r="K63" s="210"/>
      <c r="L63" s="210"/>
      <c r="M63" s="210"/>
    </row>
    <row r="64" spans="1:13" s="110" customFormat="1" hidden="1" x14ac:dyDescent="0.25">
      <c r="A64" s="72">
        <v>55</v>
      </c>
      <c r="B64" s="102">
        <v>9090069</v>
      </c>
      <c r="C64" s="77" t="s">
        <v>140</v>
      </c>
      <c r="D64" s="102" t="s">
        <v>128</v>
      </c>
      <c r="E64" s="154">
        <f>VLOOKUP(B64,'Mã VPP'!B57:E158,4,0)</f>
        <v>52000</v>
      </c>
      <c r="F64" s="76"/>
      <c r="G64" s="72"/>
      <c r="H64" s="121"/>
      <c r="I64" s="319"/>
      <c r="J64" s="210"/>
      <c r="K64" s="210"/>
      <c r="L64" s="210"/>
      <c r="M64" s="210"/>
    </row>
    <row r="65" spans="1:13" s="110" customFormat="1" hidden="1" x14ac:dyDescent="0.25">
      <c r="A65" s="72">
        <v>56</v>
      </c>
      <c r="B65" s="94" t="s">
        <v>141</v>
      </c>
      <c r="C65" s="101" t="s">
        <v>142</v>
      </c>
      <c r="D65" s="102" t="s">
        <v>128</v>
      </c>
      <c r="E65" s="154">
        <f>VLOOKUP(B65,'Mã VPP'!B58:E159,4,0)</f>
        <v>35000</v>
      </c>
      <c r="F65" s="76"/>
      <c r="G65" s="72"/>
      <c r="H65" s="121"/>
      <c r="I65" s="319"/>
      <c r="J65" s="210"/>
      <c r="K65" s="210"/>
      <c r="L65" s="210"/>
      <c r="M65" s="210"/>
    </row>
    <row r="66" spans="1:13" s="163" customFormat="1" hidden="1" x14ac:dyDescent="0.25">
      <c r="A66" s="45">
        <v>57</v>
      </c>
      <c r="B66" s="161" t="s">
        <v>143</v>
      </c>
      <c r="C66" s="149" t="s">
        <v>144</v>
      </c>
      <c r="D66" s="162" t="s">
        <v>25</v>
      </c>
      <c r="E66" s="154">
        <f>VLOOKUP(B66,'Mã VPP'!B59:E160,4,0)</f>
        <v>16000</v>
      </c>
      <c r="F66" s="67"/>
      <c r="G66" s="45"/>
      <c r="H66" s="211"/>
      <c r="I66" s="319"/>
      <c r="J66" s="184"/>
      <c r="K66" s="184"/>
      <c r="L66" s="184"/>
      <c r="M66" s="184"/>
    </row>
    <row r="67" spans="1:13" s="110" customFormat="1" hidden="1" x14ac:dyDescent="0.25">
      <c r="A67" s="72">
        <v>58</v>
      </c>
      <c r="B67" s="96" t="s">
        <v>145</v>
      </c>
      <c r="C67" s="77" t="s">
        <v>146</v>
      </c>
      <c r="D67" s="102" t="s">
        <v>19</v>
      </c>
      <c r="E67" s="154">
        <f>VLOOKUP(B67,'Mã VPP'!B60:E161,4,0)</f>
        <v>5000</v>
      </c>
      <c r="F67" s="76"/>
      <c r="G67" s="72"/>
      <c r="H67" s="121"/>
      <c r="I67" s="319"/>
      <c r="J67" s="210"/>
      <c r="K67" s="210"/>
      <c r="L67" s="210"/>
      <c r="M67" s="210"/>
    </row>
    <row r="68" spans="1:13" s="110" customFormat="1" hidden="1" x14ac:dyDescent="0.25">
      <c r="A68" s="72">
        <v>59</v>
      </c>
      <c r="B68" s="96" t="s">
        <v>147</v>
      </c>
      <c r="C68" s="77" t="s">
        <v>148</v>
      </c>
      <c r="D68" s="102" t="s">
        <v>19</v>
      </c>
      <c r="E68" s="154">
        <f>VLOOKUP(B68,'Mã VPP'!B61:E162,4,0)</f>
        <v>7000</v>
      </c>
      <c r="F68" s="76"/>
      <c r="G68" s="72"/>
      <c r="H68" s="121"/>
      <c r="I68" s="319"/>
      <c r="J68" s="210"/>
      <c r="K68" s="210"/>
      <c r="L68" s="210"/>
      <c r="M68" s="210"/>
    </row>
    <row r="69" spans="1:13" s="110" customFormat="1" hidden="1" x14ac:dyDescent="0.25">
      <c r="A69" s="72">
        <v>60</v>
      </c>
      <c r="B69" s="94" t="s">
        <v>149</v>
      </c>
      <c r="C69" s="77" t="s">
        <v>150</v>
      </c>
      <c r="D69" s="102" t="s">
        <v>25</v>
      </c>
      <c r="E69" s="154">
        <f>VLOOKUP(B69,'Mã VPP'!B62:E163,4,0)</f>
        <v>23000</v>
      </c>
      <c r="F69" s="76"/>
      <c r="G69" s="72"/>
      <c r="H69" s="121"/>
      <c r="I69" s="319"/>
      <c r="J69" s="210"/>
      <c r="K69" s="210"/>
      <c r="L69" s="210"/>
      <c r="M69" s="210"/>
    </row>
    <row r="70" spans="1:13" s="110" customFormat="1" hidden="1" x14ac:dyDescent="0.25">
      <c r="A70" s="72">
        <v>61</v>
      </c>
      <c r="B70" s="94" t="s">
        <v>151</v>
      </c>
      <c r="C70" s="77" t="s">
        <v>18</v>
      </c>
      <c r="D70" s="102" t="s">
        <v>19</v>
      </c>
      <c r="E70" s="154">
        <f>VLOOKUP(B70,'Mã VPP'!B63:E164,4,0)</f>
        <v>2700</v>
      </c>
      <c r="F70" s="76"/>
      <c r="G70" s="72"/>
      <c r="H70" s="121"/>
      <c r="I70" s="319"/>
      <c r="J70" s="210"/>
      <c r="K70" s="210"/>
      <c r="L70" s="210"/>
      <c r="M70" s="210"/>
    </row>
    <row r="71" spans="1:13" s="110" customFormat="1" hidden="1" x14ac:dyDescent="0.25">
      <c r="A71" s="72">
        <v>62</v>
      </c>
      <c r="B71" s="94" t="s">
        <v>152</v>
      </c>
      <c r="C71" s="95" t="s">
        <v>153</v>
      </c>
      <c r="D71" s="97" t="s">
        <v>19</v>
      </c>
      <c r="E71" s="154">
        <f>VLOOKUP(B71,'Mã VPP'!B64:E165,4,0)</f>
        <v>2400</v>
      </c>
      <c r="F71" s="76"/>
      <c r="G71" s="72"/>
      <c r="H71" s="121"/>
      <c r="I71" s="319"/>
      <c r="J71" s="210"/>
      <c r="K71" s="210"/>
      <c r="L71" s="210"/>
      <c r="M71" s="210"/>
    </row>
    <row r="72" spans="1:13" s="110" customFormat="1" hidden="1" x14ac:dyDescent="0.25">
      <c r="A72" s="72">
        <v>63</v>
      </c>
      <c r="B72" s="94" t="s">
        <v>154</v>
      </c>
      <c r="C72" s="77" t="s">
        <v>155</v>
      </c>
      <c r="D72" s="102" t="s">
        <v>19</v>
      </c>
      <c r="E72" s="154">
        <f>VLOOKUP(B72,'Mã VPP'!B65:E166,4,0)</f>
        <v>25000</v>
      </c>
      <c r="F72" s="76"/>
      <c r="G72" s="72"/>
      <c r="H72" s="121"/>
      <c r="I72" s="319"/>
      <c r="J72" s="210"/>
      <c r="K72" s="210"/>
      <c r="L72" s="210"/>
      <c r="M72" s="210"/>
    </row>
    <row r="73" spans="1:13" s="110" customFormat="1" hidden="1" x14ac:dyDescent="0.25">
      <c r="A73" s="72">
        <v>64</v>
      </c>
      <c r="B73" s="94" t="s">
        <v>156</v>
      </c>
      <c r="C73" s="95" t="s">
        <v>157</v>
      </c>
      <c r="D73" s="97" t="s">
        <v>25</v>
      </c>
      <c r="E73" s="154">
        <f>VLOOKUP(B73,'Mã VPP'!B66:E167,4,0)</f>
        <v>125000</v>
      </c>
      <c r="F73" s="76"/>
      <c r="G73" s="72"/>
      <c r="H73" s="121"/>
      <c r="I73" s="319"/>
      <c r="J73" s="210"/>
      <c r="K73" s="210"/>
      <c r="L73" s="210"/>
      <c r="M73" s="210"/>
    </row>
    <row r="74" spans="1:13" s="110" customFormat="1" hidden="1" x14ac:dyDescent="0.25">
      <c r="A74" s="72">
        <v>65</v>
      </c>
      <c r="B74" s="94" t="s">
        <v>158</v>
      </c>
      <c r="C74" s="77" t="s">
        <v>159</v>
      </c>
      <c r="D74" s="102" t="s">
        <v>25</v>
      </c>
      <c r="E74" s="154">
        <f>VLOOKUP(B74,'Mã VPP'!B67:E168,4,0)</f>
        <v>26000</v>
      </c>
      <c r="F74" s="76"/>
      <c r="G74" s="72"/>
      <c r="H74" s="121"/>
      <c r="I74" s="319"/>
      <c r="J74" s="210"/>
      <c r="K74" s="210"/>
      <c r="L74" s="210"/>
      <c r="M74" s="210"/>
    </row>
    <row r="75" spans="1:13" s="110" customFormat="1" hidden="1" x14ac:dyDescent="0.25">
      <c r="A75" s="72">
        <v>66</v>
      </c>
      <c r="B75" s="94" t="s">
        <v>160</v>
      </c>
      <c r="C75" s="80" t="s">
        <v>31</v>
      </c>
      <c r="D75" s="102" t="s">
        <v>25</v>
      </c>
      <c r="E75" s="154">
        <f>VLOOKUP(B75,'Mã VPP'!B68:E169,4,0)</f>
        <v>22000</v>
      </c>
      <c r="F75" s="76"/>
      <c r="G75" s="72"/>
      <c r="H75" s="121"/>
      <c r="I75" s="319"/>
      <c r="J75" s="210"/>
      <c r="K75" s="210"/>
      <c r="L75" s="210"/>
      <c r="M75" s="210"/>
    </row>
    <row r="76" spans="1:13" s="110" customFormat="1" hidden="1" x14ac:dyDescent="0.25">
      <c r="A76" s="72">
        <v>67</v>
      </c>
      <c r="B76" s="94" t="s">
        <v>161</v>
      </c>
      <c r="C76" s="95" t="s">
        <v>162</v>
      </c>
      <c r="D76" s="97" t="s">
        <v>25</v>
      </c>
      <c r="E76" s="154">
        <f>VLOOKUP(B76,'Mã VPP'!B69:E170,4,0)</f>
        <v>30000</v>
      </c>
      <c r="F76" s="76"/>
      <c r="G76" s="72"/>
      <c r="H76" s="121"/>
      <c r="I76" s="319"/>
      <c r="J76" s="210"/>
      <c r="K76" s="210"/>
      <c r="L76" s="210"/>
      <c r="M76" s="210"/>
    </row>
    <row r="77" spans="1:13" s="110" customFormat="1" hidden="1" x14ac:dyDescent="0.25">
      <c r="A77" s="72">
        <v>68</v>
      </c>
      <c r="B77" s="94" t="s">
        <v>163</v>
      </c>
      <c r="C77" s="77" t="s">
        <v>164</v>
      </c>
      <c r="D77" s="102" t="s">
        <v>25</v>
      </c>
      <c r="E77" s="154">
        <f>VLOOKUP(B77,'Mã VPP'!B70:E171,4,0)</f>
        <v>90000</v>
      </c>
      <c r="F77" s="76"/>
      <c r="G77" s="72"/>
      <c r="H77" s="121"/>
      <c r="I77" s="319"/>
      <c r="J77" s="210"/>
      <c r="K77" s="210"/>
      <c r="L77" s="210"/>
      <c r="M77" s="210"/>
    </row>
    <row r="78" spans="1:13" s="110" customFormat="1" hidden="1" x14ac:dyDescent="0.25">
      <c r="A78" s="72">
        <v>69</v>
      </c>
      <c r="B78" s="94" t="s">
        <v>165</v>
      </c>
      <c r="C78" s="77" t="s">
        <v>166</v>
      </c>
      <c r="D78" s="102" t="s">
        <v>25</v>
      </c>
      <c r="E78" s="154">
        <f>VLOOKUP(B78,'Mã VPP'!B71:E172,4,0)</f>
        <v>210000</v>
      </c>
      <c r="F78" s="76"/>
      <c r="G78" s="72"/>
      <c r="H78" s="121"/>
      <c r="I78" s="319"/>
      <c r="J78" s="210"/>
      <c r="K78" s="210"/>
      <c r="L78" s="210"/>
      <c r="M78" s="210"/>
    </row>
    <row r="79" spans="1:13" s="110" customFormat="1" hidden="1" x14ac:dyDescent="0.25">
      <c r="A79" s="72">
        <v>70</v>
      </c>
      <c r="B79" s="96" t="s">
        <v>167</v>
      </c>
      <c r="C79" s="77" t="s">
        <v>168</v>
      </c>
      <c r="D79" s="102" t="s">
        <v>23</v>
      </c>
      <c r="E79" s="154">
        <f>VLOOKUP(B79,'Mã VPP'!B72:E173,4,0)</f>
        <v>15000</v>
      </c>
      <c r="F79" s="76"/>
      <c r="G79" s="72"/>
      <c r="H79" s="121"/>
      <c r="I79" s="319"/>
      <c r="J79" s="210"/>
      <c r="K79" s="210"/>
      <c r="L79" s="210"/>
      <c r="M79" s="210"/>
    </row>
    <row r="80" spans="1:13" s="110" customFormat="1" hidden="1" x14ac:dyDescent="0.25">
      <c r="A80" s="72">
        <v>71</v>
      </c>
      <c r="B80" s="94" t="s">
        <v>169</v>
      </c>
      <c r="C80" s="77" t="s">
        <v>170</v>
      </c>
      <c r="D80" s="102" t="s">
        <v>23</v>
      </c>
      <c r="E80" s="154">
        <f>VLOOKUP(B80,'Mã VPP'!B73:E174,4,0)</f>
        <v>11000</v>
      </c>
      <c r="F80" s="76"/>
      <c r="G80" s="72"/>
      <c r="H80" s="121"/>
      <c r="I80" s="319"/>
      <c r="J80" s="210"/>
      <c r="K80" s="210"/>
      <c r="L80" s="210"/>
      <c r="M80" s="210"/>
    </row>
    <row r="81" spans="1:13" s="110" customFormat="1" hidden="1" x14ac:dyDescent="0.25">
      <c r="A81" s="72">
        <v>72</v>
      </c>
      <c r="B81" s="94" t="s">
        <v>171</v>
      </c>
      <c r="C81" s="95" t="s">
        <v>172</v>
      </c>
      <c r="D81" s="97" t="s">
        <v>25</v>
      </c>
      <c r="E81" s="154">
        <f>VLOOKUP(B81,'Mã VPP'!B74:E175,4,0)</f>
        <v>18000</v>
      </c>
      <c r="F81" s="76"/>
      <c r="G81" s="72"/>
      <c r="H81" s="121"/>
      <c r="I81" s="319"/>
      <c r="J81" s="210"/>
      <c r="K81" s="210"/>
      <c r="L81" s="210"/>
      <c r="M81" s="210"/>
    </row>
    <row r="82" spans="1:13" s="110" customFormat="1" hidden="1" x14ac:dyDescent="0.25">
      <c r="A82" s="72">
        <v>73</v>
      </c>
      <c r="B82" s="102">
        <v>9090071</v>
      </c>
      <c r="C82" s="77" t="s">
        <v>173</v>
      </c>
      <c r="D82" s="102" t="s">
        <v>25</v>
      </c>
      <c r="E82" s="154">
        <f>VLOOKUP(B82,'Mã VPP'!B75:E176,4,0)</f>
        <v>30000</v>
      </c>
      <c r="F82" s="76"/>
      <c r="G82" s="72"/>
      <c r="H82" s="121"/>
      <c r="I82" s="319"/>
      <c r="J82" s="210"/>
      <c r="K82" s="210"/>
      <c r="L82" s="210"/>
      <c r="M82" s="210"/>
    </row>
    <row r="83" spans="1:13" s="110" customFormat="1" hidden="1" x14ac:dyDescent="0.25">
      <c r="A83" s="72">
        <v>74</v>
      </c>
      <c r="B83" s="94" t="s">
        <v>174</v>
      </c>
      <c r="C83" s="77" t="s">
        <v>175</v>
      </c>
      <c r="D83" s="102" t="s">
        <v>23</v>
      </c>
      <c r="E83" s="154">
        <f>VLOOKUP(B83,'Mã VPP'!B76:E177,4,0)</f>
        <v>120000</v>
      </c>
      <c r="F83" s="76"/>
      <c r="G83" s="72"/>
      <c r="H83" s="121"/>
      <c r="I83" s="319"/>
      <c r="J83" s="210"/>
      <c r="K83" s="210"/>
      <c r="L83" s="210"/>
      <c r="M83" s="210"/>
    </row>
    <row r="84" spans="1:13" s="110" customFormat="1" x14ac:dyDescent="0.25">
      <c r="A84" s="72">
        <v>75</v>
      </c>
      <c r="B84" s="94" t="s">
        <v>176</v>
      </c>
      <c r="C84" s="77" t="s">
        <v>177</v>
      </c>
      <c r="D84" s="102" t="s">
        <v>23</v>
      </c>
      <c r="E84" s="154">
        <f>VLOOKUP(B84,'Mã VPP'!B77:E178,4,0)</f>
        <v>90000</v>
      </c>
      <c r="F84" s="76"/>
      <c r="G84" s="72">
        <v>1</v>
      </c>
      <c r="H84" s="121">
        <v>1</v>
      </c>
      <c r="I84" s="319">
        <f t="shared" ref="I84" si="1">H84*E84</f>
        <v>90000</v>
      </c>
      <c r="J84" s="210"/>
      <c r="K84" s="210"/>
      <c r="L84" s="210"/>
      <c r="M84" s="210"/>
    </row>
    <row r="85" spans="1:13" s="110" customFormat="1" hidden="1" x14ac:dyDescent="0.25">
      <c r="A85" s="72">
        <v>76</v>
      </c>
      <c r="B85" s="94" t="s">
        <v>178</v>
      </c>
      <c r="C85" s="95" t="s">
        <v>179</v>
      </c>
      <c r="D85" s="97" t="s">
        <v>128</v>
      </c>
      <c r="E85" s="154">
        <f>VLOOKUP(B85,'Mã VPP'!B78:E179,4,0)</f>
        <v>32000</v>
      </c>
      <c r="F85" s="76"/>
      <c r="G85" s="72"/>
      <c r="H85" s="121"/>
      <c r="I85" s="319"/>
      <c r="J85" s="210"/>
      <c r="K85" s="210"/>
      <c r="L85" s="210"/>
      <c r="M85" s="210"/>
    </row>
    <row r="86" spans="1:13" s="110" customFormat="1" hidden="1" x14ac:dyDescent="0.25">
      <c r="A86" s="72">
        <v>77</v>
      </c>
      <c r="B86" s="94" t="s">
        <v>180</v>
      </c>
      <c r="C86" s="77" t="s">
        <v>181</v>
      </c>
      <c r="D86" s="102" t="s">
        <v>25</v>
      </c>
      <c r="E86" s="154">
        <f>VLOOKUP(B86,'Mã VPP'!B79:E180,4,0)</f>
        <v>26000</v>
      </c>
      <c r="F86" s="76"/>
      <c r="G86" s="72"/>
      <c r="H86" s="121"/>
      <c r="I86" s="319"/>
      <c r="J86" s="210"/>
      <c r="K86" s="210"/>
      <c r="L86" s="210"/>
      <c r="M86" s="210"/>
    </row>
    <row r="87" spans="1:13" s="110" customFormat="1" hidden="1" x14ac:dyDescent="0.25">
      <c r="A87" s="72">
        <v>78</v>
      </c>
      <c r="B87" s="94" t="s">
        <v>182</v>
      </c>
      <c r="C87" s="77" t="s">
        <v>183</v>
      </c>
      <c r="D87" s="102" t="s">
        <v>184</v>
      </c>
      <c r="E87" s="154">
        <f>VLOOKUP(B87,'Mã VPP'!B80:E181,4,0)</f>
        <v>26000</v>
      </c>
      <c r="F87" s="76"/>
      <c r="G87" s="72"/>
      <c r="H87" s="121"/>
      <c r="I87" s="319"/>
      <c r="J87" s="210"/>
      <c r="K87" s="210"/>
      <c r="L87" s="210"/>
      <c r="M87" s="210"/>
    </row>
    <row r="88" spans="1:13" s="110" customFormat="1" hidden="1" x14ac:dyDescent="0.25">
      <c r="A88" s="72">
        <v>79</v>
      </c>
      <c r="B88" s="94" t="s">
        <v>185</v>
      </c>
      <c r="C88" s="77" t="s">
        <v>186</v>
      </c>
      <c r="D88" s="102" t="s">
        <v>33</v>
      </c>
      <c r="E88" s="154">
        <f>VLOOKUP(B88,'Mã VPP'!B81:E182,4,0)</f>
        <v>32000</v>
      </c>
      <c r="F88" s="76"/>
      <c r="G88" s="72"/>
      <c r="H88" s="121"/>
      <c r="I88" s="319"/>
      <c r="J88" s="210"/>
      <c r="K88" s="210"/>
      <c r="L88" s="210"/>
      <c r="M88" s="210"/>
    </row>
    <row r="89" spans="1:13" s="110" customFormat="1" hidden="1" x14ac:dyDescent="0.25">
      <c r="A89" s="72">
        <v>80</v>
      </c>
      <c r="B89" s="96" t="s">
        <v>187</v>
      </c>
      <c r="C89" s="77" t="s">
        <v>188</v>
      </c>
      <c r="D89" s="102" t="s">
        <v>128</v>
      </c>
      <c r="E89" s="154">
        <f>VLOOKUP(B89,'Mã VPP'!B82:E183,4,0)</f>
        <v>2300</v>
      </c>
      <c r="F89" s="76"/>
      <c r="G89" s="72"/>
      <c r="H89" s="121"/>
      <c r="I89" s="319"/>
      <c r="J89" s="210"/>
      <c r="K89" s="210"/>
      <c r="L89" s="210"/>
      <c r="M89" s="210"/>
    </row>
    <row r="90" spans="1:13" s="110" customFormat="1" hidden="1" x14ac:dyDescent="0.25">
      <c r="A90" s="72">
        <v>81</v>
      </c>
      <c r="B90" s="94" t="s">
        <v>189</v>
      </c>
      <c r="C90" s="95" t="s">
        <v>190</v>
      </c>
      <c r="D90" s="97" t="s">
        <v>17</v>
      </c>
      <c r="E90" s="154">
        <f>VLOOKUP(B90,'Mã VPP'!B83:E184,4,0)</f>
        <v>170000</v>
      </c>
      <c r="F90" s="76"/>
      <c r="G90" s="72"/>
      <c r="H90" s="121"/>
      <c r="I90" s="319"/>
      <c r="J90" s="210"/>
      <c r="K90" s="210"/>
      <c r="L90" s="210"/>
      <c r="M90" s="210"/>
    </row>
    <row r="91" spans="1:13" s="110" customFormat="1" hidden="1" x14ac:dyDescent="0.25">
      <c r="A91" s="72">
        <v>82</v>
      </c>
      <c r="B91" s="94" t="s">
        <v>191</v>
      </c>
      <c r="C91" s="77" t="s">
        <v>192</v>
      </c>
      <c r="D91" s="102" t="s">
        <v>193</v>
      </c>
      <c r="E91" s="154">
        <f>VLOOKUP(B91,'Mã VPP'!B84:E185,4,0)</f>
        <v>80000</v>
      </c>
      <c r="F91" s="76"/>
      <c r="G91" s="72"/>
      <c r="H91" s="121"/>
      <c r="I91" s="319"/>
      <c r="J91" s="210"/>
      <c r="K91" s="210"/>
      <c r="L91" s="210"/>
      <c r="M91" s="210"/>
    </row>
    <row r="92" spans="1:13" s="110" customFormat="1" hidden="1" x14ac:dyDescent="0.25">
      <c r="A92" s="72">
        <v>83</v>
      </c>
      <c r="B92" s="94" t="s">
        <v>194</v>
      </c>
      <c r="C92" s="77" t="s">
        <v>195</v>
      </c>
      <c r="D92" s="102" t="s">
        <v>196</v>
      </c>
      <c r="E92" s="154">
        <f>VLOOKUP(B92,'Mã VPP'!B85:E186,4,0)</f>
        <v>8000</v>
      </c>
      <c r="F92" s="76"/>
      <c r="G92" s="72"/>
      <c r="H92" s="121"/>
      <c r="I92" s="319"/>
      <c r="J92" s="210"/>
      <c r="K92" s="210"/>
      <c r="L92" s="210"/>
      <c r="M92" s="210"/>
    </row>
    <row r="93" spans="1:13" s="110" customFormat="1" hidden="1" x14ac:dyDescent="0.25">
      <c r="A93" s="72">
        <v>84</v>
      </c>
      <c r="B93" s="94" t="s">
        <v>197</v>
      </c>
      <c r="C93" s="77" t="s">
        <v>198</v>
      </c>
      <c r="D93" s="102" t="s">
        <v>199</v>
      </c>
      <c r="E93" s="154">
        <f>VLOOKUP(B93,'Mã VPP'!B86:E187,4,0)</f>
        <v>40000</v>
      </c>
      <c r="F93" s="76"/>
      <c r="G93" s="72"/>
      <c r="H93" s="121"/>
      <c r="I93" s="319"/>
      <c r="J93" s="210"/>
      <c r="K93" s="210"/>
      <c r="L93" s="210"/>
      <c r="M93" s="210"/>
    </row>
    <row r="94" spans="1:13" s="110" customFormat="1" hidden="1" x14ac:dyDescent="0.25">
      <c r="A94" s="72">
        <v>85</v>
      </c>
      <c r="B94" s="94" t="s">
        <v>200</v>
      </c>
      <c r="C94" s="77" t="s">
        <v>201</v>
      </c>
      <c r="D94" s="102" t="s">
        <v>25</v>
      </c>
      <c r="E94" s="154">
        <f>VLOOKUP(B94,'Mã VPP'!B87:E188,4,0)</f>
        <v>2800</v>
      </c>
      <c r="F94" s="76"/>
      <c r="G94" s="72"/>
      <c r="H94" s="121"/>
      <c r="I94" s="319"/>
      <c r="J94" s="210"/>
      <c r="K94" s="210"/>
      <c r="L94" s="210"/>
      <c r="M94" s="210"/>
    </row>
    <row r="95" spans="1:13" s="110" customFormat="1" hidden="1" x14ac:dyDescent="0.25">
      <c r="A95" s="72">
        <v>86</v>
      </c>
      <c r="B95" s="102">
        <v>9090077</v>
      </c>
      <c r="C95" s="81" t="s">
        <v>202</v>
      </c>
      <c r="D95" s="102" t="s">
        <v>203</v>
      </c>
      <c r="E95" s="154">
        <f>VLOOKUP(B95,'Mã VPP'!B88:E189,4,0)</f>
        <v>2200</v>
      </c>
      <c r="F95" s="76"/>
      <c r="G95" s="72"/>
      <c r="H95" s="121"/>
      <c r="I95" s="319"/>
      <c r="J95" s="210"/>
      <c r="K95" s="210"/>
      <c r="L95" s="210"/>
      <c r="M95" s="210"/>
    </row>
    <row r="96" spans="1:13" s="110" customFormat="1" hidden="1" x14ac:dyDescent="0.25">
      <c r="A96" s="72">
        <v>87</v>
      </c>
      <c r="B96" s="94" t="s">
        <v>204</v>
      </c>
      <c r="C96" s="101" t="s">
        <v>205</v>
      </c>
      <c r="D96" s="102" t="s">
        <v>128</v>
      </c>
      <c r="E96" s="154">
        <f>VLOOKUP(B96,'Mã VPP'!B89:E190,4,0)</f>
        <v>168000</v>
      </c>
      <c r="F96" s="76"/>
      <c r="G96" s="72"/>
      <c r="H96" s="121"/>
      <c r="I96" s="319"/>
      <c r="J96" s="210"/>
      <c r="K96" s="210"/>
      <c r="L96" s="210"/>
      <c r="M96" s="210"/>
    </row>
    <row r="97" spans="1:13" s="110" customFormat="1" hidden="1" x14ac:dyDescent="0.25">
      <c r="A97" s="72">
        <v>88</v>
      </c>
      <c r="B97" s="94" t="s">
        <v>206</v>
      </c>
      <c r="C97" s="101" t="s">
        <v>207</v>
      </c>
      <c r="D97" s="102" t="s">
        <v>128</v>
      </c>
      <c r="E97" s="154">
        <f>VLOOKUP(B97,'Mã VPP'!B90:E191,4,0)</f>
        <v>168000</v>
      </c>
      <c r="F97" s="76"/>
      <c r="G97" s="72"/>
      <c r="H97" s="121"/>
      <c r="I97" s="319"/>
      <c r="J97" s="210"/>
      <c r="K97" s="210"/>
      <c r="L97" s="210"/>
      <c r="M97" s="210"/>
    </row>
    <row r="98" spans="1:13" s="110" customFormat="1" hidden="1" x14ac:dyDescent="0.25">
      <c r="A98" s="72">
        <v>89</v>
      </c>
      <c r="B98" s="94" t="s">
        <v>208</v>
      </c>
      <c r="C98" s="101" t="s">
        <v>209</v>
      </c>
      <c r="D98" s="102" t="s">
        <v>128</v>
      </c>
      <c r="E98" s="154">
        <f>VLOOKUP(B98,'Mã VPP'!B91:E192,4,0)</f>
        <v>168000</v>
      </c>
      <c r="F98" s="76"/>
      <c r="G98" s="72"/>
      <c r="H98" s="121"/>
      <c r="I98" s="319"/>
      <c r="J98" s="210"/>
      <c r="K98" s="210"/>
      <c r="L98" s="210"/>
      <c r="M98" s="210"/>
    </row>
    <row r="99" spans="1:13" s="110" customFormat="1" hidden="1" x14ac:dyDescent="0.25">
      <c r="A99" s="72">
        <v>90</v>
      </c>
      <c r="B99" s="94" t="s">
        <v>210</v>
      </c>
      <c r="C99" s="77" t="s">
        <v>34</v>
      </c>
      <c r="D99" s="102" t="s">
        <v>29</v>
      </c>
      <c r="E99" s="154">
        <f>VLOOKUP(B99,'Mã VPP'!B92:E193,4,0)</f>
        <v>57000</v>
      </c>
      <c r="F99" s="76"/>
      <c r="G99" s="72"/>
      <c r="H99" s="121"/>
      <c r="I99" s="319"/>
      <c r="J99" s="210"/>
      <c r="K99" s="210"/>
      <c r="L99" s="210"/>
      <c r="M99" s="210"/>
    </row>
    <row r="100" spans="1:13" s="110" customFormat="1" hidden="1" x14ac:dyDescent="0.25">
      <c r="A100" s="72">
        <v>91</v>
      </c>
      <c r="B100" s="94" t="s">
        <v>211</v>
      </c>
      <c r="C100" s="77" t="s">
        <v>35</v>
      </c>
      <c r="D100" s="102" t="s">
        <v>29</v>
      </c>
      <c r="E100" s="154">
        <f>VLOOKUP(B100,'Mã VPP'!B93:E194,4,0)</f>
        <v>61500</v>
      </c>
      <c r="F100" s="76"/>
      <c r="G100" s="72"/>
      <c r="H100" s="121"/>
      <c r="I100" s="319"/>
      <c r="J100" s="210"/>
      <c r="K100" s="210"/>
      <c r="L100" s="210"/>
      <c r="M100" s="210"/>
    </row>
    <row r="101" spans="1:13" s="110" customFormat="1" hidden="1" x14ac:dyDescent="0.25">
      <c r="A101" s="72">
        <v>92</v>
      </c>
      <c r="B101" s="94" t="s">
        <v>212</v>
      </c>
      <c r="C101" s="77" t="s">
        <v>36</v>
      </c>
      <c r="D101" s="102" t="s">
        <v>29</v>
      </c>
      <c r="E101" s="154">
        <f>VLOOKUP(B101,'Mã VPP'!B94:E195,4,0)</f>
        <v>60000</v>
      </c>
      <c r="F101" s="76"/>
      <c r="G101" s="72"/>
      <c r="H101" s="121"/>
      <c r="I101" s="319"/>
      <c r="J101" s="210"/>
      <c r="K101" s="210"/>
      <c r="L101" s="210"/>
      <c r="M101" s="210"/>
    </row>
    <row r="102" spans="1:13" s="110" customFormat="1" hidden="1" x14ac:dyDescent="0.25">
      <c r="A102" s="72">
        <v>93</v>
      </c>
      <c r="B102" s="94" t="s">
        <v>213</v>
      </c>
      <c r="C102" s="77" t="s">
        <v>37</v>
      </c>
      <c r="D102" s="102" t="s">
        <v>29</v>
      </c>
      <c r="E102" s="154">
        <f>VLOOKUP(B102,'Mã VPP'!B95:E196,4,0)</f>
        <v>70000</v>
      </c>
      <c r="F102" s="76"/>
      <c r="G102" s="72"/>
      <c r="H102" s="121"/>
      <c r="I102" s="319"/>
      <c r="J102" s="210"/>
      <c r="K102" s="210"/>
      <c r="L102" s="210"/>
      <c r="M102" s="210"/>
    </row>
    <row r="103" spans="1:13" s="110" customFormat="1" hidden="1" x14ac:dyDescent="0.25">
      <c r="A103" s="72">
        <v>94</v>
      </c>
      <c r="B103" s="82" t="s">
        <v>246</v>
      </c>
      <c r="C103" s="83" t="s">
        <v>247</v>
      </c>
      <c r="D103" s="84" t="s">
        <v>29</v>
      </c>
      <c r="E103" s="154">
        <f>VLOOKUP(B103,'Mã VPP'!B96:E197,4,0)</f>
        <v>0</v>
      </c>
      <c r="F103" s="76"/>
      <c r="G103" s="72"/>
      <c r="H103" s="121"/>
      <c r="I103" s="319"/>
      <c r="J103" s="210"/>
      <c r="K103" s="210"/>
      <c r="L103" s="210"/>
      <c r="M103" s="210"/>
    </row>
    <row r="104" spans="1:13" s="110" customFormat="1" hidden="1" x14ac:dyDescent="0.25">
      <c r="A104" s="72">
        <v>95</v>
      </c>
      <c r="B104" s="82" t="s">
        <v>240</v>
      </c>
      <c r="C104" s="83" t="s">
        <v>241</v>
      </c>
      <c r="D104" s="84" t="s">
        <v>101</v>
      </c>
      <c r="E104" s="154">
        <f>VLOOKUP(B104,'Mã VPP'!B97:E198,4,0)</f>
        <v>0</v>
      </c>
      <c r="F104" s="76"/>
      <c r="G104" s="72"/>
      <c r="H104" s="121"/>
      <c r="I104" s="319"/>
      <c r="J104" s="210"/>
      <c r="K104" s="210"/>
      <c r="L104" s="210"/>
      <c r="M104" s="210"/>
    </row>
    <row r="105" spans="1:13" s="110" customFormat="1" hidden="1" x14ac:dyDescent="0.25">
      <c r="A105" s="72">
        <v>96</v>
      </c>
      <c r="B105" s="82" t="s">
        <v>214</v>
      </c>
      <c r="C105" s="83" t="s">
        <v>215</v>
      </c>
      <c r="D105" s="84" t="s">
        <v>23</v>
      </c>
      <c r="E105" s="154">
        <f>VLOOKUP(B105,'Mã VPP'!B98:E199,4,0)</f>
        <v>0</v>
      </c>
      <c r="F105" s="76"/>
      <c r="G105" s="72"/>
      <c r="H105" s="121"/>
      <c r="I105" s="319"/>
      <c r="J105" s="210"/>
      <c r="K105" s="210"/>
      <c r="L105" s="210"/>
      <c r="M105" s="210"/>
    </row>
    <row r="106" spans="1:13" s="110" customFormat="1" hidden="1" x14ac:dyDescent="0.25">
      <c r="A106" s="72">
        <v>97</v>
      </c>
      <c r="B106" s="85" t="s">
        <v>216</v>
      </c>
      <c r="C106" s="83" t="s">
        <v>217</v>
      </c>
      <c r="D106" s="84" t="s">
        <v>19</v>
      </c>
      <c r="E106" s="154">
        <f>VLOOKUP(B106,'Mã VPP'!B99:E200,4,0)</f>
        <v>0</v>
      </c>
      <c r="F106" s="76"/>
      <c r="G106" s="72"/>
      <c r="H106" s="121"/>
      <c r="I106" s="319"/>
      <c r="J106" s="210"/>
      <c r="K106" s="210"/>
      <c r="L106" s="210"/>
      <c r="M106" s="210"/>
    </row>
    <row r="107" spans="1:13" s="110" customFormat="1" hidden="1" x14ac:dyDescent="0.25">
      <c r="A107" s="72">
        <v>98</v>
      </c>
      <c r="B107" s="82" t="s">
        <v>242</v>
      </c>
      <c r="C107" s="83" t="s">
        <v>243</v>
      </c>
      <c r="D107" s="84" t="s">
        <v>25</v>
      </c>
      <c r="E107" s="154">
        <f>VLOOKUP(B107,'Mã VPP'!B100:E201,4,0)</f>
        <v>0</v>
      </c>
      <c r="F107" s="76"/>
      <c r="G107" s="72"/>
      <c r="H107" s="121"/>
      <c r="I107" s="319"/>
      <c r="J107" s="210"/>
      <c r="K107" s="210"/>
      <c r="L107" s="210"/>
      <c r="M107" s="210"/>
    </row>
    <row r="108" spans="1:13" s="110" customFormat="1" hidden="1" x14ac:dyDescent="0.25">
      <c r="A108" s="72">
        <v>99</v>
      </c>
      <c r="B108" s="82" t="s">
        <v>218</v>
      </c>
      <c r="C108" s="83" t="s">
        <v>219</v>
      </c>
      <c r="D108" s="84" t="s">
        <v>25</v>
      </c>
      <c r="E108" s="154">
        <f>VLOOKUP(B108,'Mã VPP'!B101:E202,4,0)</f>
        <v>0</v>
      </c>
      <c r="F108" s="76"/>
      <c r="G108" s="72"/>
      <c r="H108" s="121"/>
      <c r="I108" s="319"/>
      <c r="J108" s="210"/>
      <c r="K108" s="210"/>
      <c r="L108" s="210"/>
      <c r="M108" s="210"/>
    </row>
    <row r="109" spans="1:13" s="110" customFormat="1" hidden="1" x14ac:dyDescent="0.25">
      <c r="A109" s="72">
        <v>100</v>
      </c>
      <c r="B109" s="85" t="s">
        <v>220</v>
      </c>
      <c r="C109" s="83" t="s">
        <v>221</v>
      </c>
      <c r="D109" s="84" t="s">
        <v>33</v>
      </c>
      <c r="E109" s="154">
        <f>VLOOKUP(B109,'Mã VPP'!B102:E203,4,0)</f>
        <v>0</v>
      </c>
      <c r="F109" s="76"/>
      <c r="G109" s="72"/>
      <c r="H109" s="121"/>
      <c r="I109" s="319"/>
      <c r="J109" s="210"/>
      <c r="K109" s="210"/>
      <c r="L109" s="210"/>
      <c r="M109" s="210"/>
    </row>
    <row r="110" spans="1:13" s="110" customFormat="1" hidden="1" x14ac:dyDescent="0.25">
      <c r="A110" s="72">
        <v>101</v>
      </c>
      <c r="B110" s="82" t="s">
        <v>244</v>
      </c>
      <c r="C110" s="83" t="s">
        <v>245</v>
      </c>
      <c r="D110" s="84" t="s">
        <v>29</v>
      </c>
      <c r="E110" s="154">
        <f>VLOOKUP(B110,'Mã VPP'!B103:E204,4,0)</f>
        <v>0</v>
      </c>
      <c r="F110" s="76"/>
      <c r="G110" s="72"/>
      <c r="H110" s="121"/>
      <c r="I110" s="319"/>
      <c r="J110" s="210"/>
      <c r="K110" s="210"/>
      <c r="L110" s="210"/>
      <c r="M110" s="210"/>
    </row>
    <row r="111" spans="1:13" s="110" customFormat="1" x14ac:dyDescent="0.25">
      <c r="A111" s="86">
        <v>102</v>
      </c>
      <c r="B111" s="87" t="s">
        <v>222</v>
      </c>
      <c r="C111" s="88" t="s">
        <v>223</v>
      </c>
      <c r="D111" s="89" t="s">
        <v>25</v>
      </c>
      <c r="E111" s="154">
        <f>VLOOKUP(B111,'Mã VPP'!B104:E205,4,0)</f>
        <v>0</v>
      </c>
      <c r="F111" s="90"/>
      <c r="G111" s="86">
        <v>1</v>
      </c>
      <c r="H111" s="121">
        <v>1</v>
      </c>
      <c r="I111" s="319"/>
      <c r="J111" s="210"/>
      <c r="K111" s="210"/>
      <c r="L111" s="210"/>
      <c r="M111" s="210"/>
    </row>
    <row r="112" spans="1:13" x14ac:dyDescent="0.25">
      <c r="H112" s="372"/>
      <c r="I112" s="372"/>
    </row>
    <row r="113" spans="8:9" x14ac:dyDescent="0.25">
      <c r="H113" s="372" t="s">
        <v>315</v>
      </c>
      <c r="I113" s="372">
        <f>SUM(I10:I111)</f>
        <v>1808738</v>
      </c>
    </row>
  </sheetData>
  <autoFilter ref="A9:M111">
    <filterColumn colId="6">
      <customFilters>
        <customFilter operator="notEqual" val=" "/>
      </customFilters>
    </filterColumn>
  </autoFilter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9"/>
  <sheetViews>
    <sheetView topLeftCell="B22" workbookViewId="0">
      <selection activeCell="J39" sqref="J39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75" style="5" customWidth="1"/>
    <col min="9" max="9" width="14" style="5" customWidth="1"/>
    <col min="10" max="16384" width="9" style="5"/>
  </cols>
  <sheetData>
    <row r="1" spans="1:10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10" ht="15.75" customHeight="1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0" ht="16.5" thickBot="1" x14ac:dyDescent="0.3">
      <c r="A3" s="8"/>
      <c r="B3" s="9"/>
      <c r="C3" s="9"/>
      <c r="D3" s="9"/>
      <c r="E3" s="9"/>
      <c r="F3" s="9"/>
      <c r="G3" s="9"/>
      <c r="H3" s="9"/>
    </row>
    <row r="4" spans="1:10" x14ac:dyDescent="0.25">
      <c r="A4" s="10"/>
      <c r="B4" s="10"/>
      <c r="C4" s="10"/>
      <c r="D4" s="10"/>
      <c r="E4" s="10"/>
      <c r="F4" s="11"/>
      <c r="G4" s="3"/>
      <c r="H4" s="2"/>
    </row>
    <row r="5" spans="1:10" x14ac:dyDescent="0.25">
      <c r="A5" s="10"/>
      <c r="B5" s="10"/>
      <c r="C5" s="12" t="s">
        <v>2</v>
      </c>
      <c r="D5" s="13" t="s">
        <v>297</v>
      </c>
      <c r="E5" s="13"/>
      <c r="F5" s="11"/>
      <c r="G5" s="3"/>
      <c r="H5" s="2"/>
    </row>
    <row r="6" spans="1:10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10" x14ac:dyDescent="0.25">
      <c r="A7" s="2"/>
      <c r="B7" s="2"/>
      <c r="C7" s="2"/>
      <c r="D7" s="2"/>
      <c r="E7" s="2"/>
      <c r="F7" s="2"/>
      <c r="G7" s="3"/>
      <c r="H7" s="2"/>
    </row>
    <row r="8" spans="1:10" x14ac:dyDescent="0.25">
      <c r="A8" s="432" t="s">
        <v>6</v>
      </c>
      <c r="B8" s="432" t="s">
        <v>7</v>
      </c>
      <c r="C8" s="432" t="s">
        <v>8</v>
      </c>
      <c r="D8" s="432" t="s">
        <v>9</v>
      </c>
      <c r="E8" s="456" t="s">
        <v>309</v>
      </c>
      <c r="F8" s="467" t="s">
        <v>10</v>
      </c>
      <c r="G8" s="468"/>
      <c r="H8" s="469" t="s">
        <v>307</v>
      </c>
      <c r="I8" s="427" t="s">
        <v>278</v>
      </c>
      <c r="J8" s="5" t="s">
        <v>322</v>
      </c>
    </row>
    <row r="9" spans="1:10" x14ac:dyDescent="0.25">
      <c r="A9" s="433"/>
      <c r="B9" s="433"/>
      <c r="C9" s="433"/>
      <c r="D9" s="433"/>
      <c r="E9" s="433"/>
      <c r="F9" s="15" t="s">
        <v>12</v>
      </c>
      <c r="G9" s="16" t="s">
        <v>13</v>
      </c>
      <c r="H9" s="469"/>
      <c r="I9" s="427"/>
    </row>
    <row r="10" spans="1:10" ht="15" customHeight="1" x14ac:dyDescent="0.25">
      <c r="A10" s="60">
        <v>1</v>
      </c>
      <c r="B10" s="61" t="s">
        <v>39</v>
      </c>
      <c r="C10" s="64" t="s">
        <v>40</v>
      </c>
      <c r="D10" s="62" t="s">
        <v>33</v>
      </c>
      <c r="E10" s="249">
        <f>VLOOKUP(B10,'Mã VPP'!B3:E104,4,0)</f>
        <v>5500</v>
      </c>
      <c r="F10" s="60"/>
      <c r="G10" s="60">
        <v>7</v>
      </c>
      <c r="H10" s="170">
        <v>7</v>
      </c>
      <c r="I10" s="145">
        <f>H10*E10</f>
        <v>38500</v>
      </c>
    </row>
    <row r="11" spans="1:10" ht="15" customHeight="1" x14ac:dyDescent="0.25">
      <c r="A11" s="60">
        <v>2</v>
      </c>
      <c r="B11" s="61" t="s">
        <v>45</v>
      </c>
      <c r="C11" s="64" t="s">
        <v>46</v>
      </c>
      <c r="D11" s="62" t="s">
        <v>47</v>
      </c>
      <c r="E11" s="249">
        <f>VLOOKUP(B11,'Mã VPP'!B4:E105,4,0)</f>
        <v>42000</v>
      </c>
      <c r="F11" s="60"/>
      <c r="G11" s="60">
        <v>5</v>
      </c>
      <c r="H11" s="170">
        <v>5</v>
      </c>
      <c r="I11" s="145">
        <f t="shared" ref="I11:I42" si="0">H11*E11</f>
        <v>210000</v>
      </c>
    </row>
    <row r="12" spans="1:10" ht="15" customHeight="1" x14ac:dyDescent="0.25">
      <c r="A12" s="60">
        <v>3</v>
      </c>
      <c r="B12" s="61" t="s">
        <v>48</v>
      </c>
      <c r="C12" s="64" t="s">
        <v>49</v>
      </c>
      <c r="D12" s="62" t="s">
        <v>47</v>
      </c>
      <c r="E12" s="249">
        <f>VLOOKUP(B12,'Mã VPP'!B5:E106,4,0)</f>
        <v>42000</v>
      </c>
      <c r="F12" s="60"/>
      <c r="G12" s="60">
        <v>5</v>
      </c>
      <c r="H12" s="170">
        <v>5</v>
      </c>
      <c r="I12" s="145">
        <f t="shared" si="0"/>
        <v>210000</v>
      </c>
    </row>
    <row r="13" spans="1:10" ht="15" customHeight="1" x14ac:dyDescent="0.25">
      <c r="A13" s="60">
        <v>4</v>
      </c>
      <c r="B13" s="61" t="s">
        <v>50</v>
      </c>
      <c r="C13" s="64" t="s">
        <v>51</v>
      </c>
      <c r="D13" s="62" t="s">
        <v>47</v>
      </c>
      <c r="E13" s="249">
        <f>VLOOKUP(B13,'Mã VPP'!B6:E107,4,0)</f>
        <v>42000</v>
      </c>
      <c r="F13" s="60"/>
      <c r="G13" s="60">
        <v>7</v>
      </c>
      <c r="H13" s="170">
        <v>7</v>
      </c>
      <c r="I13" s="145">
        <f t="shared" si="0"/>
        <v>294000</v>
      </c>
    </row>
    <row r="14" spans="1:10" ht="15" customHeight="1" x14ac:dyDescent="0.25">
      <c r="A14" s="60">
        <v>5</v>
      </c>
      <c r="B14" s="61" t="s">
        <v>52</v>
      </c>
      <c r="C14" s="64" t="s">
        <v>53</v>
      </c>
      <c r="D14" s="62" t="s">
        <v>47</v>
      </c>
      <c r="E14" s="249">
        <f>VLOOKUP(B14,'Mã VPP'!B7:E108,4,0)</f>
        <v>42000</v>
      </c>
      <c r="F14" s="60"/>
      <c r="G14" s="60">
        <v>7</v>
      </c>
      <c r="H14" s="170">
        <v>7</v>
      </c>
      <c r="I14" s="145">
        <f t="shared" si="0"/>
        <v>294000</v>
      </c>
    </row>
    <row r="15" spans="1:10" ht="15" customHeight="1" x14ac:dyDescent="0.25">
      <c r="A15" s="60">
        <v>6</v>
      </c>
      <c r="B15" s="61" t="s">
        <v>54</v>
      </c>
      <c r="C15" s="64" t="s">
        <v>55</v>
      </c>
      <c r="D15" s="62" t="s">
        <v>47</v>
      </c>
      <c r="E15" s="249">
        <f>VLOOKUP(B15,'Mã VPP'!B8:E109,4,0)</f>
        <v>42000</v>
      </c>
      <c r="F15" s="60"/>
      <c r="G15" s="60">
        <v>7</v>
      </c>
      <c r="H15" s="170">
        <v>7</v>
      </c>
      <c r="I15" s="145">
        <f t="shared" si="0"/>
        <v>294000</v>
      </c>
    </row>
    <row r="16" spans="1:10" ht="15" customHeight="1" x14ac:dyDescent="0.25">
      <c r="A16" s="60">
        <v>7</v>
      </c>
      <c r="B16" s="61" t="s">
        <v>56</v>
      </c>
      <c r="C16" s="64" t="s">
        <v>20</v>
      </c>
      <c r="D16" s="62" t="s">
        <v>21</v>
      </c>
      <c r="E16" s="249">
        <f>VLOOKUP(B16,'Mã VPP'!B9:E110,4,0)</f>
        <v>14300</v>
      </c>
      <c r="F16" s="60"/>
      <c r="G16" s="60">
        <v>1</v>
      </c>
      <c r="H16" s="170">
        <v>3</v>
      </c>
      <c r="I16" s="145">
        <f t="shared" si="0"/>
        <v>42900</v>
      </c>
    </row>
    <row r="17" spans="1:9" ht="15" customHeight="1" x14ac:dyDescent="0.25">
      <c r="A17" s="60">
        <v>8</v>
      </c>
      <c r="B17" s="61" t="s">
        <v>57</v>
      </c>
      <c r="C17" s="64" t="s">
        <v>58</v>
      </c>
      <c r="D17" s="62" t="s">
        <v>33</v>
      </c>
      <c r="E17" s="249">
        <f>VLOOKUP(B17,'Mã VPP'!B10:E111,4,0)</f>
        <v>1800</v>
      </c>
      <c r="F17" s="60"/>
      <c r="G17" s="60">
        <v>1</v>
      </c>
      <c r="H17" s="170">
        <v>1</v>
      </c>
      <c r="I17" s="145">
        <f t="shared" si="0"/>
        <v>1800</v>
      </c>
    </row>
    <row r="18" spans="1:9" ht="15" customHeight="1" x14ac:dyDescent="0.25">
      <c r="A18" s="60">
        <v>9</v>
      </c>
      <c r="B18" s="61" t="s">
        <v>60</v>
      </c>
      <c r="C18" s="64" t="s">
        <v>61</v>
      </c>
      <c r="D18" s="62" t="s">
        <v>33</v>
      </c>
      <c r="E18" s="249">
        <f>VLOOKUP(B18,'Mã VPP'!B11:E112,4,0)</f>
        <v>1200</v>
      </c>
      <c r="F18" s="60"/>
      <c r="G18" s="60">
        <v>3</v>
      </c>
      <c r="H18" s="170">
        <v>1</v>
      </c>
      <c r="I18" s="145">
        <f t="shared" si="0"/>
        <v>1200</v>
      </c>
    </row>
    <row r="19" spans="1:9" ht="15" customHeight="1" x14ac:dyDescent="0.25">
      <c r="A19" s="60">
        <v>10</v>
      </c>
      <c r="B19" s="61" t="s">
        <v>62</v>
      </c>
      <c r="C19" s="64" t="s">
        <v>63</v>
      </c>
      <c r="D19" s="62" t="s">
        <v>25</v>
      </c>
      <c r="E19" s="249">
        <f>VLOOKUP(B19,'Mã VPP'!B12:E113,4,0)</f>
        <v>3200</v>
      </c>
      <c r="F19" s="60"/>
      <c r="G19" s="60">
        <v>4</v>
      </c>
      <c r="H19" s="170">
        <v>4</v>
      </c>
      <c r="I19" s="145">
        <f t="shared" si="0"/>
        <v>12800</v>
      </c>
    </row>
    <row r="20" spans="1:9" ht="15" customHeight="1" x14ac:dyDescent="0.25">
      <c r="A20" s="60">
        <v>11</v>
      </c>
      <c r="B20" s="61" t="s">
        <v>64</v>
      </c>
      <c r="C20" s="64" t="s">
        <v>16</v>
      </c>
      <c r="D20" s="62" t="s">
        <v>17</v>
      </c>
      <c r="E20" s="249">
        <f>VLOOKUP(B20,'Mã VPP'!B13:E114,4,0)</f>
        <v>2300</v>
      </c>
      <c r="F20" s="60"/>
      <c r="G20" s="60">
        <v>2</v>
      </c>
      <c r="H20" s="170">
        <v>2</v>
      </c>
      <c r="I20" s="145">
        <f t="shared" si="0"/>
        <v>4600</v>
      </c>
    </row>
    <row r="21" spans="1:9" ht="15" customHeight="1" x14ac:dyDescent="0.25">
      <c r="A21" s="60">
        <v>12</v>
      </c>
      <c r="B21" s="61" t="s">
        <v>65</v>
      </c>
      <c r="C21" s="64" t="s">
        <v>14</v>
      </c>
      <c r="D21" s="62" t="s">
        <v>15</v>
      </c>
      <c r="E21" s="249">
        <f>VLOOKUP(B21,'Mã VPP'!B14:E115,4,0)</f>
        <v>40500</v>
      </c>
      <c r="F21" s="60"/>
      <c r="G21" s="60">
        <v>1</v>
      </c>
      <c r="H21" s="170">
        <v>1</v>
      </c>
      <c r="I21" s="145">
        <f t="shared" si="0"/>
        <v>40500</v>
      </c>
    </row>
    <row r="22" spans="1:9" ht="15" customHeight="1" x14ac:dyDescent="0.25">
      <c r="A22" s="60">
        <v>13</v>
      </c>
      <c r="B22" s="61" t="s">
        <v>66</v>
      </c>
      <c r="C22" s="64" t="s">
        <v>67</v>
      </c>
      <c r="D22" s="62" t="s">
        <v>15</v>
      </c>
      <c r="E22" s="249">
        <f>VLOOKUP(B22,'Mã VPP'!B15:E116,4,0)</f>
        <v>20000</v>
      </c>
      <c r="F22" s="60"/>
      <c r="G22" s="60">
        <v>1</v>
      </c>
      <c r="H22" s="170">
        <v>1</v>
      </c>
      <c r="I22" s="145">
        <f t="shared" si="0"/>
        <v>20000</v>
      </c>
    </row>
    <row r="23" spans="1:9" ht="15" customHeight="1" x14ac:dyDescent="0.25">
      <c r="A23" s="60">
        <v>14</v>
      </c>
      <c r="B23" s="61" t="s">
        <v>73</v>
      </c>
      <c r="C23" s="64" t="s">
        <v>74</v>
      </c>
      <c r="D23" s="62" t="s">
        <v>29</v>
      </c>
      <c r="E23" s="249">
        <f>VLOOKUP(B23,'Mã VPP'!B16:E117,4,0)</f>
        <v>8000</v>
      </c>
      <c r="F23" s="60"/>
      <c r="G23" s="60">
        <v>1</v>
      </c>
      <c r="H23" s="170">
        <v>1</v>
      </c>
      <c r="I23" s="145">
        <f t="shared" si="0"/>
        <v>8000</v>
      </c>
    </row>
    <row r="24" spans="1:9" ht="15" customHeight="1" x14ac:dyDescent="0.25">
      <c r="A24" s="60">
        <v>15</v>
      </c>
      <c r="B24" s="61" t="s">
        <v>89</v>
      </c>
      <c r="C24" s="64" t="s">
        <v>90</v>
      </c>
      <c r="D24" s="62" t="s">
        <v>23</v>
      </c>
      <c r="E24" s="249">
        <f>VLOOKUP(B24,'Mã VPP'!B17:E118,4,0)</f>
        <v>14500</v>
      </c>
      <c r="F24" s="60"/>
      <c r="G24" s="60">
        <v>1</v>
      </c>
      <c r="H24" s="170">
        <v>1</v>
      </c>
      <c r="I24" s="145">
        <f t="shared" si="0"/>
        <v>14500</v>
      </c>
    </row>
    <row r="25" spans="1:9" ht="15" customHeight="1" x14ac:dyDescent="0.25">
      <c r="A25" s="60">
        <v>16</v>
      </c>
      <c r="B25" s="61" t="s">
        <v>86</v>
      </c>
      <c r="C25" s="64" t="s">
        <v>87</v>
      </c>
      <c r="D25" s="62" t="s">
        <v>23</v>
      </c>
      <c r="E25" s="249">
        <f>VLOOKUP(B25,'Mã VPP'!B18:E119,4,0)</f>
        <v>5000</v>
      </c>
      <c r="F25" s="60"/>
      <c r="G25" s="60">
        <v>1</v>
      </c>
      <c r="H25" s="170">
        <v>1</v>
      </c>
      <c r="I25" s="145">
        <f t="shared" si="0"/>
        <v>5000</v>
      </c>
    </row>
    <row r="26" spans="1:9" ht="15" customHeight="1" x14ac:dyDescent="0.25">
      <c r="A26" s="60">
        <v>17</v>
      </c>
      <c r="B26" s="61" t="s">
        <v>89</v>
      </c>
      <c r="C26" s="64" t="s">
        <v>90</v>
      </c>
      <c r="D26" s="62" t="s">
        <v>23</v>
      </c>
      <c r="E26" s="249">
        <f>VLOOKUP(B26,'Mã VPP'!B19:E120,4,0)</f>
        <v>14500</v>
      </c>
      <c r="F26" s="60"/>
      <c r="G26" s="60">
        <v>1</v>
      </c>
      <c r="H26" s="170">
        <v>1</v>
      </c>
      <c r="I26" s="145">
        <f t="shared" si="0"/>
        <v>14500</v>
      </c>
    </row>
    <row r="27" spans="1:9" ht="15" customHeight="1" x14ac:dyDescent="0.25">
      <c r="A27" s="60">
        <v>18</v>
      </c>
      <c r="B27" s="61" t="s">
        <v>91</v>
      </c>
      <c r="C27" s="64" t="s">
        <v>92</v>
      </c>
      <c r="D27" s="62" t="s">
        <v>23</v>
      </c>
      <c r="E27" s="249">
        <f>VLOOKUP(B27,'Mã VPP'!B20:E121,4,0)</f>
        <v>5100</v>
      </c>
      <c r="F27" s="60"/>
      <c r="G27" s="60">
        <v>1</v>
      </c>
      <c r="H27" s="170">
        <v>1</v>
      </c>
      <c r="I27" s="145">
        <f t="shared" si="0"/>
        <v>5100</v>
      </c>
    </row>
    <row r="28" spans="1:9" ht="15" customHeight="1" x14ac:dyDescent="0.25">
      <c r="A28" s="60">
        <v>19</v>
      </c>
      <c r="B28" s="61" t="s">
        <v>95</v>
      </c>
      <c r="C28" s="64" t="s">
        <v>26</v>
      </c>
      <c r="D28" s="62" t="s">
        <v>27</v>
      </c>
      <c r="E28" s="249">
        <f>VLOOKUP(B28,'Mã VPP'!B21:E122,4,0)</f>
        <v>10000</v>
      </c>
      <c r="F28" s="60"/>
      <c r="G28" s="60">
        <v>2</v>
      </c>
      <c r="H28" s="170">
        <v>2</v>
      </c>
      <c r="I28" s="145">
        <f t="shared" si="0"/>
        <v>20000</v>
      </c>
    </row>
    <row r="29" spans="1:9" ht="15" customHeight="1" x14ac:dyDescent="0.25">
      <c r="A29" s="60">
        <v>20</v>
      </c>
      <c r="B29" s="61" t="s">
        <v>96</v>
      </c>
      <c r="C29" s="64" t="s">
        <v>22</v>
      </c>
      <c r="D29" s="62" t="s">
        <v>23</v>
      </c>
      <c r="E29" s="249">
        <f>VLOOKUP(B29,'Mã VPP'!B22:E123,4,0)</f>
        <v>2069</v>
      </c>
      <c r="F29" s="60"/>
      <c r="G29" s="60">
        <v>1</v>
      </c>
      <c r="H29" s="170">
        <v>0</v>
      </c>
      <c r="I29" s="145"/>
    </row>
    <row r="30" spans="1:9" ht="15" customHeight="1" x14ac:dyDescent="0.25">
      <c r="A30" s="60">
        <v>21</v>
      </c>
      <c r="B30" s="61" t="s">
        <v>97</v>
      </c>
      <c r="C30" s="64" t="s">
        <v>98</v>
      </c>
      <c r="D30" s="62" t="s">
        <v>23</v>
      </c>
      <c r="E30" s="249">
        <f>VLOOKUP(B30,'Mã VPP'!B23:E124,4,0)</f>
        <v>2000</v>
      </c>
      <c r="F30" s="60"/>
      <c r="G30" s="60">
        <v>2</v>
      </c>
      <c r="H30" s="170">
        <v>2</v>
      </c>
      <c r="I30" s="145">
        <f t="shared" si="0"/>
        <v>4000</v>
      </c>
    </row>
    <row r="31" spans="1:9" ht="15" customHeight="1" x14ac:dyDescent="0.25">
      <c r="A31" s="60">
        <v>23</v>
      </c>
      <c r="B31" s="61" t="s">
        <v>102</v>
      </c>
      <c r="C31" s="64" t="s">
        <v>103</v>
      </c>
      <c r="D31" s="62" t="s">
        <v>101</v>
      </c>
      <c r="E31" s="249">
        <f>VLOOKUP(B31,'Mã VPP'!B24:E125,4,0)</f>
        <v>3800</v>
      </c>
      <c r="F31" s="60"/>
      <c r="G31" s="60">
        <v>1</v>
      </c>
      <c r="H31" s="170">
        <v>1</v>
      </c>
      <c r="I31" s="145">
        <f t="shared" si="0"/>
        <v>3800</v>
      </c>
    </row>
    <row r="32" spans="1:9" ht="15" customHeight="1" x14ac:dyDescent="0.25">
      <c r="A32" s="60">
        <v>24</v>
      </c>
      <c r="B32" s="61" t="s">
        <v>109</v>
      </c>
      <c r="C32" s="64" t="s">
        <v>110</v>
      </c>
      <c r="D32" s="62" t="s">
        <v>17</v>
      </c>
      <c r="E32" s="249">
        <f>VLOOKUP(B32,'Mã VPP'!B25:E126,4,0)</f>
        <v>31000</v>
      </c>
      <c r="F32" s="60"/>
      <c r="G32" s="60">
        <v>1</v>
      </c>
      <c r="H32" s="170">
        <v>1</v>
      </c>
      <c r="I32" s="145">
        <f t="shared" si="0"/>
        <v>31000</v>
      </c>
    </row>
    <row r="33" spans="1:9" ht="15" customHeight="1" x14ac:dyDescent="0.25">
      <c r="A33" s="60">
        <v>25</v>
      </c>
      <c r="B33" s="61" t="s">
        <v>118</v>
      </c>
      <c r="C33" s="64" t="s">
        <v>119</v>
      </c>
      <c r="D33" s="62" t="s">
        <v>23</v>
      </c>
      <c r="E33" s="249">
        <f>VLOOKUP(B33,'Mã VPP'!B26:E127,4,0)</f>
        <v>14000</v>
      </c>
      <c r="F33" s="60"/>
      <c r="G33" s="60">
        <v>1</v>
      </c>
      <c r="H33" s="170">
        <v>1</v>
      </c>
      <c r="I33" s="145">
        <f t="shared" si="0"/>
        <v>14000</v>
      </c>
    </row>
    <row r="34" spans="1:9" ht="15" customHeight="1" x14ac:dyDescent="0.25">
      <c r="A34" s="60">
        <v>26</v>
      </c>
      <c r="B34" s="61" t="s">
        <v>126</v>
      </c>
      <c r="C34" s="64" t="s">
        <v>127</v>
      </c>
      <c r="D34" s="62" t="s">
        <v>128</v>
      </c>
      <c r="E34" s="249">
        <f>VLOOKUP(B34,'Mã VPP'!B27:E128,4,0)</f>
        <v>24500</v>
      </c>
      <c r="F34" s="60"/>
      <c r="G34" s="60">
        <v>1</v>
      </c>
      <c r="H34" s="170">
        <v>1</v>
      </c>
      <c r="I34" s="145">
        <f t="shared" si="0"/>
        <v>24500</v>
      </c>
    </row>
    <row r="35" spans="1:9" ht="15" customHeight="1" x14ac:dyDescent="0.25">
      <c r="A35" s="60">
        <v>27</v>
      </c>
      <c r="B35" s="61" t="s">
        <v>129</v>
      </c>
      <c r="C35" s="64" t="s">
        <v>130</v>
      </c>
      <c r="D35" s="62" t="s">
        <v>128</v>
      </c>
      <c r="E35" s="249">
        <f>VLOOKUP(B35,'Mã VPP'!B28:E129,4,0)</f>
        <v>21000</v>
      </c>
      <c r="F35" s="60"/>
      <c r="G35" s="60">
        <v>1</v>
      </c>
      <c r="H35" s="170">
        <v>1</v>
      </c>
      <c r="I35" s="145">
        <f t="shared" si="0"/>
        <v>21000</v>
      </c>
    </row>
    <row r="36" spans="1:9" ht="15" customHeight="1" x14ac:dyDescent="0.25">
      <c r="A36" s="60">
        <v>28</v>
      </c>
      <c r="B36" s="61" t="s">
        <v>131</v>
      </c>
      <c r="C36" s="64" t="s">
        <v>132</v>
      </c>
      <c r="D36" s="62" t="s">
        <v>128</v>
      </c>
      <c r="E36" s="249">
        <f>VLOOKUP(B36,'Mã VPP'!B29:E130,4,0)</f>
        <v>18500</v>
      </c>
      <c r="F36" s="60"/>
      <c r="G36" s="60">
        <v>1</v>
      </c>
      <c r="H36" s="170">
        <v>1</v>
      </c>
      <c r="I36" s="145">
        <f t="shared" si="0"/>
        <v>18500</v>
      </c>
    </row>
    <row r="37" spans="1:9" ht="15" customHeight="1" x14ac:dyDescent="0.25">
      <c r="A37" s="60">
        <v>29</v>
      </c>
      <c r="B37" s="61" t="s">
        <v>141</v>
      </c>
      <c r="C37" s="64" t="s">
        <v>142</v>
      </c>
      <c r="D37" s="62" t="s">
        <v>128</v>
      </c>
      <c r="E37" s="249">
        <f>VLOOKUP(B37,'Mã VPP'!B30:E131,4,0)</f>
        <v>35000</v>
      </c>
      <c r="F37" s="60"/>
      <c r="G37" s="60">
        <v>1</v>
      </c>
      <c r="H37" s="170">
        <v>1</v>
      </c>
      <c r="I37" s="145">
        <f t="shared" si="0"/>
        <v>35000</v>
      </c>
    </row>
    <row r="38" spans="1:9" ht="15" customHeight="1" x14ac:dyDescent="0.25">
      <c r="A38" s="60">
        <v>30</v>
      </c>
      <c r="B38" s="61" t="s">
        <v>149</v>
      </c>
      <c r="C38" s="64" t="s">
        <v>150</v>
      </c>
      <c r="D38" s="62" t="s">
        <v>25</v>
      </c>
      <c r="E38" s="249">
        <f>VLOOKUP(B38,'Mã VPP'!B31:E132,4,0)</f>
        <v>23000</v>
      </c>
      <c r="F38" s="60"/>
      <c r="G38" s="60">
        <v>2</v>
      </c>
      <c r="H38" s="170">
        <v>2</v>
      </c>
      <c r="I38" s="145">
        <f t="shared" si="0"/>
        <v>46000</v>
      </c>
    </row>
    <row r="39" spans="1:9" ht="15" customHeight="1" x14ac:dyDescent="0.25">
      <c r="A39" s="60">
        <v>31</v>
      </c>
      <c r="B39" s="61" t="s">
        <v>160</v>
      </c>
      <c r="C39" s="64" t="s">
        <v>31</v>
      </c>
      <c r="D39" s="62" t="s">
        <v>25</v>
      </c>
      <c r="E39" s="249">
        <f>VLOOKUP(B39,'Mã VPP'!B32:E133,4,0)</f>
        <v>22000</v>
      </c>
      <c r="F39" s="60"/>
      <c r="G39" s="60">
        <v>4</v>
      </c>
      <c r="H39" s="170">
        <v>2</v>
      </c>
      <c r="I39" s="145">
        <f t="shared" si="0"/>
        <v>44000</v>
      </c>
    </row>
    <row r="40" spans="1:9" x14ac:dyDescent="0.25">
      <c r="A40" s="60">
        <v>32</v>
      </c>
      <c r="B40" s="65" t="s">
        <v>167</v>
      </c>
      <c r="C40" s="64" t="s">
        <v>168</v>
      </c>
      <c r="D40" s="62" t="s">
        <v>23</v>
      </c>
      <c r="E40" s="249">
        <f>VLOOKUP(B40,'Mã VPP'!B33:E134,4,0)</f>
        <v>15000</v>
      </c>
      <c r="F40" s="63"/>
      <c r="G40" s="60">
        <v>1</v>
      </c>
      <c r="H40" s="170">
        <v>1</v>
      </c>
      <c r="I40" s="145">
        <f t="shared" si="0"/>
        <v>15000</v>
      </c>
    </row>
    <row r="41" spans="1:9" x14ac:dyDescent="0.25">
      <c r="A41" s="66">
        <v>33</v>
      </c>
      <c r="B41" s="62">
        <v>9090071</v>
      </c>
      <c r="C41" s="64" t="s">
        <v>173</v>
      </c>
      <c r="D41" s="62" t="s">
        <v>25</v>
      </c>
      <c r="E41" s="249">
        <f>VLOOKUP(B41,'Mã VPP'!B34:E135,4,0)</f>
        <v>30000</v>
      </c>
      <c r="F41" s="63"/>
      <c r="G41" s="60">
        <v>1</v>
      </c>
      <c r="H41" s="170">
        <v>1</v>
      </c>
      <c r="I41" s="145">
        <f t="shared" si="0"/>
        <v>30000</v>
      </c>
    </row>
    <row r="42" spans="1:9" x14ac:dyDescent="0.25">
      <c r="A42" s="60">
        <v>34</v>
      </c>
      <c r="B42" s="61" t="s">
        <v>174</v>
      </c>
      <c r="C42" s="64" t="s">
        <v>175</v>
      </c>
      <c r="D42" s="62" t="s">
        <v>23</v>
      </c>
      <c r="E42" s="249">
        <f>VLOOKUP(B42,'Mã VPP'!B35:E136,4,0)</f>
        <v>120000</v>
      </c>
      <c r="F42" s="63"/>
      <c r="G42" s="60">
        <v>1</v>
      </c>
      <c r="H42" s="170">
        <v>1</v>
      </c>
      <c r="I42" s="145">
        <f t="shared" si="0"/>
        <v>120000</v>
      </c>
    </row>
    <row r="43" spans="1:9" x14ac:dyDescent="0.25">
      <c r="A43" s="60"/>
      <c r="B43" s="61" t="s">
        <v>242</v>
      </c>
      <c r="C43" s="64" t="s">
        <v>243</v>
      </c>
      <c r="D43" s="62" t="s">
        <v>25</v>
      </c>
      <c r="E43" s="249">
        <f>VLOOKUP(B43,'Mã VPP'!B36:E137,4,0)</f>
        <v>0</v>
      </c>
      <c r="F43" s="63"/>
      <c r="G43" s="60">
        <v>1</v>
      </c>
      <c r="H43" s="170">
        <v>1</v>
      </c>
      <c r="I43" s="145"/>
    </row>
    <row r="44" spans="1:9" x14ac:dyDescent="0.25">
      <c r="A44" s="60"/>
      <c r="B44" s="61" t="s">
        <v>218</v>
      </c>
      <c r="C44" s="64" t="s">
        <v>219</v>
      </c>
      <c r="D44" s="62" t="s">
        <v>25</v>
      </c>
      <c r="E44" s="249">
        <f>VLOOKUP(B44,'Mã VPP'!B37:E138,4,0)</f>
        <v>0</v>
      </c>
      <c r="F44" s="63"/>
      <c r="G44" s="60">
        <v>1</v>
      </c>
      <c r="H44" s="170">
        <v>1</v>
      </c>
      <c r="I44" s="145"/>
    </row>
    <row r="45" spans="1:9" x14ac:dyDescent="0.25">
      <c r="A45" s="60"/>
      <c r="B45" s="61" t="s">
        <v>244</v>
      </c>
      <c r="C45" s="64" t="s">
        <v>245</v>
      </c>
      <c r="D45" s="62" t="s">
        <v>29</v>
      </c>
      <c r="E45" s="249">
        <f>VLOOKUP(B45,'Mã VPP'!B38:E139,4,0)</f>
        <v>0</v>
      </c>
      <c r="F45" s="63"/>
      <c r="G45" s="60">
        <v>2</v>
      </c>
      <c r="H45" s="170">
        <v>2</v>
      </c>
      <c r="I45" s="145"/>
    </row>
    <row r="46" spans="1:9" x14ac:dyDescent="0.25">
      <c r="A46" s="60"/>
      <c r="B46" s="61" t="s">
        <v>222</v>
      </c>
      <c r="C46" s="64" t="s">
        <v>223</v>
      </c>
      <c r="D46" s="62" t="s">
        <v>25</v>
      </c>
      <c r="E46" s="249">
        <f>VLOOKUP(B46,'Mã VPP'!B39:E140,4,0)</f>
        <v>0</v>
      </c>
      <c r="F46" s="63"/>
      <c r="G46" s="60">
        <v>1</v>
      </c>
      <c r="H46" s="170">
        <v>1</v>
      </c>
      <c r="I46" s="145"/>
    </row>
    <row r="49" spans="8:9" x14ac:dyDescent="0.25">
      <c r="H49" s="372" t="s">
        <v>315</v>
      </c>
      <c r="I49" s="372">
        <f>SUM(I10:I46)</f>
        <v>1938200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8"/>
  <sheetViews>
    <sheetView workbookViewId="0">
      <selection activeCell="C29" sqref="C29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21.375" style="327" customWidth="1"/>
    <col min="9" max="9" width="21.125" style="5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ht="15.75" x14ac:dyDescent="0.25">
      <c r="A4" s="10"/>
      <c r="B4" s="10"/>
      <c r="C4" s="10"/>
      <c r="D4" s="10"/>
      <c r="E4" s="10"/>
      <c r="F4" s="11"/>
      <c r="G4" s="3"/>
      <c r="H4" s="322"/>
    </row>
    <row r="5" spans="1:9" ht="15.75" x14ac:dyDescent="0.25">
      <c r="A5" s="10"/>
      <c r="B5" s="10"/>
      <c r="C5" s="12" t="s">
        <v>2</v>
      </c>
      <c r="D5" s="13" t="s">
        <v>226</v>
      </c>
      <c r="E5" s="13"/>
      <c r="F5" s="11"/>
      <c r="G5" s="3"/>
      <c r="H5" s="322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22"/>
    </row>
    <row r="7" spans="1:9" ht="15.75" x14ac:dyDescent="0.25">
      <c r="A7" s="2"/>
      <c r="B7" s="2"/>
      <c r="C7" s="2"/>
      <c r="D7" s="2"/>
      <c r="E7" s="2"/>
      <c r="F7" s="2"/>
      <c r="G7" s="3"/>
      <c r="H7" s="322"/>
    </row>
    <row r="8" spans="1:9" ht="15.75" x14ac:dyDescent="0.25">
      <c r="A8" s="429" t="s">
        <v>6</v>
      </c>
      <c r="B8" s="429" t="s">
        <v>7</v>
      </c>
      <c r="C8" s="429" t="s">
        <v>8</v>
      </c>
      <c r="D8" s="429" t="s">
        <v>9</v>
      </c>
      <c r="E8" s="432" t="s">
        <v>309</v>
      </c>
      <c r="F8" s="430" t="s">
        <v>10</v>
      </c>
      <c r="G8" s="430"/>
      <c r="H8" s="431" t="s">
        <v>307</v>
      </c>
      <c r="I8" s="427" t="s">
        <v>278</v>
      </c>
    </row>
    <row r="9" spans="1:9" ht="15.75" x14ac:dyDescent="0.25">
      <c r="A9" s="429"/>
      <c r="B9" s="429"/>
      <c r="C9" s="429"/>
      <c r="D9" s="429"/>
      <c r="E9" s="433"/>
      <c r="F9" s="129" t="s">
        <v>12</v>
      </c>
      <c r="G9" s="130" t="s">
        <v>13</v>
      </c>
      <c r="H9" s="431"/>
      <c r="I9" s="427"/>
    </row>
    <row r="10" spans="1:9" ht="15.75" x14ac:dyDescent="0.25">
      <c r="A10" s="243">
        <v>1</v>
      </c>
      <c r="B10" s="383" t="s">
        <v>240</v>
      </c>
      <c r="C10" s="384" t="s">
        <v>241</v>
      </c>
      <c r="D10" s="384" t="s">
        <v>101</v>
      </c>
      <c r="E10" s="347"/>
      <c r="F10" s="349"/>
      <c r="G10" s="357">
        <v>2</v>
      </c>
      <c r="H10" s="341">
        <v>2</v>
      </c>
      <c r="I10" s="348"/>
    </row>
    <row r="11" spans="1:9" ht="15.75" x14ac:dyDescent="0.25">
      <c r="A11" s="243">
        <v>2</v>
      </c>
      <c r="B11" s="385"/>
      <c r="C11" s="342" t="s">
        <v>250</v>
      </c>
      <c r="D11" s="384" t="s">
        <v>25</v>
      </c>
      <c r="E11" s="347"/>
      <c r="F11" s="386"/>
      <c r="G11" s="357">
        <v>1</v>
      </c>
      <c r="H11" s="341">
        <v>1</v>
      </c>
      <c r="I11" s="348"/>
    </row>
    <row r="12" spans="1:9" ht="15.75" x14ac:dyDescent="0.25">
      <c r="A12" s="243">
        <v>3</v>
      </c>
      <c r="B12" s="385"/>
      <c r="C12" s="342" t="s">
        <v>251</v>
      </c>
      <c r="D12" s="384" t="s">
        <v>25</v>
      </c>
      <c r="E12" s="347"/>
      <c r="F12" s="386"/>
      <c r="G12" s="357">
        <v>1</v>
      </c>
      <c r="H12" s="341">
        <v>1</v>
      </c>
      <c r="I12" s="348"/>
    </row>
    <row r="13" spans="1:9" ht="15.75" x14ac:dyDescent="0.25">
      <c r="A13" s="243">
        <v>4</v>
      </c>
      <c r="B13" s="114" t="s">
        <v>64</v>
      </c>
      <c r="C13" s="176" t="s">
        <v>16</v>
      </c>
      <c r="D13" s="142" t="s">
        <v>17</v>
      </c>
      <c r="E13" s="131">
        <v>2300</v>
      </c>
      <c r="F13" s="121"/>
      <c r="G13" s="144">
        <v>2</v>
      </c>
      <c r="H13" s="132">
        <v>2</v>
      </c>
      <c r="I13" s="145">
        <f>H13*E13</f>
        <v>4600</v>
      </c>
    </row>
    <row r="14" spans="1:9" ht="15.75" x14ac:dyDescent="0.25">
      <c r="A14" s="243">
        <v>6</v>
      </c>
      <c r="B14" s="114" t="s">
        <v>160</v>
      </c>
      <c r="C14" s="244" t="s">
        <v>255</v>
      </c>
      <c r="D14" s="244" t="s">
        <v>256</v>
      </c>
      <c r="E14" s="131">
        <v>22000</v>
      </c>
      <c r="F14" s="155"/>
      <c r="G14" s="144">
        <v>2</v>
      </c>
      <c r="H14" s="132">
        <v>2</v>
      </c>
      <c r="I14" s="145">
        <f t="shared" ref="I14:I18" si="0">H14*E14</f>
        <v>44000</v>
      </c>
    </row>
    <row r="15" spans="1:9" ht="15.75" x14ac:dyDescent="0.25">
      <c r="A15" s="243">
        <v>7</v>
      </c>
      <c r="B15" s="114" t="s">
        <v>161</v>
      </c>
      <c r="C15" s="178" t="s">
        <v>162</v>
      </c>
      <c r="D15" s="243" t="s">
        <v>25</v>
      </c>
      <c r="E15" s="131">
        <v>30000</v>
      </c>
      <c r="F15" s="155"/>
      <c r="G15" s="144">
        <v>2</v>
      </c>
      <c r="H15" s="132">
        <v>2</v>
      </c>
      <c r="I15" s="145">
        <f t="shared" si="0"/>
        <v>60000</v>
      </c>
    </row>
    <row r="16" spans="1:9" ht="15" customHeight="1" x14ac:dyDescent="0.25">
      <c r="A16" s="156">
        <v>8</v>
      </c>
      <c r="B16" s="244">
        <v>9090071</v>
      </c>
      <c r="C16" s="176" t="s">
        <v>173</v>
      </c>
      <c r="D16" s="244" t="s">
        <v>25</v>
      </c>
      <c r="E16" s="131">
        <v>30000</v>
      </c>
      <c r="F16" s="170"/>
      <c r="G16" s="156">
        <v>6</v>
      </c>
      <c r="H16" s="326">
        <v>6</v>
      </c>
      <c r="I16" s="145">
        <f t="shared" si="0"/>
        <v>180000</v>
      </c>
    </row>
    <row r="17" spans="1:12" ht="15" customHeight="1" x14ac:dyDescent="0.25">
      <c r="A17" s="156">
        <v>9</v>
      </c>
      <c r="B17" s="195" t="s">
        <v>68</v>
      </c>
      <c r="C17" s="257" t="s">
        <v>69</v>
      </c>
      <c r="D17" s="244" t="s">
        <v>274</v>
      </c>
      <c r="E17" s="131">
        <v>68500</v>
      </c>
      <c r="F17" s="170"/>
      <c r="G17" s="156">
        <v>5</v>
      </c>
      <c r="H17" s="326">
        <v>5</v>
      </c>
      <c r="I17" s="145">
        <f t="shared" si="0"/>
        <v>342500</v>
      </c>
    </row>
    <row r="18" spans="1:12" ht="15" customHeight="1" x14ac:dyDescent="0.25">
      <c r="A18" s="170">
        <v>10</v>
      </c>
      <c r="B18" s="195" t="s">
        <v>65</v>
      </c>
      <c r="C18" s="176" t="s">
        <v>14</v>
      </c>
      <c r="D18" s="244" t="s">
        <v>274</v>
      </c>
      <c r="E18" s="131">
        <v>40500</v>
      </c>
      <c r="F18" s="170"/>
      <c r="G18" s="156">
        <v>5</v>
      </c>
      <c r="H18" s="326">
        <v>5</v>
      </c>
      <c r="I18" s="145">
        <f t="shared" si="0"/>
        <v>202500</v>
      </c>
    </row>
    <row r="20" spans="1:12" ht="15" customHeight="1" x14ac:dyDescent="0.25">
      <c r="H20" s="372" t="s">
        <v>315</v>
      </c>
      <c r="I20" s="372">
        <f>SUM(I10:I18)</f>
        <v>833600</v>
      </c>
    </row>
    <row r="21" spans="1:12" ht="15" customHeight="1" x14ac:dyDescent="0.25">
      <c r="H21" s="372"/>
      <c r="I21" s="372"/>
    </row>
    <row r="22" spans="1:12" ht="15" customHeight="1" x14ac:dyDescent="0.25">
      <c r="H22" s="372"/>
      <c r="I22" s="372"/>
    </row>
    <row r="23" spans="1:12" ht="15" customHeight="1" x14ac:dyDescent="0.25">
      <c r="F23" s="5" t="s">
        <v>276</v>
      </c>
    </row>
    <row r="24" spans="1:12" ht="15" customHeight="1" x14ac:dyDescent="0.3">
      <c r="B24" s="404"/>
      <c r="C24" s="405"/>
      <c r="D24" s="405"/>
      <c r="E24" s="405"/>
      <c r="F24" s="405"/>
      <c r="G24" s="406"/>
      <c r="H24" s="407"/>
      <c r="I24" s="408"/>
      <c r="J24" s="409"/>
      <c r="K24" s="409"/>
      <c r="L24" s="409"/>
    </row>
    <row r="25" spans="1:12" ht="15" customHeight="1" x14ac:dyDescent="0.25">
      <c r="C25" s="209"/>
      <c r="D25" s="209"/>
      <c r="E25" s="209"/>
      <c r="F25" s="209"/>
      <c r="G25" s="292"/>
      <c r="H25" s="328"/>
      <c r="I25" s="209"/>
    </row>
    <row r="26" spans="1:12" ht="15" customHeight="1" x14ac:dyDescent="0.25">
      <c r="C26" s="291"/>
      <c r="D26" s="209"/>
      <c r="E26" s="209"/>
      <c r="F26" s="209"/>
      <c r="G26" s="292"/>
      <c r="H26" s="328"/>
      <c r="I26" s="209"/>
    </row>
    <row r="27" spans="1:12" ht="15" customHeight="1" x14ac:dyDescent="0.25">
      <c r="C27" s="291"/>
      <c r="D27" s="209"/>
      <c r="E27" s="209"/>
      <c r="F27" s="209"/>
      <c r="G27" s="292"/>
      <c r="H27" s="328"/>
      <c r="I27" s="209"/>
    </row>
    <row r="28" spans="1:12" ht="15" customHeight="1" x14ac:dyDescent="0.25">
      <c r="C28" s="209"/>
      <c r="D28" s="209"/>
      <c r="E28" s="209"/>
      <c r="F28" s="2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0866141732283472" right="0.70866141732283472" top="0.74803149606299213" bottom="0.74803149606299213" header="0.31496062992125984" footer="0.31496062992125984"/>
  <pageSetup paperSize="34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2"/>
  <sheetViews>
    <sheetView topLeftCell="A10" workbookViewId="0">
      <selection activeCell="I33" sqref="I33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625" style="5" customWidth="1"/>
    <col min="9" max="9" width="14.12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296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66" t="s">
        <v>307</v>
      </c>
      <c r="I8" s="470" t="s">
        <v>278</v>
      </c>
    </row>
    <row r="9" spans="1:9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66"/>
      <c r="I9" s="470"/>
    </row>
    <row r="10" spans="1:9" x14ac:dyDescent="0.25">
      <c r="A10" s="213">
        <v>1</v>
      </c>
      <c r="B10" s="214" t="s">
        <v>39</v>
      </c>
      <c r="C10" s="133" t="s">
        <v>40</v>
      </c>
      <c r="D10" s="215" t="s">
        <v>33</v>
      </c>
      <c r="E10" s="215">
        <f>VLOOKUP(B10,'Mã VPP'!B3:E104,4,0)</f>
        <v>5500</v>
      </c>
      <c r="F10" s="216"/>
      <c r="G10" s="216">
        <v>5</v>
      </c>
      <c r="H10" s="212">
        <v>5</v>
      </c>
      <c r="I10" s="145">
        <f>H10*E10</f>
        <v>27500</v>
      </c>
    </row>
    <row r="11" spans="1:9" x14ac:dyDescent="0.25">
      <c r="A11" s="213">
        <v>2</v>
      </c>
      <c r="B11" s="217" t="s">
        <v>45</v>
      </c>
      <c r="C11" s="218" t="s">
        <v>46</v>
      </c>
      <c r="D11" s="219" t="s">
        <v>47</v>
      </c>
      <c r="E11" s="215">
        <f>VLOOKUP(B11,'Mã VPP'!B4:E105,4,0)</f>
        <v>42000</v>
      </c>
      <c r="F11" s="220"/>
      <c r="G11" s="220">
        <v>5</v>
      </c>
      <c r="H11" s="212">
        <v>5</v>
      </c>
      <c r="I11" s="145">
        <f>H11*E11</f>
        <v>210000</v>
      </c>
    </row>
    <row r="12" spans="1:9" x14ac:dyDescent="0.25">
      <c r="A12" s="213">
        <v>3</v>
      </c>
      <c r="B12" s="217" t="s">
        <v>48</v>
      </c>
      <c r="C12" s="218" t="s">
        <v>49</v>
      </c>
      <c r="D12" s="219" t="s">
        <v>47</v>
      </c>
      <c r="E12" s="215">
        <f>VLOOKUP(B12,'Mã VPP'!B5:E106,4,0)</f>
        <v>42000</v>
      </c>
      <c r="F12" s="220"/>
      <c r="G12" s="220">
        <v>5</v>
      </c>
      <c r="H12" s="212">
        <v>5</v>
      </c>
      <c r="I12" s="145">
        <f t="shared" ref="I12:I30" si="0">H12*E12</f>
        <v>210000</v>
      </c>
    </row>
    <row r="13" spans="1:9" x14ac:dyDescent="0.25">
      <c r="A13" s="213">
        <v>4</v>
      </c>
      <c r="B13" s="217" t="s">
        <v>50</v>
      </c>
      <c r="C13" s="218" t="s">
        <v>51</v>
      </c>
      <c r="D13" s="219" t="s">
        <v>47</v>
      </c>
      <c r="E13" s="215">
        <f>VLOOKUP(B13,'Mã VPP'!B6:E107,4,0)</f>
        <v>42000</v>
      </c>
      <c r="F13" s="220"/>
      <c r="G13" s="220">
        <v>5</v>
      </c>
      <c r="H13" s="212">
        <v>5</v>
      </c>
      <c r="I13" s="145">
        <f t="shared" si="0"/>
        <v>210000</v>
      </c>
    </row>
    <row r="14" spans="1:9" x14ac:dyDescent="0.25">
      <c r="A14" s="213">
        <v>5</v>
      </c>
      <c r="B14" s="217" t="s">
        <v>52</v>
      </c>
      <c r="C14" s="218" t="s">
        <v>53</v>
      </c>
      <c r="D14" s="219" t="s">
        <v>47</v>
      </c>
      <c r="E14" s="215">
        <f>VLOOKUP(B14,'Mã VPP'!B7:E108,4,0)</f>
        <v>42000</v>
      </c>
      <c r="F14" s="220"/>
      <c r="G14" s="220">
        <v>5</v>
      </c>
      <c r="H14" s="212">
        <v>5</v>
      </c>
      <c r="I14" s="145">
        <f t="shared" si="0"/>
        <v>210000</v>
      </c>
    </row>
    <row r="15" spans="1:9" x14ac:dyDescent="0.25">
      <c r="A15" s="213">
        <v>6</v>
      </c>
      <c r="B15" s="217" t="s">
        <v>54</v>
      </c>
      <c r="C15" s="218" t="s">
        <v>55</v>
      </c>
      <c r="D15" s="219" t="s">
        <v>47</v>
      </c>
      <c r="E15" s="215">
        <f>VLOOKUP(B15,'Mã VPP'!B8:E109,4,0)</f>
        <v>42000</v>
      </c>
      <c r="F15" s="220"/>
      <c r="G15" s="220">
        <v>5</v>
      </c>
      <c r="H15" s="212">
        <v>5</v>
      </c>
      <c r="I15" s="145">
        <f t="shared" si="0"/>
        <v>210000</v>
      </c>
    </row>
    <row r="16" spans="1:9" x14ac:dyDescent="0.25">
      <c r="A16" s="213">
        <v>7</v>
      </c>
      <c r="B16" s="217" t="s">
        <v>56</v>
      </c>
      <c r="C16" s="218" t="s">
        <v>20</v>
      </c>
      <c r="D16" s="219" t="s">
        <v>21</v>
      </c>
      <c r="E16" s="215">
        <f>VLOOKUP(B16,'Mã VPP'!B9:E110,4,0)</f>
        <v>14300</v>
      </c>
      <c r="F16" s="220"/>
      <c r="G16" s="220"/>
      <c r="H16" s="221"/>
      <c r="I16" s="145"/>
    </row>
    <row r="17" spans="1:9" x14ac:dyDescent="0.25">
      <c r="A17" s="213">
        <v>8</v>
      </c>
      <c r="B17" s="217" t="s">
        <v>59</v>
      </c>
      <c r="C17" s="222" t="s">
        <v>32</v>
      </c>
      <c r="D17" s="223" t="s">
        <v>33</v>
      </c>
      <c r="E17" s="215">
        <f>VLOOKUP(B17,'Mã VPP'!B10:E111,4,0)</f>
        <v>3600</v>
      </c>
      <c r="F17" s="220"/>
      <c r="G17" s="220">
        <v>1</v>
      </c>
      <c r="H17" s="221">
        <v>1</v>
      </c>
      <c r="I17" s="145">
        <f t="shared" si="0"/>
        <v>3600</v>
      </c>
    </row>
    <row r="18" spans="1:9" x14ac:dyDescent="0.25">
      <c r="A18" s="213">
        <v>9</v>
      </c>
      <c r="B18" s="217" t="s">
        <v>60</v>
      </c>
      <c r="C18" s="218" t="s">
        <v>61</v>
      </c>
      <c r="D18" s="219" t="s">
        <v>33</v>
      </c>
      <c r="E18" s="215">
        <f>VLOOKUP(B18,'Mã VPP'!B11:E112,4,0)</f>
        <v>1200</v>
      </c>
      <c r="F18" s="220"/>
      <c r="G18" s="220">
        <v>2</v>
      </c>
      <c r="H18" s="221">
        <v>2</v>
      </c>
      <c r="I18" s="145">
        <f t="shared" si="0"/>
        <v>2400</v>
      </c>
    </row>
    <row r="19" spans="1:9" x14ac:dyDescent="0.25">
      <c r="A19" s="213">
        <v>10</v>
      </c>
      <c r="B19" s="217" t="s">
        <v>62</v>
      </c>
      <c r="C19" s="218" t="s">
        <v>63</v>
      </c>
      <c r="D19" s="219" t="s">
        <v>25</v>
      </c>
      <c r="E19" s="215">
        <f>VLOOKUP(B19,'Mã VPP'!B12:E113,4,0)</f>
        <v>3200</v>
      </c>
      <c r="F19" s="220"/>
      <c r="G19" s="220">
        <v>2</v>
      </c>
      <c r="H19" s="221">
        <v>2</v>
      </c>
      <c r="I19" s="145">
        <f t="shared" si="0"/>
        <v>6400</v>
      </c>
    </row>
    <row r="20" spans="1:9" x14ac:dyDescent="0.25">
      <c r="A20" s="213">
        <v>11</v>
      </c>
      <c r="B20" s="217" t="s">
        <v>65</v>
      </c>
      <c r="C20" s="222" t="s">
        <v>14</v>
      </c>
      <c r="D20" s="223" t="s">
        <v>15</v>
      </c>
      <c r="E20" s="215">
        <f>VLOOKUP(B20,'Mã VPP'!B13:E114,4,0)</f>
        <v>40500</v>
      </c>
      <c r="F20" s="220"/>
      <c r="G20" s="220">
        <v>1</v>
      </c>
      <c r="H20" s="221">
        <v>1</v>
      </c>
      <c r="I20" s="145">
        <f t="shared" si="0"/>
        <v>40500</v>
      </c>
    </row>
    <row r="21" spans="1:9" x14ac:dyDescent="0.25">
      <c r="A21" s="213">
        <v>12</v>
      </c>
      <c r="B21" s="217" t="s">
        <v>66</v>
      </c>
      <c r="C21" s="222" t="s">
        <v>67</v>
      </c>
      <c r="D21" s="223" t="s">
        <v>15</v>
      </c>
      <c r="E21" s="215">
        <f>VLOOKUP(B21,'Mã VPP'!B14:E115,4,0)</f>
        <v>20000</v>
      </c>
      <c r="F21" s="220"/>
      <c r="G21" s="220">
        <v>3</v>
      </c>
      <c r="H21" s="221">
        <v>2</v>
      </c>
      <c r="I21" s="145">
        <f t="shared" si="0"/>
        <v>40000</v>
      </c>
    </row>
    <row r="22" spans="1:9" ht="15" customHeight="1" x14ac:dyDescent="0.25">
      <c r="A22" s="213">
        <v>13</v>
      </c>
      <c r="B22" s="217" t="s">
        <v>86</v>
      </c>
      <c r="C22" s="222" t="s">
        <v>87</v>
      </c>
      <c r="D22" s="223" t="s">
        <v>23</v>
      </c>
      <c r="E22" s="215">
        <f>VLOOKUP(B22,'Mã VPP'!B15:E116,4,0)</f>
        <v>5000</v>
      </c>
      <c r="F22" s="224"/>
      <c r="G22" s="220">
        <v>1</v>
      </c>
      <c r="H22" s="225">
        <v>1</v>
      </c>
      <c r="I22" s="145">
        <f t="shared" si="0"/>
        <v>5000</v>
      </c>
    </row>
    <row r="23" spans="1:9" x14ac:dyDescent="0.25">
      <c r="A23" s="213">
        <v>14</v>
      </c>
      <c r="B23" s="223">
        <v>9090068</v>
      </c>
      <c r="C23" s="222" t="s">
        <v>88</v>
      </c>
      <c r="D23" s="223" t="s">
        <v>23</v>
      </c>
      <c r="E23" s="215">
        <f>VLOOKUP(B23,'Mã VPP'!B16:E117,4,0)</f>
        <v>6500</v>
      </c>
      <c r="F23" s="224"/>
      <c r="G23" s="220">
        <v>1</v>
      </c>
      <c r="H23" s="225">
        <v>1</v>
      </c>
      <c r="I23" s="145">
        <f t="shared" si="0"/>
        <v>6500</v>
      </c>
    </row>
    <row r="24" spans="1:9" ht="15" customHeight="1" x14ac:dyDescent="0.25">
      <c r="A24" s="213">
        <v>15</v>
      </c>
      <c r="B24" s="217" t="s">
        <v>73</v>
      </c>
      <c r="C24" s="218" t="s">
        <v>74</v>
      </c>
      <c r="D24" s="219" t="s">
        <v>29</v>
      </c>
      <c r="E24" s="215">
        <f>VLOOKUP(B24,'Mã VPP'!B17:E118,4,0)</f>
        <v>8000</v>
      </c>
      <c r="F24" s="224"/>
      <c r="G24" s="220">
        <v>1</v>
      </c>
      <c r="H24" s="225">
        <v>1</v>
      </c>
      <c r="I24" s="145">
        <f t="shared" si="0"/>
        <v>8000</v>
      </c>
    </row>
    <row r="25" spans="1:9" x14ac:dyDescent="0.25">
      <c r="A25" s="213">
        <v>16</v>
      </c>
      <c r="B25" s="217" t="s">
        <v>126</v>
      </c>
      <c r="C25" s="218" t="s">
        <v>127</v>
      </c>
      <c r="D25" s="219" t="s">
        <v>128</v>
      </c>
      <c r="E25" s="215">
        <f>VLOOKUP(B25,'Mã VPP'!B18:E119,4,0)</f>
        <v>24500</v>
      </c>
      <c r="F25" s="224"/>
      <c r="G25" s="220">
        <v>1</v>
      </c>
      <c r="H25" s="225">
        <v>1</v>
      </c>
      <c r="I25" s="145">
        <f t="shared" si="0"/>
        <v>24500</v>
      </c>
    </row>
    <row r="26" spans="1:9" x14ac:dyDescent="0.25">
      <c r="A26" s="213">
        <v>17</v>
      </c>
      <c r="B26" s="217" t="s">
        <v>129</v>
      </c>
      <c r="C26" s="218" t="s">
        <v>130</v>
      </c>
      <c r="D26" s="219" t="s">
        <v>128</v>
      </c>
      <c r="E26" s="215">
        <f>VLOOKUP(B26,'Mã VPP'!B19:E120,4,0)</f>
        <v>21000</v>
      </c>
      <c r="F26" s="224"/>
      <c r="G26" s="220">
        <v>1</v>
      </c>
      <c r="H26" s="225">
        <v>1</v>
      </c>
      <c r="I26" s="145">
        <f t="shared" si="0"/>
        <v>21000</v>
      </c>
    </row>
    <row r="27" spans="1:9" x14ac:dyDescent="0.25">
      <c r="A27" s="213">
        <v>18</v>
      </c>
      <c r="B27" s="217" t="s">
        <v>131</v>
      </c>
      <c r="C27" s="218" t="s">
        <v>132</v>
      </c>
      <c r="D27" s="219" t="s">
        <v>128</v>
      </c>
      <c r="E27" s="215">
        <f>VLOOKUP(B27,'Mã VPP'!B20:E121,4,0)</f>
        <v>18500</v>
      </c>
      <c r="F27" s="224"/>
      <c r="G27" s="220">
        <v>1</v>
      </c>
      <c r="H27" s="225">
        <v>1</v>
      </c>
      <c r="I27" s="145">
        <f t="shared" si="0"/>
        <v>18500</v>
      </c>
    </row>
    <row r="28" spans="1:9" x14ac:dyDescent="0.25">
      <c r="A28" s="213">
        <v>21</v>
      </c>
      <c r="B28" s="217" t="s">
        <v>138</v>
      </c>
      <c r="C28" s="222" t="s">
        <v>139</v>
      </c>
      <c r="D28" s="223" t="s">
        <v>128</v>
      </c>
      <c r="E28" s="215">
        <f>VLOOKUP(B28,'Mã VPP'!B21:E122,4,0)</f>
        <v>42000</v>
      </c>
      <c r="F28" s="224"/>
      <c r="G28" s="220">
        <v>1</v>
      </c>
      <c r="H28" s="225">
        <v>1</v>
      </c>
      <c r="I28" s="145">
        <f t="shared" si="0"/>
        <v>42000</v>
      </c>
    </row>
    <row r="29" spans="1:9" x14ac:dyDescent="0.25">
      <c r="A29" s="213">
        <v>25</v>
      </c>
      <c r="B29" s="226" t="s">
        <v>145</v>
      </c>
      <c r="C29" s="222" t="s">
        <v>146</v>
      </c>
      <c r="D29" s="223" t="s">
        <v>19</v>
      </c>
      <c r="E29" s="215">
        <f>VLOOKUP(B29,'Mã VPP'!B22:E123,4,0)</f>
        <v>5000</v>
      </c>
      <c r="F29" s="224"/>
      <c r="G29" s="220">
        <v>1</v>
      </c>
      <c r="H29" s="225">
        <v>1</v>
      </c>
      <c r="I29" s="145">
        <f t="shared" si="0"/>
        <v>5000</v>
      </c>
    </row>
    <row r="30" spans="1:9" x14ac:dyDescent="0.25">
      <c r="A30" s="213">
        <v>26</v>
      </c>
      <c r="B30" s="226" t="s">
        <v>147</v>
      </c>
      <c r="C30" s="222" t="s">
        <v>148</v>
      </c>
      <c r="D30" s="223" t="s">
        <v>19</v>
      </c>
      <c r="E30" s="215">
        <f>VLOOKUP(B30,'Mã VPP'!B23:E124,4,0)</f>
        <v>7000</v>
      </c>
      <c r="F30" s="224"/>
      <c r="G30" s="220">
        <v>1</v>
      </c>
      <c r="H30" s="225">
        <v>1</v>
      </c>
      <c r="I30" s="145">
        <f t="shared" si="0"/>
        <v>7000</v>
      </c>
    </row>
    <row r="32" spans="1:9" x14ac:dyDescent="0.25">
      <c r="H32" s="352" t="s">
        <v>315</v>
      </c>
      <c r="I32" s="352">
        <f>SUM(I10:I30)</f>
        <v>1307900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9"/>
  <sheetViews>
    <sheetView workbookViewId="0">
      <selection activeCell="F30" sqref="F30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625" style="5" customWidth="1"/>
    <col min="9" max="9" width="16.12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295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36" t="s">
        <v>6</v>
      </c>
      <c r="B8" s="436" t="s">
        <v>7</v>
      </c>
      <c r="C8" s="436" t="s">
        <v>8</v>
      </c>
      <c r="D8" s="436" t="s">
        <v>9</v>
      </c>
      <c r="E8" s="456" t="s">
        <v>309</v>
      </c>
      <c r="F8" s="437" t="s">
        <v>10</v>
      </c>
      <c r="G8" s="437"/>
      <c r="H8" s="471" t="s">
        <v>307</v>
      </c>
      <c r="I8" s="427" t="s">
        <v>278</v>
      </c>
    </row>
    <row r="9" spans="1:9" x14ac:dyDescent="0.25">
      <c r="A9" s="433"/>
      <c r="B9" s="433"/>
      <c r="C9" s="433"/>
      <c r="D9" s="433"/>
      <c r="E9" s="433"/>
      <c r="F9" s="15" t="s">
        <v>12</v>
      </c>
      <c r="G9" s="16" t="s">
        <v>13</v>
      </c>
      <c r="H9" s="455"/>
      <c r="I9" s="427"/>
    </row>
    <row r="10" spans="1:9" x14ac:dyDescent="0.25">
      <c r="A10" s="423"/>
      <c r="B10" s="424" t="s">
        <v>39</v>
      </c>
      <c r="C10" s="425" t="s">
        <v>40</v>
      </c>
      <c r="D10" s="154" t="s">
        <v>33</v>
      </c>
      <c r="E10" s="154">
        <f>VLOOKUP(B10,'Mã VPP'!B3:E104,4,0)</f>
        <v>5500</v>
      </c>
      <c r="F10" s="426"/>
      <c r="G10" s="426">
        <v>5</v>
      </c>
      <c r="H10" s="19">
        <v>5</v>
      </c>
      <c r="I10" s="398">
        <f>H10*E10</f>
        <v>27500</v>
      </c>
    </row>
    <row r="11" spans="1:9" x14ac:dyDescent="0.25">
      <c r="A11" s="54">
        <v>1</v>
      </c>
      <c r="B11" s="55" t="s">
        <v>45</v>
      </c>
      <c r="C11" s="56" t="s">
        <v>46</v>
      </c>
      <c r="D11" s="58" t="s">
        <v>47</v>
      </c>
      <c r="E11" s="252">
        <f>VLOOKUP(B11,'Mã VPP'!B3:E104,4,0)</f>
        <v>42000</v>
      </c>
      <c r="F11" s="54"/>
      <c r="G11" s="54">
        <v>7</v>
      </c>
      <c r="H11" s="164">
        <v>7</v>
      </c>
      <c r="I11" s="326">
        <f>H11*E11</f>
        <v>294000</v>
      </c>
    </row>
    <row r="12" spans="1:9" x14ac:dyDescent="0.25">
      <c r="A12" s="54">
        <v>2</v>
      </c>
      <c r="B12" s="55" t="s">
        <v>48</v>
      </c>
      <c r="C12" s="56" t="s">
        <v>49</v>
      </c>
      <c r="D12" s="58" t="s">
        <v>47</v>
      </c>
      <c r="E12" s="252">
        <f>VLOOKUP(B12,'Mã VPP'!B4:E105,4,0)</f>
        <v>42000</v>
      </c>
      <c r="F12" s="54"/>
      <c r="G12" s="54">
        <v>5</v>
      </c>
      <c r="H12" s="164">
        <v>5</v>
      </c>
      <c r="I12" s="326">
        <f t="shared" ref="I12:I26" si="0">H12*E12</f>
        <v>210000</v>
      </c>
    </row>
    <row r="13" spans="1:9" x14ac:dyDescent="0.25">
      <c r="A13" s="54">
        <v>3</v>
      </c>
      <c r="B13" s="55" t="s">
        <v>50</v>
      </c>
      <c r="C13" s="56" t="s">
        <v>51</v>
      </c>
      <c r="D13" s="58" t="s">
        <v>47</v>
      </c>
      <c r="E13" s="252">
        <f>VLOOKUP(B13,'Mã VPP'!B5:E106,4,0)</f>
        <v>42000</v>
      </c>
      <c r="F13" s="54"/>
      <c r="G13" s="54">
        <v>5</v>
      </c>
      <c r="H13" s="164">
        <v>5</v>
      </c>
      <c r="I13" s="326">
        <f t="shared" si="0"/>
        <v>210000</v>
      </c>
    </row>
    <row r="14" spans="1:9" x14ac:dyDescent="0.25">
      <c r="A14" s="54">
        <v>4</v>
      </c>
      <c r="B14" s="55" t="s">
        <v>52</v>
      </c>
      <c r="C14" s="56" t="s">
        <v>53</v>
      </c>
      <c r="D14" s="58" t="s">
        <v>47</v>
      </c>
      <c r="E14" s="252">
        <f>VLOOKUP(B14,'Mã VPP'!B6:E107,4,0)</f>
        <v>42000</v>
      </c>
      <c r="F14" s="54"/>
      <c r="G14" s="54"/>
      <c r="H14" s="164"/>
      <c r="I14" s="326"/>
    </row>
    <row r="15" spans="1:9" x14ac:dyDescent="0.25">
      <c r="A15" s="54">
        <v>5</v>
      </c>
      <c r="B15" s="55" t="s">
        <v>54</v>
      </c>
      <c r="C15" s="56" t="s">
        <v>55</v>
      </c>
      <c r="D15" s="58" t="s">
        <v>47</v>
      </c>
      <c r="E15" s="252">
        <f>VLOOKUP(B15,'Mã VPP'!B7:E108,4,0)</f>
        <v>42000</v>
      </c>
      <c r="F15" s="54"/>
      <c r="G15" s="54"/>
      <c r="H15" s="164"/>
      <c r="I15" s="326"/>
    </row>
    <row r="16" spans="1:9" x14ac:dyDescent="0.25">
      <c r="A16" s="54">
        <v>6</v>
      </c>
      <c r="B16" s="39" t="s">
        <v>56</v>
      </c>
      <c r="C16" s="40" t="s">
        <v>20</v>
      </c>
      <c r="D16" s="41" t="s">
        <v>21</v>
      </c>
      <c r="E16" s="252">
        <f>VLOOKUP(B16,'Mã VPP'!B8:E109,4,0)</f>
        <v>14300</v>
      </c>
      <c r="F16" s="38"/>
      <c r="G16" s="54">
        <v>2</v>
      </c>
      <c r="H16" s="164">
        <v>2</v>
      </c>
      <c r="I16" s="326">
        <f t="shared" si="0"/>
        <v>28600</v>
      </c>
    </row>
    <row r="17" spans="1:9" x14ac:dyDescent="0.25">
      <c r="A17" s="54">
        <v>7</v>
      </c>
      <c r="B17" s="55" t="s">
        <v>60</v>
      </c>
      <c r="C17" s="56" t="s">
        <v>61</v>
      </c>
      <c r="D17" s="58" t="s">
        <v>33</v>
      </c>
      <c r="E17" s="252">
        <f>VLOOKUP(B17,'Mã VPP'!B9:E110,4,0)</f>
        <v>1200</v>
      </c>
      <c r="F17" s="57"/>
      <c r="G17" s="54">
        <v>2</v>
      </c>
      <c r="H17" s="164">
        <v>1</v>
      </c>
      <c r="I17" s="326">
        <f t="shared" si="0"/>
        <v>1200</v>
      </c>
    </row>
    <row r="18" spans="1:9" x14ac:dyDescent="0.25">
      <c r="A18" s="54">
        <v>8</v>
      </c>
      <c r="B18" s="55" t="s">
        <v>62</v>
      </c>
      <c r="C18" s="56" t="s">
        <v>63</v>
      </c>
      <c r="D18" s="58" t="s">
        <v>25</v>
      </c>
      <c r="E18" s="252">
        <f>VLOOKUP(B18,'Mã VPP'!B10:E111,4,0)</f>
        <v>3200</v>
      </c>
      <c r="F18" s="57"/>
      <c r="G18" s="54">
        <v>3</v>
      </c>
      <c r="H18" s="164">
        <v>3</v>
      </c>
      <c r="I18" s="326">
        <f t="shared" si="0"/>
        <v>9600</v>
      </c>
    </row>
    <row r="19" spans="1:9" x14ac:dyDescent="0.25">
      <c r="A19" s="54">
        <v>9</v>
      </c>
      <c r="B19" s="55" t="s">
        <v>83</v>
      </c>
      <c r="C19" s="56" t="s">
        <v>24</v>
      </c>
      <c r="D19" s="58" t="s">
        <v>25</v>
      </c>
      <c r="E19" s="252">
        <f>VLOOKUP(B19,'Mã VPP'!B11:E112,4,0)</f>
        <v>2300</v>
      </c>
      <c r="F19" s="57"/>
      <c r="G19" s="54">
        <v>2</v>
      </c>
      <c r="H19" s="164">
        <v>2</v>
      </c>
      <c r="I19" s="326">
        <f t="shared" si="0"/>
        <v>4600</v>
      </c>
    </row>
    <row r="20" spans="1:9" x14ac:dyDescent="0.25">
      <c r="A20" s="54">
        <v>10</v>
      </c>
      <c r="B20" s="55" t="s">
        <v>89</v>
      </c>
      <c r="C20" s="56" t="s">
        <v>90</v>
      </c>
      <c r="D20" s="58" t="s">
        <v>23</v>
      </c>
      <c r="E20" s="252">
        <f>VLOOKUP(B20,'Mã VPP'!B12:E113,4,0)</f>
        <v>14500</v>
      </c>
      <c r="F20" s="57"/>
      <c r="G20" s="54">
        <v>2</v>
      </c>
      <c r="H20" s="164">
        <v>1</v>
      </c>
      <c r="I20" s="326">
        <f t="shared" si="0"/>
        <v>14500</v>
      </c>
    </row>
    <row r="21" spans="1:9" x14ac:dyDescent="0.25">
      <c r="A21" s="54">
        <v>11</v>
      </c>
      <c r="B21" s="55" t="s">
        <v>96</v>
      </c>
      <c r="C21" s="56" t="s">
        <v>22</v>
      </c>
      <c r="D21" s="58" t="s">
        <v>23</v>
      </c>
      <c r="E21" s="252">
        <f>VLOOKUP(B21,'Mã VPP'!B13:E114,4,0)</f>
        <v>2069</v>
      </c>
      <c r="F21" s="57"/>
      <c r="G21" s="54">
        <v>2</v>
      </c>
      <c r="H21" s="164">
        <v>2</v>
      </c>
      <c r="I21" s="326">
        <f t="shared" si="0"/>
        <v>4138</v>
      </c>
    </row>
    <row r="22" spans="1:9" ht="15" customHeight="1" x14ac:dyDescent="0.25">
      <c r="A22" s="54">
        <v>12</v>
      </c>
      <c r="B22" s="55" t="s">
        <v>109</v>
      </c>
      <c r="C22" s="56" t="s">
        <v>110</v>
      </c>
      <c r="D22" s="58" t="s">
        <v>17</v>
      </c>
      <c r="E22" s="252">
        <f>VLOOKUP(B22,'Mã VPP'!B14:E115,4,0)</f>
        <v>31000</v>
      </c>
      <c r="F22" s="57"/>
      <c r="G22" s="54">
        <v>3</v>
      </c>
      <c r="H22" s="167">
        <v>2</v>
      </c>
      <c r="I22" s="326">
        <f t="shared" si="0"/>
        <v>62000</v>
      </c>
    </row>
    <row r="23" spans="1:9" x14ac:dyDescent="0.25">
      <c r="A23" s="54">
        <v>13</v>
      </c>
      <c r="B23" s="55" t="s">
        <v>126</v>
      </c>
      <c r="C23" s="56" t="s">
        <v>127</v>
      </c>
      <c r="D23" s="58" t="s">
        <v>128</v>
      </c>
      <c r="E23" s="252">
        <f>VLOOKUP(B23,'Mã VPP'!B15:E116,4,0)</f>
        <v>24500</v>
      </c>
      <c r="F23" s="57"/>
      <c r="G23" s="54">
        <v>2</v>
      </c>
      <c r="H23" s="167">
        <v>2</v>
      </c>
      <c r="I23" s="326">
        <f t="shared" si="0"/>
        <v>49000</v>
      </c>
    </row>
    <row r="24" spans="1:9" ht="15" customHeight="1" x14ac:dyDescent="0.25">
      <c r="A24" s="54">
        <v>14</v>
      </c>
      <c r="B24" s="55" t="s">
        <v>131</v>
      </c>
      <c r="C24" s="56" t="s">
        <v>132</v>
      </c>
      <c r="D24" s="58" t="s">
        <v>128</v>
      </c>
      <c r="E24" s="252">
        <f>VLOOKUP(B24,'Mã VPP'!B16:E117,4,0)</f>
        <v>18500</v>
      </c>
      <c r="F24" s="57"/>
      <c r="G24" s="54">
        <v>1</v>
      </c>
      <c r="H24" s="167">
        <v>1</v>
      </c>
      <c r="I24" s="326">
        <f t="shared" si="0"/>
        <v>18500</v>
      </c>
    </row>
    <row r="25" spans="1:9" x14ac:dyDescent="0.25">
      <c r="A25" s="54">
        <v>15</v>
      </c>
      <c r="B25" s="55" t="s">
        <v>135</v>
      </c>
      <c r="C25" s="56" t="s">
        <v>136</v>
      </c>
      <c r="D25" s="58" t="s">
        <v>137</v>
      </c>
      <c r="E25" s="252">
        <f>VLOOKUP(B25,'Mã VPP'!B17:E118,4,0)</f>
        <v>45000</v>
      </c>
      <c r="F25" s="57"/>
      <c r="G25" s="54">
        <v>1</v>
      </c>
      <c r="H25" s="167">
        <v>1</v>
      </c>
      <c r="I25" s="326">
        <f t="shared" si="0"/>
        <v>45000</v>
      </c>
    </row>
    <row r="26" spans="1:9" x14ac:dyDescent="0.25">
      <c r="A26" s="54">
        <v>16</v>
      </c>
      <c r="B26" s="55" t="s">
        <v>167</v>
      </c>
      <c r="C26" s="56" t="s">
        <v>168</v>
      </c>
      <c r="D26" s="58" t="s">
        <v>23</v>
      </c>
      <c r="E26" s="252">
        <f>VLOOKUP(B26,'Mã VPP'!B18:E119,4,0)</f>
        <v>15000</v>
      </c>
      <c r="F26" s="57"/>
      <c r="G26" s="54">
        <v>1</v>
      </c>
      <c r="H26" s="167">
        <v>1</v>
      </c>
      <c r="I26" s="326">
        <f t="shared" si="0"/>
        <v>15000</v>
      </c>
    </row>
    <row r="27" spans="1:9" x14ac:dyDescent="0.25">
      <c r="A27" s="54">
        <v>17</v>
      </c>
      <c r="B27" s="55" t="s">
        <v>220</v>
      </c>
      <c r="C27" s="56" t="s">
        <v>221</v>
      </c>
      <c r="D27" s="58" t="s">
        <v>33</v>
      </c>
      <c r="E27" s="252">
        <f>VLOOKUP(B27,'Mã VPP'!B19:E120,4,0)</f>
        <v>0</v>
      </c>
      <c r="F27" s="57"/>
      <c r="G27" s="54">
        <v>1</v>
      </c>
      <c r="H27" s="167">
        <v>0</v>
      </c>
      <c r="I27" s="326"/>
    </row>
    <row r="29" spans="1:9" x14ac:dyDescent="0.25">
      <c r="H29" s="352" t="s">
        <v>315</v>
      </c>
      <c r="I29" s="352">
        <f>SUM(I10:I27)</f>
        <v>993638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5"/>
  <sheetViews>
    <sheetView workbookViewId="0">
      <selection activeCell="B10" sqref="B10:E10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9" style="327" customWidth="1"/>
    <col min="9" max="9" width="14.87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322"/>
    </row>
    <row r="5" spans="1:9" x14ac:dyDescent="0.25">
      <c r="A5" s="10"/>
      <c r="B5" s="10"/>
      <c r="C5" s="12" t="s">
        <v>2</v>
      </c>
      <c r="D5" s="13" t="s">
        <v>294</v>
      </c>
      <c r="E5" s="13"/>
      <c r="F5" s="11"/>
      <c r="G5" s="3"/>
      <c r="H5" s="32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22"/>
    </row>
    <row r="7" spans="1:9" x14ac:dyDescent="0.25">
      <c r="A7" s="2"/>
      <c r="B7" s="2"/>
      <c r="C7" s="2"/>
      <c r="D7" s="2"/>
      <c r="E7" s="2"/>
      <c r="F7" s="2"/>
      <c r="G7" s="3"/>
      <c r="H7" s="322"/>
    </row>
    <row r="8" spans="1:9" x14ac:dyDescent="0.25">
      <c r="A8" s="429" t="s">
        <v>6</v>
      </c>
      <c r="B8" s="429" t="s">
        <v>7</v>
      </c>
      <c r="C8" s="429" t="s">
        <v>8</v>
      </c>
      <c r="D8" s="429" t="s">
        <v>9</v>
      </c>
      <c r="E8" s="456" t="s">
        <v>309</v>
      </c>
      <c r="F8" s="430" t="s">
        <v>10</v>
      </c>
      <c r="G8" s="430"/>
      <c r="H8" s="471" t="s">
        <v>307</v>
      </c>
      <c r="I8" s="427" t="s">
        <v>278</v>
      </c>
    </row>
    <row r="9" spans="1:9" x14ac:dyDescent="0.25">
      <c r="A9" s="429"/>
      <c r="B9" s="429"/>
      <c r="C9" s="429"/>
      <c r="D9" s="429"/>
      <c r="E9" s="433"/>
      <c r="F9" s="129" t="s">
        <v>12</v>
      </c>
      <c r="G9" s="130" t="s">
        <v>13</v>
      </c>
      <c r="H9" s="455"/>
      <c r="I9" s="427"/>
    </row>
    <row r="10" spans="1:9" x14ac:dyDescent="0.25">
      <c r="A10" s="121">
        <v>1</v>
      </c>
      <c r="B10" s="114" t="s">
        <v>39</v>
      </c>
      <c r="C10" s="117" t="s">
        <v>40</v>
      </c>
      <c r="D10" s="113" t="s">
        <v>33</v>
      </c>
      <c r="E10" s="244">
        <f>VLOOKUP(B10,'Mã VPP'!B3:E104,4,0)</f>
        <v>5500</v>
      </c>
      <c r="F10" s="183"/>
      <c r="G10" s="183">
        <v>5</v>
      </c>
      <c r="H10" s="320">
        <v>5</v>
      </c>
      <c r="I10" s="326">
        <f>H10*E10</f>
        <v>27500</v>
      </c>
    </row>
    <row r="11" spans="1:9" x14ac:dyDescent="0.25">
      <c r="A11" s="121">
        <v>2</v>
      </c>
      <c r="B11" s="114" t="s">
        <v>41</v>
      </c>
      <c r="C11" s="115" t="s">
        <v>42</v>
      </c>
      <c r="D11" s="113" t="s">
        <v>33</v>
      </c>
      <c r="E11" s="244">
        <f>VLOOKUP(B11,'Mã VPP'!B4:E105,4,0)</f>
        <v>73000</v>
      </c>
      <c r="F11" s="183"/>
      <c r="G11" s="183">
        <v>0</v>
      </c>
      <c r="H11" s="319"/>
      <c r="I11" s="326"/>
    </row>
    <row r="12" spans="1:9" x14ac:dyDescent="0.25">
      <c r="A12" s="121">
        <v>3</v>
      </c>
      <c r="B12" s="114" t="s">
        <v>43</v>
      </c>
      <c r="C12" s="115" t="s">
        <v>44</v>
      </c>
      <c r="D12" s="113" t="s">
        <v>33</v>
      </c>
      <c r="E12" s="244">
        <f>VLOOKUP(B12,'Mã VPP'!B5:E106,4,0)</f>
        <v>112000</v>
      </c>
      <c r="F12" s="183"/>
      <c r="G12" s="183">
        <v>0</v>
      </c>
      <c r="H12" s="319"/>
      <c r="I12" s="326"/>
    </row>
    <row r="13" spans="1:9" x14ac:dyDescent="0.25">
      <c r="A13" s="121">
        <v>4</v>
      </c>
      <c r="B13" s="114" t="s">
        <v>45</v>
      </c>
      <c r="C13" s="117" t="s">
        <v>46</v>
      </c>
      <c r="D13" s="118" t="s">
        <v>47</v>
      </c>
      <c r="E13" s="244">
        <f>VLOOKUP(B13,'Mã VPP'!B6:E107,4,0)</f>
        <v>42000</v>
      </c>
      <c r="F13" s="183"/>
      <c r="G13" s="183">
        <v>3</v>
      </c>
      <c r="H13" s="319">
        <v>3</v>
      </c>
      <c r="I13" s="326">
        <f>H13*E13</f>
        <v>126000</v>
      </c>
    </row>
    <row r="14" spans="1:9" x14ac:dyDescent="0.25">
      <c r="A14" s="121">
        <v>5</v>
      </c>
      <c r="B14" s="114" t="s">
        <v>48</v>
      </c>
      <c r="C14" s="117" t="s">
        <v>49</v>
      </c>
      <c r="D14" s="118" t="s">
        <v>47</v>
      </c>
      <c r="E14" s="244">
        <f>VLOOKUP(B14,'Mã VPP'!B7:E108,4,0)</f>
        <v>42000</v>
      </c>
      <c r="F14" s="183"/>
      <c r="G14" s="183">
        <v>3</v>
      </c>
      <c r="H14" s="319">
        <v>3</v>
      </c>
      <c r="I14" s="326">
        <f t="shared" ref="I14:I33" si="0">H14*E14</f>
        <v>126000</v>
      </c>
    </row>
    <row r="15" spans="1:9" x14ac:dyDescent="0.25">
      <c r="A15" s="121">
        <v>6</v>
      </c>
      <c r="B15" s="114" t="s">
        <v>50</v>
      </c>
      <c r="C15" s="117" t="s">
        <v>51</v>
      </c>
      <c r="D15" s="118" t="s">
        <v>47</v>
      </c>
      <c r="E15" s="244">
        <f>VLOOKUP(B15,'Mã VPP'!B8:E109,4,0)</f>
        <v>42000</v>
      </c>
      <c r="F15" s="183"/>
      <c r="G15" s="183">
        <v>3</v>
      </c>
      <c r="H15" s="319">
        <v>3</v>
      </c>
      <c r="I15" s="326">
        <f t="shared" si="0"/>
        <v>126000</v>
      </c>
    </row>
    <row r="16" spans="1:9" x14ac:dyDescent="0.25">
      <c r="A16" s="121">
        <v>7</v>
      </c>
      <c r="B16" s="114" t="s">
        <v>52</v>
      </c>
      <c r="C16" s="117" t="s">
        <v>53</v>
      </c>
      <c r="D16" s="118" t="s">
        <v>47</v>
      </c>
      <c r="E16" s="244">
        <f>VLOOKUP(B16,'Mã VPP'!B9:E110,4,0)</f>
        <v>42000</v>
      </c>
      <c r="F16" s="183"/>
      <c r="G16" s="183">
        <v>2</v>
      </c>
      <c r="H16" s="319">
        <v>2</v>
      </c>
      <c r="I16" s="326">
        <f t="shared" si="0"/>
        <v>84000</v>
      </c>
    </row>
    <row r="17" spans="1:9" x14ac:dyDescent="0.25">
      <c r="A17" s="121">
        <v>8</v>
      </c>
      <c r="B17" s="114" t="s">
        <v>54</v>
      </c>
      <c r="C17" s="117" t="s">
        <v>55</v>
      </c>
      <c r="D17" s="118" t="s">
        <v>47</v>
      </c>
      <c r="E17" s="244">
        <f>VLOOKUP(B17,'Mã VPP'!B10:E111,4,0)</f>
        <v>42000</v>
      </c>
      <c r="F17" s="183"/>
      <c r="G17" s="183">
        <v>2</v>
      </c>
      <c r="H17" s="319">
        <v>2</v>
      </c>
      <c r="I17" s="326">
        <f t="shared" si="0"/>
        <v>84000</v>
      </c>
    </row>
    <row r="18" spans="1:9" x14ac:dyDescent="0.25">
      <c r="A18" s="121">
        <v>9</v>
      </c>
      <c r="B18" s="114" t="s">
        <v>56</v>
      </c>
      <c r="C18" s="117" t="s">
        <v>20</v>
      </c>
      <c r="D18" s="118" t="s">
        <v>21</v>
      </c>
      <c r="E18" s="244">
        <f>VLOOKUP(B18,'Mã VPP'!B11:E112,4,0)</f>
        <v>14300</v>
      </c>
      <c r="F18" s="183"/>
      <c r="G18" s="183">
        <v>2</v>
      </c>
      <c r="H18" s="319">
        <v>2</v>
      </c>
      <c r="I18" s="326">
        <f t="shared" si="0"/>
        <v>28600</v>
      </c>
    </row>
    <row r="19" spans="1:9" x14ac:dyDescent="0.25">
      <c r="A19" s="121">
        <v>10</v>
      </c>
      <c r="B19" s="114" t="s">
        <v>57</v>
      </c>
      <c r="C19" s="115" t="s">
        <v>58</v>
      </c>
      <c r="D19" s="113" t="s">
        <v>33</v>
      </c>
      <c r="E19" s="244">
        <f>VLOOKUP(B19,'Mã VPP'!B12:E113,4,0)</f>
        <v>1800</v>
      </c>
      <c r="F19" s="183"/>
      <c r="G19" s="183">
        <v>1</v>
      </c>
      <c r="H19" s="319">
        <v>1</v>
      </c>
      <c r="I19" s="326">
        <f t="shared" si="0"/>
        <v>1800</v>
      </c>
    </row>
    <row r="20" spans="1:9" x14ac:dyDescent="0.25">
      <c r="A20" s="121">
        <v>11</v>
      </c>
      <c r="B20" s="114" t="s">
        <v>59</v>
      </c>
      <c r="C20" s="115" t="s">
        <v>32</v>
      </c>
      <c r="D20" s="113" t="s">
        <v>33</v>
      </c>
      <c r="E20" s="244">
        <f>VLOOKUP(B20,'Mã VPP'!B13:E114,4,0)</f>
        <v>3600</v>
      </c>
      <c r="F20" s="183"/>
      <c r="G20" s="183">
        <v>0</v>
      </c>
      <c r="H20" s="319"/>
      <c r="I20" s="326">
        <f t="shared" si="0"/>
        <v>0</v>
      </c>
    </row>
    <row r="21" spans="1:9" ht="15" customHeight="1" x14ac:dyDescent="0.25">
      <c r="A21" s="121">
        <v>12</v>
      </c>
      <c r="B21" s="114" t="s">
        <v>60</v>
      </c>
      <c r="C21" s="117" t="s">
        <v>61</v>
      </c>
      <c r="D21" s="118" t="s">
        <v>33</v>
      </c>
      <c r="E21" s="244">
        <f>VLOOKUP(B21,'Mã VPP'!B14:E115,4,0)</f>
        <v>1200</v>
      </c>
      <c r="F21" s="183"/>
      <c r="G21" s="183">
        <v>0</v>
      </c>
      <c r="H21" s="319"/>
      <c r="I21" s="326">
        <f t="shared" si="0"/>
        <v>0</v>
      </c>
    </row>
    <row r="22" spans="1:9" x14ac:dyDescent="0.25">
      <c r="A22" s="121">
        <v>13</v>
      </c>
      <c r="B22" s="114" t="s">
        <v>62</v>
      </c>
      <c r="C22" s="117" t="s">
        <v>63</v>
      </c>
      <c r="D22" s="118" t="s">
        <v>25</v>
      </c>
      <c r="E22" s="244">
        <f>VLOOKUP(B22,'Mã VPP'!B15:E116,4,0)</f>
        <v>3200</v>
      </c>
      <c r="F22" s="183"/>
      <c r="G22" s="183">
        <v>4</v>
      </c>
      <c r="H22" s="319">
        <v>4</v>
      </c>
      <c r="I22" s="326">
        <f t="shared" si="0"/>
        <v>12800</v>
      </c>
    </row>
    <row r="23" spans="1:9" ht="15" customHeight="1" x14ac:dyDescent="0.25">
      <c r="A23" s="121">
        <v>14</v>
      </c>
      <c r="B23" s="114" t="s">
        <v>64</v>
      </c>
      <c r="C23" s="115" t="s">
        <v>16</v>
      </c>
      <c r="D23" s="113" t="s">
        <v>17</v>
      </c>
      <c r="E23" s="244">
        <f>VLOOKUP(B23,'Mã VPP'!B16:E117,4,0)</f>
        <v>2300</v>
      </c>
      <c r="F23" s="183"/>
      <c r="G23" s="183">
        <v>0</v>
      </c>
      <c r="H23" s="319"/>
      <c r="I23" s="326">
        <f t="shared" si="0"/>
        <v>0</v>
      </c>
    </row>
    <row r="24" spans="1:9" ht="15" customHeight="1" x14ac:dyDescent="0.25">
      <c r="A24" s="121">
        <v>15</v>
      </c>
      <c r="B24" s="114" t="s">
        <v>65</v>
      </c>
      <c r="C24" s="115" t="s">
        <v>14</v>
      </c>
      <c r="D24" s="113" t="s">
        <v>15</v>
      </c>
      <c r="E24" s="244">
        <f>VLOOKUP(B24,'Mã VPP'!B17:E118,4,0)</f>
        <v>40500</v>
      </c>
      <c r="F24" s="183"/>
      <c r="G24" s="183">
        <v>2</v>
      </c>
      <c r="H24" s="319">
        <v>2</v>
      </c>
      <c r="I24" s="326">
        <f t="shared" si="0"/>
        <v>81000</v>
      </c>
    </row>
    <row r="25" spans="1:9" x14ac:dyDescent="0.25">
      <c r="A25" s="121">
        <v>40</v>
      </c>
      <c r="B25" s="114" t="s">
        <v>109</v>
      </c>
      <c r="C25" s="117" t="s">
        <v>110</v>
      </c>
      <c r="D25" s="118" t="s">
        <v>17</v>
      </c>
      <c r="E25" s="244">
        <f>VLOOKUP(B25,'Mã VPP'!B18:E119,4,0)</f>
        <v>31000</v>
      </c>
      <c r="F25" s="183"/>
      <c r="G25" s="183">
        <v>3</v>
      </c>
      <c r="H25" s="319">
        <v>3</v>
      </c>
      <c r="I25" s="326">
        <f t="shared" si="0"/>
        <v>93000</v>
      </c>
    </row>
    <row r="26" spans="1:9" x14ac:dyDescent="0.25">
      <c r="A26" s="121">
        <v>46</v>
      </c>
      <c r="B26" s="114" t="s">
        <v>120</v>
      </c>
      <c r="C26" s="117" t="s">
        <v>121</v>
      </c>
      <c r="D26" s="118" t="s">
        <v>27</v>
      </c>
      <c r="E26" s="244">
        <f>VLOOKUP(B26,'Mã VPP'!B19:E120,4,0)</f>
        <v>180000</v>
      </c>
      <c r="F26" s="183"/>
      <c r="G26" s="183">
        <v>1</v>
      </c>
      <c r="H26" s="319"/>
      <c r="I26" s="326">
        <f t="shared" si="0"/>
        <v>0</v>
      </c>
    </row>
    <row r="27" spans="1:9" x14ac:dyDescent="0.25">
      <c r="A27" s="121">
        <v>47</v>
      </c>
      <c r="B27" s="114" t="s">
        <v>122</v>
      </c>
      <c r="C27" s="117" t="s">
        <v>123</v>
      </c>
      <c r="D27" s="118" t="s">
        <v>23</v>
      </c>
      <c r="E27" s="244">
        <f>VLOOKUP(B27,'Mã VPP'!B20:E121,4,0)</f>
        <v>23000</v>
      </c>
      <c r="F27" s="183"/>
      <c r="G27" s="183">
        <v>0</v>
      </c>
      <c r="H27" s="319"/>
      <c r="I27" s="326">
        <f t="shared" si="0"/>
        <v>0</v>
      </c>
    </row>
    <row r="28" spans="1:9" x14ac:dyDescent="0.25">
      <c r="A28" s="121">
        <v>48</v>
      </c>
      <c r="B28" s="114" t="s">
        <v>124</v>
      </c>
      <c r="C28" s="117" t="s">
        <v>125</v>
      </c>
      <c r="D28" s="118" t="s">
        <v>23</v>
      </c>
      <c r="E28" s="244">
        <f>VLOOKUP(B28,'Mã VPP'!B21:E122,4,0)</f>
        <v>14000</v>
      </c>
      <c r="F28" s="183"/>
      <c r="G28" s="183">
        <v>0</v>
      </c>
      <c r="H28" s="319"/>
      <c r="I28" s="326">
        <f t="shared" si="0"/>
        <v>0</v>
      </c>
    </row>
    <row r="29" spans="1:9" x14ac:dyDescent="0.25">
      <c r="A29" s="121">
        <v>49</v>
      </c>
      <c r="B29" s="114" t="s">
        <v>126</v>
      </c>
      <c r="C29" s="117" t="s">
        <v>127</v>
      </c>
      <c r="D29" s="118" t="s">
        <v>128</v>
      </c>
      <c r="E29" s="244">
        <f>VLOOKUP(B29,'Mã VPP'!B22:E123,4,0)</f>
        <v>24500</v>
      </c>
      <c r="F29" s="183"/>
      <c r="G29" s="183">
        <v>3</v>
      </c>
      <c r="H29" s="319">
        <v>2</v>
      </c>
      <c r="I29" s="326">
        <f t="shared" si="0"/>
        <v>49000</v>
      </c>
    </row>
    <row r="30" spans="1:9" x14ac:dyDescent="0.25">
      <c r="A30" s="121">
        <v>50</v>
      </c>
      <c r="B30" s="114" t="s">
        <v>129</v>
      </c>
      <c r="C30" s="117" t="s">
        <v>130</v>
      </c>
      <c r="D30" s="118" t="s">
        <v>128</v>
      </c>
      <c r="E30" s="244">
        <f>VLOOKUP(B30,'Mã VPP'!B23:E124,4,0)</f>
        <v>21000</v>
      </c>
      <c r="F30" s="183"/>
      <c r="G30" s="183">
        <v>2</v>
      </c>
      <c r="H30" s="319">
        <v>2</v>
      </c>
      <c r="I30" s="326">
        <f t="shared" si="0"/>
        <v>42000</v>
      </c>
    </row>
    <row r="31" spans="1:9" x14ac:dyDescent="0.25">
      <c r="A31" s="121">
        <v>51</v>
      </c>
      <c r="B31" s="114" t="s">
        <v>131</v>
      </c>
      <c r="C31" s="117" t="s">
        <v>132</v>
      </c>
      <c r="D31" s="118" t="s">
        <v>128</v>
      </c>
      <c r="E31" s="244">
        <f>VLOOKUP(B31,'Mã VPP'!B24:E125,4,0)</f>
        <v>18500</v>
      </c>
      <c r="F31" s="183"/>
      <c r="G31" s="183">
        <v>0</v>
      </c>
      <c r="H31" s="319"/>
      <c r="I31" s="326">
        <f t="shared" si="0"/>
        <v>0</v>
      </c>
    </row>
    <row r="32" spans="1:9" x14ac:dyDescent="0.25">
      <c r="A32" s="121">
        <v>52</v>
      </c>
      <c r="B32" s="119" t="s">
        <v>133</v>
      </c>
      <c r="C32" s="115" t="s">
        <v>134</v>
      </c>
      <c r="D32" s="118" t="s">
        <v>128</v>
      </c>
      <c r="E32" s="244">
        <f>VLOOKUP(B32,'Mã VPP'!B25:E126,4,0)</f>
        <v>28500</v>
      </c>
      <c r="F32" s="183"/>
      <c r="G32" s="183">
        <v>2</v>
      </c>
      <c r="H32" s="319">
        <v>2</v>
      </c>
      <c r="I32" s="326">
        <f t="shared" si="0"/>
        <v>57000</v>
      </c>
    </row>
    <row r="33" spans="1:9" x14ac:dyDescent="0.25">
      <c r="A33" s="121">
        <v>53</v>
      </c>
      <c r="B33" s="114" t="s">
        <v>135</v>
      </c>
      <c r="C33" s="115" t="s">
        <v>136</v>
      </c>
      <c r="D33" s="113" t="s">
        <v>137</v>
      </c>
      <c r="E33" s="244">
        <f>VLOOKUP(B33,'Mã VPP'!B26:E127,4,0)</f>
        <v>45000</v>
      </c>
      <c r="F33" s="183"/>
      <c r="G33" s="183">
        <v>1</v>
      </c>
      <c r="H33" s="319">
        <v>1</v>
      </c>
      <c r="I33" s="326">
        <f t="shared" si="0"/>
        <v>45000</v>
      </c>
    </row>
    <row r="35" spans="1:9" x14ac:dyDescent="0.25">
      <c r="H35" s="327" t="s">
        <v>311</v>
      </c>
      <c r="I35" s="352">
        <f>SUM(I10:I33)</f>
        <v>983700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K118"/>
  <sheetViews>
    <sheetView workbookViewId="0">
      <selection activeCell="J89" sqref="J89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625" style="352" customWidth="1"/>
    <col min="9" max="9" width="14.375" style="5" customWidth="1"/>
    <col min="10" max="10" width="14" style="5" bestFit="1" customWidth="1"/>
    <col min="11" max="11" width="12.625" style="5" bestFit="1" customWidth="1"/>
    <col min="12" max="16384" width="9" style="5"/>
  </cols>
  <sheetData>
    <row r="1" spans="1:10" x14ac:dyDescent="0.25">
      <c r="A1" s="2"/>
      <c r="B1" s="2"/>
      <c r="C1" s="2"/>
      <c r="D1" s="2"/>
      <c r="E1" s="2"/>
      <c r="F1" s="2"/>
      <c r="G1" s="3"/>
      <c r="H1" s="365" t="s">
        <v>0</v>
      </c>
    </row>
    <row r="2" spans="1:10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0" ht="16.5" thickBot="1" x14ac:dyDescent="0.3">
      <c r="A3" s="8"/>
      <c r="B3" s="9"/>
      <c r="C3" s="9"/>
      <c r="D3" s="9"/>
      <c r="E3" s="9"/>
      <c r="F3" s="9"/>
      <c r="G3" s="9"/>
      <c r="H3" s="301"/>
    </row>
    <row r="4" spans="1:10" x14ac:dyDescent="0.25">
      <c r="A4" s="10"/>
      <c r="B4" s="10"/>
      <c r="C4" s="10"/>
      <c r="D4" s="10"/>
      <c r="E4" s="10"/>
      <c r="F4" s="11"/>
      <c r="G4" s="3"/>
      <c r="H4" s="360"/>
    </row>
    <row r="5" spans="1:10" x14ac:dyDescent="0.25">
      <c r="A5" s="10"/>
      <c r="B5" s="10"/>
      <c r="C5" s="12" t="s">
        <v>2</v>
      </c>
      <c r="D5" s="13" t="s">
        <v>287</v>
      </c>
      <c r="E5" s="13"/>
      <c r="F5" s="11"/>
      <c r="G5" s="3"/>
      <c r="H5" s="360"/>
    </row>
    <row r="6" spans="1:10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60"/>
    </row>
    <row r="7" spans="1:10" x14ac:dyDescent="0.25">
      <c r="A7" s="2"/>
      <c r="B7" s="2"/>
      <c r="C7" s="2"/>
      <c r="D7" s="2"/>
      <c r="E7" s="2"/>
      <c r="F7" s="2"/>
      <c r="G7" s="3"/>
      <c r="H7" s="360"/>
    </row>
    <row r="8" spans="1:10" x14ac:dyDescent="0.25">
      <c r="A8" s="474" t="s">
        <v>6</v>
      </c>
      <c r="B8" s="474" t="s">
        <v>7</v>
      </c>
      <c r="C8" s="474" t="s">
        <v>8</v>
      </c>
      <c r="D8" s="474" t="s">
        <v>9</v>
      </c>
      <c r="E8" s="463" t="s">
        <v>309</v>
      </c>
      <c r="F8" s="448" t="s">
        <v>10</v>
      </c>
      <c r="G8" s="448"/>
      <c r="H8" s="465" t="s">
        <v>307</v>
      </c>
      <c r="I8" s="472" t="s">
        <v>278</v>
      </c>
      <c r="J8" s="5" t="s">
        <v>322</v>
      </c>
    </row>
    <row r="9" spans="1:10" x14ac:dyDescent="0.25">
      <c r="A9" s="464"/>
      <c r="B9" s="464"/>
      <c r="C9" s="464"/>
      <c r="D9" s="464"/>
      <c r="E9" s="464"/>
      <c r="F9" s="366" t="s">
        <v>12</v>
      </c>
      <c r="G9" s="367" t="s">
        <v>13</v>
      </c>
      <c r="H9" s="462"/>
      <c r="I9" s="472"/>
    </row>
    <row r="10" spans="1:10" hidden="1" x14ac:dyDescent="0.25">
      <c r="A10" s="227">
        <v>1</v>
      </c>
      <c r="B10" s="228" t="s">
        <v>39</v>
      </c>
      <c r="C10" s="229" t="s">
        <v>40</v>
      </c>
      <c r="D10" s="154" t="s">
        <v>33</v>
      </c>
      <c r="E10" s="154">
        <f>VLOOKUP(B10,'Mã VPP'!B3:E104,4,0)</f>
        <v>5500</v>
      </c>
      <c r="F10" s="230"/>
      <c r="G10" s="227"/>
      <c r="H10" s="19"/>
      <c r="I10" s="326"/>
    </row>
    <row r="11" spans="1:10" hidden="1" x14ac:dyDescent="0.25">
      <c r="A11" s="151">
        <v>2</v>
      </c>
      <c r="B11" s="231" t="s">
        <v>41</v>
      </c>
      <c r="C11" s="148" t="s">
        <v>42</v>
      </c>
      <c r="D11" s="147" t="s">
        <v>33</v>
      </c>
      <c r="E11" s="154">
        <f>VLOOKUP(B11,'Mã VPP'!B4:E105,4,0)</f>
        <v>73000</v>
      </c>
      <c r="F11" s="232"/>
      <c r="G11" s="151"/>
      <c r="H11" s="19"/>
      <c r="I11" s="326"/>
    </row>
    <row r="12" spans="1:10" hidden="1" x14ac:dyDescent="0.25">
      <c r="A12" s="151">
        <v>3</v>
      </c>
      <c r="B12" s="231" t="s">
        <v>43</v>
      </c>
      <c r="C12" s="148" t="s">
        <v>44</v>
      </c>
      <c r="D12" s="147" t="s">
        <v>33</v>
      </c>
      <c r="E12" s="154">
        <f>VLOOKUP(B12,'Mã VPP'!B5:E106,4,0)</f>
        <v>112000</v>
      </c>
      <c r="F12" s="232"/>
      <c r="G12" s="151"/>
      <c r="H12" s="19"/>
      <c r="I12" s="326"/>
    </row>
    <row r="13" spans="1:10" x14ac:dyDescent="0.25">
      <c r="A13" s="151"/>
      <c r="B13" s="114" t="s">
        <v>39</v>
      </c>
      <c r="C13" s="117" t="s">
        <v>40</v>
      </c>
      <c r="D13" s="244" t="s">
        <v>33</v>
      </c>
      <c r="E13" s="244">
        <v>5500</v>
      </c>
      <c r="F13" s="232"/>
      <c r="G13" s="151">
        <v>5</v>
      </c>
      <c r="H13" s="19">
        <v>5</v>
      </c>
      <c r="I13" s="326">
        <f>H13*E13</f>
        <v>27500</v>
      </c>
    </row>
    <row r="14" spans="1:10" x14ac:dyDescent="0.25">
      <c r="A14" s="151">
        <v>4</v>
      </c>
      <c r="B14" s="231" t="s">
        <v>45</v>
      </c>
      <c r="C14" s="233" t="s">
        <v>46</v>
      </c>
      <c r="D14" s="234" t="s">
        <v>47</v>
      </c>
      <c r="E14" s="154">
        <f>VLOOKUP(B14,'Mã VPP'!B6:E107,4,0)</f>
        <v>42000</v>
      </c>
      <c r="F14" s="232"/>
      <c r="G14" s="151">
        <v>3</v>
      </c>
      <c r="H14" s="19">
        <v>3</v>
      </c>
      <c r="I14" s="326">
        <f>H14*E14</f>
        <v>126000</v>
      </c>
    </row>
    <row r="15" spans="1:10" x14ac:dyDescent="0.25">
      <c r="A15" s="151">
        <v>5</v>
      </c>
      <c r="B15" s="231" t="s">
        <v>48</v>
      </c>
      <c r="C15" s="233" t="s">
        <v>49</v>
      </c>
      <c r="D15" s="234" t="s">
        <v>47</v>
      </c>
      <c r="E15" s="154">
        <f>VLOOKUP(B15,'Mã VPP'!B7:E108,4,0)</f>
        <v>42000</v>
      </c>
      <c r="F15" s="232"/>
      <c r="G15" s="151">
        <v>3</v>
      </c>
      <c r="H15" s="19">
        <v>3</v>
      </c>
      <c r="I15" s="326">
        <f t="shared" ref="I15:I78" si="0">H15*E15</f>
        <v>126000</v>
      </c>
    </row>
    <row r="16" spans="1:10" x14ac:dyDescent="0.25">
      <c r="A16" s="151">
        <v>6</v>
      </c>
      <c r="B16" s="231" t="s">
        <v>50</v>
      </c>
      <c r="C16" s="233" t="s">
        <v>51</v>
      </c>
      <c r="D16" s="234" t="s">
        <v>47</v>
      </c>
      <c r="E16" s="154">
        <f>VLOOKUP(B16,'Mã VPP'!B8:E109,4,0)</f>
        <v>42000</v>
      </c>
      <c r="F16" s="232"/>
      <c r="G16" s="151">
        <v>3</v>
      </c>
      <c r="H16" s="19">
        <v>3</v>
      </c>
      <c r="I16" s="326">
        <f t="shared" si="0"/>
        <v>126000</v>
      </c>
    </row>
    <row r="17" spans="1:9" x14ac:dyDescent="0.25">
      <c r="A17" s="151">
        <v>7</v>
      </c>
      <c r="B17" s="231" t="s">
        <v>52</v>
      </c>
      <c r="C17" s="233" t="s">
        <v>53</v>
      </c>
      <c r="D17" s="234" t="s">
        <v>47</v>
      </c>
      <c r="E17" s="154">
        <f>VLOOKUP(B17,'Mã VPP'!B9:E110,4,0)</f>
        <v>42000</v>
      </c>
      <c r="F17" s="232"/>
      <c r="G17" s="151">
        <v>5</v>
      </c>
      <c r="H17" s="19">
        <v>5</v>
      </c>
      <c r="I17" s="326">
        <f t="shared" si="0"/>
        <v>210000</v>
      </c>
    </row>
    <row r="18" spans="1:9" x14ac:dyDescent="0.25">
      <c r="A18" s="151">
        <v>8</v>
      </c>
      <c r="B18" s="231" t="s">
        <v>54</v>
      </c>
      <c r="C18" s="233" t="s">
        <v>55</v>
      </c>
      <c r="D18" s="234" t="s">
        <v>47</v>
      </c>
      <c r="E18" s="154">
        <f>VLOOKUP(B18,'Mã VPP'!B10:E111,4,0)</f>
        <v>42000</v>
      </c>
      <c r="F18" s="232"/>
      <c r="G18" s="151">
        <v>5</v>
      </c>
      <c r="H18" s="19">
        <v>5</v>
      </c>
      <c r="I18" s="326">
        <f t="shared" si="0"/>
        <v>210000</v>
      </c>
    </row>
    <row r="19" spans="1:9" x14ac:dyDescent="0.25">
      <c r="A19" s="151">
        <v>9</v>
      </c>
      <c r="B19" s="231" t="s">
        <v>56</v>
      </c>
      <c r="C19" s="233" t="s">
        <v>20</v>
      </c>
      <c r="D19" s="234" t="s">
        <v>21</v>
      </c>
      <c r="E19" s="154">
        <f>VLOOKUP(B19,'Mã VPP'!B11:E112,4,0)</f>
        <v>14300</v>
      </c>
      <c r="F19" s="232"/>
      <c r="G19" s="151">
        <v>10</v>
      </c>
      <c r="H19" s="362">
        <v>3</v>
      </c>
      <c r="I19" s="326">
        <f t="shared" si="0"/>
        <v>42900</v>
      </c>
    </row>
    <row r="20" spans="1:9" x14ac:dyDescent="0.25">
      <c r="A20" s="151">
        <v>10</v>
      </c>
      <c r="B20" s="231" t="s">
        <v>57</v>
      </c>
      <c r="C20" s="148" t="s">
        <v>58</v>
      </c>
      <c r="D20" s="147" t="s">
        <v>33</v>
      </c>
      <c r="E20" s="154">
        <f>VLOOKUP(B20,'Mã VPP'!B12:E113,4,0)</f>
        <v>1800</v>
      </c>
      <c r="F20" s="232"/>
      <c r="G20" s="151">
        <v>5</v>
      </c>
      <c r="H20" s="362">
        <v>1</v>
      </c>
      <c r="I20" s="326">
        <f t="shared" si="0"/>
        <v>1800</v>
      </c>
    </row>
    <row r="21" spans="1:9" x14ac:dyDescent="0.25">
      <c r="A21" s="151">
        <v>11</v>
      </c>
      <c r="B21" s="231" t="s">
        <v>59</v>
      </c>
      <c r="C21" s="148" t="s">
        <v>32</v>
      </c>
      <c r="D21" s="147" t="s">
        <v>33</v>
      </c>
      <c r="E21" s="154">
        <f>VLOOKUP(B21,'Mã VPP'!B13:E114,4,0)</f>
        <v>3600</v>
      </c>
      <c r="F21" s="232"/>
      <c r="G21" s="151">
        <v>5</v>
      </c>
      <c r="H21" s="362">
        <v>0</v>
      </c>
      <c r="I21" s="326"/>
    </row>
    <row r="22" spans="1:9" ht="15" customHeight="1" x14ac:dyDescent="0.25">
      <c r="A22" s="151">
        <v>12</v>
      </c>
      <c r="B22" s="231" t="s">
        <v>60</v>
      </c>
      <c r="C22" s="233" t="s">
        <v>61</v>
      </c>
      <c r="D22" s="234" t="s">
        <v>33</v>
      </c>
      <c r="E22" s="154">
        <f>VLOOKUP(B22,'Mã VPP'!B14:E115,4,0)</f>
        <v>1200</v>
      </c>
      <c r="F22" s="232"/>
      <c r="G22" s="151">
        <v>10</v>
      </c>
      <c r="H22" s="363"/>
      <c r="I22" s="326"/>
    </row>
    <row r="23" spans="1:9" x14ac:dyDescent="0.25">
      <c r="A23" s="151">
        <v>13</v>
      </c>
      <c r="B23" s="231" t="s">
        <v>62</v>
      </c>
      <c r="C23" s="233" t="s">
        <v>63</v>
      </c>
      <c r="D23" s="234" t="s">
        <v>25</v>
      </c>
      <c r="E23" s="154">
        <f>VLOOKUP(B23,'Mã VPP'!B15:E116,4,0)</f>
        <v>3200</v>
      </c>
      <c r="F23" s="232"/>
      <c r="G23" s="151">
        <v>5</v>
      </c>
      <c r="H23" s="363">
        <v>5</v>
      </c>
      <c r="I23" s="326">
        <f t="shared" si="0"/>
        <v>16000</v>
      </c>
    </row>
    <row r="24" spans="1:9" ht="15" customHeight="1" x14ac:dyDescent="0.25">
      <c r="A24" s="151">
        <v>14</v>
      </c>
      <c r="B24" s="231" t="s">
        <v>64</v>
      </c>
      <c r="C24" s="148" t="s">
        <v>16</v>
      </c>
      <c r="D24" s="147" t="s">
        <v>17</v>
      </c>
      <c r="E24" s="154">
        <f>VLOOKUP(B24,'Mã VPP'!B16:E117,4,0)</f>
        <v>2300</v>
      </c>
      <c r="F24" s="232"/>
      <c r="G24" s="151">
        <v>3</v>
      </c>
      <c r="H24" s="363"/>
      <c r="I24" s="326"/>
    </row>
    <row r="25" spans="1:9" ht="15" customHeight="1" x14ac:dyDescent="0.25">
      <c r="A25" s="151">
        <v>15</v>
      </c>
      <c r="B25" s="231" t="s">
        <v>65</v>
      </c>
      <c r="C25" s="148" t="s">
        <v>14</v>
      </c>
      <c r="D25" s="147" t="s">
        <v>15</v>
      </c>
      <c r="E25" s="154">
        <f>VLOOKUP(B25,'Mã VPP'!B17:E118,4,0)</f>
        <v>40500</v>
      </c>
      <c r="F25" s="232"/>
      <c r="G25" s="151">
        <v>5</v>
      </c>
      <c r="H25" s="363">
        <v>2</v>
      </c>
      <c r="I25" s="326">
        <f t="shared" si="0"/>
        <v>81000</v>
      </c>
    </row>
    <row r="26" spans="1:9" x14ac:dyDescent="0.25">
      <c r="A26" s="151">
        <v>16</v>
      </c>
      <c r="B26" s="231" t="s">
        <v>66</v>
      </c>
      <c r="C26" s="148" t="s">
        <v>67</v>
      </c>
      <c r="D26" s="147" t="s">
        <v>15</v>
      </c>
      <c r="E26" s="154">
        <f>VLOOKUP(B26,'Mã VPP'!B18:E119,4,0)</f>
        <v>20000</v>
      </c>
      <c r="F26" s="232"/>
      <c r="G26" s="151">
        <v>5</v>
      </c>
      <c r="H26" s="363">
        <v>2</v>
      </c>
      <c r="I26" s="326">
        <f t="shared" si="0"/>
        <v>40000</v>
      </c>
    </row>
    <row r="27" spans="1:9" x14ac:dyDescent="0.25">
      <c r="A27" s="151">
        <v>17</v>
      </c>
      <c r="B27" s="231" t="s">
        <v>68</v>
      </c>
      <c r="C27" s="233" t="s">
        <v>69</v>
      </c>
      <c r="D27" s="234" t="s">
        <v>15</v>
      </c>
      <c r="E27" s="154">
        <f>VLOOKUP(B27,'Mã VPP'!B19:E120,4,0)</f>
        <v>68500</v>
      </c>
      <c r="F27" s="232"/>
      <c r="G27" s="151">
        <v>5</v>
      </c>
      <c r="H27" s="363">
        <v>0</v>
      </c>
      <c r="I27" s="326">
        <f>H27*E27</f>
        <v>0</v>
      </c>
    </row>
    <row r="28" spans="1:9" hidden="1" x14ac:dyDescent="0.25">
      <c r="A28" s="151">
        <v>18</v>
      </c>
      <c r="B28" s="231" t="s">
        <v>70</v>
      </c>
      <c r="C28" s="233" t="s">
        <v>71</v>
      </c>
      <c r="D28" s="234" t="s">
        <v>72</v>
      </c>
      <c r="E28" s="154">
        <f>VLOOKUP(B28,'Mã VPP'!B20:E121,4,0)</f>
        <v>2600</v>
      </c>
      <c r="F28" s="232"/>
      <c r="G28" s="151"/>
      <c r="H28" s="363"/>
      <c r="I28" s="326"/>
    </row>
    <row r="29" spans="1:9" x14ac:dyDescent="0.25">
      <c r="A29" s="151">
        <v>19</v>
      </c>
      <c r="B29" s="231" t="s">
        <v>73</v>
      </c>
      <c r="C29" s="233" t="s">
        <v>74</v>
      </c>
      <c r="D29" s="234" t="s">
        <v>29</v>
      </c>
      <c r="E29" s="154">
        <f>VLOOKUP(B29,'Mã VPP'!B21:E122,4,0)</f>
        <v>8000</v>
      </c>
      <c r="F29" s="232"/>
      <c r="G29" s="151">
        <v>2</v>
      </c>
      <c r="H29" s="363">
        <v>2</v>
      </c>
      <c r="I29" s="326">
        <f t="shared" si="0"/>
        <v>16000</v>
      </c>
    </row>
    <row r="30" spans="1:9" hidden="1" x14ac:dyDescent="0.25">
      <c r="A30" s="151">
        <v>20</v>
      </c>
      <c r="B30" s="231" t="s">
        <v>75</v>
      </c>
      <c r="C30" s="233" t="s">
        <v>76</v>
      </c>
      <c r="D30" s="234" t="s">
        <v>29</v>
      </c>
      <c r="E30" s="154">
        <f>VLOOKUP(B30,'Mã VPP'!B22:E123,4,0)</f>
        <v>7000</v>
      </c>
      <c r="F30" s="232"/>
      <c r="G30" s="151"/>
      <c r="H30" s="363"/>
      <c r="I30" s="326"/>
    </row>
    <row r="31" spans="1:9" hidden="1" x14ac:dyDescent="0.25">
      <c r="A31" s="151">
        <v>21</v>
      </c>
      <c r="B31" s="231" t="s">
        <v>77</v>
      </c>
      <c r="C31" s="233" t="s">
        <v>78</v>
      </c>
      <c r="D31" s="234" t="s">
        <v>29</v>
      </c>
      <c r="E31" s="154">
        <f>VLOOKUP(B31,'Mã VPP'!B23:E124,4,0)</f>
        <v>8500</v>
      </c>
      <c r="F31" s="232"/>
      <c r="G31" s="151"/>
      <c r="H31" s="363"/>
      <c r="I31" s="326"/>
    </row>
    <row r="32" spans="1:9" hidden="1" x14ac:dyDescent="0.25">
      <c r="A32" s="151">
        <v>22</v>
      </c>
      <c r="B32" s="231" t="s">
        <v>79</v>
      </c>
      <c r="C32" s="233" t="s">
        <v>80</v>
      </c>
      <c r="D32" s="147" t="s">
        <v>29</v>
      </c>
      <c r="E32" s="154">
        <f>VLOOKUP(B32,'Mã VPP'!B24:E125,4,0)</f>
        <v>55000</v>
      </c>
      <c r="F32" s="232"/>
      <c r="G32" s="151"/>
      <c r="H32" s="363"/>
      <c r="I32" s="326"/>
    </row>
    <row r="33" spans="1:11" hidden="1" x14ac:dyDescent="0.25">
      <c r="A33" s="151">
        <v>23</v>
      </c>
      <c r="B33" s="231" t="s">
        <v>81</v>
      </c>
      <c r="C33" s="235" t="s">
        <v>82</v>
      </c>
      <c r="D33" s="147" t="s">
        <v>25</v>
      </c>
      <c r="E33" s="154">
        <f>VLOOKUP(B33,'Mã VPP'!B25:E126,4,0)</f>
        <v>2400</v>
      </c>
      <c r="F33" s="232"/>
      <c r="G33" s="151"/>
      <c r="H33" s="363"/>
      <c r="I33" s="326"/>
    </row>
    <row r="34" spans="1:11" hidden="1" x14ac:dyDescent="0.25">
      <c r="A34" s="151">
        <v>24</v>
      </c>
      <c r="B34" s="231" t="s">
        <v>83</v>
      </c>
      <c r="C34" s="233" t="s">
        <v>24</v>
      </c>
      <c r="D34" s="234" t="s">
        <v>25</v>
      </c>
      <c r="E34" s="154">
        <f>VLOOKUP(B34,'Mã VPP'!B26:E127,4,0)</f>
        <v>2300</v>
      </c>
      <c r="F34" s="232"/>
      <c r="G34" s="151"/>
      <c r="H34" s="363"/>
      <c r="I34" s="326"/>
    </row>
    <row r="35" spans="1:11" hidden="1" x14ac:dyDescent="0.25">
      <c r="A35" s="151">
        <v>25</v>
      </c>
      <c r="B35" s="231" t="s">
        <v>84</v>
      </c>
      <c r="C35" s="148" t="s">
        <v>30</v>
      </c>
      <c r="D35" s="147" t="s">
        <v>25</v>
      </c>
      <c r="E35" s="154">
        <f>VLOOKUP(B35,'Mã VPP'!B27:E128,4,0)</f>
        <v>1600</v>
      </c>
      <c r="F35" s="232"/>
      <c r="G35" s="151"/>
      <c r="H35" s="363"/>
      <c r="I35" s="326"/>
    </row>
    <row r="36" spans="1:11" hidden="1" x14ac:dyDescent="0.25">
      <c r="A36" s="151">
        <v>26</v>
      </c>
      <c r="B36" s="231" t="s">
        <v>85</v>
      </c>
      <c r="C36" s="148" t="s">
        <v>28</v>
      </c>
      <c r="D36" s="147" t="s">
        <v>29</v>
      </c>
      <c r="E36" s="154">
        <f>VLOOKUP(B36,'Mã VPP'!B28:E129,4,0)</f>
        <v>32000</v>
      </c>
      <c r="F36" s="232"/>
      <c r="G36" s="151"/>
      <c r="H36" s="363"/>
      <c r="I36" s="326"/>
    </row>
    <row r="37" spans="1:11" x14ac:dyDescent="0.25">
      <c r="A37" s="151">
        <v>27</v>
      </c>
      <c r="B37" s="231" t="s">
        <v>86</v>
      </c>
      <c r="C37" s="148" t="s">
        <v>87</v>
      </c>
      <c r="D37" s="147" t="s">
        <v>23</v>
      </c>
      <c r="E37" s="154">
        <f>VLOOKUP(B37,'Mã VPP'!B29:E130,4,0)</f>
        <v>5000</v>
      </c>
      <c r="F37" s="232"/>
      <c r="G37" s="151">
        <v>2</v>
      </c>
      <c r="H37" s="363">
        <v>1</v>
      </c>
      <c r="I37" s="326">
        <f t="shared" si="0"/>
        <v>5000</v>
      </c>
    </row>
    <row r="38" spans="1:11" x14ac:dyDescent="0.25">
      <c r="A38" s="151">
        <v>28</v>
      </c>
      <c r="B38" s="147">
        <v>9090068</v>
      </c>
      <c r="C38" s="148" t="s">
        <v>88</v>
      </c>
      <c r="D38" s="147" t="s">
        <v>23</v>
      </c>
      <c r="E38" s="154">
        <f>VLOOKUP(B38,'Mã VPP'!B30:E131,4,0)</f>
        <v>6500</v>
      </c>
      <c r="F38" s="232"/>
      <c r="G38" s="151">
        <v>2</v>
      </c>
      <c r="H38" s="363">
        <v>1</v>
      </c>
      <c r="I38" s="326">
        <f t="shared" si="0"/>
        <v>6500</v>
      </c>
    </row>
    <row r="39" spans="1:11" x14ac:dyDescent="0.25">
      <c r="A39" s="151">
        <v>29</v>
      </c>
      <c r="B39" s="231" t="s">
        <v>89</v>
      </c>
      <c r="C39" s="233" t="s">
        <v>90</v>
      </c>
      <c r="D39" s="234" t="s">
        <v>23</v>
      </c>
      <c r="E39" s="154">
        <f>VLOOKUP(B39,'Mã VPP'!B31:E132,4,0)</f>
        <v>14500</v>
      </c>
      <c r="F39" s="232"/>
      <c r="G39" s="151">
        <v>1</v>
      </c>
      <c r="H39" s="363">
        <v>1</v>
      </c>
      <c r="I39" s="326">
        <f t="shared" si="0"/>
        <v>14500</v>
      </c>
    </row>
    <row r="40" spans="1:11" x14ac:dyDescent="0.25">
      <c r="A40" s="151">
        <v>30</v>
      </c>
      <c r="B40" s="231" t="s">
        <v>91</v>
      </c>
      <c r="C40" s="148" t="s">
        <v>92</v>
      </c>
      <c r="D40" s="147" t="s">
        <v>23</v>
      </c>
      <c r="E40" s="154">
        <f>VLOOKUP(B40,'Mã VPP'!B32:E133,4,0)</f>
        <v>5100</v>
      </c>
      <c r="F40" s="232"/>
      <c r="G40" s="151">
        <v>1</v>
      </c>
      <c r="H40" s="363">
        <v>1</v>
      </c>
      <c r="I40" s="326">
        <f t="shared" si="0"/>
        <v>5100</v>
      </c>
    </row>
    <row r="41" spans="1:11" hidden="1" x14ac:dyDescent="0.25">
      <c r="A41" s="151">
        <v>31</v>
      </c>
      <c r="B41" s="231" t="s">
        <v>93</v>
      </c>
      <c r="C41" s="148" t="s">
        <v>94</v>
      </c>
      <c r="D41" s="147" t="s">
        <v>23</v>
      </c>
      <c r="E41" s="154">
        <f>VLOOKUP(B41,'Mã VPP'!B33:E134,4,0)</f>
        <v>2600</v>
      </c>
      <c r="F41" s="232"/>
      <c r="G41" s="151"/>
      <c r="H41" s="363"/>
      <c r="I41" s="326"/>
    </row>
    <row r="42" spans="1:11" hidden="1" x14ac:dyDescent="0.25">
      <c r="A42" s="151">
        <v>32</v>
      </c>
      <c r="B42" s="231" t="s">
        <v>95</v>
      </c>
      <c r="C42" s="233" t="s">
        <v>26</v>
      </c>
      <c r="D42" s="234" t="s">
        <v>27</v>
      </c>
      <c r="E42" s="154">
        <f>VLOOKUP(B42,'Mã VPP'!B34:E135,4,0)</f>
        <v>10000</v>
      </c>
      <c r="F42" s="232"/>
      <c r="G42" s="151"/>
      <c r="H42" s="363"/>
      <c r="I42" s="326"/>
    </row>
    <row r="43" spans="1:11" x14ac:dyDescent="0.25">
      <c r="A43" s="151">
        <v>33</v>
      </c>
      <c r="B43" s="231" t="s">
        <v>96</v>
      </c>
      <c r="C43" s="233" t="s">
        <v>22</v>
      </c>
      <c r="D43" s="234" t="s">
        <v>23</v>
      </c>
      <c r="E43" s="154">
        <f>VLOOKUP(B43,'Mã VPP'!B35:E136,4,0)</f>
        <v>2069</v>
      </c>
      <c r="F43" s="232"/>
      <c r="G43" s="151">
        <v>2</v>
      </c>
      <c r="H43" s="363">
        <v>2</v>
      </c>
      <c r="I43" s="326">
        <f t="shared" si="0"/>
        <v>4138</v>
      </c>
    </row>
    <row r="44" spans="1:11" x14ac:dyDescent="0.25">
      <c r="A44" s="151">
        <v>34</v>
      </c>
      <c r="B44" s="231" t="s">
        <v>97</v>
      </c>
      <c r="C44" s="233" t="s">
        <v>98</v>
      </c>
      <c r="D44" s="234" t="s">
        <v>23</v>
      </c>
      <c r="E44" s="154">
        <f>VLOOKUP(B44,'Mã VPP'!B36:E137,4,0)</f>
        <v>2000</v>
      </c>
      <c r="F44" s="232"/>
      <c r="G44" s="151">
        <v>4</v>
      </c>
      <c r="H44" s="363">
        <v>2</v>
      </c>
      <c r="I44" s="326">
        <f t="shared" si="0"/>
        <v>4000</v>
      </c>
      <c r="K44" s="412"/>
    </row>
    <row r="45" spans="1:11" ht="15.75" hidden="1" customHeight="1" x14ac:dyDescent="0.25">
      <c r="A45" s="151">
        <v>35</v>
      </c>
      <c r="B45" s="231" t="s">
        <v>99</v>
      </c>
      <c r="C45" s="148" t="s">
        <v>100</v>
      </c>
      <c r="D45" s="147" t="s">
        <v>101</v>
      </c>
      <c r="E45" s="154">
        <f>VLOOKUP(B45,'Mã VPP'!B37:E138,4,0)</f>
        <v>36000</v>
      </c>
      <c r="F45" s="232"/>
      <c r="G45" s="151"/>
      <c r="H45" s="364"/>
      <c r="I45" s="326"/>
      <c r="K45" s="403"/>
    </row>
    <row r="46" spans="1:11" x14ac:dyDescent="0.25">
      <c r="A46" s="151">
        <v>36</v>
      </c>
      <c r="B46" s="231" t="s">
        <v>102</v>
      </c>
      <c r="C46" s="148" t="s">
        <v>103</v>
      </c>
      <c r="D46" s="147" t="s">
        <v>101</v>
      </c>
      <c r="E46" s="154">
        <f>VLOOKUP(B46,'Mã VPP'!B38:E139,4,0)</f>
        <v>3800</v>
      </c>
      <c r="F46" s="232"/>
      <c r="G46" s="151">
        <v>2</v>
      </c>
      <c r="H46" s="364">
        <v>0</v>
      </c>
      <c r="I46" s="326">
        <f t="shared" si="0"/>
        <v>0</v>
      </c>
      <c r="K46" s="412"/>
    </row>
    <row r="47" spans="1:11" hidden="1" x14ac:dyDescent="0.25">
      <c r="A47" s="151">
        <v>37</v>
      </c>
      <c r="B47" s="231" t="s">
        <v>104</v>
      </c>
      <c r="C47" s="148" t="s">
        <v>105</v>
      </c>
      <c r="D47" s="147" t="s">
        <v>25</v>
      </c>
      <c r="E47" s="154">
        <f>VLOOKUP(B47,'Mã VPP'!B39:E140,4,0)</f>
        <v>28500</v>
      </c>
      <c r="F47" s="232"/>
      <c r="G47" s="151"/>
      <c r="H47" s="364"/>
      <c r="I47" s="326"/>
    </row>
    <row r="48" spans="1:11" hidden="1" x14ac:dyDescent="0.25">
      <c r="A48" s="151">
        <v>38</v>
      </c>
      <c r="B48" s="231" t="s">
        <v>106</v>
      </c>
      <c r="C48" s="148" t="s">
        <v>38</v>
      </c>
      <c r="D48" s="147" t="s">
        <v>25</v>
      </c>
      <c r="E48" s="154">
        <f>VLOOKUP(B48,'Mã VPP'!B40:E141,4,0)</f>
        <v>28500</v>
      </c>
      <c r="F48" s="232"/>
      <c r="G48" s="151"/>
      <c r="H48" s="364"/>
      <c r="I48" s="326"/>
    </row>
    <row r="49" spans="1:9" hidden="1" x14ac:dyDescent="0.25">
      <c r="A49" s="151">
        <v>39</v>
      </c>
      <c r="B49" s="231" t="s">
        <v>107</v>
      </c>
      <c r="C49" s="148" t="s">
        <v>108</v>
      </c>
      <c r="D49" s="147" t="s">
        <v>29</v>
      </c>
      <c r="E49" s="154">
        <f>VLOOKUP(B49,'Mã VPP'!B41:E142,4,0)</f>
        <v>23000</v>
      </c>
      <c r="F49" s="232"/>
      <c r="G49" s="151"/>
      <c r="H49" s="364"/>
      <c r="I49" s="326"/>
    </row>
    <row r="50" spans="1:9" x14ac:dyDescent="0.25">
      <c r="A50" s="151">
        <v>40</v>
      </c>
      <c r="B50" s="231" t="s">
        <v>109</v>
      </c>
      <c r="C50" s="233" t="s">
        <v>110</v>
      </c>
      <c r="D50" s="234" t="s">
        <v>17</v>
      </c>
      <c r="E50" s="154">
        <f>VLOOKUP(B50,'Mã VPP'!B42:E143,4,0)</f>
        <v>31000</v>
      </c>
      <c r="F50" s="232"/>
      <c r="G50" s="151">
        <v>1</v>
      </c>
      <c r="H50" s="364">
        <v>1</v>
      </c>
      <c r="I50" s="326">
        <f t="shared" si="0"/>
        <v>31000</v>
      </c>
    </row>
    <row r="51" spans="1:9" hidden="1" x14ac:dyDescent="0.25">
      <c r="A51" s="151">
        <v>41</v>
      </c>
      <c r="B51" s="231" t="s">
        <v>111</v>
      </c>
      <c r="C51" s="233" t="s">
        <v>112</v>
      </c>
      <c r="D51" s="234" t="s">
        <v>25</v>
      </c>
      <c r="E51" s="154">
        <f>VLOOKUP(B51,'Mã VPP'!B43:E144,4,0)</f>
        <v>17000</v>
      </c>
      <c r="F51" s="232"/>
      <c r="G51" s="151"/>
      <c r="H51" s="364"/>
      <c r="I51" s="326"/>
    </row>
    <row r="52" spans="1:9" hidden="1" x14ac:dyDescent="0.25">
      <c r="A52" s="151">
        <v>42</v>
      </c>
      <c r="B52" s="234">
        <v>9090053</v>
      </c>
      <c r="C52" s="233" t="s">
        <v>113</v>
      </c>
      <c r="D52" s="234" t="s">
        <v>25</v>
      </c>
      <c r="E52" s="154">
        <f>VLOOKUP(B52,'Mã VPP'!B44:E145,4,0)</f>
        <v>147000</v>
      </c>
      <c r="F52" s="232"/>
      <c r="G52" s="151"/>
      <c r="H52" s="364"/>
      <c r="I52" s="326"/>
    </row>
    <row r="53" spans="1:9" hidden="1" x14ac:dyDescent="0.25">
      <c r="A53" s="151">
        <v>43</v>
      </c>
      <c r="B53" s="236" t="s">
        <v>114</v>
      </c>
      <c r="C53" s="235" t="s">
        <v>115</v>
      </c>
      <c r="D53" s="234" t="s">
        <v>25</v>
      </c>
      <c r="E53" s="154">
        <f>VLOOKUP(B53,'Mã VPP'!B45:E146,4,0)</f>
        <v>91000</v>
      </c>
      <c r="F53" s="232"/>
      <c r="G53" s="151"/>
      <c r="H53" s="364"/>
      <c r="I53" s="326"/>
    </row>
    <row r="54" spans="1:9" hidden="1" x14ac:dyDescent="0.25">
      <c r="A54" s="151">
        <v>44</v>
      </c>
      <c r="B54" s="231" t="s">
        <v>116</v>
      </c>
      <c r="C54" s="233" t="s">
        <v>117</v>
      </c>
      <c r="D54" s="234" t="s">
        <v>25</v>
      </c>
      <c r="E54" s="154">
        <f>VLOOKUP(B54,'Mã VPP'!B46:E147,4,0)</f>
        <v>18000</v>
      </c>
      <c r="F54" s="232"/>
      <c r="G54" s="151"/>
      <c r="H54" s="364"/>
      <c r="I54" s="326"/>
    </row>
    <row r="55" spans="1:9" hidden="1" x14ac:dyDescent="0.25">
      <c r="A55" s="151">
        <v>45</v>
      </c>
      <c r="B55" s="231" t="s">
        <v>118</v>
      </c>
      <c r="C55" s="150" t="s">
        <v>119</v>
      </c>
      <c r="D55" s="151" t="s">
        <v>23</v>
      </c>
      <c r="E55" s="154">
        <f>VLOOKUP(B55,'Mã VPP'!B47:E148,4,0)</f>
        <v>14000</v>
      </c>
      <c r="F55" s="232"/>
      <c r="G55" s="151"/>
      <c r="H55" s="364"/>
      <c r="I55" s="326"/>
    </row>
    <row r="56" spans="1:9" hidden="1" x14ac:dyDescent="0.25">
      <c r="A56" s="151">
        <v>46</v>
      </c>
      <c r="B56" s="231" t="s">
        <v>120</v>
      </c>
      <c r="C56" s="233" t="s">
        <v>121</v>
      </c>
      <c r="D56" s="234" t="s">
        <v>27</v>
      </c>
      <c r="E56" s="154">
        <f>VLOOKUP(B56,'Mã VPP'!B48:E149,4,0)</f>
        <v>180000</v>
      </c>
      <c r="F56" s="232"/>
      <c r="G56" s="151"/>
      <c r="H56" s="364"/>
      <c r="I56" s="326"/>
    </row>
    <row r="57" spans="1:9" hidden="1" x14ac:dyDescent="0.25">
      <c r="A57" s="151">
        <v>47</v>
      </c>
      <c r="B57" s="231" t="s">
        <v>122</v>
      </c>
      <c r="C57" s="233" t="s">
        <v>123</v>
      </c>
      <c r="D57" s="234" t="s">
        <v>23</v>
      </c>
      <c r="E57" s="154">
        <f>VLOOKUP(B57,'Mã VPP'!B49:E150,4,0)</f>
        <v>23000</v>
      </c>
      <c r="F57" s="232"/>
      <c r="G57" s="151"/>
      <c r="H57" s="364"/>
      <c r="I57" s="326"/>
    </row>
    <row r="58" spans="1:9" hidden="1" x14ac:dyDescent="0.25">
      <c r="A58" s="151">
        <v>48</v>
      </c>
      <c r="B58" s="231" t="s">
        <v>124</v>
      </c>
      <c r="C58" s="233" t="s">
        <v>125</v>
      </c>
      <c r="D58" s="234" t="s">
        <v>23</v>
      </c>
      <c r="E58" s="154">
        <f>VLOOKUP(B58,'Mã VPP'!B50:E151,4,0)</f>
        <v>14000</v>
      </c>
      <c r="F58" s="232"/>
      <c r="G58" s="151"/>
      <c r="H58" s="364"/>
      <c r="I58" s="326"/>
    </row>
    <row r="59" spans="1:9" x14ac:dyDescent="0.25">
      <c r="A59" s="151">
        <v>49</v>
      </c>
      <c r="B59" s="231" t="s">
        <v>126</v>
      </c>
      <c r="C59" s="233" t="s">
        <v>127</v>
      </c>
      <c r="D59" s="234" t="s">
        <v>128</v>
      </c>
      <c r="E59" s="154">
        <f>VLOOKUP(B59,'Mã VPP'!B51:E152,4,0)</f>
        <v>24500</v>
      </c>
      <c r="F59" s="232"/>
      <c r="G59" s="151">
        <v>2</v>
      </c>
      <c r="H59" s="364">
        <v>2</v>
      </c>
      <c r="I59" s="326">
        <f t="shared" si="0"/>
        <v>49000</v>
      </c>
    </row>
    <row r="60" spans="1:9" x14ac:dyDescent="0.25">
      <c r="A60" s="151">
        <v>50</v>
      </c>
      <c r="B60" s="231" t="s">
        <v>129</v>
      </c>
      <c r="C60" s="233" t="s">
        <v>130</v>
      </c>
      <c r="D60" s="234" t="s">
        <v>128</v>
      </c>
      <c r="E60" s="154">
        <f>VLOOKUP(B60,'Mã VPP'!B52:E153,4,0)</f>
        <v>21000</v>
      </c>
      <c r="F60" s="232"/>
      <c r="G60" s="151">
        <v>2</v>
      </c>
      <c r="H60" s="364">
        <v>2</v>
      </c>
      <c r="I60" s="326">
        <f t="shared" si="0"/>
        <v>42000</v>
      </c>
    </row>
    <row r="61" spans="1:9" x14ac:dyDescent="0.25">
      <c r="A61" s="151">
        <v>51</v>
      </c>
      <c r="B61" s="231" t="s">
        <v>131</v>
      </c>
      <c r="C61" s="233" t="s">
        <v>132</v>
      </c>
      <c r="D61" s="234" t="s">
        <v>128</v>
      </c>
      <c r="E61" s="154">
        <f>VLOOKUP(B61,'Mã VPP'!B53:E154,4,0)</f>
        <v>18500</v>
      </c>
      <c r="F61" s="232"/>
      <c r="G61" s="151">
        <v>2</v>
      </c>
      <c r="H61" s="364">
        <v>1</v>
      </c>
      <c r="I61" s="326">
        <f t="shared" si="0"/>
        <v>18500</v>
      </c>
    </row>
    <row r="62" spans="1:9" x14ac:dyDescent="0.25">
      <c r="A62" s="151">
        <v>52</v>
      </c>
      <c r="B62" s="231" t="s">
        <v>133</v>
      </c>
      <c r="C62" s="148" t="s">
        <v>134</v>
      </c>
      <c r="D62" s="234" t="s">
        <v>128</v>
      </c>
      <c r="E62" s="154">
        <f>VLOOKUP(B62,'Mã VPP'!B54:E155,4,0)</f>
        <v>28500</v>
      </c>
      <c r="F62" s="232"/>
      <c r="G62" s="151">
        <v>1</v>
      </c>
      <c r="H62" s="364">
        <v>1</v>
      </c>
      <c r="I62" s="326">
        <f t="shared" si="0"/>
        <v>28500</v>
      </c>
    </row>
    <row r="63" spans="1:9" x14ac:dyDescent="0.25">
      <c r="A63" s="151">
        <v>53</v>
      </c>
      <c r="B63" s="231" t="s">
        <v>135</v>
      </c>
      <c r="C63" s="148" t="s">
        <v>136</v>
      </c>
      <c r="D63" s="147" t="s">
        <v>137</v>
      </c>
      <c r="E63" s="154">
        <f>VLOOKUP(B63,'Mã VPP'!B55:E156,4,0)</f>
        <v>45000</v>
      </c>
      <c r="F63" s="232"/>
      <c r="G63" s="151">
        <v>1</v>
      </c>
      <c r="H63" s="364">
        <v>1</v>
      </c>
      <c r="I63" s="326">
        <f t="shared" si="0"/>
        <v>45000</v>
      </c>
    </row>
    <row r="64" spans="1:9" x14ac:dyDescent="0.25">
      <c r="A64" s="151">
        <v>54</v>
      </c>
      <c r="B64" s="231" t="s">
        <v>138</v>
      </c>
      <c r="C64" s="148" t="s">
        <v>139</v>
      </c>
      <c r="D64" s="147" t="s">
        <v>128</v>
      </c>
      <c r="E64" s="154">
        <f>VLOOKUP(B64,'Mã VPP'!B56:E157,4,0)</f>
        <v>42000</v>
      </c>
      <c r="F64" s="232"/>
      <c r="G64" s="151">
        <v>1</v>
      </c>
      <c r="H64" s="364">
        <v>1</v>
      </c>
      <c r="I64" s="326">
        <f t="shared" si="0"/>
        <v>42000</v>
      </c>
    </row>
    <row r="65" spans="1:9" x14ac:dyDescent="0.25">
      <c r="A65" s="151">
        <v>55</v>
      </c>
      <c r="B65" s="147">
        <v>9090069</v>
      </c>
      <c r="C65" s="148" t="s">
        <v>140</v>
      </c>
      <c r="D65" s="147" t="s">
        <v>128</v>
      </c>
      <c r="E65" s="154">
        <f>VLOOKUP(B65,'Mã VPP'!B57:E158,4,0)</f>
        <v>52000</v>
      </c>
      <c r="F65" s="232"/>
      <c r="G65" s="151">
        <v>1</v>
      </c>
      <c r="H65" s="364">
        <v>1</v>
      </c>
      <c r="I65" s="326">
        <f t="shared" si="0"/>
        <v>52000</v>
      </c>
    </row>
    <row r="66" spans="1:9" x14ac:dyDescent="0.25">
      <c r="A66" s="151">
        <v>56</v>
      </c>
      <c r="B66" s="231" t="s">
        <v>141</v>
      </c>
      <c r="C66" s="237" t="s">
        <v>142</v>
      </c>
      <c r="D66" s="147" t="s">
        <v>128</v>
      </c>
      <c r="E66" s="154">
        <f>VLOOKUP(B66,'Mã VPP'!B58:E159,4,0)</f>
        <v>35000</v>
      </c>
      <c r="F66" s="232"/>
      <c r="G66" s="151">
        <v>1</v>
      </c>
      <c r="H66" s="364">
        <v>1</v>
      </c>
      <c r="I66" s="326">
        <f t="shared" si="0"/>
        <v>35000</v>
      </c>
    </row>
    <row r="67" spans="1:9" hidden="1" x14ac:dyDescent="0.25">
      <c r="A67" s="151">
        <v>57</v>
      </c>
      <c r="B67" s="231" t="s">
        <v>143</v>
      </c>
      <c r="C67" s="233" t="s">
        <v>144</v>
      </c>
      <c r="D67" s="234" t="s">
        <v>25</v>
      </c>
      <c r="E67" s="154">
        <f>VLOOKUP(B67,'Mã VPP'!B59:E160,4,0)</f>
        <v>16000</v>
      </c>
      <c r="F67" s="232"/>
      <c r="G67" s="151"/>
      <c r="H67" s="364"/>
      <c r="I67" s="326"/>
    </row>
    <row r="68" spans="1:9" hidden="1" x14ac:dyDescent="0.25">
      <c r="A68" s="151">
        <v>58</v>
      </c>
      <c r="B68" s="231" t="s">
        <v>145</v>
      </c>
      <c r="C68" s="148" t="s">
        <v>146</v>
      </c>
      <c r="D68" s="147" t="s">
        <v>19</v>
      </c>
      <c r="E68" s="154">
        <f>VLOOKUP(B68,'Mã VPP'!B60:E161,4,0)</f>
        <v>5000</v>
      </c>
      <c r="F68" s="232"/>
      <c r="G68" s="151"/>
      <c r="H68" s="364"/>
      <c r="I68" s="326"/>
    </row>
    <row r="69" spans="1:9" hidden="1" x14ac:dyDescent="0.25">
      <c r="A69" s="151">
        <v>59</v>
      </c>
      <c r="B69" s="231" t="s">
        <v>147</v>
      </c>
      <c r="C69" s="148" t="s">
        <v>148</v>
      </c>
      <c r="D69" s="147" t="s">
        <v>19</v>
      </c>
      <c r="E69" s="154">
        <f>VLOOKUP(B69,'Mã VPP'!B61:E162,4,0)</f>
        <v>7000</v>
      </c>
      <c r="F69" s="232"/>
      <c r="G69" s="151"/>
      <c r="H69" s="364"/>
      <c r="I69" s="326"/>
    </row>
    <row r="70" spans="1:9" hidden="1" x14ac:dyDescent="0.25">
      <c r="A70" s="151">
        <v>60</v>
      </c>
      <c r="B70" s="231" t="s">
        <v>149</v>
      </c>
      <c r="C70" s="148" t="s">
        <v>150</v>
      </c>
      <c r="D70" s="147" t="s">
        <v>25</v>
      </c>
      <c r="E70" s="154">
        <f>VLOOKUP(B70,'Mã VPP'!B62:E163,4,0)</f>
        <v>23000</v>
      </c>
      <c r="F70" s="232"/>
      <c r="G70" s="151"/>
      <c r="H70" s="364"/>
      <c r="I70" s="326"/>
    </row>
    <row r="71" spans="1:9" hidden="1" x14ac:dyDescent="0.25">
      <c r="A71" s="151">
        <v>61</v>
      </c>
      <c r="B71" s="231" t="s">
        <v>151</v>
      </c>
      <c r="C71" s="148" t="s">
        <v>18</v>
      </c>
      <c r="D71" s="147" t="s">
        <v>19</v>
      </c>
      <c r="E71" s="154">
        <f>VLOOKUP(B71,'Mã VPP'!B63:E164,4,0)</f>
        <v>2700</v>
      </c>
      <c r="F71" s="232"/>
      <c r="G71" s="151"/>
      <c r="H71" s="364"/>
      <c r="I71" s="326"/>
    </row>
    <row r="72" spans="1:9" hidden="1" x14ac:dyDescent="0.25">
      <c r="A72" s="151">
        <v>62</v>
      </c>
      <c r="B72" s="231" t="s">
        <v>152</v>
      </c>
      <c r="C72" s="233" t="s">
        <v>153</v>
      </c>
      <c r="D72" s="234" t="s">
        <v>19</v>
      </c>
      <c r="E72" s="154">
        <f>VLOOKUP(B72,'Mã VPP'!B64:E165,4,0)</f>
        <v>2400</v>
      </c>
      <c r="F72" s="232"/>
      <c r="G72" s="151"/>
      <c r="H72" s="364"/>
      <c r="I72" s="326"/>
    </row>
    <row r="73" spans="1:9" hidden="1" x14ac:dyDescent="0.25">
      <c r="A73" s="151">
        <v>63</v>
      </c>
      <c r="B73" s="231" t="s">
        <v>154</v>
      </c>
      <c r="C73" s="148" t="s">
        <v>155</v>
      </c>
      <c r="D73" s="147" t="s">
        <v>19</v>
      </c>
      <c r="E73" s="154">
        <f>VLOOKUP(B73,'Mã VPP'!B65:E166,4,0)</f>
        <v>25000</v>
      </c>
      <c r="F73" s="232"/>
      <c r="G73" s="151"/>
      <c r="H73" s="364"/>
      <c r="I73" s="326"/>
    </row>
    <row r="74" spans="1:9" hidden="1" x14ac:dyDescent="0.25">
      <c r="A74" s="151">
        <v>64</v>
      </c>
      <c r="B74" s="231" t="s">
        <v>156</v>
      </c>
      <c r="C74" s="233" t="s">
        <v>157</v>
      </c>
      <c r="D74" s="234" t="s">
        <v>25</v>
      </c>
      <c r="E74" s="154">
        <f>VLOOKUP(B74,'Mã VPP'!B66:E167,4,0)</f>
        <v>125000</v>
      </c>
      <c r="F74" s="232"/>
      <c r="G74" s="151"/>
      <c r="H74" s="364"/>
      <c r="I74" s="326"/>
    </row>
    <row r="75" spans="1:9" hidden="1" x14ac:dyDescent="0.25">
      <c r="A75" s="151">
        <v>65</v>
      </c>
      <c r="B75" s="231" t="s">
        <v>158</v>
      </c>
      <c r="C75" s="148" t="s">
        <v>159</v>
      </c>
      <c r="D75" s="147" t="s">
        <v>25</v>
      </c>
      <c r="E75" s="154">
        <f>VLOOKUP(B75,'Mã VPP'!B67:E168,4,0)</f>
        <v>26000</v>
      </c>
      <c r="F75" s="232"/>
      <c r="G75" s="151"/>
      <c r="H75" s="364"/>
      <c r="I75" s="326"/>
    </row>
    <row r="76" spans="1:9" hidden="1" x14ac:dyDescent="0.25">
      <c r="A76" s="151">
        <v>66</v>
      </c>
      <c r="B76" s="231" t="s">
        <v>160</v>
      </c>
      <c r="C76" s="152" t="s">
        <v>31</v>
      </c>
      <c r="D76" s="147" t="s">
        <v>25</v>
      </c>
      <c r="E76" s="154">
        <f>VLOOKUP(B76,'Mã VPP'!B68:E169,4,0)</f>
        <v>22000</v>
      </c>
      <c r="F76" s="232"/>
      <c r="G76" s="151"/>
      <c r="H76" s="364"/>
      <c r="I76" s="326"/>
    </row>
    <row r="77" spans="1:9" hidden="1" x14ac:dyDescent="0.25">
      <c r="A77" s="151">
        <v>67</v>
      </c>
      <c r="B77" s="231" t="s">
        <v>161</v>
      </c>
      <c r="C77" s="233" t="s">
        <v>162</v>
      </c>
      <c r="D77" s="234" t="s">
        <v>25</v>
      </c>
      <c r="E77" s="154">
        <f>VLOOKUP(B77,'Mã VPP'!B69:E170,4,0)</f>
        <v>30000</v>
      </c>
      <c r="F77" s="232"/>
      <c r="G77" s="151"/>
      <c r="H77" s="364"/>
      <c r="I77" s="326"/>
    </row>
    <row r="78" spans="1:9" x14ac:dyDescent="0.25">
      <c r="A78" s="151">
        <v>68</v>
      </c>
      <c r="B78" s="231" t="s">
        <v>163</v>
      </c>
      <c r="C78" s="148" t="s">
        <v>164</v>
      </c>
      <c r="D78" s="147" t="s">
        <v>25</v>
      </c>
      <c r="E78" s="154">
        <f>VLOOKUP(B78,'Mã VPP'!B70:E171,4,0)</f>
        <v>90000</v>
      </c>
      <c r="F78" s="232"/>
      <c r="G78" s="151">
        <v>1</v>
      </c>
      <c r="H78" s="364">
        <v>1</v>
      </c>
      <c r="I78" s="326">
        <f t="shared" si="0"/>
        <v>90000</v>
      </c>
    </row>
    <row r="79" spans="1:9" hidden="1" x14ac:dyDescent="0.25">
      <c r="A79" s="151">
        <v>69</v>
      </c>
      <c r="B79" s="231" t="s">
        <v>165</v>
      </c>
      <c r="C79" s="148" t="s">
        <v>166</v>
      </c>
      <c r="D79" s="147" t="s">
        <v>25</v>
      </c>
      <c r="E79" s="154">
        <f>VLOOKUP(B79,'Mã VPP'!B71:E172,4,0)</f>
        <v>210000</v>
      </c>
      <c r="F79" s="232"/>
      <c r="G79" s="151"/>
      <c r="H79" s="364"/>
      <c r="I79" s="326"/>
    </row>
    <row r="80" spans="1:9" hidden="1" x14ac:dyDescent="0.25">
      <c r="A80" s="151">
        <v>70</v>
      </c>
      <c r="B80" s="231" t="s">
        <v>167</v>
      </c>
      <c r="C80" s="148" t="s">
        <v>168</v>
      </c>
      <c r="D80" s="147" t="s">
        <v>23</v>
      </c>
      <c r="E80" s="154">
        <f>VLOOKUP(B80,'Mã VPP'!B72:E173,4,0)</f>
        <v>15000</v>
      </c>
      <c r="F80" s="232"/>
      <c r="G80" s="151"/>
      <c r="H80" s="364"/>
      <c r="I80" s="326"/>
    </row>
    <row r="81" spans="1:9" x14ac:dyDescent="0.25">
      <c r="A81" s="151">
        <v>71</v>
      </c>
      <c r="B81" s="231" t="s">
        <v>169</v>
      </c>
      <c r="C81" s="148" t="s">
        <v>170</v>
      </c>
      <c r="D81" s="147" t="s">
        <v>23</v>
      </c>
      <c r="E81" s="154">
        <f>VLOOKUP(B81,'Mã VPP'!B73:E174,4,0)</f>
        <v>11000</v>
      </c>
      <c r="F81" s="232"/>
      <c r="G81" s="151">
        <v>2</v>
      </c>
      <c r="H81" s="364">
        <v>0</v>
      </c>
      <c r="I81" s="326"/>
    </row>
    <row r="82" spans="1:9" hidden="1" x14ac:dyDescent="0.25">
      <c r="A82" s="151">
        <v>72</v>
      </c>
      <c r="B82" s="231" t="s">
        <v>171</v>
      </c>
      <c r="C82" s="233" t="s">
        <v>172</v>
      </c>
      <c r="D82" s="234" t="s">
        <v>25</v>
      </c>
      <c r="E82" s="154">
        <f>VLOOKUP(B82,'Mã VPP'!B74:E175,4,0)</f>
        <v>18000</v>
      </c>
      <c r="F82" s="232"/>
      <c r="G82" s="151"/>
      <c r="H82" s="364"/>
      <c r="I82" s="326"/>
    </row>
    <row r="83" spans="1:9" x14ac:dyDescent="0.25">
      <c r="A83" s="151">
        <v>73</v>
      </c>
      <c r="B83" s="147">
        <v>9090071</v>
      </c>
      <c r="C83" s="148" t="s">
        <v>173</v>
      </c>
      <c r="D83" s="147" t="s">
        <v>25</v>
      </c>
      <c r="E83" s="154">
        <f>VLOOKUP(B83,'Mã VPP'!B75:E176,4,0)</f>
        <v>30000</v>
      </c>
      <c r="F83" s="232"/>
      <c r="G83" s="151">
        <v>2</v>
      </c>
      <c r="H83" s="364">
        <v>2</v>
      </c>
      <c r="I83" s="326">
        <f t="shared" ref="I83:I89" si="1">H83*E83</f>
        <v>60000</v>
      </c>
    </row>
    <row r="84" spans="1:9" hidden="1" x14ac:dyDescent="0.25">
      <c r="A84" s="151">
        <v>74</v>
      </c>
      <c r="B84" s="231" t="s">
        <v>174</v>
      </c>
      <c r="C84" s="148" t="s">
        <v>175</v>
      </c>
      <c r="D84" s="147" t="s">
        <v>23</v>
      </c>
      <c r="E84" s="154">
        <f>VLOOKUP(B84,'Mã VPP'!B76:E177,4,0)</f>
        <v>120000</v>
      </c>
      <c r="F84" s="232"/>
      <c r="G84" s="151"/>
      <c r="H84" s="364"/>
      <c r="I84" s="326"/>
    </row>
    <row r="85" spans="1:9" hidden="1" x14ac:dyDescent="0.25">
      <c r="A85" s="151">
        <v>75</v>
      </c>
      <c r="B85" s="231" t="s">
        <v>176</v>
      </c>
      <c r="C85" s="148" t="s">
        <v>177</v>
      </c>
      <c r="D85" s="147" t="s">
        <v>23</v>
      </c>
      <c r="E85" s="154">
        <f>VLOOKUP(B85,'Mã VPP'!B77:E178,4,0)</f>
        <v>90000</v>
      </c>
      <c r="F85" s="232"/>
      <c r="G85" s="151"/>
      <c r="H85" s="364"/>
      <c r="I85" s="326"/>
    </row>
    <row r="86" spans="1:9" hidden="1" x14ac:dyDescent="0.25">
      <c r="A86" s="151">
        <v>76</v>
      </c>
      <c r="B86" s="231" t="s">
        <v>178</v>
      </c>
      <c r="C86" s="233" t="s">
        <v>179</v>
      </c>
      <c r="D86" s="234" t="s">
        <v>128</v>
      </c>
      <c r="E86" s="154">
        <f>VLOOKUP(B86,'Mã VPP'!B78:E179,4,0)</f>
        <v>32000</v>
      </c>
      <c r="F86" s="232"/>
      <c r="G86" s="151"/>
      <c r="H86" s="364"/>
      <c r="I86" s="326"/>
    </row>
    <row r="87" spans="1:9" hidden="1" x14ac:dyDescent="0.25">
      <c r="A87" s="151">
        <v>77</v>
      </c>
      <c r="B87" s="231" t="s">
        <v>180</v>
      </c>
      <c r="C87" s="148" t="s">
        <v>181</v>
      </c>
      <c r="D87" s="147" t="s">
        <v>25</v>
      </c>
      <c r="E87" s="154">
        <f>VLOOKUP(B87,'Mã VPP'!B79:E180,4,0)</f>
        <v>26000</v>
      </c>
      <c r="F87" s="232"/>
      <c r="G87" s="151"/>
      <c r="H87" s="364"/>
      <c r="I87" s="326"/>
    </row>
    <row r="88" spans="1:9" hidden="1" x14ac:dyDescent="0.25">
      <c r="A88" s="151">
        <v>78</v>
      </c>
      <c r="B88" s="231" t="s">
        <v>182</v>
      </c>
      <c r="C88" s="148" t="s">
        <v>183</v>
      </c>
      <c r="D88" s="147" t="s">
        <v>184</v>
      </c>
      <c r="E88" s="154">
        <f>VLOOKUP(B88,'Mã VPP'!B80:E181,4,0)</f>
        <v>26000</v>
      </c>
      <c r="F88" s="232"/>
      <c r="G88" s="151"/>
      <c r="H88" s="364"/>
      <c r="I88" s="326"/>
    </row>
    <row r="89" spans="1:9" x14ac:dyDescent="0.25">
      <c r="A89" s="151">
        <v>79</v>
      </c>
      <c r="B89" s="231" t="s">
        <v>185</v>
      </c>
      <c r="C89" s="148" t="s">
        <v>186</v>
      </c>
      <c r="D89" s="147" t="s">
        <v>33</v>
      </c>
      <c r="E89" s="154">
        <f>VLOOKUP(B89,'Mã VPP'!B81:E182,4,0)</f>
        <v>32000</v>
      </c>
      <c r="F89" s="232"/>
      <c r="G89" s="151">
        <v>2</v>
      </c>
      <c r="H89" s="364">
        <v>2</v>
      </c>
      <c r="I89" s="326">
        <f t="shared" si="1"/>
        <v>64000</v>
      </c>
    </row>
    <row r="90" spans="1:9" hidden="1" x14ac:dyDescent="0.25">
      <c r="A90" s="151">
        <v>80</v>
      </c>
      <c r="B90" s="231" t="s">
        <v>187</v>
      </c>
      <c r="C90" s="148" t="s">
        <v>188</v>
      </c>
      <c r="D90" s="147" t="s">
        <v>128</v>
      </c>
      <c r="E90" s="154">
        <f>VLOOKUP(B90,'Mã VPP'!B82:E183,4,0)</f>
        <v>2300</v>
      </c>
      <c r="F90" s="232"/>
      <c r="G90" s="151"/>
      <c r="H90" s="364"/>
      <c r="I90" s="326"/>
    </row>
    <row r="91" spans="1:9" hidden="1" x14ac:dyDescent="0.25">
      <c r="A91" s="151">
        <v>81</v>
      </c>
      <c r="B91" s="231" t="s">
        <v>189</v>
      </c>
      <c r="C91" s="233" t="s">
        <v>190</v>
      </c>
      <c r="D91" s="234" t="s">
        <v>17</v>
      </c>
      <c r="E91" s="154">
        <f>VLOOKUP(B91,'Mã VPP'!B83:E184,4,0)</f>
        <v>170000</v>
      </c>
      <c r="F91" s="232"/>
      <c r="G91" s="151"/>
      <c r="H91" s="364"/>
      <c r="I91" s="326"/>
    </row>
    <row r="92" spans="1:9" hidden="1" x14ac:dyDescent="0.25">
      <c r="A92" s="151">
        <v>82</v>
      </c>
      <c r="B92" s="231" t="s">
        <v>191</v>
      </c>
      <c r="C92" s="148" t="s">
        <v>192</v>
      </c>
      <c r="D92" s="147" t="s">
        <v>193</v>
      </c>
      <c r="E92" s="154">
        <f>VLOOKUP(B92,'Mã VPP'!B84:E185,4,0)</f>
        <v>80000</v>
      </c>
      <c r="F92" s="232"/>
      <c r="G92" s="151"/>
      <c r="H92" s="364"/>
      <c r="I92" s="326"/>
    </row>
    <row r="93" spans="1:9" hidden="1" x14ac:dyDescent="0.25">
      <c r="A93" s="151">
        <v>83</v>
      </c>
      <c r="B93" s="231" t="s">
        <v>194</v>
      </c>
      <c r="C93" s="148" t="s">
        <v>195</v>
      </c>
      <c r="D93" s="147" t="s">
        <v>196</v>
      </c>
      <c r="E93" s="154">
        <f>VLOOKUP(B93,'Mã VPP'!B85:E186,4,0)</f>
        <v>8000</v>
      </c>
      <c r="F93" s="232"/>
      <c r="G93" s="151"/>
      <c r="H93" s="364"/>
      <c r="I93" s="326"/>
    </row>
    <row r="94" spans="1:9" hidden="1" x14ac:dyDescent="0.25">
      <c r="A94" s="151">
        <v>84</v>
      </c>
      <c r="B94" s="231" t="s">
        <v>197</v>
      </c>
      <c r="C94" s="148" t="s">
        <v>198</v>
      </c>
      <c r="D94" s="147" t="s">
        <v>199</v>
      </c>
      <c r="E94" s="154">
        <f>VLOOKUP(B94,'Mã VPP'!B86:E187,4,0)</f>
        <v>40000</v>
      </c>
      <c r="F94" s="232"/>
      <c r="G94" s="151"/>
      <c r="H94" s="364"/>
      <c r="I94" s="326"/>
    </row>
    <row r="95" spans="1:9" hidden="1" x14ac:dyDescent="0.25">
      <c r="A95" s="151">
        <v>85</v>
      </c>
      <c r="B95" s="231" t="s">
        <v>200</v>
      </c>
      <c r="C95" s="148" t="s">
        <v>201</v>
      </c>
      <c r="D95" s="147" t="s">
        <v>25</v>
      </c>
      <c r="E95" s="154">
        <f>VLOOKUP(B95,'Mã VPP'!B87:E188,4,0)</f>
        <v>2800</v>
      </c>
      <c r="F95" s="232"/>
      <c r="G95" s="151"/>
      <c r="H95" s="364"/>
      <c r="I95" s="326"/>
    </row>
    <row r="96" spans="1:9" hidden="1" x14ac:dyDescent="0.25">
      <c r="A96" s="151">
        <v>86</v>
      </c>
      <c r="B96" s="147">
        <v>9090077</v>
      </c>
      <c r="C96" s="153" t="s">
        <v>202</v>
      </c>
      <c r="D96" s="147" t="s">
        <v>203</v>
      </c>
      <c r="E96" s="154">
        <f>VLOOKUP(B96,'Mã VPP'!B88:E189,4,0)</f>
        <v>2200</v>
      </c>
      <c r="F96" s="232"/>
      <c r="G96" s="151"/>
      <c r="H96" s="364"/>
      <c r="I96" s="326"/>
    </row>
    <row r="97" spans="1:9" hidden="1" x14ac:dyDescent="0.25">
      <c r="A97" s="151">
        <v>87</v>
      </c>
      <c r="B97" s="231" t="s">
        <v>204</v>
      </c>
      <c r="C97" s="237" t="s">
        <v>205</v>
      </c>
      <c r="D97" s="147" t="s">
        <v>128</v>
      </c>
      <c r="E97" s="154">
        <f>VLOOKUP(B97,'Mã VPP'!B89:E190,4,0)</f>
        <v>168000</v>
      </c>
      <c r="F97" s="232"/>
      <c r="G97" s="151"/>
      <c r="H97" s="364"/>
      <c r="I97" s="326"/>
    </row>
    <row r="98" spans="1:9" hidden="1" x14ac:dyDescent="0.25">
      <c r="A98" s="151">
        <v>88</v>
      </c>
      <c r="B98" s="231" t="s">
        <v>206</v>
      </c>
      <c r="C98" s="237" t="s">
        <v>207</v>
      </c>
      <c r="D98" s="147" t="s">
        <v>128</v>
      </c>
      <c r="E98" s="154">
        <f>VLOOKUP(B98,'Mã VPP'!B90:E191,4,0)</f>
        <v>168000</v>
      </c>
      <c r="F98" s="232"/>
      <c r="G98" s="151"/>
      <c r="H98" s="364"/>
      <c r="I98" s="326"/>
    </row>
    <row r="99" spans="1:9" hidden="1" x14ac:dyDescent="0.25">
      <c r="A99" s="151">
        <v>89</v>
      </c>
      <c r="B99" s="231" t="s">
        <v>208</v>
      </c>
      <c r="C99" s="237" t="s">
        <v>209</v>
      </c>
      <c r="D99" s="147" t="s">
        <v>128</v>
      </c>
      <c r="E99" s="154">
        <f>VLOOKUP(B99,'Mã VPP'!B91:E192,4,0)</f>
        <v>168000</v>
      </c>
      <c r="F99" s="232"/>
      <c r="G99" s="151"/>
      <c r="H99" s="364"/>
      <c r="I99" s="326"/>
    </row>
    <row r="100" spans="1:9" hidden="1" x14ac:dyDescent="0.25">
      <c r="A100" s="151">
        <v>90</v>
      </c>
      <c r="B100" s="231" t="s">
        <v>210</v>
      </c>
      <c r="C100" s="148" t="s">
        <v>34</v>
      </c>
      <c r="D100" s="147" t="s">
        <v>29</v>
      </c>
      <c r="E100" s="154">
        <f>VLOOKUP(B100,'Mã VPP'!B92:E193,4,0)</f>
        <v>57000</v>
      </c>
      <c r="F100" s="232"/>
      <c r="G100" s="151"/>
      <c r="H100" s="364"/>
      <c r="I100" s="326"/>
    </row>
    <row r="101" spans="1:9" hidden="1" x14ac:dyDescent="0.25">
      <c r="A101" s="151">
        <v>91</v>
      </c>
      <c r="B101" s="231" t="s">
        <v>211</v>
      </c>
      <c r="C101" s="148" t="s">
        <v>35</v>
      </c>
      <c r="D101" s="147" t="s">
        <v>29</v>
      </c>
      <c r="E101" s="154">
        <f>VLOOKUP(B101,'Mã VPP'!B93:E194,4,0)</f>
        <v>61500</v>
      </c>
      <c r="F101" s="232"/>
      <c r="G101" s="151"/>
      <c r="H101" s="364"/>
      <c r="I101" s="326"/>
    </row>
    <row r="102" spans="1:9" hidden="1" x14ac:dyDescent="0.25">
      <c r="A102" s="151">
        <v>92</v>
      </c>
      <c r="B102" s="231" t="s">
        <v>212</v>
      </c>
      <c r="C102" s="148" t="s">
        <v>36</v>
      </c>
      <c r="D102" s="147" t="s">
        <v>29</v>
      </c>
      <c r="E102" s="154">
        <f>VLOOKUP(B102,'Mã VPP'!B94:E195,4,0)</f>
        <v>60000</v>
      </c>
      <c r="F102" s="232"/>
      <c r="G102" s="151"/>
      <c r="H102" s="364"/>
      <c r="I102" s="326"/>
    </row>
    <row r="103" spans="1:9" hidden="1" x14ac:dyDescent="0.25">
      <c r="A103" s="151">
        <v>93</v>
      </c>
      <c r="B103" s="231" t="s">
        <v>213</v>
      </c>
      <c r="C103" s="148" t="s">
        <v>37</v>
      </c>
      <c r="D103" s="147" t="s">
        <v>29</v>
      </c>
      <c r="E103" s="154">
        <f>VLOOKUP(B103,'Mã VPP'!B95:E196,4,0)</f>
        <v>70000</v>
      </c>
      <c r="F103" s="232"/>
      <c r="G103" s="151"/>
      <c r="H103" s="364"/>
      <c r="I103" s="326"/>
    </row>
    <row r="104" spans="1:9" hidden="1" x14ac:dyDescent="0.25">
      <c r="A104" s="151">
        <v>94</v>
      </c>
      <c r="B104" s="238" t="s">
        <v>246</v>
      </c>
      <c r="C104" s="239" t="s">
        <v>247</v>
      </c>
      <c r="D104" s="240" t="s">
        <v>29</v>
      </c>
      <c r="E104" s="154"/>
      <c r="F104" s="232"/>
      <c r="G104" s="151"/>
      <c r="H104" s="364"/>
      <c r="I104" s="326"/>
    </row>
    <row r="105" spans="1:9" hidden="1" x14ac:dyDescent="0.25">
      <c r="A105" s="151">
        <v>95</v>
      </c>
      <c r="B105" s="238" t="s">
        <v>240</v>
      </c>
      <c r="C105" s="239" t="s">
        <v>241</v>
      </c>
      <c r="D105" s="240" t="s">
        <v>101</v>
      </c>
      <c r="E105" s="154"/>
      <c r="F105" s="232"/>
      <c r="G105" s="151"/>
      <c r="H105" s="364"/>
      <c r="I105" s="326"/>
    </row>
    <row r="106" spans="1:9" x14ac:dyDescent="0.25">
      <c r="A106" s="311">
        <v>96</v>
      </c>
      <c r="B106" s="307" t="s">
        <v>214</v>
      </c>
      <c r="C106" s="308" t="s">
        <v>215</v>
      </c>
      <c r="D106" s="309" t="s">
        <v>23</v>
      </c>
      <c r="E106" s="310"/>
      <c r="F106" s="369"/>
      <c r="G106" s="311">
        <v>1</v>
      </c>
      <c r="H106" s="370">
        <v>1</v>
      </c>
      <c r="I106" s="335"/>
    </row>
    <row r="107" spans="1:9" x14ac:dyDescent="0.25">
      <c r="A107" s="311">
        <v>97</v>
      </c>
      <c r="B107" s="307" t="s">
        <v>216</v>
      </c>
      <c r="C107" s="308" t="s">
        <v>217</v>
      </c>
      <c r="D107" s="309" t="s">
        <v>19</v>
      </c>
      <c r="E107" s="310"/>
      <c r="F107" s="369"/>
      <c r="G107" s="311">
        <v>1</v>
      </c>
      <c r="H107" s="370">
        <v>1</v>
      </c>
      <c r="I107" s="335"/>
    </row>
    <row r="108" spans="1:9" hidden="1" x14ac:dyDescent="0.25">
      <c r="A108" s="311">
        <v>98</v>
      </c>
      <c r="B108" s="307" t="s">
        <v>242</v>
      </c>
      <c r="C108" s="308" t="s">
        <v>243</v>
      </c>
      <c r="D108" s="309" t="s">
        <v>25</v>
      </c>
      <c r="E108" s="310"/>
      <c r="F108" s="369"/>
      <c r="G108" s="311"/>
      <c r="H108" s="370"/>
      <c r="I108" s="335"/>
    </row>
    <row r="109" spans="1:9" x14ac:dyDescent="0.25">
      <c r="A109" s="311">
        <v>99</v>
      </c>
      <c r="B109" s="307" t="s">
        <v>218</v>
      </c>
      <c r="C109" s="308" t="s">
        <v>219</v>
      </c>
      <c r="D109" s="309" t="s">
        <v>25</v>
      </c>
      <c r="E109" s="310"/>
      <c r="F109" s="369"/>
      <c r="G109" s="311">
        <v>2</v>
      </c>
      <c r="H109" s="370">
        <v>1</v>
      </c>
      <c r="I109" s="335"/>
    </row>
    <row r="110" spans="1:9" hidden="1" x14ac:dyDescent="0.25">
      <c r="A110" s="311">
        <v>100</v>
      </c>
      <c r="B110" s="307" t="s">
        <v>220</v>
      </c>
      <c r="C110" s="308" t="s">
        <v>221</v>
      </c>
      <c r="D110" s="309" t="s">
        <v>33</v>
      </c>
      <c r="E110" s="310"/>
      <c r="F110" s="369"/>
      <c r="G110" s="311"/>
      <c r="H110" s="370"/>
      <c r="I110" s="335"/>
    </row>
    <row r="111" spans="1:9" hidden="1" x14ac:dyDescent="0.25">
      <c r="A111" s="311">
        <v>101</v>
      </c>
      <c r="B111" s="307" t="s">
        <v>244</v>
      </c>
      <c r="C111" s="308" t="s">
        <v>245</v>
      </c>
      <c r="D111" s="309" t="s">
        <v>29</v>
      </c>
      <c r="E111" s="310"/>
      <c r="F111" s="369"/>
      <c r="G111" s="311"/>
      <c r="H111" s="370"/>
      <c r="I111" s="335"/>
    </row>
    <row r="112" spans="1:9" x14ac:dyDescent="0.25">
      <c r="A112" s="316">
        <v>102</v>
      </c>
      <c r="B112" s="313" t="s">
        <v>222</v>
      </c>
      <c r="C112" s="314" t="s">
        <v>223</v>
      </c>
      <c r="D112" s="315" t="s">
        <v>25</v>
      </c>
      <c r="E112" s="310"/>
      <c r="F112" s="371"/>
      <c r="G112" s="316">
        <v>1</v>
      </c>
      <c r="H112" s="370">
        <v>1</v>
      </c>
      <c r="I112" s="335"/>
    </row>
    <row r="113" spans="1:11" x14ac:dyDescent="0.25">
      <c r="A113" s="71"/>
      <c r="B113" s="68"/>
      <c r="C113" s="68"/>
      <c r="D113" s="68"/>
      <c r="E113" s="146"/>
      <c r="F113" s="68"/>
      <c r="G113" s="68"/>
    </row>
    <row r="114" spans="1:11" x14ac:dyDescent="0.25">
      <c r="A114" s="473" t="s">
        <v>248</v>
      </c>
      <c r="B114" s="473"/>
      <c r="C114" s="473"/>
      <c r="E114" s="146"/>
      <c r="F114" s="68"/>
      <c r="G114" s="68"/>
      <c r="J114" s="397" t="s">
        <v>323</v>
      </c>
    </row>
    <row r="115" spans="1:11" x14ac:dyDescent="0.25">
      <c r="H115" s="368" t="s">
        <v>314</v>
      </c>
      <c r="I115" s="368">
        <f>SUM(I13:I112)</f>
        <v>1619438</v>
      </c>
    </row>
    <row r="118" spans="1:11" ht="20.25" x14ac:dyDescent="0.3">
      <c r="B118" s="404"/>
      <c r="C118" s="405"/>
      <c r="D118" s="405"/>
      <c r="E118" s="405"/>
      <c r="F118" s="405"/>
      <c r="G118" s="406"/>
      <c r="H118" s="407"/>
      <c r="I118" s="408"/>
      <c r="J118" s="409"/>
      <c r="K118" s="409"/>
    </row>
  </sheetData>
  <autoFilter ref="A9:K112">
    <filterColumn colId="6">
      <customFilters>
        <customFilter operator="notEqual" val=" "/>
      </customFilters>
    </filterColumn>
  </autoFilter>
  <mergeCells count="10">
    <mergeCell ref="I8:I9"/>
    <mergeCell ref="A114:C114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K115"/>
  <sheetViews>
    <sheetView workbookViewId="0">
      <selection activeCell="B9" sqref="B9:E9"/>
    </sheetView>
  </sheetViews>
  <sheetFormatPr defaultColWidth="9" defaultRowHeight="15.75" x14ac:dyDescent="0.25"/>
  <cols>
    <col min="1" max="1" width="9" style="29"/>
    <col min="2" max="2" width="10.375" style="1" customWidth="1"/>
    <col min="3" max="3" width="31.375" style="1" bestFit="1" customWidth="1"/>
    <col min="4" max="4" width="9" style="1"/>
    <col min="5" max="6" width="9" style="146"/>
    <col min="7" max="7" width="9" style="1"/>
    <col min="8" max="8" width="16.75" style="1" customWidth="1"/>
    <col min="9" max="9" width="18.375" style="321" customWidth="1"/>
    <col min="10" max="16384" width="9" style="1"/>
  </cols>
  <sheetData>
    <row r="1" spans="1:9" s="146" customFormat="1" x14ac:dyDescent="0.25">
      <c r="A1" s="71"/>
      <c r="C1" s="428" t="s">
        <v>1</v>
      </c>
      <c r="D1" s="428"/>
      <c r="E1" s="428"/>
      <c r="F1" s="428"/>
      <c r="G1" s="428"/>
      <c r="H1" s="428"/>
      <c r="I1" s="428"/>
    </row>
    <row r="2" spans="1:9" s="146" customFormat="1" ht="16.5" thickBot="1" x14ac:dyDescent="0.3">
      <c r="A2" s="71"/>
      <c r="C2" s="9"/>
      <c r="D2" s="9"/>
      <c r="E2" s="9"/>
      <c r="F2" s="9"/>
      <c r="G2" s="9"/>
      <c r="H2" s="9"/>
      <c r="I2" s="301"/>
    </row>
    <row r="3" spans="1:9" s="146" customFormat="1" x14ac:dyDescent="0.25">
      <c r="A3" s="71"/>
      <c r="C3" s="10"/>
      <c r="D3" s="10"/>
      <c r="E3" s="10"/>
      <c r="F3" s="10"/>
      <c r="G3" s="11"/>
      <c r="H3" s="3"/>
      <c r="I3" s="360"/>
    </row>
    <row r="4" spans="1:9" s="146" customFormat="1" x14ac:dyDescent="0.25">
      <c r="A4" s="71"/>
      <c r="C4" s="12" t="s">
        <v>2</v>
      </c>
      <c r="D4" s="13" t="s">
        <v>286</v>
      </c>
      <c r="E4" s="13"/>
      <c r="F4" s="13"/>
      <c r="G4" s="11"/>
      <c r="H4" s="3"/>
      <c r="I4" s="360"/>
    </row>
    <row r="5" spans="1:9" s="146" customFormat="1" x14ac:dyDescent="0.25">
      <c r="A5" s="71"/>
      <c r="C5" s="12" t="s">
        <v>4</v>
      </c>
      <c r="D5" s="14">
        <v>12</v>
      </c>
      <c r="E5" s="14"/>
      <c r="F5" s="14"/>
      <c r="G5" s="3" t="s">
        <v>5</v>
      </c>
      <c r="H5" s="3"/>
      <c r="I5" s="360"/>
    </row>
    <row r="6" spans="1:9" s="146" customFormat="1" x14ac:dyDescent="0.25">
      <c r="A6" s="71"/>
      <c r="C6" s="12"/>
      <c r="D6" s="14"/>
      <c r="E6" s="14"/>
      <c r="F6" s="14"/>
      <c r="G6" s="3"/>
      <c r="H6" s="3"/>
      <c r="I6" s="360"/>
    </row>
    <row r="7" spans="1:9" s="146" customFormat="1" x14ac:dyDescent="0.25">
      <c r="A7" s="475" t="s">
        <v>6</v>
      </c>
      <c r="B7" s="476" t="s">
        <v>233</v>
      </c>
      <c r="C7" s="475" t="s">
        <v>234</v>
      </c>
      <c r="D7" s="475" t="s">
        <v>224</v>
      </c>
      <c r="E7" s="477" t="s">
        <v>309</v>
      </c>
      <c r="F7" s="475" t="s">
        <v>271</v>
      </c>
      <c r="G7" s="475"/>
      <c r="H7" s="475" t="s">
        <v>307</v>
      </c>
      <c r="I7" s="479" t="s">
        <v>310</v>
      </c>
    </row>
    <row r="8" spans="1:9" x14ac:dyDescent="0.25">
      <c r="A8" s="475"/>
      <c r="B8" s="476"/>
      <c r="C8" s="475"/>
      <c r="D8" s="475"/>
      <c r="E8" s="478"/>
      <c r="F8" s="306" t="s">
        <v>291</v>
      </c>
      <c r="G8" s="297" t="s">
        <v>292</v>
      </c>
      <c r="H8" s="475"/>
      <c r="I8" s="479"/>
    </row>
    <row r="9" spans="1:9" x14ac:dyDescent="0.25">
      <c r="A9" s="27">
        <v>1</v>
      </c>
      <c r="B9" s="228" t="s">
        <v>39</v>
      </c>
      <c r="C9" s="229" t="s">
        <v>40</v>
      </c>
      <c r="D9" s="154" t="s">
        <v>33</v>
      </c>
      <c r="E9" s="154">
        <f>VLOOKUP(B9,'Mã VPP'!B3:E104,4,0)</f>
        <v>5500</v>
      </c>
      <c r="F9" s="154"/>
      <c r="G9" s="227">
        <v>25</v>
      </c>
      <c r="H9" s="135">
        <v>25</v>
      </c>
      <c r="I9" s="320">
        <f>H9*E9</f>
        <v>137500</v>
      </c>
    </row>
    <row r="10" spans="1:9" hidden="1" x14ac:dyDescent="0.25">
      <c r="A10" s="27">
        <v>2</v>
      </c>
      <c r="B10" s="231" t="s">
        <v>41</v>
      </c>
      <c r="C10" s="148" t="s">
        <v>42</v>
      </c>
      <c r="D10" s="147" t="s">
        <v>33</v>
      </c>
      <c r="E10" s="154">
        <f>VLOOKUP(B10,'Mã VPP'!B4:E105,4,0)</f>
        <v>73000</v>
      </c>
      <c r="F10" s="249"/>
      <c r="G10" s="151"/>
      <c r="H10" s="135"/>
      <c r="I10" s="320"/>
    </row>
    <row r="11" spans="1:9" hidden="1" x14ac:dyDescent="0.25">
      <c r="A11" s="27">
        <v>3</v>
      </c>
      <c r="B11" s="231" t="s">
        <v>43</v>
      </c>
      <c r="C11" s="148" t="s">
        <v>44</v>
      </c>
      <c r="D11" s="147" t="s">
        <v>33</v>
      </c>
      <c r="E11" s="154">
        <f>VLOOKUP(B11,'Mã VPP'!B5:E106,4,0)</f>
        <v>112000</v>
      </c>
      <c r="F11" s="249"/>
      <c r="G11" s="151"/>
      <c r="H11" s="135"/>
      <c r="I11" s="320"/>
    </row>
    <row r="12" spans="1:9" x14ac:dyDescent="0.25">
      <c r="A12" s="27">
        <v>4</v>
      </c>
      <c r="B12" s="231" t="s">
        <v>45</v>
      </c>
      <c r="C12" s="233" t="s">
        <v>46</v>
      </c>
      <c r="D12" s="234" t="s">
        <v>47</v>
      </c>
      <c r="E12" s="154">
        <f>VLOOKUP(B12,'Mã VPP'!B6:E107,4,0)</f>
        <v>42000</v>
      </c>
      <c r="F12" s="234"/>
      <c r="G12" s="151">
        <v>15</v>
      </c>
      <c r="H12" s="135">
        <v>10</v>
      </c>
      <c r="I12" s="320">
        <f t="shared" ref="I12:I72" si="0">H12*E12</f>
        <v>420000</v>
      </c>
    </row>
    <row r="13" spans="1:9" x14ac:dyDescent="0.25">
      <c r="A13" s="27">
        <v>5</v>
      </c>
      <c r="B13" s="231" t="s">
        <v>48</v>
      </c>
      <c r="C13" s="233" t="s">
        <v>49</v>
      </c>
      <c r="D13" s="234" t="s">
        <v>47</v>
      </c>
      <c r="E13" s="154">
        <f>VLOOKUP(B13,'Mã VPP'!B7:E108,4,0)</f>
        <v>42000</v>
      </c>
      <c r="F13" s="234"/>
      <c r="G13" s="151">
        <v>15</v>
      </c>
      <c r="H13" s="135">
        <v>10</v>
      </c>
      <c r="I13" s="320">
        <f t="shared" si="0"/>
        <v>420000</v>
      </c>
    </row>
    <row r="14" spans="1:9" x14ac:dyDescent="0.25">
      <c r="A14" s="27">
        <v>6</v>
      </c>
      <c r="B14" s="231" t="s">
        <v>50</v>
      </c>
      <c r="C14" s="233" t="s">
        <v>51</v>
      </c>
      <c r="D14" s="234" t="s">
        <v>47</v>
      </c>
      <c r="E14" s="154">
        <f>VLOOKUP(B14,'Mã VPP'!B8:E109,4,0)</f>
        <v>42000</v>
      </c>
      <c r="F14" s="234"/>
      <c r="G14" s="151">
        <v>15</v>
      </c>
      <c r="H14" s="135">
        <v>15</v>
      </c>
      <c r="I14" s="320">
        <f t="shared" si="0"/>
        <v>630000</v>
      </c>
    </row>
    <row r="15" spans="1:9" x14ac:dyDescent="0.25">
      <c r="A15" s="27">
        <v>7</v>
      </c>
      <c r="B15" s="231" t="s">
        <v>52</v>
      </c>
      <c r="C15" s="233" t="s">
        <v>53</v>
      </c>
      <c r="D15" s="234" t="s">
        <v>47</v>
      </c>
      <c r="E15" s="154">
        <f>VLOOKUP(B15,'Mã VPP'!B9:E110,4,0)</f>
        <v>42000</v>
      </c>
      <c r="F15" s="234"/>
      <c r="G15" s="151">
        <v>15</v>
      </c>
      <c r="H15" s="135">
        <v>15</v>
      </c>
      <c r="I15" s="320">
        <f t="shared" si="0"/>
        <v>630000</v>
      </c>
    </row>
    <row r="16" spans="1:9" x14ac:dyDescent="0.25">
      <c r="A16" s="27">
        <v>8</v>
      </c>
      <c r="B16" s="231" t="s">
        <v>54</v>
      </c>
      <c r="C16" s="233" t="s">
        <v>55</v>
      </c>
      <c r="D16" s="234" t="s">
        <v>47</v>
      </c>
      <c r="E16" s="154">
        <f>VLOOKUP(B16,'Mã VPP'!B10:E111,4,0)</f>
        <v>42000</v>
      </c>
      <c r="F16" s="234"/>
      <c r="G16" s="151">
        <v>15</v>
      </c>
      <c r="H16" s="135">
        <v>15</v>
      </c>
      <c r="I16" s="320">
        <f t="shared" si="0"/>
        <v>630000</v>
      </c>
    </row>
    <row r="17" spans="1:9" x14ac:dyDescent="0.25">
      <c r="A17" s="27">
        <v>9</v>
      </c>
      <c r="B17" s="231" t="s">
        <v>56</v>
      </c>
      <c r="C17" s="233" t="s">
        <v>20</v>
      </c>
      <c r="D17" s="234" t="s">
        <v>21</v>
      </c>
      <c r="E17" s="154">
        <f>VLOOKUP(B17,'Mã VPP'!B11:E112,4,0)</f>
        <v>14300</v>
      </c>
      <c r="F17" s="234"/>
      <c r="G17" s="151">
        <v>4</v>
      </c>
      <c r="H17" s="135">
        <v>2</v>
      </c>
      <c r="I17" s="320">
        <f t="shared" si="0"/>
        <v>28600</v>
      </c>
    </row>
    <row r="18" spans="1:9" x14ac:dyDescent="0.25">
      <c r="A18" s="27">
        <v>10</v>
      </c>
      <c r="B18" s="231" t="s">
        <v>57</v>
      </c>
      <c r="C18" s="148" t="s">
        <v>58</v>
      </c>
      <c r="D18" s="147" t="s">
        <v>33</v>
      </c>
      <c r="E18" s="154">
        <f>VLOOKUP(B18,'Mã VPP'!B12:E113,4,0)</f>
        <v>1800</v>
      </c>
      <c r="F18" s="249"/>
      <c r="G18" s="151">
        <v>2</v>
      </c>
      <c r="H18" s="135">
        <v>2</v>
      </c>
      <c r="I18" s="320">
        <f t="shared" si="0"/>
        <v>3600</v>
      </c>
    </row>
    <row r="19" spans="1:9" x14ac:dyDescent="0.25">
      <c r="A19" s="27">
        <v>11</v>
      </c>
      <c r="B19" s="231" t="s">
        <v>59</v>
      </c>
      <c r="C19" s="148" t="s">
        <v>32</v>
      </c>
      <c r="D19" s="147" t="s">
        <v>33</v>
      </c>
      <c r="E19" s="154">
        <f>VLOOKUP(B19,'Mã VPP'!B13:E114,4,0)</f>
        <v>3600</v>
      </c>
      <c r="F19" s="249"/>
      <c r="G19" s="151">
        <v>1</v>
      </c>
      <c r="H19" s="135">
        <v>0</v>
      </c>
      <c r="I19" s="320"/>
    </row>
    <row r="20" spans="1:9" x14ac:dyDescent="0.25">
      <c r="A20" s="27">
        <v>12</v>
      </c>
      <c r="B20" s="231" t="s">
        <v>60</v>
      </c>
      <c r="C20" s="233" t="s">
        <v>61</v>
      </c>
      <c r="D20" s="234" t="s">
        <v>33</v>
      </c>
      <c r="E20" s="154">
        <f>VLOOKUP(B20,'Mã VPP'!B14:E115,4,0)</f>
        <v>1200</v>
      </c>
      <c r="F20" s="234"/>
      <c r="G20" s="151">
        <v>3</v>
      </c>
      <c r="H20" s="135">
        <v>0</v>
      </c>
      <c r="I20" s="320"/>
    </row>
    <row r="21" spans="1:9" x14ac:dyDescent="0.25">
      <c r="A21" s="27">
        <v>13</v>
      </c>
      <c r="B21" s="231" t="s">
        <v>62</v>
      </c>
      <c r="C21" s="233" t="s">
        <v>63</v>
      </c>
      <c r="D21" s="234" t="s">
        <v>25</v>
      </c>
      <c r="E21" s="154">
        <f>VLOOKUP(B21,'Mã VPP'!B15:E116,4,0)</f>
        <v>3200</v>
      </c>
      <c r="F21" s="234"/>
      <c r="G21" s="151">
        <v>5</v>
      </c>
      <c r="H21" s="135">
        <v>5</v>
      </c>
      <c r="I21" s="320">
        <f t="shared" si="0"/>
        <v>16000</v>
      </c>
    </row>
    <row r="22" spans="1:9" x14ac:dyDescent="0.25">
      <c r="A22" s="27">
        <v>14</v>
      </c>
      <c r="B22" s="231" t="s">
        <v>64</v>
      </c>
      <c r="C22" s="148" t="s">
        <v>16</v>
      </c>
      <c r="D22" s="147" t="s">
        <v>17</v>
      </c>
      <c r="E22" s="154">
        <f>VLOOKUP(B22,'Mã VPP'!B16:E117,4,0)</f>
        <v>2300</v>
      </c>
      <c r="F22" s="249"/>
      <c r="G22" s="151">
        <v>2</v>
      </c>
      <c r="H22" s="135">
        <v>2</v>
      </c>
      <c r="I22" s="320">
        <f t="shared" si="0"/>
        <v>4600</v>
      </c>
    </row>
    <row r="23" spans="1:9" x14ac:dyDescent="0.25">
      <c r="A23" s="27">
        <v>15</v>
      </c>
      <c r="B23" s="231" t="s">
        <v>65</v>
      </c>
      <c r="C23" s="148" t="s">
        <v>14</v>
      </c>
      <c r="D23" s="147" t="s">
        <v>15</v>
      </c>
      <c r="E23" s="154">
        <f>VLOOKUP(B23,'Mã VPP'!B17:E118,4,0)</f>
        <v>40500</v>
      </c>
      <c r="F23" s="249"/>
      <c r="G23" s="151">
        <v>4</v>
      </c>
      <c r="H23" s="135">
        <v>2</v>
      </c>
      <c r="I23" s="320">
        <f t="shared" si="0"/>
        <v>81000</v>
      </c>
    </row>
    <row r="24" spans="1:9" x14ac:dyDescent="0.25">
      <c r="A24" s="27">
        <v>16</v>
      </c>
      <c r="B24" s="231" t="s">
        <v>66</v>
      </c>
      <c r="C24" s="148" t="s">
        <v>67</v>
      </c>
      <c r="D24" s="147" t="s">
        <v>15</v>
      </c>
      <c r="E24" s="154">
        <f>VLOOKUP(B24,'Mã VPP'!B18:E119,4,0)</f>
        <v>20000</v>
      </c>
      <c r="F24" s="249"/>
      <c r="G24" s="151">
        <v>3</v>
      </c>
      <c r="H24" s="135">
        <v>2</v>
      </c>
      <c r="I24" s="320">
        <f t="shared" si="0"/>
        <v>40000</v>
      </c>
    </row>
    <row r="25" spans="1:9" hidden="1" x14ac:dyDescent="0.25">
      <c r="A25" s="27">
        <v>17</v>
      </c>
      <c r="B25" s="231" t="s">
        <v>68</v>
      </c>
      <c r="C25" s="233" t="s">
        <v>69</v>
      </c>
      <c r="D25" s="234" t="s">
        <v>15</v>
      </c>
      <c r="E25" s="154">
        <f>VLOOKUP(B25,'Mã VPP'!B19:E120,4,0)</f>
        <v>68500</v>
      </c>
      <c r="F25" s="234"/>
      <c r="G25" s="151"/>
      <c r="H25" s="135"/>
      <c r="I25" s="320"/>
    </row>
    <row r="26" spans="1:9" hidden="1" x14ac:dyDescent="0.25">
      <c r="A26" s="27">
        <v>18</v>
      </c>
      <c r="B26" s="231" t="s">
        <v>70</v>
      </c>
      <c r="C26" s="233" t="s">
        <v>71</v>
      </c>
      <c r="D26" s="234" t="s">
        <v>72</v>
      </c>
      <c r="E26" s="154">
        <f>VLOOKUP(B26,'Mã VPP'!B20:E121,4,0)</f>
        <v>2600</v>
      </c>
      <c r="F26" s="234"/>
      <c r="G26" s="151"/>
      <c r="H26" s="135"/>
      <c r="I26" s="320"/>
    </row>
    <row r="27" spans="1:9" x14ac:dyDescent="0.25">
      <c r="A27" s="27">
        <v>19</v>
      </c>
      <c r="B27" s="231" t="s">
        <v>73</v>
      </c>
      <c r="C27" s="233" t="s">
        <v>74</v>
      </c>
      <c r="D27" s="234" t="s">
        <v>29</v>
      </c>
      <c r="E27" s="154">
        <f>VLOOKUP(B27,'Mã VPP'!B21:E122,4,0)</f>
        <v>8000</v>
      </c>
      <c r="F27" s="234"/>
      <c r="G27" s="151">
        <v>2</v>
      </c>
      <c r="H27" s="135">
        <v>2</v>
      </c>
      <c r="I27" s="320">
        <f t="shared" si="0"/>
        <v>16000</v>
      </c>
    </row>
    <row r="28" spans="1:9" x14ac:dyDescent="0.25">
      <c r="A28" s="27">
        <v>20</v>
      </c>
      <c r="B28" s="231" t="s">
        <v>75</v>
      </c>
      <c r="C28" s="233" t="s">
        <v>76</v>
      </c>
      <c r="D28" s="234" t="s">
        <v>29</v>
      </c>
      <c r="E28" s="154">
        <f>VLOOKUP(B28,'Mã VPP'!B22:E123,4,0)</f>
        <v>7000</v>
      </c>
      <c r="F28" s="234"/>
      <c r="G28" s="151">
        <v>2</v>
      </c>
      <c r="H28" s="135">
        <v>1</v>
      </c>
      <c r="I28" s="320">
        <f t="shared" si="0"/>
        <v>7000</v>
      </c>
    </row>
    <row r="29" spans="1:9" hidden="1" x14ac:dyDescent="0.25">
      <c r="A29" s="27">
        <v>21</v>
      </c>
      <c r="B29" s="231" t="s">
        <v>77</v>
      </c>
      <c r="C29" s="233" t="s">
        <v>78</v>
      </c>
      <c r="D29" s="234" t="s">
        <v>29</v>
      </c>
      <c r="E29" s="154">
        <f>VLOOKUP(B29,'Mã VPP'!B23:E124,4,0)</f>
        <v>8500</v>
      </c>
      <c r="F29" s="234"/>
      <c r="G29" s="151"/>
      <c r="H29" s="135"/>
      <c r="I29" s="320"/>
    </row>
    <row r="30" spans="1:9" hidden="1" x14ac:dyDescent="0.25">
      <c r="A30" s="27">
        <v>22</v>
      </c>
      <c r="B30" s="231" t="s">
        <v>79</v>
      </c>
      <c r="C30" s="233" t="s">
        <v>80</v>
      </c>
      <c r="D30" s="147" t="s">
        <v>29</v>
      </c>
      <c r="E30" s="154">
        <f>VLOOKUP(B30,'Mã VPP'!B24:E125,4,0)</f>
        <v>55000</v>
      </c>
      <c r="F30" s="249"/>
      <c r="G30" s="151"/>
      <c r="H30" s="135"/>
      <c r="I30" s="320"/>
    </row>
    <row r="31" spans="1:9" hidden="1" x14ac:dyDescent="0.25">
      <c r="A31" s="27">
        <v>23</v>
      </c>
      <c r="B31" s="231" t="s">
        <v>81</v>
      </c>
      <c r="C31" s="235" t="s">
        <v>82</v>
      </c>
      <c r="D31" s="147" t="s">
        <v>25</v>
      </c>
      <c r="E31" s="154">
        <f>VLOOKUP(B31,'Mã VPP'!B25:E126,4,0)</f>
        <v>2400</v>
      </c>
      <c r="F31" s="249"/>
      <c r="G31" s="151"/>
      <c r="H31" s="135"/>
      <c r="I31" s="320"/>
    </row>
    <row r="32" spans="1:9" x14ac:dyDescent="0.25">
      <c r="A32" s="27">
        <v>24</v>
      </c>
      <c r="B32" s="231" t="s">
        <v>83</v>
      </c>
      <c r="C32" s="233" t="s">
        <v>24</v>
      </c>
      <c r="D32" s="234" t="s">
        <v>25</v>
      </c>
      <c r="E32" s="154">
        <f>VLOOKUP(B32,'Mã VPP'!B26:E127,4,0)</f>
        <v>2300</v>
      </c>
      <c r="F32" s="234"/>
      <c r="G32" s="151">
        <v>5</v>
      </c>
      <c r="H32" s="135">
        <v>1</v>
      </c>
      <c r="I32" s="320">
        <f t="shared" si="0"/>
        <v>2300</v>
      </c>
    </row>
    <row r="33" spans="1:9" x14ac:dyDescent="0.25">
      <c r="A33" s="27">
        <v>25</v>
      </c>
      <c r="B33" s="231" t="s">
        <v>84</v>
      </c>
      <c r="C33" s="148" t="s">
        <v>30</v>
      </c>
      <c r="D33" s="147" t="s">
        <v>25</v>
      </c>
      <c r="E33" s="154">
        <f>VLOOKUP(B33,'Mã VPP'!B27:E128,4,0)</f>
        <v>1600</v>
      </c>
      <c r="F33" s="249"/>
      <c r="G33" s="151">
        <v>5</v>
      </c>
      <c r="H33" s="135">
        <v>1</v>
      </c>
      <c r="I33" s="320">
        <f t="shared" si="0"/>
        <v>1600</v>
      </c>
    </row>
    <row r="34" spans="1:9" x14ac:dyDescent="0.25">
      <c r="A34" s="27">
        <v>26</v>
      </c>
      <c r="B34" s="231" t="s">
        <v>85</v>
      </c>
      <c r="C34" s="148" t="s">
        <v>28</v>
      </c>
      <c r="D34" s="147" t="s">
        <v>29</v>
      </c>
      <c r="E34" s="154">
        <f>VLOOKUP(B34,'Mã VPP'!B28:E129,4,0)</f>
        <v>32000</v>
      </c>
      <c r="F34" s="249"/>
      <c r="G34" s="151">
        <v>2</v>
      </c>
      <c r="H34" s="135">
        <v>2</v>
      </c>
      <c r="I34" s="320">
        <f t="shared" si="0"/>
        <v>64000</v>
      </c>
    </row>
    <row r="35" spans="1:9" hidden="1" x14ac:dyDescent="0.25">
      <c r="A35" s="27">
        <v>27</v>
      </c>
      <c r="B35" s="231" t="s">
        <v>86</v>
      </c>
      <c r="C35" s="148" t="s">
        <v>87</v>
      </c>
      <c r="D35" s="147" t="s">
        <v>23</v>
      </c>
      <c r="E35" s="154">
        <f>VLOOKUP(B35,'Mã VPP'!B29:E130,4,0)</f>
        <v>5000</v>
      </c>
      <c r="F35" s="249"/>
      <c r="G35" s="151"/>
      <c r="H35" s="135"/>
      <c r="I35" s="320"/>
    </row>
    <row r="36" spans="1:9" x14ac:dyDescent="0.25">
      <c r="A36" s="27">
        <v>28</v>
      </c>
      <c r="B36" s="147">
        <v>9090068</v>
      </c>
      <c r="C36" s="148" t="s">
        <v>88</v>
      </c>
      <c r="D36" s="147" t="s">
        <v>23</v>
      </c>
      <c r="E36" s="154">
        <f>VLOOKUP(B36,'Mã VPP'!B30:E131,4,0)</f>
        <v>6500</v>
      </c>
      <c r="F36" s="249"/>
      <c r="G36" s="151">
        <v>2</v>
      </c>
      <c r="H36" s="135">
        <v>1</v>
      </c>
      <c r="I36" s="320">
        <f t="shared" si="0"/>
        <v>6500</v>
      </c>
    </row>
    <row r="37" spans="1:9" x14ac:dyDescent="0.25">
      <c r="A37" s="27">
        <v>29</v>
      </c>
      <c r="B37" s="231" t="s">
        <v>89</v>
      </c>
      <c r="C37" s="233" t="s">
        <v>90</v>
      </c>
      <c r="D37" s="234" t="s">
        <v>23</v>
      </c>
      <c r="E37" s="154">
        <f>VLOOKUP(B37,'Mã VPP'!B31:E132,4,0)</f>
        <v>14500</v>
      </c>
      <c r="F37" s="234"/>
      <c r="G37" s="151">
        <v>2</v>
      </c>
      <c r="H37" s="135">
        <v>1</v>
      </c>
      <c r="I37" s="320">
        <f t="shared" si="0"/>
        <v>14500</v>
      </c>
    </row>
    <row r="38" spans="1:9" x14ac:dyDescent="0.25">
      <c r="A38" s="27">
        <v>30</v>
      </c>
      <c r="B38" s="231" t="s">
        <v>91</v>
      </c>
      <c r="C38" s="148" t="s">
        <v>92</v>
      </c>
      <c r="D38" s="147" t="s">
        <v>23</v>
      </c>
      <c r="E38" s="154">
        <f>VLOOKUP(B38,'Mã VPP'!B32:E133,4,0)</f>
        <v>5100</v>
      </c>
      <c r="F38" s="249"/>
      <c r="G38" s="151">
        <v>2</v>
      </c>
      <c r="H38" s="135">
        <v>1</v>
      </c>
      <c r="I38" s="320">
        <f t="shared" si="0"/>
        <v>5100</v>
      </c>
    </row>
    <row r="39" spans="1:9" x14ac:dyDescent="0.25">
      <c r="A39" s="27">
        <v>31</v>
      </c>
      <c r="B39" s="231" t="s">
        <v>93</v>
      </c>
      <c r="C39" s="148" t="s">
        <v>94</v>
      </c>
      <c r="D39" s="147" t="s">
        <v>23</v>
      </c>
      <c r="E39" s="154">
        <f>VLOOKUP(B39,'Mã VPP'!B33:E134,4,0)</f>
        <v>2600</v>
      </c>
      <c r="F39" s="249"/>
      <c r="G39" s="151">
        <v>4</v>
      </c>
      <c r="H39" s="135">
        <v>1</v>
      </c>
      <c r="I39" s="320">
        <f t="shared" si="0"/>
        <v>2600</v>
      </c>
    </row>
    <row r="40" spans="1:9" hidden="1" x14ac:dyDescent="0.25">
      <c r="A40" s="27">
        <v>32</v>
      </c>
      <c r="B40" s="231" t="s">
        <v>95</v>
      </c>
      <c r="C40" s="233" t="s">
        <v>26</v>
      </c>
      <c r="D40" s="234" t="s">
        <v>27</v>
      </c>
      <c r="E40" s="154">
        <f>VLOOKUP(B40,'Mã VPP'!B34:E135,4,0)</f>
        <v>10000</v>
      </c>
      <c r="F40" s="234"/>
      <c r="G40" s="151"/>
      <c r="H40" s="135"/>
      <c r="I40" s="320"/>
    </row>
    <row r="41" spans="1:9" x14ac:dyDescent="0.25">
      <c r="A41" s="27">
        <v>33</v>
      </c>
      <c r="B41" s="231" t="s">
        <v>96</v>
      </c>
      <c r="C41" s="233" t="s">
        <v>22</v>
      </c>
      <c r="D41" s="234" t="s">
        <v>23</v>
      </c>
      <c r="E41" s="154">
        <f>VLOOKUP(B41,'Mã VPP'!B35:E136,4,0)</f>
        <v>2069</v>
      </c>
      <c r="F41" s="234"/>
      <c r="G41" s="151">
        <v>4</v>
      </c>
      <c r="H41" s="135">
        <v>2</v>
      </c>
      <c r="I41" s="320">
        <f t="shared" si="0"/>
        <v>4138</v>
      </c>
    </row>
    <row r="42" spans="1:9" x14ac:dyDescent="0.25">
      <c r="A42" s="27">
        <v>34</v>
      </c>
      <c r="B42" s="231" t="s">
        <v>97</v>
      </c>
      <c r="C42" s="233" t="s">
        <v>98</v>
      </c>
      <c r="D42" s="234" t="s">
        <v>23</v>
      </c>
      <c r="E42" s="154">
        <f>VLOOKUP(B42,'Mã VPP'!B36:E137,4,0)</f>
        <v>2000</v>
      </c>
      <c r="F42" s="234"/>
      <c r="G42" s="151">
        <v>4</v>
      </c>
      <c r="H42" s="135">
        <v>0</v>
      </c>
      <c r="I42" s="320"/>
    </row>
    <row r="43" spans="1:9" hidden="1" x14ac:dyDescent="0.25">
      <c r="A43" s="27">
        <v>35</v>
      </c>
      <c r="B43" s="231" t="s">
        <v>99</v>
      </c>
      <c r="C43" s="148" t="s">
        <v>100</v>
      </c>
      <c r="D43" s="147" t="s">
        <v>101</v>
      </c>
      <c r="E43" s="154">
        <f>VLOOKUP(B43,'Mã VPP'!B37:E138,4,0)</f>
        <v>36000</v>
      </c>
      <c r="F43" s="249"/>
      <c r="G43" s="151"/>
      <c r="H43" s="135">
        <v>1</v>
      </c>
      <c r="I43" s="320">
        <f t="shared" si="0"/>
        <v>36000</v>
      </c>
    </row>
    <row r="44" spans="1:9" x14ac:dyDescent="0.25">
      <c r="A44" s="27">
        <v>36</v>
      </c>
      <c r="B44" s="231" t="s">
        <v>102</v>
      </c>
      <c r="C44" s="148" t="s">
        <v>103</v>
      </c>
      <c r="D44" s="147" t="s">
        <v>101</v>
      </c>
      <c r="E44" s="154">
        <f>VLOOKUP(B44,'Mã VPP'!B38:E139,4,0)</f>
        <v>3800</v>
      </c>
      <c r="F44" s="249"/>
      <c r="G44" s="151">
        <v>2</v>
      </c>
      <c r="H44" s="135">
        <v>2</v>
      </c>
      <c r="I44" s="320">
        <f t="shared" si="0"/>
        <v>7600</v>
      </c>
    </row>
    <row r="45" spans="1:9" hidden="1" x14ac:dyDescent="0.25">
      <c r="A45" s="27">
        <v>37</v>
      </c>
      <c r="B45" s="231" t="s">
        <v>104</v>
      </c>
      <c r="C45" s="148" t="s">
        <v>105</v>
      </c>
      <c r="D45" s="147" t="s">
        <v>25</v>
      </c>
      <c r="E45" s="154">
        <f>VLOOKUP(B45,'Mã VPP'!B39:E140,4,0)</f>
        <v>28500</v>
      </c>
      <c r="F45" s="249"/>
      <c r="G45" s="151"/>
      <c r="H45" s="135"/>
      <c r="I45" s="320"/>
    </row>
    <row r="46" spans="1:9" hidden="1" x14ac:dyDescent="0.25">
      <c r="A46" s="27">
        <v>38</v>
      </c>
      <c r="B46" s="231" t="s">
        <v>106</v>
      </c>
      <c r="C46" s="148" t="s">
        <v>38</v>
      </c>
      <c r="D46" s="147" t="s">
        <v>25</v>
      </c>
      <c r="E46" s="154">
        <f>VLOOKUP(B46,'Mã VPP'!B40:E141,4,0)</f>
        <v>28500</v>
      </c>
      <c r="F46" s="249"/>
      <c r="G46" s="151"/>
      <c r="H46" s="135"/>
      <c r="I46" s="320"/>
    </row>
    <row r="47" spans="1:9" hidden="1" x14ac:dyDescent="0.25">
      <c r="A47" s="27">
        <v>39</v>
      </c>
      <c r="B47" s="231" t="s">
        <v>107</v>
      </c>
      <c r="C47" s="148" t="s">
        <v>108</v>
      </c>
      <c r="D47" s="147" t="s">
        <v>29</v>
      </c>
      <c r="E47" s="154">
        <f>VLOOKUP(B47,'Mã VPP'!B41:E142,4,0)</f>
        <v>23000</v>
      </c>
      <c r="F47" s="249"/>
      <c r="G47" s="151"/>
      <c r="H47" s="135"/>
      <c r="I47" s="320"/>
    </row>
    <row r="48" spans="1:9" x14ac:dyDescent="0.25">
      <c r="A48" s="27">
        <v>40</v>
      </c>
      <c r="B48" s="231" t="s">
        <v>109</v>
      </c>
      <c r="C48" s="233" t="s">
        <v>110</v>
      </c>
      <c r="D48" s="234" t="s">
        <v>17</v>
      </c>
      <c r="E48" s="154">
        <f>VLOOKUP(B48,'Mã VPP'!B42:E143,4,0)</f>
        <v>31000</v>
      </c>
      <c r="F48" s="234"/>
      <c r="G48" s="151">
        <v>2</v>
      </c>
      <c r="H48" s="135">
        <v>2</v>
      </c>
      <c r="I48" s="320">
        <f t="shared" si="0"/>
        <v>62000</v>
      </c>
    </row>
    <row r="49" spans="1:11" x14ac:dyDescent="0.25">
      <c r="A49" s="27">
        <v>41</v>
      </c>
      <c r="B49" s="231" t="s">
        <v>111</v>
      </c>
      <c r="C49" s="233" t="s">
        <v>112</v>
      </c>
      <c r="D49" s="234" t="s">
        <v>25</v>
      </c>
      <c r="E49" s="154">
        <f>VLOOKUP(B49,'Mã VPP'!B43:E144,4,0)</f>
        <v>17000</v>
      </c>
      <c r="F49" s="234"/>
      <c r="G49" s="151">
        <v>1</v>
      </c>
      <c r="H49" s="155">
        <v>0</v>
      </c>
      <c r="I49" s="320">
        <f t="shared" si="0"/>
        <v>0</v>
      </c>
    </row>
    <row r="50" spans="1:11" hidden="1" x14ac:dyDescent="0.25">
      <c r="A50" s="27">
        <v>42</v>
      </c>
      <c r="B50" s="234">
        <v>9090053</v>
      </c>
      <c r="C50" s="233" t="s">
        <v>113</v>
      </c>
      <c r="D50" s="234" t="s">
        <v>25</v>
      </c>
      <c r="E50" s="154">
        <f>VLOOKUP(B50,'Mã VPP'!B44:E145,4,0)</f>
        <v>147000</v>
      </c>
      <c r="F50" s="234"/>
      <c r="G50" s="151"/>
      <c r="H50" s="135"/>
      <c r="I50" s="320"/>
    </row>
    <row r="51" spans="1:11" hidden="1" x14ac:dyDescent="0.25">
      <c r="A51" s="27">
        <v>43</v>
      </c>
      <c r="B51" s="236" t="s">
        <v>114</v>
      </c>
      <c r="C51" s="235" t="s">
        <v>115</v>
      </c>
      <c r="D51" s="234" t="s">
        <v>25</v>
      </c>
      <c r="E51" s="154">
        <f>VLOOKUP(B51,'Mã VPP'!B45:E146,4,0)</f>
        <v>91000</v>
      </c>
      <c r="F51" s="234"/>
      <c r="G51" s="151"/>
      <c r="H51" s="135"/>
      <c r="I51" s="320"/>
    </row>
    <row r="52" spans="1:11" x14ac:dyDescent="0.25">
      <c r="A52" s="27">
        <v>44</v>
      </c>
      <c r="B52" s="231" t="s">
        <v>116</v>
      </c>
      <c r="C52" s="233" t="s">
        <v>117</v>
      </c>
      <c r="D52" s="234" t="s">
        <v>25</v>
      </c>
      <c r="E52" s="154">
        <f>VLOOKUP(B52,'Mã VPP'!B46:E147,4,0)</f>
        <v>18000</v>
      </c>
      <c r="F52" s="234"/>
      <c r="G52" s="151">
        <v>1</v>
      </c>
      <c r="H52" s="155">
        <v>0</v>
      </c>
      <c r="I52" s="320">
        <f t="shared" si="0"/>
        <v>0</v>
      </c>
      <c r="J52" s="146"/>
    </row>
    <row r="53" spans="1:11" x14ac:dyDescent="0.25">
      <c r="A53" s="27">
        <v>45</v>
      </c>
      <c r="B53" s="231" t="s">
        <v>118</v>
      </c>
      <c r="C53" s="150" t="s">
        <v>119</v>
      </c>
      <c r="D53" s="151" t="s">
        <v>23</v>
      </c>
      <c r="E53" s="154">
        <f>VLOOKUP(B53,'Mã VPP'!B47:E148,4,0)</f>
        <v>14000</v>
      </c>
      <c r="F53" s="151"/>
      <c r="G53" s="151">
        <v>2</v>
      </c>
      <c r="H53" s="135">
        <v>1</v>
      </c>
      <c r="I53" s="320">
        <f t="shared" si="0"/>
        <v>14000</v>
      </c>
    </row>
    <row r="54" spans="1:11" hidden="1" x14ac:dyDescent="0.25">
      <c r="A54" s="27">
        <v>46</v>
      </c>
      <c r="B54" s="231" t="s">
        <v>120</v>
      </c>
      <c r="C54" s="233" t="s">
        <v>121</v>
      </c>
      <c r="D54" s="234" t="s">
        <v>27</v>
      </c>
      <c r="E54" s="154">
        <f>VLOOKUP(B54,'Mã VPP'!B48:E149,4,0)</f>
        <v>180000</v>
      </c>
      <c r="F54" s="234"/>
      <c r="G54" s="151"/>
      <c r="H54" s="135"/>
      <c r="I54" s="320"/>
    </row>
    <row r="55" spans="1:11" x14ac:dyDescent="0.25">
      <c r="A55" s="27">
        <v>47</v>
      </c>
      <c r="B55" s="231" t="s">
        <v>122</v>
      </c>
      <c r="C55" s="233" t="s">
        <v>123</v>
      </c>
      <c r="D55" s="234" t="s">
        <v>23</v>
      </c>
      <c r="E55" s="154">
        <f>VLOOKUP(B55,'Mã VPP'!B49:E150,4,0)</f>
        <v>23000</v>
      </c>
      <c r="F55" s="234"/>
      <c r="G55" s="151">
        <v>2</v>
      </c>
      <c r="H55" s="135">
        <v>1</v>
      </c>
      <c r="I55" s="320">
        <f t="shared" si="0"/>
        <v>23000</v>
      </c>
    </row>
    <row r="56" spans="1:11" x14ac:dyDescent="0.25">
      <c r="A56" s="241">
        <v>48</v>
      </c>
      <c r="B56" s="231" t="s">
        <v>124</v>
      </c>
      <c r="C56" s="233" t="s">
        <v>125</v>
      </c>
      <c r="D56" s="234" t="s">
        <v>23</v>
      </c>
      <c r="E56" s="154">
        <f>VLOOKUP(B56,'Mã VPP'!B50:E151,4,0)</f>
        <v>14000</v>
      </c>
      <c r="F56" s="234"/>
      <c r="G56" s="151">
        <v>1</v>
      </c>
      <c r="H56" s="135">
        <v>1</v>
      </c>
      <c r="I56" s="320">
        <f t="shared" si="0"/>
        <v>14000</v>
      </c>
    </row>
    <row r="57" spans="1:11" x14ac:dyDescent="0.25">
      <c r="A57" s="27">
        <v>49</v>
      </c>
      <c r="B57" s="231" t="s">
        <v>126</v>
      </c>
      <c r="C57" s="233" t="s">
        <v>127</v>
      </c>
      <c r="D57" s="234" t="s">
        <v>128</v>
      </c>
      <c r="E57" s="154">
        <f>VLOOKUP(B57,'Mã VPP'!B51:E152,4,0)</f>
        <v>24500</v>
      </c>
      <c r="F57" s="234"/>
      <c r="G57" s="151">
        <v>4</v>
      </c>
      <c r="H57" s="135">
        <v>2</v>
      </c>
      <c r="I57" s="320">
        <f t="shared" si="0"/>
        <v>49000</v>
      </c>
    </row>
    <row r="58" spans="1:11" x14ac:dyDescent="0.25">
      <c r="A58" s="27">
        <v>50</v>
      </c>
      <c r="B58" s="231" t="s">
        <v>129</v>
      </c>
      <c r="C58" s="233" t="s">
        <v>130</v>
      </c>
      <c r="D58" s="234" t="s">
        <v>128</v>
      </c>
      <c r="E58" s="154">
        <f>VLOOKUP(B58,'Mã VPP'!B52:E153,4,0)</f>
        <v>21000</v>
      </c>
      <c r="F58" s="234"/>
      <c r="G58" s="151">
        <v>4</v>
      </c>
      <c r="H58" s="135">
        <v>2</v>
      </c>
      <c r="I58" s="320">
        <f t="shared" si="0"/>
        <v>42000</v>
      </c>
    </row>
    <row r="59" spans="1:11" x14ac:dyDescent="0.25">
      <c r="A59" s="27">
        <v>51</v>
      </c>
      <c r="B59" s="231" t="s">
        <v>131</v>
      </c>
      <c r="C59" s="233" t="s">
        <v>132</v>
      </c>
      <c r="D59" s="234" t="s">
        <v>128</v>
      </c>
      <c r="E59" s="154">
        <f>VLOOKUP(B59,'Mã VPP'!B53:E154,4,0)</f>
        <v>18500</v>
      </c>
      <c r="F59" s="234"/>
      <c r="G59" s="151">
        <v>4</v>
      </c>
      <c r="H59" s="135">
        <v>1</v>
      </c>
      <c r="I59" s="320">
        <f t="shared" si="0"/>
        <v>18500</v>
      </c>
      <c r="J59" s="163"/>
      <c r="K59" s="163"/>
    </row>
    <row r="60" spans="1:11" x14ac:dyDescent="0.25">
      <c r="A60" s="27">
        <v>52</v>
      </c>
      <c r="B60" s="231" t="s">
        <v>133</v>
      </c>
      <c r="C60" s="148" t="s">
        <v>134</v>
      </c>
      <c r="D60" s="234" t="s">
        <v>128</v>
      </c>
      <c r="E60" s="154">
        <f>VLOOKUP(B60,'Mã VPP'!B54:E155,4,0)</f>
        <v>28500</v>
      </c>
      <c r="F60" s="234"/>
      <c r="G60" s="151">
        <v>1</v>
      </c>
      <c r="H60" s="135">
        <v>1</v>
      </c>
      <c r="I60" s="320">
        <f t="shared" si="0"/>
        <v>28500</v>
      </c>
      <c r="J60" s="163"/>
      <c r="K60" s="163"/>
    </row>
    <row r="61" spans="1:11" x14ac:dyDescent="0.25">
      <c r="A61" s="27">
        <v>53</v>
      </c>
      <c r="B61" s="231" t="s">
        <v>135</v>
      </c>
      <c r="C61" s="148" t="s">
        <v>136</v>
      </c>
      <c r="D61" s="147" t="s">
        <v>137</v>
      </c>
      <c r="E61" s="154">
        <f>VLOOKUP(B61,'Mã VPP'!B55:E156,4,0)</f>
        <v>45000</v>
      </c>
      <c r="F61" s="249"/>
      <c r="G61" s="151">
        <v>4</v>
      </c>
      <c r="H61" s="135">
        <v>1</v>
      </c>
      <c r="I61" s="320">
        <f t="shared" si="0"/>
        <v>45000</v>
      </c>
    </row>
    <row r="62" spans="1:11" x14ac:dyDescent="0.25">
      <c r="A62" s="27">
        <v>54</v>
      </c>
      <c r="B62" s="231" t="s">
        <v>138</v>
      </c>
      <c r="C62" s="148" t="s">
        <v>139</v>
      </c>
      <c r="D62" s="147" t="s">
        <v>128</v>
      </c>
      <c r="E62" s="154">
        <f>VLOOKUP(B62,'Mã VPP'!B56:E157,4,0)</f>
        <v>42000</v>
      </c>
      <c r="F62" s="249"/>
      <c r="G62" s="151">
        <v>1</v>
      </c>
      <c r="H62" s="135">
        <v>1</v>
      </c>
      <c r="I62" s="320">
        <f t="shared" si="0"/>
        <v>42000</v>
      </c>
    </row>
    <row r="63" spans="1:11" x14ac:dyDescent="0.25">
      <c r="A63" s="27">
        <v>55</v>
      </c>
      <c r="B63" s="147">
        <v>9090069</v>
      </c>
      <c r="C63" s="148" t="s">
        <v>140</v>
      </c>
      <c r="D63" s="147" t="s">
        <v>128</v>
      </c>
      <c r="E63" s="154">
        <f>VLOOKUP(B63,'Mã VPP'!B57:E158,4,0)</f>
        <v>52000</v>
      </c>
      <c r="F63" s="249"/>
      <c r="G63" s="151">
        <v>1</v>
      </c>
      <c r="H63" s="135">
        <v>1</v>
      </c>
      <c r="I63" s="320">
        <f t="shared" si="0"/>
        <v>52000</v>
      </c>
    </row>
    <row r="64" spans="1:11" x14ac:dyDescent="0.25">
      <c r="A64" s="27">
        <v>56</v>
      </c>
      <c r="B64" s="231" t="s">
        <v>141</v>
      </c>
      <c r="C64" s="237" t="s">
        <v>142</v>
      </c>
      <c r="D64" s="147" t="s">
        <v>128</v>
      </c>
      <c r="E64" s="154">
        <f>VLOOKUP(B64,'Mã VPP'!B58:E159,4,0)</f>
        <v>35000</v>
      </c>
      <c r="F64" s="249"/>
      <c r="G64" s="151">
        <v>1</v>
      </c>
      <c r="H64" s="135">
        <v>1</v>
      </c>
      <c r="I64" s="320">
        <f t="shared" si="0"/>
        <v>35000</v>
      </c>
    </row>
    <row r="65" spans="1:9" x14ac:dyDescent="0.25">
      <c r="A65" s="208"/>
      <c r="B65" s="231" t="s">
        <v>143</v>
      </c>
      <c r="C65" s="233" t="s">
        <v>144</v>
      </c>
      <c r="D65" s="234" t="s">
        <v>25</v>
      </c>
      <c r="E65" s="154">
        <f>VLOOKUP(B65,'Mã VPP'!B59:E160,4,0)</f>
        <v>16000</v>
      </c>
      <c r="F65" s="234"/>
      <c r="G65" s="151">
        <v>2</v>
      </c>
      <c r="H65" s="135">
        <v>2</v>
      </c>
      <c r="I65" s="320">
        <f t="shared" si="0"/>
        <v>32000</v>
      </c>
    </row>
    <row r="66" spans="1:9" x14ac:dyDescent="0.25">
      <c r="A66" s="208"/>
      <c r="B66" s="231" t="s">
        <v>145</v>
      </c>
      <c r="C66" s="148" t="s">
        <v>146</v>
      </c>
      <c r="D66" s="147" t="s">
        <v>19</v>
      </c>
      <c r="E66" s="154">
        <f>VLOOKUP(B66,'Mã VPP'!B60:E161,4,0)</f>
        <v>5000</v>
      </c>
      <c r="F66" s="249"/>
      <c r="G66" s="151">
        <v>1</v>
      </c>
      <c r="H66" s="135">
        <v>1</v>
      </c>
      <c r="I66" s="320">
        <f t="shared" si="0"/>
        <v>5000</v>
      </c>
    </row>
    <row r="67" spans="1:9" x14ac:dyDescent="0.25">
      <c r="A67" s="208"/>
      <c r="B67" s="231" t="s">
        <v>147</v>
      </c>
      <c r="C67" s="148" t="s">
        <v>148</v>
      </c>
      <c r="D67" s="147" t="s">
        <v>19</v>
      </c>
      <c r="E67" s="154">
        <f>VLOOKUP(B67,'Mã VPP'!B61:E162,4,0)</f>
        <v>7000</v>
      </c>
      <c r="F67" s="249"/>
      <c r="G67" s="151">
        <v>1</v>
      </c>
      <c r="H67" s="135">
        <v>1</v>
      </c>
      <c r="I67" s="320">
        <f t="shared" si="0"/>
        <v>7000</v>
      </c>
    </row>
    <row r="68" spans="1:9" x14ac:dyDescent="0.25">
      <c r="A68" s="208"/>
      <c r="B68" s="231" t="s">
        <v>149</v>
      </c>
      <c r="C68" s="148" t="s">
        <v>150</v>
      </c>
      <c r="D68" s="147" t="s">
        <v>25</v>
      </c>
      <c r="E68" s="154">
        <f>VLOOKUP(B68,'Mã VPP'!B62:E163,4,0)</f>
        <v>23000</v>
      </c>
      <c r="F68" s="249"/>
      <c r="G68" s="151">
        <v>1</v>
      </c>
      <c r="H68" s="135">
        <v>2</v>
      </c>
      <c r="I68" s="320">
        <f t="shared" si="0"/>
        <v>46000</v>
      </c>
    </row>
    <row r="69" spans="1:9" x14ac:dyDescent="0.25">
      <c r="A69" s="208"/>
      <c r="B69" s="231" t="s">
        <v>151</v>
      </c>
      <c r="C69" s="148" t="s">
        <v>18</v>
      </c>
      <c r="D69" s="147" t="s">
        <v>19</v>
      </c>
      <c r="E69" s="154">
        <f>VLOOKUP(B69,'Mã VPP'!B63:E164,4,0)</f>
        <v>2700</v>
      </c>
      <c r="F69" s="249"/>
      <c r="G69" s="151">
        <v>5</v>
      </c>
      <c r="H69" s="135">
        <v>3</v>
      </c>
      <c r="I69" s="320">
        <f t="shared" si="0"/>
        <v>8100</v>
      </c>
    </row>
    <row r="70" spans="1:9" x14ac:dyDescent="0.25">
      <c r="A70" s="208"/>
      <c r="B70" s="231" t="s">
        <v>152</v>
      </c>
      <c r="C70" s="233" t="s">
        <v>153</v>
      </c>
      <c r="D70" s="234" t="s">
        <v>19</v>
      </c>
      <c r="E70" s="154">
        <f>VLOOKUP(B70,'Mã VPP'!B64:E165,4,0)</f>
        <v>2400</v>
      </c>
      <c r="F70" s="234"/>
      <c r="G70" s="151">
        <v>2</v>
      </c>
      <c r="H70" s="135">
        <v>2</v>
      </c>
      <c r="I70" s="320">
        <f t="shared" si="0"/>
        <v>4800</v>
      </c>
    </row>
    <row r="71" spans="1:9" x14ac:dyDescent="0.25">
      <c r="A71" s="208"/>
      <c r="B71" s="231" t="s">
        <v>154</v>
      </c>
      <c r="C71" s="148" t="s">
        <v>155</v>
      </c>
      <c r="D71" s="147" t="s">
        <v>19</v>
      </c>
      <c r="E71" s="154">
        <f>VLOOKUP(B71,'Mã VPP'!B65:E166,4,0)</f>
        <v>25000</v>
      </c>
      <c r="F71" s="249"/>
      <c r="G71" s="151">
        <v>1</v>
      </c>
      <c r="H71" s="135">
        <v>1</v>
      </c>
      <c r="I71" s="320">
        <f t="shared" si="0"/>
        <v>25000</v>
      </c>
    </row>
    <row r="72" spans="1:9" x14ac:dyDescent="0.25">
      <c r="A72" s="208"/>
      <c r="B72" s="231" t="s">
        <v>156</v>
      </c>
      <c r="C72" s="233" t="s">
        <v>157</v>
      </c>
      <c r="D72" s="234" t="s">
        <v>25</v>
      </c>
      <c r="E72" s="154">
        <f>VLOOKUP(B72,'Mã VPP'!B66:E167,4,0)</f>
        <v>125000</v>
      </c>
      <c r="F72" s="234"/>
      <c r="G72" s="151">
        <v>5</v>
      </c>
      <c r="H72" s="135">
        <v>1</v>
      </c>
      <c r="I72" s="320">
        <f t="shared" si="0"/>
        <v>125000</v>
      </c>
    </row>
    <row r="73" spans="1:9" hidden="1" x14ac:dyDescent="0.25">
      <c r="A73" s="208"/>
      <c r="B73" s="231" t="s">
        <v>158</v>
      </c>
      <c r="C73" s="148" t="s">
        <v>159</v>
      </c>
      <c r="D73" s="147" t="s">
        <v>25</v>
      </c>
      <c r="E73" s="154">
        <f>VLOOKUP(B73,'Mã VPP'!B67:E168,4,0)</f>
        <v>26000</v>
      </c>
      <c r="F73" s="249"/>
      <c r="G73" s="151"/>
      <c r="H73" s="135"/>
      <c r="I73" s="320"/>
    </row>
    <row r="74" spans="1:9" hidden="1" x14ac:dyDescent="0.25">
      <c r="A74" s="208"/>
      <c r="B74" s="231" t="s">
        <v>160</v>
      </c>
      <c r="C74" s="152" t="s">
        <v>31</v>
      </c>
      <c r="D74" s="147" t="s">
        <v>25</v>
      </c>
      <c r="E74" s="154">
        <f>VLOOKUP(B74,'Mã VPP'!B68:E169,4,0)</f>
        <v>22000</v>
      </c>
      <c r="F74" s="249"/>
      <c r="G74" s="151"/>
      <c r="H74" s="135"/>
      <c r="I74" s="320"/>
    </row>
    <row r="75" spans="1:9" x14ac:dyDescent="0.25">
      <c r="A75" s="208"/>
      <c r="B75" s="231" t="s">
        <v>161</v>
      </c>
      <c r="C75" s="233" t="s">
        <v>162</v>
      </c>
      <c r="D75" s="234" t="s">
        <v>25</v>
      </c>
      <c r="E75" s="154">
        <f>VLOOKUP(B75,'Mã VPP'!B69:E170,4,0)</f>
        <v>30000</v>
      </c>
      <c r="F75" s="234"/>
      <c r="G75" s="151">
        <v>1</v>
      </c>
      <c r="H75" s="135">
        <v>1</v>
      </c>
      <c r="I75" s="320">
        <f t="shared" ref="I75:I88" si="1">H75*E75</f>
        <v>30000</v>
      </c>
    </row>
    <row r="76" spans="1:9" x14ac:dyDescent="0.25">
      <c r="A76" s="208"/>
      <c r="B76" s="231" t="s">
        <v>163</v>
      </c>
      <c r="C76" s="148" t="s">
        <v>164</v>
      </c>
      <c r="D76" s="147" t="s">
        <v>25</v>
      </c>
      <c r="E76" s="154">
        <f>VLOOKUP(B76,'Mã VPP'!B70:E171,4,0)</f>
        <v>90000</v>
      </c>
      <c r="F76" s="249"/>
      <c r="G76" s="151">
        <v>1</v>
      </c>
      <c r="H76" s="135">
        <v>1</v>
      </c>
      <c r="I76" s="320">
        <f t="shared" si="1"/>
        <v>90000</v>
      </c>
    </row>
    <row r="77" spans="1:9" hidden="1" x14ac:dyDescent="0.25">
      <c r="A77" s="208"/>
      <c r="B77" s="231" t="s">
        <v>165</v>
      </c>
      <c r="C77" s="148" t="s">
        <v>166</v>
      </c>
      <c r="D77" s="147" t="s">
        <v>25</v>
      </c>
      <c r="E77" s="154">
        <f>VLOOKUP(B77,'Mã VPP'!B71:E172,4,0)</f>
        <v>210000</v>
      </c>
      <c r="F77" s="249"/>
      <c r="G77" s="151"/>
      <c r="H77" s="135"/>
      <c r="I77" s="320"/>
    </row>
    <row r="78" spans="1:9" hidden="1" x14ac:dyDescent="0.25">
      <c r="A78" s="208"/>
      <c r="B78" s="231" t="s">
        <v>167</v>
      </c>
      <c r="C78" s="148" t="s">
        <v>168</v>
      </c>
      <c r="D78" s="147" t="s">
        <v>23</v>
      </c>
      <c r="E78" s="154">
        <f>VLOOKUP(B78,'Mã VPP'!B72:E173,4,0)</f>
        <v>15000</v>
      </c>
      <c r="F78" s="249"/>
      <c r="G78" s="151"/>
      <c r="H78" s="135"/>
      <c r="I78" s="320"/>
    </row>
    <row r="79" spans="1:9" x14ac:dyDescent="0.25">
      <c r="A79" s="208"/>
      <c r="B79" s="231" t="s">
        <v>169</v>
      </c>
      <c r="C79" s="148" t="s">
        <v>170</v>
      </c>
      <c r="D79" s="147" t="s">
        <v>23</v>
      </c>
      <c r="E79" s="154">
        <f>VLOOKUP(B79,'Mã VPP'!B73:E174,4,0)</f>
        <v>11000</v>
      </c>
      <c r="F79" s="249"/>
      <c r="G79" s="151">
        <v>2</v>
      </c>
      <c r="H79" s="135">
        <v>0</v>
      </c>
      <c r="I79" s="320">
        <f t="shared" si="1"/>
        <v>0</v>
      </c>
    </row>
    <row r="80" spans="1:9" hidden="1" x14ac:dyDescent="0.25">
      <c r="A80" s="208"/>
      <c r="B80" s="231" t="s">
        <v>171</v>
      </c>
      <c r="C80" s="233" t="s">
        <v>172</v>
      </c>
      <c r="D80" s="234" t="s">
        <v>25</v>
      </c>
      <c r="E80" s="154">
        <f>VLOOKUP(B80,'Mã VPP'!B74:E175,4,0)</f>
        <v>18000</v>
      </c>
      <c r="F80" s="234"/>
      <c r="G80" s="151"/>
      <c r="H80" s="135"/>
      <c r="I80" s="320"/>
    </row>
    <row r="81" spans="1:9" x14ac:dyDescent="0.25">
      <c r="A81" s="208"/>
      <c r="B81" s="147">
        <v>9090071</v>
      </c>
      <c r="C81" s="148" t="s">
        <v>173</v>
      </c>
      <c r="D81" s="147" t="s">
        <v>25</v>
      </c>
      <c r="E81" s="154">
        <f>VLOOKUP(B81,'Mã VPP'!B75:E176,4,0)</f>
        <v>30000</v>
      </c>
      <c r="F81" s="249"/>
      <c r="G81" s="151">
        <v>2</v>
      </c>
      <c r="H81" s="135">
        <v>2</v>
      </c>
      <c r="I81" s="320">
        <f t="shared" si="1"/>
        <v>60000</v>
      </c>
    </row>
    <row r="82" spans="1:9" hidden="1" x14ac:dyDescent="0.25">
      <c r="A82" s="208"/>
      <c r="B82" s="231" t="s">
        <v>174</v>
      </c>
      <c r="C82" s="148" t="s">
        <v>175</v>
      </c>
      <c r="D82" s="147" t="s">
        <v>23</v>
      </c>
      <c r="E82" s="154">
        <f>VLOOKUP(B82,'Mã VPP'!B76:E177,4,0)</f>
        <v>120000</v>
      </c>
      <c r="F82" s="249"/>
      <c r="G82" s="151"/>
      <c r="H82" s="135"/>
      <c r="I82" s="320"/>
    </row>
    <row r="83" spans="1:9" x14ac:dyDescent="0.25">
      <c r="A83" s="208"/>
      <c r="B83" s="231" t="s">
        <v>176</v>
      </c>
      <c r="C83" s="148" t="s">
        <v>177</v>
      </c>
      <c r="D83" s="147" t="s">
        <v>23</v>
      </c>
      <c r="E83" s="154">
        <f>VLOOKUP(B83,'Mã VPP'!B77:E178,4,0)</f>
        <v>90000</v>
      </c>
      <c r="F83" s="249"/>
      <c r="G83" s="151">
        <v>1</v>
      </c>
      <c r="H83" s="135">
        <v>1</v>
      </c>
      <c r="I83" s="320">
        <f t="shared" si="1"/>
        <v>90000</v>
      </c>
    </row>
    <row r="84" spans="1:9" hidden="1" x14ac:dyDescent="0.25">
      <c r="A84" s="208"/>
      <c r="B84" s="231" t="s">
        <v>178</v>
      </c>
      <c r="C84" s="233" t="s">
        <v>179</v>
      </c>
      <c r="D84" s="234" t="s">
        <v>128</v>
      </c>
      <c r="E84" s="154">
        <f>VLOOKUP(B84,'Mã VPP'!B78:E179,4,0)</f>
        <v>32000</v>
      </c>
      <c r="F84" s="234"/>
      <c r="G84" s="151"/>
      <c r="H84" s="135"/>
      <c r="I84" s="320"/>
    </row>
    <row r="85" spans="1:9" hidden="1" x14ac:dyDescent="0.25">
      <c r="A85" s="208"/>
      <c r="B85" s="231" t="s">
        <v>180</v>
      </c>
      <c r="C85" s="148" t="s">
        <v>181</v>
      </c>
      <c r="D85" s="147" t="s">
        <v>25</v>
      </c>
      <c r="E85" s="154">
        <f>VLOOKUP(B85,'Mã VPP'!B79:E180,4,0)</f>
        <v>26000</v>
      </c>
      <c r="F85" s="249"/>
      <c r="G85" s="151"/>
      <c r="H85" s="135"/>
      <c r="I85" s="320"/>
    </row>
    <row r="86" spans="1:9" x14ac:dyDescent="0.25">
      <c r="A86" s="208"/>
      <c r="B86" s="231" t="s">
        <v>182</v>
      </c>
      <c r="C86" s="148" t="s">
        <v>183</v>
      </c>
      <c r="D86" s="147" t="s">
        <v>184</v>
      </c>
      <c r="E86" s="154">
        <f>VLOOKUP(B86,'Mã VPP'!B80:E181,4,0)</f>
        <v>26000</v>
      </c>
      <c r="F86" s="249"/>
      <c r="G86" s="151">
        <v>1</v>
      </c>
      <c r="H86" s="135">
        <v>1</v>
      </c>
      <c r="I86" s="320">
        <f t="shared" si="1"/>
        <v>26000</v>
      </c>
    </row>
    <row r="87" spans="1:9" x14ac:dyDescent="0.25">
      <c r="A87" s="208"/>
      <c r="B87" s="231" t="s">
        <v>185</v>
      </c>
      <c r="C87" s="148" t="s">
        <v>186</v>
      </c>
      <c r="D87" s="147" t="s">
        <v>33</v>
      </c>
      <c r="E87" s="154">
        <f>VLOOKUP(B87,'Mã VPP'!B81:E182,4,0)</f>
        <v>32000</v>
      </c>
      <c r="F87" s="249"/>
      <c r="G87" s="151">
        <v>2</v>
      </c>
      <c r="H87" s="135">
        <v>2</v>
      </c>
      <c r="I87" s="320">
        <f t="shared" si="1"/>
        <v>64000</v>
      </c>
    </row>
    <row r="88" spans="1:9" x14ac:dyDescent="0.25">
      <c r="A88" s="208"/>
      <c r="B88" s="231" t="s">
        <v>187</v>
      </c>
      <c r="C88" s="148" t="s">
        <v>188</v>
      </c>
      <c r="D88" s="147" t="s">
        <v>128</v>
      </c>
      <c r="E88" s="154">
        <f>VLOOKUP(B88,'Mã VPP'!B82:E183,4,0)</f>
        <v>2300</v>
      </c>
      <c r="F88" s="249"/>
      <c r="G88" s="151">
        <v>2</v>
      </c>
      <c r="H88" s="135">
        <v>1</v>
      </c>
      <c r="I88" s="320">
        <f t="shared" si="1"/>
        <v>2300</v>
      </c>
    </row>
    <row r="89" spans="1:9" hidden="1" x14ac:dyDescent="0.25">
      <c r="A89" s="208"/>
      <c r="B89" s="231" t="s">
        <v>189</v>
      </c>
      <c r="C89" s="233" t="s">
        <v>190</v>
      </c>
      <c r="D89" s="234" t="s">
        <v>17</v>
      </c>
      <c r="E89" s="154">
        <f>VLOOKUP(B89,'Mã VPP'!B83:E184,4,0)</f>
        <v>170000</v>
      </c>
      <c r="F89" s="234"/>
      <c r="G89" s="151"/>
      <c r="H89" s="135"/>
      <c r="I89" s="320"/>
    </row>
    <row r="90" spans="1:9" hidden="1" x14ac:dyDescent="0.25">
      <c r="A90" s="208"/>
      <c r="B90" s="231" t="s">
        <v>191</v>
      </c>
      <c r="C90" s="148" t="s">
        <v>192</v>
      </c>
      <c r="D90" s="147" t="s">
        <v>193</v>
      </c>
      <c r="E90" s="154">
        <f>VLOOKUP(B90,'Mã VPP'!B84:E185,4,0)</f>
        <v>80000</v>
      </c>
      <c r="F90" s="249"/>
      <c r="G90" s="151"/>
      <c r="H90" s="135"/>
      <c r="I90" s="320"/>
    </row>
    <row r="91" spans="1:9" hidden="1" x14ac:dyDescent="0.25">
      <c r="A91" s="208"/>
      <c r="B91" s="231" t="s">
        <v>194</v>
      </c>
      <c r="C91" s="148" t="s">
        <v>195</v>
      </c>
      <c r="D91" s="147" t="s">
        <v>196</v>
      </c>
      <c r="E91" s="154">
        <f>VLOOKUP(B91,'Mã VPP'!B85:E186,4,0)</f>
        <v>8000</v>
      </c>
      <c r="F91" s="249"/>
      <c r="G91" s="151"/>
      <c r="H91" s="135"/>
      <c r="I91" s="320"/>
    </row>
    <row r="92" spans="1:9" hidden="1" x14ac:dyDescent="0.25">
      <c r="A92" s="208"/>
      <c r="B92" s="231" t="s">
        <v>197</v>
      </c>
      <c r="C92" s="148" t="s">
        <v>198</v>
      </c>
      <c r="D92" s="147" t="s">
        <v>199</v>
      </c>
      <c r="E92" s="154">
        <f>VLOOKUP(B92,'Mã VPP'!B86:E187,4,0)</f>
        <v>40000</v>
      </c>
      <c r="F92" s="249"/>
      <c r="G92" s="151"/>
      <c r="H92" s="135"/>
      <c r="I92" s="320"/>
    </row>
    <row r="93" spans="1:9" hidden="1" x14ac:dyDescent="0.25">
      <c r="A93" s="208"/>
      <c r="B93" s="231" t="s">
        <v>200</v>
      </c>
      <c r="C93" s="148" t="s">
        <v>201</v>
      </c>
      <c r="D93" s="147" t="s">
        <v>25</v>
      </c>
      <c r="E93" s="154">
        <f>VLOOKUP(B93,'Mã VPP'!B87:E188,4,0)</f>
        <v>2800</v>
      </c>
      <c r="F93" s="249"/>
      <c r="G93" s="151"/>
      <c r="H93" s="135"/>
      <c r="I93" s="320"/>
    </row>
    <row r="94" spans="1:9" hidden="1" x14ac:dyDescent="0.25">
      <c r="A94" s="208"/>
      <c r="B94" s="147">
        <v>9090077</v>
      </c>
      <c r="C94" s="153" t="s">
        <v>202</v>
      </c>
      <c r="D94" s="147" t="s">
        <v>203</v>
      </c>
      <c r="E94" s="154">
        <f>VLOOKUP(B94,'Mã VPP'!B88:E189,4,0)</f>
        <v>2200</v>
      </c>
      <c r="F94" s="249"/>
      <c r="G94" s="151"/>
      <c r="H94" s="135"/>
      <c r="I94" s="320"/>
    </row>
    <row r="95" spans="1:9" hidden="1" x14ac:dyDescent="0.25">
      <c r="A95" s="208"/>
      <c r="B95" s="231" t="s">
        <v>204</v>
      </c>
      <c r="C95" s="237" t="s">
        <v>205</v>
      </c>
      <c r="D95" s="147" t="s">
        <v>128</v>
      </c>
      <c r="E95" s="154">
        <f>VLOOKUP(B95,'Mã VPP'!B89:E190,4,0)</f>
        <v>168000</v>
      </c>
      <c r="F95" s="249"/>
      <c r="G95" s="151"/>
      <c r="H95" s="135"/>
      <c r="I95" s="320"/>
    </row>
    <row r="96" spans="1:9" hidden="1" x14ac:dyDescent="0.25">
      <c r="A96" s="208"/>
      <c r="B96" s="231" t="s">
        <v>206</v>
      </c>
      <c r="C96" s="237" t="s">
        <v>207</v>
      </c>
      <c r="D96" s="147" t="s">
        <v>128</v>
      </c>
      <c r="E96" s="154">
        <f>VLOOKUP(B96,'Mã VPP'!B90:E191,4,0)</f>
        <v>168000</v>
      </c>
      <c r="F96" s="249"/>
      <c r="G96" s="151"/>
      <c r="H96" s="135"/>
      <c r="I96" s="320"/>
    </row>
    <row r="97" spans="1:9" hidden="1" x14ac:dyDescent="0.25">
      <c r="A97" s="208"/>
      <c r="B97" s="231" t="s">
        <v>208</v>
      </c>
      <c r="C97" s="237" t="s">
        <v>209</v>
      </c>
      <c r="D97" s="147" t="s">
        <v>128</v>
      </c>
      <c r="E97" s="154">
        <f>VLOOKUP(B97,'Mã VPP'!B91:E192,4,0)</f>
        <v>168000</v>
      </c>
      <c r="F97" s="249"/>
      <c r="G97" s="151"/>
      <c r="H97" s="135"/>
      <c r="I97" s="320"/>
    </row>
    <row r="98" spans="1:9" hidden="1" x14ac:dyDescent="0.25">
      <c r="A98" s="208"/>
      <c r="B98" s="231" t="s">
        <v>210</v>
      </c>
      <c r="C98" s="148" t="s">
        <v>34</v>
      </c>
      <c r="D98" s="147" t="s">
        <v>29</v>
      </c>
      <c r="E98" s="154">
        <f>VLOOKUP(B98,'Mã VPP'!B92:E193,4,0)</f>
        <v>57000</v>
      </c>
      <c r="F98" s="249"/>
      <c r="G98" s="151"/>
      <c r="H98" s="135"/>
      <c r="I98" s="320"/>
    </row>
    <row r="99" spans="1:9" hidden="1" x14ac:dyDescent="0.25">
      <c r="A99" s="208"/>
      <c r="B99" s="231" t="s">
        <v>211</v>
      </c>
      <c r="C99" s="148" t="s">
        <v>35</v>
      </c>
      <c r="D99" s="147" t="s">
        <v>29</v>
      </c>
      <c r="E99" s="154">
        <f>VLOOKUP(B99,'Mã VPP'!B93:E194,4,0)</f>
        <v>61500</v>
      </c>
      <c r="F99" s="249"/>
      <c r="G99" s="151"/>
      <c r="H99" s="135"/>
      <c r="I99" s="320"/>
    </row>
    <row r="100" spans="1:9" hidden="1" x14ac:dyDescent="0.25">
      <c r="A100" s="208"/>
      <c r="B100" s="231" t="s">
        <v>212</v>
      </c>
      <c r="C100" s="148" t="s">
        <v>36</v>
      </c>
      <c r="D100" s="147" t="s">
        <v>29</v>
      </c>
      <c r="E100" s="154">
        <f>VLOOKUP(B100,'Mã VPP'!B94:E195,4,0)</f>
        <v>60000</v>
      </c>
      <c r="F100" s="249"/>
      <c r="G100" s="151"/>
      <c r="H100" s="135"/>
      <c r="I100" s="320"/>
    </row>
    <row r="101" spans="1:9" hidden="1" x14ac:dyDescent="0.25">
      <c r="A101" s="208"/>
      <c r="B101" s="231" t="s">
        <v>213</v>
      </c>
      <c r="C101" s="148" t="s">
        <v>37</v>
      </c>
      <c r="D101" s="147" t="s">
        <v>29</v>
      </c>
      <c r="E101" s="154">
        <f>VLOOKUP(B101,'Mã VPP'!B95:E196,4,0)</f>
        <v>70000</v>
      </c>
      <c r="F101" s="249"/>
      <c r="G101" s="151"/>
      <c r="H101" s="135"/>
      <c r="I101" s="320"/>
    </row>
    <row r="102" spans="1:9" hidden="1" x14ac:dyDescent="0.25">
      <c r="A102" s="208"/>
      <c r="B102" s="238" t="s">
        <v>246</v>
      </c>
      <c r="C102" s="239" t="s">
        <v>247</v>
      </c>
      <c r="D102" s="240" t="s">
        <v>29</v>
      </c>
      <c r="E102" s="154"/>
      <c r="F102" s="240"/>
      <c r="G102" s="151"/>
      <c r="H102" s="135"/>
      <c r="I102" s="320"/>
    </row>
    <row r="103" spans="1:9" x14ac:dyDescent="0.25">
      <c r="A103" s="208"/>
      <c r="B103" s="307" t="s">
        <v>240</v>
      </c>
      <c r="C103" s="308" t="s">
        <v>241</v>
      </c>
      <c r="D103" s="309" t="s">
        <v>101</v>
      </c>
      <c r="E103" s="310"/>
      <c r="F103" s="309"/>
      <c r="G103" s="311">
        <v>2</v>
      </c>
      <c r="H103" s="312">
        <v>1</v>
      </c>
      <c r="I103" s="361"/>
    </row>
    <row r="104" spans="1:9" x14ac:dyDescent="0.25">
      <c r="A104" s="208"/>
      <c r="B104" s="307" t="s">
        <v>214</v>
      </c>
      <c r="C104" s="308" t="s">
        <v>215</v>
      </c>
      <c r="D104" s="309" t="s">
        <v>23</v>
      </c>
      <c r="E104" s="310"/>
      <c r="F104" s="309"/>
      <c r="G104" s="311">
        <v>2</v>
      </c>
      <c r="H104" s="312">
        <v>1</v>
      </c>
      <c r="I104" s="361"/>
    </row>
    <row r="105" spans="1:9" x14ac:dyDescent="0.25">
      <c r="A105" s="208"/>
      <c r="B105" s="307" t="s">
        <v>216</v>
      </c>
      <c r="C105" s="308" t="s">
        <v>217</v>
      </c>
      <c r="D105" s="309" t="s">
        <v>19</v>
      </c>
      <c r="E105" s="310"/>
      <c r="F105" s="309"/>
      <c r="G105" s="311">
        <v>2</v>
      </c>
      <c r="H105" s="312">
        <v>1</v>
      </c>
      <c r="I105" s="361"/>
    </row>
    <row r="106" spans="1:9" x14ac:dyDescent="0.25">
      <c r="A106" s="208"/>
      <c r="B106" s="307" t="s">
        <v>242</v>
      </c>
      <c r="C106" s="308" t="s">
        <v>243</v>
      </c>
      <c r="D106" s="309" t="s">
        <v>25</v>
      </c>
      <c r="E106" s="310"/>
      <c r="F106" s="309"/>
      <c r="G106" s="311">
        <v>2</v>
      </c>
      <c r="H106" s="312">
        <v>1</v>
      </c>
      <c r="I106" s="361"/>
    </row>
    <row r="107" spans="1:9" x14ac:dyDescent="0.25">
      <c r="A107" s="208"/>
      <c r="B107" s="307" t="s">
        <v>218</v>
      </c>
      <c r="C107" s="308" t="s">
        <v>219</v>
      </c>
      <c r="D107" s="309" t="s">
        <v>25</v>
      </c>
      <c r="E107" s="310"/>
      <c r="F107" s="309"/>
      <c r="G107" s="311">
        <v>2</v>
      </c>
      <c r="H107" s="312">
        <v>1</v>
      </c>
      <c r="I107" s="361"/>
    </row>
    <row r="108" spans="1:9" x14ac:dyDescent="0.25">
      <c r="A108" s="208"/>
      <c r="B108" s="307" t="s">
        <v>220</v>
      </c>
      <c r="C108" s="308" t="s">
        <v>221</v>
      </c>
      <c r="D108" s="309" t="s">
        <v>33</v>
      </c>
      <c r="E108" s="310"/>
      <c r="F108" s="309"/>
      <c r="G108" s="311">
        <v>4</v>
      </c>
      <c r="H108" s="312">
        <v>0</v>
      </c>
      <c r="I108" s="361"/>
    </row>
    <row r="109" spans="1:9" x14ac:dyDescent="0.25">
      <c r="A109" s="208"/>
      <c r="B109" s="307" t="s">
        <v>244</v>
      </c>
      <c r="C109" s="308" t="s">
        <v>245</v>
      </c>
      <c r="D109" s="309" t="s">
        <v>29</v>
      </c>
      <c r="E109" s="310"/>
      <c r="F109" s="309"/>
      <c r="G109" s="311">
        <v>5</v>
      </c>
      <c r="H109" s="312">
        <v>5</v>
      </c>
      <c r="I109" s="361"/>
    </row>
    <row r="110" spans="1:9" x14ac:dyDescent="0.25">
      <c r="A110" s="208"/>
      <c r="B110" s="313" t="s">
        <v>222</v>
      </c>
      <c r="C110" s="314" t="s">
        <v>223</v>
      </c>
      <c r="D110" s="315" t="s">
        <v>25</v>
      </c>
      <c r="E110" s="310"/>
      <c r="F110" s="315"/>
      <c r="G110" s="316">
        <v>2</v>
      </c>
      <c r="H110" s="312">
        <v>1</v>
      </c>
      <c r="I110" s="361"/>
    </row>
    <row r="113" spans="2:11" x14ac:dyDescent="0.25">
      <c r="H113" s="1" t="s">
        <v>313</v>
      </c>
      <c r="I113" s="321">
        <f>SUM(I9,I18,I21:I88)</f>
        <v>1490238</v>
      </c>
    </row>
    <row r="115" spans="2:11" ht="20.25" x14ac:dyDescent="0.3">
      <c r="B115" s="391" t="s">
        <v>318</v>
      </c>
      <c r="C115" s="392"/>
      <c r="D115" s="392"/>
      <c r="E115" s="392"/>
      <c r="F115" s="392"/>
      <c r="G115" s="393"/>
      <c r="H115" s="394"/>
      <c r="I115" s="395"/>
      <c r="J115" s="396"/>
      <c r="K115" s="396"/>
    </row>
  </sheetData>
  <autoFilter ref="A8:K110">
    <filterColumn colId="6">
      <customFilters>
        <customFilter operator="notEqual" val=" "/>
      </customFilters>
    </filterColumn>
  </autoFilter>
  <mergeCells count="9">
    <mergeCell ref="C1:I1"/>
    <mergeCell ref="A7:A8"/>
    <mergeCell ref="B7:B8"/>
    <mergeCell ref="C7:C8"/>
    <mergeCell ref="D7:D8"/>
    <mergeCell ref="H7:H8"/>
    <mergeCell ref="F7:G7"/>
    <mergeCell ref="E7:E8"/>
    <mergeCell ref="I7:I8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7"/>
  <sheetViews>
    <sheetView topLeftCell="A79" workbookViewId="0">
      <selection activeCell="I115" sqref="I115"/>
    </sheetView>
  </sheetViews>
  <sheetFormatPr defaultColWidth="9" defaultRowHeight="15.75" x14ac:dyDescent="0.25"/>
  <cols>
    <col min="1" max="1" width="9" style="29"/>
    <col min="2" max="2" width="10.375" style="1" customWidth="1"/>
    <col min="3" max="3" width="31.375" style="1" bestFit="1" customWidth="1"/>
    <col min="4" max="4" width="9" style="1"/>
    <col min="5" max="5" width="9" style="146"/>
    <col min="6" max="6" width="9" style="1"/>
    <col min="7" max="7" width="18.625" style="1" customWidth="1"/>
    <col min="8" max="8" width="9" style="302"/>
    <col min="9" max="16384" width="9" style="1"/>
  </cols>
  <sheetData>
    <row r="1" spans="1:9" s="146" customFormat="1" x14ac:dyDescent="0.25">
      <c r="A1" s="71"/>
      <c r="H1" s="302"/>
    </row>
    <row r="2" spans="1:9" s="146" customFormat="1" x14ac:dyDescent="0.25">
      <c r="A2" s="71"/>
      <c r="C2" s="428" t="s">
        <v>1</v>
      </c>
      <c r="D2" s="428"/>
      <c r="E2" s="428"/>
      <c r="F2" s="428"/>
      <c r="G2" s="428"/>
      <c r="H2" s="428"/>
    </row>
    <row r="3" spans="1:9" s="146" customFormat="1" ht="16.5" thickBot="1" x14ac:dyDescent="0.3">
      <c r="A3" s="71"/>
      <c r="C3" s="9"/>
      <c r="D3" s="9"/>
      <c r="E3" s="9"/>
      <c r="F3" s="9"/>
      <c r="G3" s="9"/>
      <c r="H3" s="301"/>
    </row>
    <row r="4" spans="1:9" s="146" customFormat="1" x14ac:dyDescent="0.25">
      <c r="A4" s="71"/>
      <c r="C4" s="10"/>
      <c r="D4" s="10"/>
      <c r="E4" s="10"/>
      <c r="F4" s="11"/>
      <c r="G4" s="3"/>
      <c r="H4" s="303"/>
    </row>
    <row r="5" spans="1:9" s="146" customFormat="1" x14ac:dyDescent="0.25">
      <c r="A5" s="71"/>
      <c r="C5" s="12" t="s">
        <v>2</v>
      </c>
      <c r="D5" s="13" t="s">
        <v>288</v>
      </c>
      <c r="E5" s="13"/>
      <c r="F5" s="11"/>
      <c r="G5" s="3"/>
      <c r="H5" s="303"/>
    </row>
    <row r="6" spans="1:9" s="146" customFormat="1" x14ac:dyDescent="0.25">
      <c r="A6" s="71"/>
      <c r="C6" s="12" t="s">
        <v>4</v>
      </c>
      <c r="D6" s="14">
        <v>12</v>
      </c>
      <c r="E6" s="14"/>
      <c r="F6" s="3" t="s">
        <v>5</v>
      </c>
      <c r="G6" s="3"/>
      <c r="H6" s="303"/>
    </row>
    <row r="7" spans="1:9" s="146" customFormat="1" x14ac:dyDescent="0.25">
      <c r="A7" s="71"/>
      <c r="C7" s="12"/>
      <c r="D7" s="14"/>
      <c r="E7" s="14"/>
      <c r="F7" s="3"/>
      <c r="G7" s="3"/>
      <c r="H7" s="303"/>
    </row>
    <row r="8" spans="1:9" s="146" customFormat="1" x14ac:dyDescent="0.25">
      <c r="A8" s="475" t="s">
        <v>6</v>
      </c>
      <c r="B8" s="475" t="s">
        <v>233</v>
      </c>
      <c r="C8" s="475" t="s">
        <v>234</v>
      </c>
      <c r="D8" s="475" t="s">
        <v>224</v>
      </c>
      <c r="E8" s="477" t="s">
        <v>309</v>
      </c>
      <c r="F8" s="481" t="s">
        <v>308</v>
      </c>
      <c r="G8" s="481"/>
      <c r="H8" s="482" t="s">
        <v>307</v>
      </c>
      <c r="I8" s="480" t="s">
        <v>278</v>
      </c>
    </row>
    <row r="9" spans="1:9" x14ac:dyDescent="0.25">
      <c r="A9" s="475"/>
      <c r="B9" s="475"/>
      <c r="C9" s="475"/>
      <c r="D9" s="475"/>
      <c r="E9" s="478"/>
      <c r="F9" s="297" t="s">
        <v>291</v>
      </c>
      <c r="G9" s="300" t="s">
        <v>292</v>
      </c>
      <c r="H9" s="483"/>
      <c r="I9" s="480"/>
    </row>
    <row r="10" spans="1:9" x14ac:dyDescent="0.25">
      <c r="A10" s="135">
        <v>1</v>
      </c>
      <c r="B10" s="195" t="s">
        <v>39</v>
      </c>
      <c r="C10" s="203" t="s">
        <v>40</v>
      </c>
      <c r="D10" s="244" t="s">
        <v>33</v>
      </c>
      <c r="E10" s="244">
        <f>VLOOKUP(B10,'Mã VPP'!B3:E104,4,0)</f>
        <v>5500</v>
      </c>
      <c r="F10" s="135"/>
      <c r="G10" s="135">
        <v>5</v>
      </c>
      <c r="H10" s="144">
        <v>5</v>
      </c>
      <c r="I10" s="320">
        <f>H10*E10</f>
        <v>27500</v>
      </c>
    </row>
    <row r="11" spans="1:9" x14ac:dyDescent="0.25">
      <c r="A11" s="135">
        <v>2</v>
      </c>
      <c r="B11" s="195" t="s">
        <v>41</v>
      </c>
      <c r="C11" s="115" t="s">
        <v>42</v>
      </c>
      <c r="D11" s="244" t="s">
        <v>33</v>
      </c>
      <c r="E11" s="244">
        <f>VLOOKUP(B11,'Mã VPP'!B4:E105,4,0)</f>
        <v>73000</v>
      </c>
      <c r="F11" s="135"/>
      <c r="G11" s="135"/>
      <c r="H11" s="144"/>
      <c r="I11" s="320"/>
    </row>
    <row r="12" spans="1:9" x14ac:dyDescent="0.25">
      <c r="A12" s="135">
        <v>3</v>
      </c>
      <c r="B12" s="195" t="s">
        <v>43</v>
      </c>
      <c r="C12" s="115" t="s">
        <v>44</v>
      </c>
      <c r="D12" s="244" t="s">
        <v>33</v>
      </c>
      <c r="E12" s="244">
        <f>VLOOKUP(B12,'Mã VPP'!B5:E106,4,0)</f>
        <v>112000</v>
      </c>
      <c r="F12" s="135"/>
      <c r="G12" s="135"/>
      <c r="H12" s="144"/>
      <c r="I12" s="320"/>
    </row>
    <row r="13" spans="1:9" x14ac:dyDescent="0.25">
      <c r="A13" s="135">
        <v>4</v>
      </c>
      <c r="B13" s="195" t="s">
        <v>45</v>
      </c>
      <c r="C13" s="203" t="s">
        <v>46</v>
      </c>
      <c r="D13" s="205" t="s">
        <v>47</v>
      </c>
      <c r="E13" s="244">
        <f>VLOOKUP(B13,'Mã VPP'!B6:E107,4,0)</f>
        <v>42000</v>
      </c>
      <c r="F13" s="135"/>
      <c r="G13" s="135"/>
      <c r="H13" s="144"/>
      <c r="I13" s="320"/>
    </row>
    <row r="14" spans="1:9" x14ac:dyDescent="0.25">
      <c r="A14" s="135">
        <v>5</v>
      </c>
      <c r="B14" s="195" t="s">
        <v>48</v>
      </c>
      <c r="C14" s="203" t="s">
        <v>49</v>
      </c>
      <c r="D14" s="205" t="s">
        <v>47</v>
      </c>
      <c r="E14" s="244">
        <f>VLOOKUP(B14,'Mã VPP'!B7:E108,4,0)</f>
        <v>42000</v>
      </c>
      <c r="F14" s="135"/>
      <c r="G14" s="135"/>
      <c r="H14" s="144"/>
      <c r="I14" s="320"/>
    </row>
    <row r="15" spans="1:9" x14ac:dyDescent="0.25">
      <c r="A15" s="135">
        <v>6</v>
      </c>
      <c r="B15" s="195" t="s">
        <v>50</v>
      </c>
      <c r="C15" s="203" t="s">
        <v>51</v>
      </c>
      <c r="D15" s="205" t="s">
        <v>47</v>
      </c>
      <c r="E15" s="244">
        <f>VLOOKUP(B15,'Mã VPP'!B8:E109,4,0)</f>
        <v>42000</v>
      </c>
      <c r="F15" s="135"/>
      <c r="G15" s="135"/>
      <c r="H15" s="144"/>
      <c r="I15" s="320"/>
    </row>
    <row r="16" spans="1:9" x14ac:dyDescent="0.25">
      <c r="A16" s="135">
        <v>7</v>
      </c>
      <c r="B16" s="195" t="s">
        <v>52</v>
      </c>
      <c r="C16" s="203" t="s">
        <v>53</v>
      </c>
      <c r="D16" s="205" t="s">
        <v>47</v>
      </c>
      <c r="E16" s="244">
        <f>VLOOKUP(B16,'Mã VPP'!B9:E110,4,0)</f>
        <v>42000</v>
      </c>
      <c r="F16" s="135"/>
      <c r="G16" s="135"/>
      <c r="H16" s="144"/>
      <c r="I16" s="320"/>
    </row>
    <row r="17" spans="1:9" x14ac:dyDescent="0.25">
      <c r="A17" s="135">
        <v>8</v>
      </c>
      <c r="B17" s="195" t="s">
        <v>54</v>
      </c>
      <c r="C17" s="203" t="s">
        <v>55</v>
      </c>
      <c r="D17" s="205" t="s">
        <v>47</v>
      </c>
      <c r="E17" s="244">
        <f>VLOOKUP(B17,'Mã VPP'!B10:E111,4,0)</f>
        <v>42000</v>
      </c>
      <c r="F17" s="135"/>
      <c r="G17" s="135"/>
      <c r="H17" s="144"/>
      <c r="I17" s="320"/>
    </row>
    <row r="18" spans="1:9" x14ac:dyDescent="0.25">
      <c r="A18" s="135">
        <v>9</v>
      </c>
      <c r="B18" s="195" t="s">
        <v>56</v>
      </c>
      <c r="C18" s="203" t="s">
        <v>20</v>
      </c>
      <c r="D18" s="205" t="s">
        <v>21</v>
      </c>
      <c r="E18" s="244">
        <f>VLOOKUP(B18,'Mã VPP'!B11:E112,4,0)</f>
        <v>14300</v>
      </c>
      <c r="F18" s="135"/>
      <c r="G18" s="135"/>
      <c r="H18" s="144"/>
      <c r="I18" s="320"/>
    </row>
    <row r="19" spans="1:9" x14ac:dyDescent="0.25">
      <c r="A19" s="135">
        <v>10</v>
      </c>
      <c r="B19" s="195" t="s">
        <v>57</v>
      </c>
      <c r="C19" s="115" t="s">
        <v>58</v>
      </c>
      <c r="D19" s="244" t="s">
        <v>33</v>
      </c>
      <c r="E19" s="244">
        <f>VLOOKUP(B19,'Mã VPP'!B12:E113,4,0)</f>
        <v>1800</v>
      </c>
      <c r="F19" s="135"/>
      <c r="G19" s="135"/>
      <c r="H19" s="144"/>
      <c r="I19" s="320"/>
    </row>
    <row r="20" spans="1:9" x14ac:dyDescent="0.25">
      <c r="A20" s="135">
        <v>11</v>
      </c>
      <c r="B20" s="195" t="s">
        <v>59</v>
      </c>
      <c r="C20" s="115" t="s">
        <v>32</v>
      </c>
      <c r="D20" s="244" t="s">
        <v>33</v>
      </c>
      <c r="E20" s="244">
        <f>VLOOKUP(B20,'Mã VPP'!B13:E114,4,0)</f>
        <v>3600</v>
      </c>
      <c r="F20" s="135"/>
      <c r="G20" s="135"/>
      <c r="H20" s="144"/>
      <c r="I20" s="320"/>
    </row>
    <row r="21" spans="1:9" x14ac:dyDescent="0.25">
      <c r="A21" s="135">
        <v>12</v>
      </c>
      <c r="B21" s="195" t="s">
        <v>60</v>
      </c>
      <c r="C21" s="203" t="s">
        <v>61</v>
      </c>
      <c r="D21" s="205" t="s">
        <v>33</v>
      </c>
      <c r="E21" s="244">
        <f>VLOOKUP(B21,'Mã VPP'!B14:E115,4,0)</f>
        <v>1200</v>
      </c>
      <c r="F21" s="135"/>
      <c r="G21" s="135">
        <v>5</v>
      </c>
      <c r="H21" s="144">
        <v>3</v>
      </c>
      <c r="I21" s="320">
        <f>H21*E21</f>
        <v>3600</v>
      </c>
    </row>
    <row r="22" spans="1:9" x14ac:dyDescent="0.25">
      <c r="A22" s="135">
        <v>13</v>
      </c>
      <c r="B22" s="195" t="s">
        <v>62</v>
      </c>
      <c r="C22" s="203" t="s">
        <v>63</v>
      </c>
      <c r="D22" s="205" t="s">
        <v>25</v>
      </c>
      <c r="E22" s="244">
        <f>VLOOKUP(B22,'Mã VPP'!B15:E116,4,0)</f>
        <v>3200</v>
      </c>
      <c r="F22" s="135"/>
      <c r="G22" s="135">
        <v>5</v>
      </c>
      <c r="H22" s="144">
        <v>5</v>
      </c>
      <c r="I22" s="320">
        <f t="shared" ref="I22:I82" si="0">H22*E22</f>
        <v>16000</v>
      </c>
    </row>
    <row r="23" spans="1:9" x14ac:dyDescent="0.25">
      <c r="A23" s="135">
        <v>14</v>
      </c>
      <c r="B23" s="195" t="s">
        <v>64</v>
      </c>
      <c r="C23" s="115" t="s">
        <v>16</v>
      </c>
      <c r="D23" s="244" t="s">
        <v>17</v>
      </c>
      <c r="E23" s="244">
        <f>VLOOKUP(B23,'Mã VPP'!B16:E117,4,0)</f>
        <v>2300</v>
      </c>
      <c r="F23" s="135"/>
      <c r="G23" s="135">
        <v>2</v>
      </c>
      <c r="H23" s="144">
        <v>2</v>
      </c>
      <c r="I23" s="320">
        <f t="shared" si="0"/>
        <v>4600</v>
      </c>
    </row>
    <row r="24" spans="1:9" x14ac:dyDescent="0.25">
      <c r="A24" s="135">
        <v>15</v>
      </c>
      <c r="B24" s="195" t="s">
        <v>65</v>
      </c>
      <c r="C24" s="115" t="s">
        <v>14</v>
      </c>
      <c r="D24" s="244" t="s">
        <v>15</v>
      </c>
      <c r="E24" s="244">
        <f>VLOOKUP(B24,'Mã VPP'!B17:E118,4,0)</f>
        <v>40500</v>
      </c>
      <c r="F24" s="135"/>
      <c r="G24" s="135">
        <v>2</v>
      </c>
      <c r="H24" s="144">
        <v>2</v>
      </c>
      <c r="I24" s="320">
        <f t="shared" si="0"/>
        <v>81000</v>
      </c>
    </row>
    <row r="25" spans="1:9" x14ac:dyDescent="0.25">
      <c r="A25" s="135">
        <v>16</v>
      </c>
      <c r="B25" s="195" t="s">
        <v>66</v>
      </c>
      <c r="C25" s="115" t="s">
        <v>67</v>
      </c>
      <c r="D25" s="244" t="s">
        <v>15</v>
      </c>
      <c r="E25" s="244">
        <f>VLOOKUP(B25,'Mã VPP'!B18:E119,4,0)</f>
        <v>20000</v>
      </c>
      <c r="F25" s="135"/>
      <c r="G25" s="135"/>
      <c r="H25" s="144"/>
      <c r="I25" s="320"/>
    </row>
    <row r="26" spans="1:9" x14ac:dyDescent="0.25">
      <c r="A26" s="135">
        <v>17</v>
      </c>
      <c r="B26" s="195" t="s">
        <v>68</v>
      </c>
      <c r="C26" s="203" t="s">
        <v>69</v>
      </c>
      <c r="D26" s="205" t="s">
        <v>15</v>
      </c>
      <c r="E26" s="244">
        <f>VLOOKUP(B26,'Mã VPP'!B19:E120,4,0)</f>
        <v>68500</v>
      </c>
      <c r="F26" s="135"/>
      <c r="G26" s="135"/>
      <c r="H26" s="144"/>
      <c r="I26" s="320"/>
    </row>
    <row r="27" spans="1:9" x14ac:dyDescent="0.25">
      <c r="A27" s="135">
        <v>18</v>
      </c>
      <c r="B27" s="195" t="s">
        <v>70</v>
      </c>
      <c r="C27" s="203" t="s">
        <v>71</v>
      </c>
      <c r="D27" s="205" t="s">
        <v>72</v>
      </c>
      <c r="E27" s="244">
        <f>VLOOKUP(B27,'Mã VPP'!B20:E121,4,0)</f>
        <v>2600</v>
      </c>
      <c r="F27" s="135"/>
      <c r="G27" s="135"/>
      <c r="H27" s="144"/>
      <c r="I27" s="320"/>
    </row>
    <row r="28" spans="1:9" x14ac:dyDescent="0.25">
      <c r="A28" s="135">
        <v>19</v>
      </c>
      <c r="B28" s="195" t="s">
        <v>73</v>
      </c>
      <c r="C28" s="203" t="s">
        <v>74</v>
      </c>
      <c r="D28" s="205" t="s">
        <v>29</v>
      </c>
      <c r="E28" s="244">
        <f>VLOOKUP(B28,'Mã VPP'!B21:E122,4,0)</f>
        <v>8000</v>
      </c>
      <c r="F28" s="135"/>
      <c r="G28" s="135"/>
      <c r="H28" s="144"/>
      <c r="I28" s="320"/>
    </row>
    <row r="29" spans="1:9" x14ac:dyDescent="0.25">
      <c r="A29" s="135">
        <v>20</v>
      </c>
      <c r="B29" s="195" t="s">
        <v>75</v>
      </c>
      <c r="C29" s="203" t="s">
        <v>76</v>
      </c>
      <c r="D29" s="205" t="s">
        <v>29</v>
      </c>
      <c r="E29" s="244">
        <f>VLOOKUP(B29,'Mã VPP'!B22:E123,4,0)</f>
        <v>7000</v>
      </c>
      <c r="F29" s="135"/>
      <c r="G29" s="135"/>
      <c r="H29" s="144"/>
      <c r="I29" s="320"/>
    </row>
    <row r="30" spans="1:9" x14ac:dyDescent="0.25">
      <c r="A30" s="135">
        <v>21</v>
      </c>
      <c r="B30" s="195" t="s">
        <v>77</v>
      </c>
      <c r="C30" s="203" t="s">
        <v>78</v>
      </c>
      <c r="D30" s="205" t="s">
        <v>29</v>
      </c>
      <c r="E30" s="244">
        <f>VLOOKUP(B30,'Mã VPP'!B23:E124,4,0)</f>
        <v>8500</v>
      </c>
      <c r="F30" s="135"/>
      <c r="G30" s="135"/>
      <c r="H30" s="144"/>
      <c r="I30" s="320"/>
    </row>
    <row r="31" spans="1:9" x14ac:dyDescent="0.25">
      <c r="A31" s="135">
        <v>22</v>
      </c>
      <c r="B31" s="195" t="s">
        <v>79</v>
      </c>
      <c r="C31" s="203" t="s">
        <v>80</v>
      </c>
      <c r="D31" s="244" t="s">
        <v>29</v>
      </c>
      <c r="E31" s="244">
        <f>VLOOKUP(B31,'Mã VPP'!B24:E125,4,0)</f>
        <v>55000</v>
      </c>
      <c r="F31" s="135"/>
      <c r="G31" s="135"/>
      <c r="H31" s="144"/>
      <c r="I31" s="320"/>
    </row>
    <row r="32" spans="1:9" x14ac:dyDescent="0.25">
      <c r="A32" s="135">
        <v>23</v>
      </c>
      <c r="B32" s="195" t="s">
        <v>81</v>
      </c>
      <c r="C32" s="288" t="s">
        <v>82</v>
      </c>
      <c r="D32" s="244" t="s">
        <v>25</v>
      </c>
      <c r="E32" s="244">
        <f>VLOOKUP(B32,'Mã VPP'!B25:E126,4,0)</f>
        <v>2400</v>
      </c>
      <c r="F32" s="135"/>
      <c r="G32" s="135"/>
      <c r="H32" s="144"/>
      <c r="I32" s="320"/>
    </row>
    <row r="33" spans="1:9" x14ac:dyDescent="0.25">
      <c r="A33" s="135">
        <v>24</v>
      </c>
      <c r="B33" s="195" t="s">
        <v>83</v>
      </c>
      <c r="C33" s="203" t="s">
        <v>24</v>
      </c>
      <c r="D33" s="205" t="s">
        <v>25</v>
      </c>
      <c r="E33" s="244">
        <f>VLOOKUP(B33,'Mã VPP'!B26:E127,4,0)</f>
        <v>2300</v>
      </c>
      <c r="F33" s="135"/>
      <c r="G33" s="135"/>
      <c r="H33" s="144"/>
      <c r="I33" s="320"/>
    </row>
    <row r="34" spans="1:9" x14ac:dyDescent="0.25">
      <c r="A34" s="135">
        <v>25</v>
      </c>
      <c r="B34" s="195" t="s">
        <v>84</v>
      </c>
      <c r="C34" s="115" t="s">
        <v>30</v>
      </c>
      <c r="D34" s="244" t="s">
        <v>25</v>
      </c>
      <c r="E34" s="244">
        <f>VLOOKUP(B34,'Mã VPP'!B27:E128,4,0)</f>
        <v>1600</v>
      </c>
      <c r="F34" s="135"/>
      <c r="G34" s="135"/>
      <c r="H34" s="144"/>
      <c r="I34" s="320"/>
    </row>
    <row r="35" spans="1:9" x14ac:dyDescent="0.25">
      <c r="A35" s="135">
        <v>26</v>
      </c>
      <c r="B35" s="195" t="s">
        <v>85</v>
      </c>
      <c r="C35" s="115" t="s">
        <v>28</v>
      </c>
      <c r="D35" s="244" t="s">
        <v>29</v>
      </c>
      <c r="E35" s="244">
        <f>VLOOKUP(B35,'Mã VPP'!B28:E129,4,0)</f>
        <v>32000</v>
      </c>
      <c r="F35" s="135"/>
      <c r="G35" s="135"/>
      <c r="H35" s="144"/>
      <c r="I35" s="320"/>
    </row>
    <row r="36" spans="1:9" x14ac:dyDescent="0.25">
      <c r="A36" s="135">
        <v>27</v>
      </c>
      <c r="B36" s="195" t="s">
        <v>86</v>
      </c>
      <c r="C36" s="115" t="s">
        <v>87</v>
      </c>
      <c r="D36" s="244" t="s">
        <v>23</v>
      </c>
      <c r="E36" s="244">
        <f>VLOOKUP(B36,'Mã VPP'!B29:E130,4,0)</f>
        <v>5000</v>
      </c>
      <c r="F36" s="135"/>
      <c r="G36" s="135"/>
      <c r="H36" s="144"/>
      <c r="I36" s="320"/>
    </row>
    <row r="37" spans="1:9" x14ac:dyDescent="0.25">
      <c r="A37" s="135">
        <v>28</v>
      </c>
      <c r="B37" s="244">
        <v>9090068</v>
      </c>
      <c r="C37" s="115" t="s">
        <v>88</v>
      </c>
      <c r="D37" s="244" t="s">
        <v>23</v>
      </c>
      <c r="E37" s="244">
        <f>VLOOKUP(B37,'Mã VPP'!B30:E131,4,0)</f>
        <v>6500</v>
      </c>
      <c r="F37" s="135"/>
      <c r="G37" s="135"/>
      <c r="H37" s="144"/>
      <c r="I37" s="320"/>
    </row>
    <row r="38" spans="1:9" x14ac:dyDescent="0.25">
      <c r="A38" s="135">
        <v>29</v>
      </c>
      <c r="B38" s="195" t="s">
        <v>89</v>
      </c>
      <c r="C38" s="203" t="s">
        <v>90</v>
      </c>
      <c r="D38" s="205" t="s">
        <v>23</v>
      </c>
      <c r="E38" s="244">
        <f>VLOOKUP(B38,'Mã VPP'!B31:E132,4,0)</f>
        <v>14500</v>
      </c>
      <c r="F38" s="135"/>
      <c r="G38" s="135"/>
      <c r="H38" s="144"/>
      <c r="I38" s="320"/>
    </row>
    <row r="39" spans="1:9" x14ac:dyDescent="0.25">
      <c r="A39" s="135">
        <v>30</v>
      </c>
      <c r="B39" s="195" t="s">
        <v>91</v>
      </c>
      <c r="C39" s="115" t="s">
        <v>92</v>
      </c>
      <c r="D39" s="244" t="s">
        <v>23</v>
      </c>
      <c r="E39" s="244">
        <f>VLOOKUP(B39,'Mã VPP'!B32:E133,4,0)</f>
        <v>5100</v>
      </c>
      <c r="F39" s="135"/>
      <c r="G39" s="135"/>
      <c r="H39" s="144"/>
      <c r="I39" s="320"/>
    </row>
    <row r="40" spans="1:9" x14ac:dyDescent="0.25">
      <c r="A40" s="135">
        <v>31</v>
      </c>
      <c r="B40" s="195" t="s">
        <v>93</v>
      </c>
      <c r="C40" s="115" t="s">
        <v>94</v>
      </c>
      <c r="D40" s="244" t="s">
        <v>23</v>
      </c>
      <c r="E40" s="244">
        <f>VLOOKUP(B40,'Mã VPP'!B33:E134,4,0)</f>
        <v>2600</v>
      </c>
      <c r="F40" s="135"/>
      <c r="G40" s="135"/>
      <c r="H40" s="144"/>
      <c r="I40" s="320"/>
    </row>
    <row r="41" spans="1:9" x14ac:dyDescent="0.25">
      <c r="A41" s="135">
        <v>32</v>
      </c>
      <c r="B41" s="195" t="s">
        <v>95</v>
      </c>
      <c r="C41" s="203" t="s">
        <v>26</v>
      </c>
      <c r="D41" s="205" t="s">
        <v>27</v>
      </c>
      <c r="E41" s="244">
        <f>VLOOKUP(B41,'Mã VPP'!B34:E135,4,0)</f>
        <v>10000</v>
      </c>
      <c r="F41" s="135"/>
      <c r="G41" s="135"/>
      <c r="H41" s="144"/>
      <c r="I41" s="320"/>
    </row>
    <row r="42" spans="1:9" x14ac:dyDescent="0.25">
      <c r="A42" s="135">
        <v>33</v>
      </c>
      <c r="B42" s="195" t="s">
        <v>96</v>
      </c>
      <c r="C42" s="203" t="s">
        <v>22</v>
      </c>
      <c r="D42" s="205" t="s">
        <v>23</v>
      </c>
      <c r="E42" s="244">
        <f>VLOOKUP(B42,'Mã VPP'!B35:E136,4,0)</f>
        <v>2069</v>
      </c>
      <c r="F42" s="135"/>
      <c r="G42" s="135"/>
      <c r="H42" s="144"/>
      <c r="I42" s="320"/>
    </row>
    <row r="43" spans="1:9" x14ac:dyDescent="0.25">
      <c r="A43" s="135">
        <v>34</v>
      </c>
      <c r="B43" s="195" t="s">
        <v>97</v>
      </c>
      <c r="C43" s="203" t="s">
        <v>98</v>
      </c>
      <c r="D43" s="205" t="s">
        <v>23</v>
      </c>
      <c r="E43" s="244">
        <f>VLOOKUP(B43,'Mã VPP'!B36:E137,4,0)</f>
        <v>2000</v>
      </c>
      <c r="F43" s="135"/>
      <c r="G43" s="135"/>
      <c r="H43" s="144"/>
      <c r="I43" s="320"/>
    </row>
    <row r="44" spans="1:9" x14ac:dyDescent="0.25">
      <c r="A44" s="135">
        <v>35</v>
      </c>
      <c r="B44" s="195" t="s">
        <v>99</v>
      </c>
      <c r="C44" s="115" t="s">
        <v>100</v>
      </c>
      <c r="D44" s="244" t="s">
        <v>101</v>
      </c>
      <c r="E44" s="244">
        <f>VLOOKUP(B44,'Mã VPP'!B37:E138,4,0)</f>
        <v>36000</v>
      </c>
      <c r="F44" s="135"/>
      <c r="G44" s="135"/>
      <c r="H44" s="144"/>
      <c r="I44" s="320"/>
    </row>
    <row r="45" spans="1:9" x14ac:dyDescent="0.25">
      <c r="A45" s="135">
        <v>36</v>
      </c>
      <c r="B45" s="195" t="s">
        <v>102</v>
      </c>
      <c r="C45" s="115" t="s">
        <v>103</v>
      </c>
      <c r="D45" s="244" t="s">
        <v>101</v>
      </c>
      <c r="E45" s="244">
        <f>VLOOKUP(B45,'Mã VPP'!B38:E139,4,0)</f>
        <v>3800</v>
      </c>
      <c r="F45" s="135"/>
      <c r="G45" s="135">
        <v>2</v>
      </c>
      <c r="H45" s="144">
        <v>2</v>
      </c>
      <c r="I45" s="320">
        <f t="shared" si="0"/>
        <v>7600</v>
      </c>
    </row>
    <row r="46" spans="1:9" x14ac:dyDescent="0.25">
      <c r="A46" s="135">
        <v>37</v>
      </c>
      <c r="B46" s="195" t="s">
        <v>104</v>
      </c>
      <c r="C46" s="115" t="s">
        <v>105</v>
      </c>
      <c r="D46" s="244" t="s">
        <v>25</v>
      </c>
      <c r="E46" s="244">
        <f>VLOOKUP(B46,'Mã VPP'!B39:E140,4,0)</f>
        <v>28500</v>
      </c>
      <c r="F46" s="135"/>
      <c r="G46" s="135"/>
      <c r="H46" s="144"/>
      <c r="I46" s="320"/>
    </row>
    <row r="47" spans="1:9" x14ac:dyDescent="0.25">
      <c r="A47" s="135">
        <v>38</v>
      </c>
      <c r="B47" s="195" t="s">
        <v>106</v>
      </c>
      <c r="C47" s="115" t="s">
        <v>38</v>
      </c>
      <c r="D47" s="244" t="s">
        <v>25</v>
      </c>
      <c r="E47" s="244">
        <f>VLOOKUP(B47,'Mã VPP'!B40:E141,4,0)</f>
        <v>28500</v>
      </c>
      <c r="F47" s="135"/>
      <c r="G47" s="135"/>
      <c r="H47" s="144"/>
      <c r="I47" s="320"/>
    </row>
    <row r="48" spans="1:9" x14ac:dyDescent="0.25">
      <c r="A48" s="135">
        <v>39</v>
      </c>
      <c r="B48" s="195" t="s">
        <v>107</v>
      </c>
      <c r="C48" s="115" t="s">
        <v>108</v>
      </c>
      <c r="D48" s="244" t="s">
        <v>29</v>
      </c>
      <c r="E48" s="244">
        <f>VLOOKUP(B48,'Mã VPP'!B41:E142,4,0)</f>
        <v>23000</v>
      </c>
      <c r="F48" s="135"/>
      <c r="G48" s="135"/>
      <c r="H48" s="144"/>
      <c r="I48" s="320"/>
    </row>
    <row r="49" spans="1:9" x14ac:dyDescent="0.25">
      <c r="A49" s="135">
        <v>40</v>
      </c>
      <c r="B49" s="195" t="s">
        <v>109</v>
      </c>
      <c r="C49" s="203" t="s">
        <v>110</v>
      </c>
      <c r="D49" s="205" t="s">
        <v>17</v>
      </c>
      <c r="E49" s="244">
        <f>VLOOKUP(B49,'Mã VPP'!B42:E143,4,0)</f>
        <v>31000</v>
      </c>
      <c r="F49" s="135"/>
      <c r="G49" s="135">
        <v>1</v>
      </c>
      <c r="H49" s="144">
        <v>1</v>
      </c>
      <c r="I49" s="320">
        <f t="shared" si="0"/>
        <v>31000</v>
      </c>
    </row>
    <row r="50" spans="1:9" x14ac:dyDescent="0.25">
      <c r="A50" s="135">
        <v>41</v>
      </c>
      <c r="B50" s="195" t="s">
        <v>111</v>
      </c>
      <c r="C50" s="203" t="s">
        <v>112</v>
      </c>
      <c r="D50" s="205" t="s">
        <v>25</v>
      </c>
      <c r="E50" s="244">
        <f>VLOOKUP(B50,'Mã VPP'!B43:E144,4,0)</f>
        <v>17000</v>
      </c>
      <c r="F50" s="135"/>
      <c r="G50" s="135"/>
      <c r="H50" s="144"/>
      <c r="I50" s="320"/>
    </row>
    <row r="51" spans="1:9" x14ac:dyDescent="0.25">
      <c r="A51" s="135">
        <v>42</v>
      </c>
      <c r="B51" s="205">
        <v>9090053</v>
      </c>
      <c r="C51" s="203" t="s">
        <v>113</v>
      </c>
      <c r="D51" s="205" t="s">
        <v>25</v>
      </c>
      <c r="E51" s="244">
        <f>VLOOKUP(B51,'Mã VPP'!B44:E145,4,0)</f>
        <v>147000</v>
      </c>
      <c r="F51" s="135"/>
      <c r="G51" s="135"/>
      <c r="H51" s="144"/>
      <c r="I51" s="320"/>
    </row>
    <row r="52" spans="1:9" x14ac:dyDescent="0.25">
      <c r="A52" s="135">
        <v>43</v>
      </c>
      <c r="B52" s="289" t="s">
        <v>114</v>
      </c>
      <c r="C52" s="288" t="s">
        <v>115</v>
      </c>
      <c r="D52" s="205" t="s">
        <v>25</v>
      </c>
      <c r="E52" s="244">
        <f>VLOOKUP(B52,'Mã VPP'!B45:E146,4,0)</f>
        <v>91000</v>
      </c>
      <c r="F52" s="135"/>
      <c r="G52" s="135"/>
      <c r="H52" s="144"/>
      <c r="I52" s="320"/>
    </row>
    <row r="53" spans="1:9" x14ac:dyDescent="0.25">
      <c r="A53" s="135">
        <v>44</v>
      </c>
      <c r="B53" s="195" t="s">
        <v>116</v>
      </c>
      <c r="C53" s="203" t="s">
        <v>117</v>
      </c>
      <c r="D53" s="205" t="s">
        <v>25</v>
      </c>
      <c r="E53" s="244">
        <f>VLOOKUP(B53,'Mã VPP'!B46:E147,4,0)</f>
        <v>18000</v>
      </c>
      <c r="F53" s="135"/>
      <c r="G53" s="135"/>
      <c r="H53" s="144"/>
      <c r="I53" s="320"/>
    </row>
    <row r="54" spans="1:9" x14ac:dyDescent="0.25">
      <c r="A54" s="135">
        <v>45</v>
      </c>
      <c r="B54" s="195" t="s">
        <v>118</v>
      </c>
      <c r="C54" s="134" t="s">
        <v>119</v>
      </c>
      <c r="D54" s="135" t="s">
        <v>23</v>
      </c>
      <c r="E54" s="244">
        <f>VLOOKUP(B54,'Mã VPP'!B47:E148,4,0)</f>
        <v>14000</v>
      </c>
      <c r="F54" s="135"/>
      <c r="G54" s="135">
        <v>1</v>
      </c>
      <c r="H54" s="144">
        <v>1</v>
      </c>
      <c r="I54" s="320">
        <f t="shared" si="0"/>
        <v>14000</v>
      </c>
    </row>
    <row r="55" spans="1:9" x14ac:dyDescent="0.25">
      <c r="A55" s="135">
        <v>46</v>
      </c>
      <c r="B55" s="195" t="s">
        <v>120</v>
      </c>
      <c r="C55" s="203" t="s">
        <v>121</v>
      </c>
      <c r="D55" s="205" t="s">
        <v>27</v>
      </c>
      <c r="E55" s="244">
        <f>VLOOKUP(B55,'Mã VPP'!B48:E149,4,0)</f>
        <v>180000</v>
      </c>
      <c r="F55" s="135"/>
      <c r="G55" s="135"/>
      <c r="H55" s="144"/>
      <c r="I55" s="320"/>
    </row>
    <row r="56" spans="1:9" x14ac:dyDescent="0.25">
      <c r="A56" s="135">
        <v>47</v>
      </c>
      <c r="B56" s="195" t="s">
        <v>122</v>
      </c>
      <c r="C56" s="203" t="s">
        <v>123</v>
      </c>
      <c r="D56" s="205" t="s">
        <v>23</v>
      </c>
      <c r="E56" s="244">
        <f>VLOOKUP(B56,'Mã VPP'!B49:E150,4,0)</f>
        <v>23000</v>
      </c>
      <c r="F56" s="135"/>
      <c r="G56" s="135"/>
      <c r="H56" s="144"/>
      <c r="I56" s="320"/>
    </row>
    <row r="57" spans="1:9" x14ac:dyDescent="0.25">
      <c r="A57" s="135">
        <v>48</v>
      </c>
      <c r="B57" s="195" t="s">
        <v>124</v>
      </c>
      <c r="C57" s="203" t="s">
        <v>125</v>
      </c>
      <c r="D57" s="205" t="s">
        <v>23</v>
      </c>
      <c r="E57" s="244">
        <f>VLOOKUP(B57,'Mã VPP'!B50:E151,4,0)</f>
        <v>14000</v>
      </c>
      <c r="F57" s="135"/>
      <c r="G57" s="135"/>
      <c r="H57" s="144"/>
      <c r="I57" s="320"/>
    </row>
    <row r="58" spans="1:9" x14ac:dyDescent="0.25">
      <c r="A58" s="135">
        <v>49</v>
      </c>
      <c r="B58" s="195" t="s">
        <v>126</v>
      </c>
      <c r="C58" s="203" t="s">
        <v>127</v>
      </c>
      <c r="D58" s="205" t="s">
        <v>128</v>
      </c>
      <c r="E58" s="244">
        <f>VLOOKUP(B58,'Mã VPP'!B51:E152,4,0)</f>
        <v>24500</v>
      </c>
      <c r="F58" s="135"/>
      <c r="G58" s="135">
        <v>2</v>
      </c>
      <c r="H58" s="144">
        <v>2</v>
      </c>
      <c r="I58" s="320">
        <f t="shared" si="0"/>
        <v>49000</v>
      </c>
    </row>
    <row r="59" spans="1:9" x14ac:dyDescent="0.25">
      <c r="A59" s="135">
        <v>50</v>
      </c>
      <c r="B59" s="195" t="s">
        <v>129</v>
      </c>
      <c r="C59" s="203" t="s">
        <v>130</v>
      </c>
      <c r="D59" s="205" t="s">
        <v>128</v>
      </c>
      <c r="E59" s="244">
        <f>VLOOKUP(B59,'Mã VPP'!B52:E153,4,0)</f>
        <v>21000</v>
      </c>
      <c r="F59" s="135"/>
      <c r="G59" s="135">
        <v>4</v>
      </c>
      <c r="H59" s="144">
        <v>2</v>
      </c>
      <c r="I59" s="320">
        <f t="shared" si="0"/>
        <v>42000</v>
      </c>
    </row>
    <row r="60" spans="1:9" x14ac:dyDescent="0.25">
      <c r="A60" s="135">
        <v>51</v>
      </c>
      <c r="B60" s="195" t="s">
        <v>131</v>
      </c>
      <c r="C60" s="203" t="s">
        <v>132</v>
      </c>
      <c r="D60" s="205" t="s">
        <v>128</v>
      </c>
      <c r="E60" s="244">
        <f>VLOOKUP(B60,'Mã VPP'!B53:E154,4,0)</f>
        <v>18500</v>
      </c>
      <c r="F60" s="135"/>
      <c r="G60" s="135">
        <v>2</v>
      </c>
      <c r="H60" s="144">
        <v>1</v>
      </c>
      <c r="I60" s="320">
        <f t="shared" si="0"/>
        <v>18500</v>
      </c>
    </row>
    <row r="61" spans="1:9" x14ac:dyDescent="0.25">
      <c r="A61" s="135">
        <v>52</v>
      </c>
      <c r="B61" s="195" t="s">
        <v>133</v>
      </c>
      <c r="C61" s="115" t="s">
        <v>134</v>
      </c>
      <c r="D61" s="205" t="s">
        <v>128</v>
      </c>
      <c r="E61" s="244">
        <f>VLOOKUP(B61,'Mã VPP'!B54:E155,4,0)</f>
        <v>28500</v>
      </c>
      <c r="F61" s="135"/>
      <c r="G61" s="135">
        <v>2</v>
      </c>
      <c r="H61" s="144">
        <v>2</v>
      </c>
      <c r="I61" s="320">
        <f t="shared" si="0"/>
        <v>57000</v>
      </c>
    </row>
    <row r="62" spans="1:9" x14ac:dyDescent="0.25">
      <c r="A62" s="135">
        <v>53</v>
      </c>
      <c r="B62" s="195" t="s">
        <v>135</v>
      </c>
      <c r="C62" s="115" t="s">
        <v>136</v>
      </c>
      <c r="D62" s="244" t="s">
        <v>137</v>
      </c>
      <c r="E62" s="244">
        <f>VLOOKUP(B62,'Mã VPP'!B55:E156,4,0)</f>
        <v>45000</v>
      </c>
      <c r="F62" s="135"/>
      <c r="G62" s="135"/>
      <c r="H62" s="144"/>
      <c r="I62" s="320"/>
    </row>
    <row r="63" spans="1:9" x14ac:dyDescent="0.25">
      <c r="A63" s="135">
        <v>54</v>
      </c>
      <c r="B63" s="195" t="s">
        <v>138</v>
      </c>
      <c r="C63" s="115" t="s">
        <v>139</v>
      </c>
      <c r="D63" s="244" t="s">
        <v>128</v>
      </c>
      <c r="E63" s="244">
        <f>VLOOKUP(B63,'Mã VPP'!B56:E157,4,0)</f>
        <v>42000</v>
      </c>
      <c r="F63" s="135"/>
      <c r="G63" s="135">
        <v>1</v>
      </c>
      <c r="H63" s="144">
        <v>1</v>
      </c>
      <c r="I63" s="320">
        <f t="shared" si="0"/>
        <v>42000</v>
      </c>
    </row>
    <row r="64" spans="1:9" x14ac:dyDescent="0.25">
      <c r="A64" s="135">
        <v>55</v>
      </c>
      <c r="B64" s="244">
        <v>9090069</v>
      </c>
      <c r="C64" s="115" t="s">
        <v>140</v>
      </c>
      <c r="D64" s="244" t="s">
        <v>128</v>
      </c>
      <c r="E64" s="244">
        <f>VLOOKUP(B64,'Mã VPP'!B57:E158,4,0)</f>
        <v>52000</v>
      </c>
      <c r="F64" s="135"/>
      <c r="G64" s="135">
        <v>1</v>
      </c>
      <c r="H64" s="144">
        <v>1</v>
      </c>
      <c r="I64" s="320">
        <f t="shared" si="0"/>
        <v>52000</v>
      </c>
    </row>
    <row r="65" spans="1:9" x14ac:dyDescent="0.25">
      <c r="A65" s="135">
        <v>56</v>
      </c>
      <c r="B65" s="195" t="s">
        <v>141</v>
      </c>
      <c r="C65" s="290" t="s">
        <v>142</v>
      </c>
      <c r="D65" s="244" t="s">
        <v>128</v>
      </c>
      <c r="E65" s="244">
        <f>VLOOKUP(B65,'Mã VPP'!B58:E159,4,0)</f>
        <v>35000</v>
      </c>
      <c r="F65" s="135"/>
      <c r="G65" s="135"/>
      <c r="H65" s="144"/>
      <c r="I65" s="320">
        <f t="shared" si="0"/>
        <v>0</v>
      </c>
    </row>
    <row r="66" spans="1:9" x14ac:dyDescent="0.25">
      <c r="A66" s="135">
        <v>57</v>
      </c>
      <c r="B66" s="195" t="s">
        <v>143</v>
      </c>
      <c r="C66" s="203" t="s">
        <v>144</v>
      </c>
      <c r="D66" s="205" t="s">
        <v>25</v>
      </c>
      <c r="E66" s="244">
        <f>VLOOKUP(B66,'Mã VPP'!B59:E160,4,0)</f>
        <v>16000</v>
      </c>
      <c r="F66" s="135"/>
      <c r="G66" s="135"/>
      <c r="H66" s="144"/>
      <c r="I66" s="320"/>
    </row>
    <row r="67" spans="1:9" x14ac:dyDescent="0.25">
      <c r="A67" s="135">
        <v>58</v>
      </c>
      <c r="B67" s="195" t="s">
        <v>145</v>
      </c>
      <c r="C67" s="115" t="s">
        <v>146</v>
      </c>
      <c r="D67" s="244" t="s">
        <v>19</v>
      </c>
      <c r="E67" s="244">
        <f>VLOOKUP(B67,'Mã VPP'!B60:E161,4,0)</f>
        <v>5000</v>
      </c>
      <c r="F67" s="135"/>
      <c r="G67" s="135"/>
      <c r="H67" s="144"/>
      <c r="I67" s="320"/>
    </row>
    <row r="68" spans="1:9" x14ac:dyDescent="0.25">
      <c r="A68" s="135">
        <v>59</v>
      </c>
      <c r="B68" s="195" t="s">
        <v>147</v>
      </c>
      <c r="C68" s="115" t="s">
        <v>148</v>
      </c>
      <c r="D68" s="244" t="s">
        <v>19</v>
      </c>
      <c r="E68" s="244">
        <f>VLOOKUP(B68,'Mã VPP'!B61:E162,4,0)</f>
        <v>7000</v>
      </c>
      <c r="F68" s="135"/>
      <c r="G68" s="135"/>
      <c r="H68" s="144"/>
      <c r="I68" s="320"/>
    </row>
    <row r="69" spans="1:9" x14ac:dyDescent="0.25">
      <c r="A69" s="135">
        <v>60</v>
      </c>
      <c r="B69" s="195" t="s">
        <v>149</v>
      </c>
      <c r="C69" s="115" t="s">
        <v>150</v>
      </c>
      <c r="D69" s="244" t="s">
        <v>25</v>
      </c>
      <c r="E69" s="244">
        <f>VLOOKUP(B69,'Mã VPP'!B62:E163,4,0)</f>
        <v>23000</v>
      </c>
      <c r="F69" s="135"/>
      <c r="G69" s="135"/>
      <c r="H69" s="144"/>
      <c r="I69" s="320"/>
    </row>
    <row r="70" spans="1:9" x14ac:dyDescent="0.25">
      <c r="A70" s="135">
        <v>61</v>
      </c>
      <c r="B70" s="195" t="s">
        <v>151</v>
      </c>
      <c r="C70" s="115" t="s">
        <v>18</v>
      </c>
      <c r="D70" s="244" t="s">
        <v>19</v>
      </c>
      <c r="E70" s="244">
        <f>VLOOKUP(B70,'Mã VPP'!B63:E164,4,0)</f>
        <v>2700</v>
      </c>
      <c r="F70" s="135"/>
      <c r="G70" s="135"/>
      <c r="H70" s="144"/>
      <c r="I70" s="320"/>
    </row>
    <row r="71" spans="1:9" x14ac:dyDescent="0.25">
      <c r="A71" s="135">
        <v>62</v>
      </c>
      <c r="B71" s="195" t="s">
        <v>152</v>
      </c>
      <c r="C71" s="203" t="s">
        <v>153</v>
      </c>
      <c r="D71" s="205" t="s">
        <v>19</v>
      </c>
      <c r="E71" s="244">
        <f>VLOOKUP(B71,'Mã VPP'!B64:E165,4,0)</f>
        <v>2400</v>
      </c>
      <c r="F71" s="135"/>
      <c r="G71" s="135"/>
      <c r="H71" s="144"/>
      <c r="I71" s="320"/>
    </row>
    <row r="72" spans="1:9" x14ac:dyDescent="0.25">
      <c r="A72" s="135">
        <v>63</v>
      </c>
      <c r="B72" s="195" t="s">
        <v>154</v>
      </c>
      <c r="C72" s="115" t="s">
        <v>155</v>
      </c>
      <c r="D72" s="244" t="s">
        <v>19</v>
      </c>
      <c r="E72" s="244">
        <f>VLOOKUP(B72,'Mã VPP'!B65:E166,4,0)</f>
        <v>25000</v>
      </c>
      <c r="F72" s="135"/>
      <c r="G72" s="135"/>
      <c r="H72" s="144"/>
      <c r="I72" s="320"/>
    </row>
    <row r="73" spans="1:9" x14ac:dyDescent="0.25">
      <c r="A73" s="135">
        <v>64</v>
      </c>
      <c r="B73" s="195" t="s">
        <v>156</v>
      </c>
      <c r="C73" s="203" t="s">
        <v>157</v>
      </c>
      <c r="D73" s="205" t="s">
        <v>25</v>
      </c>
      <c r="E73" s="244">
        <f>VLOOKUP(B73,'Mã VPP'!B66:E167,4,0)</f>
        <v>125000</v>
      </c>
      <c r="F73" s="135"/>
      <c r="G73" s="135"/>
      <c r="H73" s="144"/>
      <c r="I73" s="320"/>
    </row>
    <row r="74" spans="1:9" x14ac:dyDescent="0.25">
      <c r="A74" s="135">
        <v>65</v>
      </c>
      <c r="B74" s="195" t="s">
        <v>158</v>
      </c>
      <c r="C74" s="115" t="s">
        <v>159</v>
      </c>
      <c r="D74" s="244" t="s">
        <v>25</v>
      </c>
      <c r="E74" s="244">
        <f>VLOOKUP(B74,'Mã VPP'!B67:E168,4,0)</f>
        <v>26000</v>
      </c>
      <c r="F74" s="135"/>
      <c r="G74" s="135"/>
      <c r="H74" s="144"/>
      <c r="I74" s="320"/>
    </row>
    <row r="75" spans="1:9" x14ac:dyDescent="0.25">
      <c r="A75" s="135">
        <v>66</v>
      </c>
      <c r="B75" s="195" t="s">
        <v>160</v>
      </c>
      <c r="C75" s="138" t="s">
        <v>31</v>
      </c>
      <c r="D75" s="244" t="s">
        <v>25</v>
      </c>
      <c r="E75" s="244">
        <f>VLOOKUP(B75,'Mã VPP'!B68:E169,4,0)</f>
        <v>22000</v>
      </c>
      <c r="F75" s="135"/>
      <c r="G75" s="135"/>
      <c r="H75" s="144"/>
      <c r="I75" s="320"/>
    </row>
    <row r="76" spans="1:9" x14ac:dyDescent="0.25">
      <c r="A76" s="135">
        <v>67</v>
      </c>
      <c r="B76" s="195" t="s">
        <v>161</v>
      </c>
      <c r="C76" s="203" t="s">
        <v>162</v>
      </c>
      <c r="D76" s="205" t="s">
        <v>25</v>
      </c>
      <c r="E76" s="244">
        <f>VLOOKUP(B76,'Mã VPP'!B69:E170,4,0)</f>
        <v>30000</v>
      </c>
      <c r="F76" s="135"/>
      <c r="G76" s="135"/>
      <c r="H76" s="144"/>
      <c r="I76" s="320"/>
    </row>
    <row r="77" spans="1:9" x14ac:dyDescent="0.25">
      <c r="A77" s="135">
        <v>68</v>
      </c>
      <c r="B77" s="195" t="s">
        <v>163</v>
      </c>
      <c r="C77" s="115" t="s">
        <v>164</v>
      </c>
      <c r="D77" s="244" t="s">
        <v>25</v>
      </c>
      <c r="E77" s="244">
        <f>VLOOKUP(B77,'Mã VPP'!B70:E171,4,0)</f>
        <v>90000</v>
      </c>
      <c r="F77" s="135"/>
      <c r="G77" s="135"/>
      <c r="H77" s="144"/>
      <c r="I77" s="320"/>
    </row>
    <row r="78" spans="1:9" x14ac:dyDescent="0.25">
      <c r="A78" s="135">
        <v>69</v>
      </c>
      <c r="B78" s="195" t="s">
        <v>165</v>
      </c>
      <c r="C78" s="115" t="s">
        <v>166</v>
      </c>
      <c r="D78" s="244" t="s">
        <v>25</v>
      </c>
      <c r="E78" s="244">
        <f>VLOOKUP(B78,'Mã VPP'!B71:E172,4,0)</f>
        <v>210000</v>
      </c>
      <c r="F78" s="135"/>
      <c r="G78" s="135"/>
      <c r="H78" s="144"/>
      <c r="I78" s="320"/>
    </row>
    <row r="79" spans="1:9" x14ac:dyDescent="0.25">
      <c r="A79" s="135">
        <v>70</v>
      </c>
      <c r="B79" s="195" t="s">
        <v>167</v>
      </c>
      <c r="C79" s="115" t="s">
        <v>168</v>
      </c>
      <c r="D79" s="244" t="s">
        <v>23</v>
      </c>
      <c r="E79" s="244">
        <f>VLOOKUP(B79,'Mã VPP'!B72:E173,4,0)</f>
        <v>15000</v>
      </c>
      <c r="F79" s="135"/>
      <c r="G79" s="135"/>
      <c r="H79" s="144"/>
      <c r="I79" s="320"/>
    </row>
    <row r="80" spans="1:9" x14ac:dyDescent="0.25">
      <c r="A80" s="135">
        <v>71</v>
      </c>
      <c r="B80" s="195" t="s">
        <v>169</v>
      </c>
      <c r="C80" s="115" t="s">
        <v>170</v>
      </c>
      <c r="D80" s="244" t="s">
        <v>23</v>
      </c>
      <c r="E80" s="244">
        <f>VLOOKUP(B80,'Mã VPP'!B73:E174,4,0)</f>
        <v>11000</v>
      </c>
      <c r="F80" s="135"/>
      <c r="G80" s="135"/>
      <c r="H80" s="144"/>
      <c r="I80" s="320"/>
    </row>
    <row r="81" spans="1:9" x14ac:dyDescent="0.25">
      <c r="A81" s="135">
        <v>72</v>
      </c>
      <c r="B81" s="195" t="s">
        <v>171</v>
      </c>
      <c r="C81" s="203" t="s">
        <v>172</v>
      </c>
      <c r="D81" s="205" t="s">
        <v>25</v>
      </c>
      <c r="E81" s="244">
        <f>VLOOKUP(B81,'Mã VPP'!B74:E175,4,0)</f>
        <v>18000</v>
      </c>
      <c r="F81" s="135"/>
      <c r="G81" s="135"/>
      <c r="H81" s="144"/>
      <c r="I81" s="320"/>
    </row>
    <row r="82" spans="1:9" x14ac:dyDescent="0.25">
      <c r="A82" s="135">
        <v>73</v>
      </c>
      <c r="B82" s="244">
        <v>9090071</v>
      </c>
      <c r="C82" s="115" t="s">
        <v>173</v>
      </c>
      <c r="D82" s="244" t="s">
        <v>25</v>
      </c>
      <c r="E82" s="244">
        <f>VLOOKUP(B82,'Mã VPP'!B75:E176,4,0)</f>
        <v>30000</v>
      </c>
      <c r="F82" s="135"/>
      <c r="G82" s="135">
        <v>2</v>
      </c>
      <c r="H82" s="144">
        <v>2</v>
      </c>
      <c r="I82" s="320">
        <f t="shared" si="0"/>
        <v>60000</v>
      </c>
    </row>
    <row r="83" spans="1:9" x14ac:dyDescent="0.25">
      <c r="A83" s="135">
        <v>74</v>
      </c>
      <c r="B83" s="195" t="s">
        <v>174</v>
      </c>
      <c r="C83" s="115" t="s">
        <v>175</v>
      </c>
      <c r="D83" s="244" t="s">
        <v>23</v>
      </c>
      <c r="E83" s="244">
        <f>VLOOKUP(B83,'Mã VPP'!B76:E177,4,0)</f>
        <v>120000</v>
      </c>
      <c r="F83" s="135"/>
      <c r="G83" s="135"/>
      <c r="H83" s="144"/>
      <c r="I83" s="320"/>
    </row>
    <row r="84" spans="1:9" x14ac:dyDescent="0.25">
      <c r="A84" s="135">
        <v>75</v>
      </c>
      <c r="B84" s="195" t="s">
        <v>176</v>
      </c>
      <c r="C84" s="115" t="s">
        <v>177</v>
      </c>
      <c r="D84" s="244" t="s">
        <v>23</v>
      </c>
      <c r="E84" s="244">
        <f>VLOOKUP(B84,'Mã VPP'!B77:E178,4,0)</f>
        <v>90000</v>
      </c>
      <c r="F84" s="135"/>
      <c r="G84" s="135"/>
      <c r="H84" s="144"/>
      <c r="I84" s="320"/>
    </row>
    <row r="85" spans="1:9" x14ac:dyDescent="0.25">
      <c r="A85" s="135">
        <v>76</v>
      </c>
      <c r="B85" s="195" t="s">
        <v>178</v>
      </c>
      <c r="C85" s="203" t="s">
        <v>179</v>
      </c>
      <c r="D85" s="205" t="s">
        <v>128</v>
      </c>
      <c r="E85" s="244">
        <f>VLOOKUP(B85,'Mã VPP'!B78:E179,4,0)</f>
        <v>32000</v>
      </c>
      <c r="F85" s="135"/>
      <c r="G85" s="135"/>
      <c r="H85" s="144"/>
      <c r="I85" s="320"/>
    </row>
    <row r="86" spans="1:9" x14ac:dyDescent="0.25">
      <c r="A86" s="135">
        <v>77</v>
      </c>
      <c r="B86" s="195" t="s">
        <v>180</v>
      </c>
      <c r="C86" s="115" t="s">
        <v>181</v>
      </c>
      <c r="D86" s="244" t="s">
        <v>25</v>
      </c>
      <c r="E86" s="244">
        <f>VLOOKUP(B86,'Mã VPP'!B79:E180,4,0)</f>
        <v>26000</v>
      </c>
      <c r="F86" s="135"/>
      <c r="G86" s="135"/>
      <c r="H86" s="144"/>
      <c r="I86" s="320"/>
    </row>
    <row r="87" spans="1:9" x14ac:dyDescent="0.25">
      <c r="A87" s="135">
        <v>78</v>
      </c>
      <c r="B87" s="195" t="s">
        <v>182</v>
      </c>
      <c r="C87" s="115" t="s">
        <v>183</v>
      </c>
      <c r="D87" s="244" t="s">
        <v>184</v>
      </c>
      <c r="E87" s="244">
        <f>VLOOKUP(B87,'Mã VPP'!B80:E181,4,0)</f>
        <v>26000</v>
      </c>
      <c r="F87" s="135"/>
      <c r="G87" s="135"/>
      <c r="H87" s="144"/>
      <c r="I87" s="320"/>
    </row>
    <row r="88" spans="1:9" x14ac:dyDescent="0.25">
      <c r="A88" s="135">
        <v>79</v>
      </c>
      <c r="B88" s="195" t="s">
        <v>185</v>
      </c>
      <c r="C88" s="115" t="s">
        <v>186</v>
      </c>
      <c r="D88" s="244" t="s">
        <v>33</v>
      </c>
      <c r="E88" s="244">
        <f>VLOOKUP(B88,'Mã VPP'!B81:E182,4,0)</f>
        <v>32000</v>
      </c>
      <c r="F88" s="135"/>
      <c r="G88" s="135"/>
      <c r="H88" s="144"/>
      <c r="I88" s="320"/>
    </row>
    <row r="89" spans="1:9" x14ac:dyDescent="0.25">
      <c r="A89" s="135">
        <v>80</v>
      </c>
      <c r="B89" s="195" t="s">
        <v>187</v>
      </c>
      <c r="C89" s="115" t="s">
        <v>188</v>
      </c>
      <c r="D89" s="244" t="s">
        <v>128</v>
      </c>
      <c r="E89" s="244">
        <f>VLOOKUP(B89,'Mã VPP'!B82:E183,4,0)</f>
        <v>2300</v>
      </c>
      <c r="F89" s="135"/>
      <c r="G89" s="135"/>
      <c r="H89" s="144"/>
      <c r="I89" s="320"/>
    </row>
    <row r="90" spans="1:9" x14ac:dyDescent="0.25">
      <c r="A90" s="135">
        <v>81</v>
      </c>
      <c r="B90" s="195" t="s">
        <v>189</v>
      </c>
      <c r="C90" s="203" t="s">
        <v>190</v>
      </c>
      <c r="D90" s="205" t="s">
        <v>17</v>
      </c>
      <c r="E90" s="244">
        <f>VLOOKUP(B90,'Mã VPP'!B83:E184,4,0)</f>
        <v>170000</v>
      </c>
      <c r="F90" s="135"/>
      <c r="G90" s="135"/>
      <c r="H90" s="144"/>
      <c r="I90" s="320"/>
    </row>
    <row r="91" spans="1:9" x14ac:dyDescent="0.25">
      <c r="A91" s="135">
        <v>82</v>
      </c>
      <c r="B91" s="195" t="s">
        <v>191</v>
      </c>
      <c r="C91" s="115" t="s">
        <v>192</v>
      </c>
      <c r="D91" s="244" t="s">
        <v>193</v>
      </c>
      <c r="E91" s="244">
        <f>VLOOKUP(B91,'Mã VPP'!B84:E185,4,0)</f>
        <v>80000</v>
      </c>
      <c r="F91" s="135"/>
      <c r="G91" s="135"/>
      <c r="H91" s="144"/>
      <c r="I91" s="320"/>
    </row>
    <row r="92" spans="1:9" x14ac:dyDescent="0.25">
      <c r="A92" s="135">
        <v>83</v>
      </c>
      <c r="B92" s="195" t="s">
        <v>194</v>
      </c>
      <c r="C92" s="115" t="s">
        <v>195</v>
      </c>
      <c r="D92" s="244" t="s">
        <v>196</v>
      </c>
      <c r="E92" s="244">
        <f>VLOOKUP(B92,'Mã VPP'!B85:E186,4,0)</f>
        <v>8000</v>
      </c>
      <c r="F92" s="135"/>
      <c r="G92" s="135"/>
      <c r="H92" s="144"/>
      <c r="I92" s="320"/>
    </row>
    <row r="93" spans="1:9" x14ac:dyDescent="0.25">
      <c r="A93" s="135">
        <v>84</v>
      </c>
      <c r="B93" s="195" t="s">
        <v>197</v>
      </c>
      <c r="C93" s="115" t="s">
        <v>198</v>
      </c>
      <c r="D93" s="244" t="s">
        <v>199</v>
      </c>
      <c r="E93" s="244">
        <f>VLOOKUP(B93,'Mã VPP'!B86:E187,4,0)</f>
        <v>40000</v>
      </c>
      <c r="F93" s="135"/>
      <c r="G93" s="135"/>
      <c r="H93" s="144"/>
      <c r="I93" s="320"/>
    </row>
    <row r="94" spans="1:9" x14ac:dyDescent="0.25">
      <c r="A94" s="135">
        <v>85</v>
      </c>
      <c r="B94" s="195" t="s">
        <v>200</v>
      </c>
      <c r="C94" s="115" t="s">
        <v>201</v>
      </c>
      <c r="D94" s="244" t="s">
        <v>25</v>
      </c>
      <c r="E94" s="244">
        <f>VLOOKUP(B94,'Mã VPP'!B87:E188,4,0)</f>
        <v>2800</v>
      </c>
      <c r="F94" s="135"/>
      <c r="G94" s="135"/>
      <c r="H94" s="144"/>
      <c r="I94" s="320"/>
    </row>
    <row r="95" spans="1:9" x14ac:dyDescent="0.25">
      <c r="A95" s="135">
        <v>86</v>
      </c>
      <c r="B95" s="244">
        <v>9090077</v>
      </c>
      <c r="C95" s="139" t="s">
        <v>202</v>
      </c>
      <c r="D95" s="244" t="s">
        <v>203</v>
      </c>
      <c r="E95" s="244">
        <f>VLOOKUP(B95,'Mã VPP'!B88:E189,4,0)</f>
        <v>2200</v>
      </c>
      <c r="F95" s="135"/>
      <c r="G95" s="135"/>
      <c r="H95" s="144"/>
      <c r="I95" s="320"/>
    </row>
    <row r="96" spans="1:9" x14ac:dyDescent="0.25">
      <c r="A96" s="135">
        <v>87</v>
      </c>
      <c r="B96" s="195" t="s">
        <v>204</v>
      </c>
      <c r="C96" s="290" t="s">
        <v>205</v>
      </c>
      <c r="D96" s="244" t="s">
        <v>128</v>
      </c>
      <c r="E96" s="244">
        <f>VLOOKUP(B96,'Mã VPP'!B89:E190,4,0)</f>
        <v>168000</v>
      </c>
      <c r="F96" s="135"/>
      <c r="G96" s="135"/>
      <c r="H96" s="144"/>
      <c r="I96" s="320"/>
    </row>
    <row r="97" spans="1:9" x14ac:dyDescent="0.25">
      <c r="A97" s="135">
        <v>88</v>
      </c>
      <c r="B97" s="195" t="s">
        <v>206</v>
      </c>
      <c r="C97" s="290" t="s">
        <v>207</v>
      </c>
      <c r="D97" s="244" t="s">
        <v>128</v>
      </c>
      <c r="E97" s="244">
        <f>VLOOKUP(B97,'Mã VPP'!B90:E191,4,0)</f>
        <v>168000</v>
      </c>
      <c r="F97" s="135"/>
      <c r="G97" s="135"/>
      <c r="H97" s="144"/>
      <c r="I97" s="320"/>
    </row>
    <row r="98" spans="1:9" x14ac:dyDescent="0.25">
      <c r="A98" s="135">
        <v>89</v>
      </c>
      <c r="B98" s="195" t="s">
        <v>208</v>
      </c>
      <c r="C98" s="290" t="s">
        <v>209</v>
      </c>
      <c r="D98" s="244" t="s">
        <v>128</v>
      </c>
      <c r="E98" s="244">
        <f>VLOOKUP(B98,'Mã VPP'!B91:E192,4,0)</f>
        <v>168000</v>
      </c>
      <c r="F98" s="135"/>
      <c r="G98" s="135"/>
      <c r="H98" s="144"/>
      <c r="I98" s="320"/>
    </row>
    <row r="99" spans="1:9" x14ac:dyDescent="0.25">
      <c r="A99" s="135">
        <v>90</v>
      </c>
      <c r="B99" s="195" t="s">
        <v>210</v>
      </c>
      <c r="C99" s="115" t="s">
        <v>34</v>
      </c>
      <c r="D99" s="244" t="s">
        <v>29</v>
      </c>
      <c r="E99" s="244">
        <f>VLOOKUP(B99,'Mã VPP'!B92:E193,4,0)</f>
        <v>57000</v>
      </c>
      <c r="F99" s="135"/>
      <c r="G99" s="135"/>
      <c r="H99" s="144"/>
      <c r="I99" s="320"/>
    </row>
    <row r="100" spans="1:9" x14ac:dyDescent="0.25">
      <c r="A100" s="135">
        <v>91</v>
      </c>
      <c r="B100" s="195" t="s">
        <v>211</v>
      </c>
      <c r="C100" s="115" t="s">
        <v>35</v>
      </c>
      <c r="D100" s="244" t="s">
        <v>29</v>
      </c>
      <c r="E100" s="244">
        <f>VLOOKUP(B100,'Mã VPP'!B93:E194,4,0)</f>
        <v>61500</v>
      </c>
      <c r="F100" s="135"/>
      <c r="G100" s="135"/>
      <c r="H100" s="144"/>
      <c r="I100" s="320"/>
    </row>
    <row r="101" spans="1:9" x14ac:dyDescent="0.25">
      <c r="A101" s="135">
        <v>92</v>
      </c>
      <c r="B101" s="195" t="s">
        <v>212</v>
      </c>
      <c r="C101" s="115" t="s">
        <v>36</v>
      </c>
      <c r="D101" s="244" t="s">
        <v>29</v>
      </c>
      <c r="E101" s="244">
        <f>VLOOKUP(B101,'Mã VPP'!B94:E195,4,0)</f>
        <v>60000</v>
      </c>
      <c r="F101" s="135"/>
      <c r="G101" s="135"/>
      <c r="H101" s="144"/>
      <c r="I101" s="320"/>
    </row>
    <row r="102" spans="1:9" x14ac:dyDescent="0.25">
      <c r="A102" s="135">
        <v>93</v>
      </c>
      <c r="B102" s="195" t="s">
        <v>213</v>
      </c>
      <c r="C102" s="115" t="s">
        <v>37</v>
      </c>
      <c r="D102" s="244" t="s">
        <v>29</v>
      </c>
      <c r="E102" s="244">
        <f>VLOOKUP(B102,'Mã VPP'!B95:E196,4,0)</f>
        <v>70000</v>
      </c>
      <c r="F102" s="135"/>
      <c r="G102" s="135"/>
      <c r="H102" s="144"/>
      <c r="I102" s="320"/>
    </row>
    <row r="103" spans="1:9" x14ac:dyDescent="0.25">
      <c r="A103" s="135">
        <v>94</v>
      </c>
      <c r="B103" s="298" t="s">
        <v>246</v>
      </c>
      <c r="C103" s="299" t="s">
        <v>247</v>
      </c>
      <c r="D103" s="242" t="s">
        <v>29</v>
      </c>
      <c r="E103" s="244">
        <f>VLOOKUP(B103,'Mã VPP'!B96:E197,4,0)</f>
        <v>0</v>
      </c>
      <c r="F103" s="135"/>
      <c r="G103" s="135"/>
      <c r="H103" s="144"/>
      <c r="I103" s="320"/>
    </row>
    <row r="104" spans="1:9" x14ac:dyDescent="0.25">
      <c r="A104" s="135">
        <v>95</v>
      </c>
      <c r="B104" s="298" t="s">
        <v>240</v>
      </c>
      <c r="C104" s="299" t="s">
        <v>241</v>
      </c>
      <c r="D104" s="242" t="s">
        <v>101</v>
      </c>
      <c r="E104" s="244">
        <f>VLOOKUP(B104,'Mã VPP'!B97:E198,4,0)</f>
        <v>0</v>
      </c>
      <c r="F104" s="135"/>
      <c r="G104" s="135"/>
      <c r="H104" s="144"/>
      <c r="I104" s="320"/>
    </row>
    <row r="105" spans="1:9" x14ac:dyDescent="0.25">
      <c r="A105" s="135">
        <v>96</v>
      </c>
      <c r="B105" s="298" t="s">
        <v>214</v>
      </c>
      <c r="C105" s="299" t="s">
        <v>215</v>
      </c>
      <c r="D105" s="242" t="s">
        <v>23</v>
      </c>
      <c r="E105" s="244">
        <f>VLOOKUP(B105,'Mã VPP'!B98:E199,4,0)</f>
        <v>0</v>
      </c>
      <c r="F105" s="135"/>
      <c r="G105" s="135"/>
      <c r="H105" s="144"/>
      <c r="I105" s="320"/>
    </row>
    <row r="106" spans="1:9" x14ac:dyDescent="0.25">
      <c r="A106" s="135">
        <v>97</v>
      </c>
      <c r="B106" s="298" t="s">
        <v>216</v>
      </c>
      <c r="C106" s="299" t="s">
        <v>217</v>
      </c>
      <c r="D106" s="242" t="s">
        <v>19</v>
      </c>
      <c r="E106" s="244">
        <f>VLOOKUP(B106,'Mã VPP'!B99:E200,4,0)</f>
        <v>0</v>
      </c>
      <c r="F106" s="135"/>
      <c r="G106" s="135"/>
      <c r="H106" s="144"/>
      <c r="I106" s="320"/>
    </row>
    <row r="107" spans="1:9" x14ac:dyDescent="0.25">
      <c r="A107" s="135">
        <v>98</v>
      </c>
      <c r="B107" s="298" t="s">
        <v>242</v>
      </c>
      <c r="C107" s="299" t="s">
        <v>243</v>
      </c>
      <c r="D107" s="242" t="s">
        <v>25</v>
      </c>
      <c r="E107" s="244">
        <f>VLOOKUP(B107,'Mã VPP'!B100:E201,4,0)</f>
        <v>0</v>
      </c>
      <c r="F107" s="135"/>
      <c r="G107" s="135"/>
      <c r="H107" s="144"/>
      <c r="I107" s="320"/>
    </row>
    <row r="108" spans="1:9" x14ac:dyDescent="0.25">
      <c r="A108" s="135">
        <v>99</v>
      </c>
      <c r="B108" s="298" t="s">
        <v>218</v>
      </c>
      <c r="C108" s="299" t="s">
        <v>219</v>
      </c>
      <c r="D108" s="242" t="s">
        <v>25</v>
      </c>
      <c r="E108" s="244">
        <f>VLOOKUP(B108,'Mã VPP'!B101:E202,4,0)</f>
        <v>0</v>
      </c>
      <c r="F108" s="135"/>
      <c r="G108" s="135"/>
      <c r="H108" s="144"/>
      <c r="I108" s="320"/>
    </row>
    <row r="109" spans="1:9" x14ac:dyDescent="0.25">
      <c r="A109" s="135">
        <v>100</v>
      </c>
      <c r="B109" s="298" t="s">
        <v>220</v>
      </c>
      <c r="C109" s="299" t="s">
        <v>221</v>
      </c>
      <c r="D109" s="242" t="s">
        <v>33</v>
      </c>
      <c r="E109" s="244">
        <f>VLOOKUP(B109,'Mã VPP'!B102:E203,4,0)</f>
        <v>0</v>
      </c>
      <c r="F109" s="135"/>
      <c r="G109" s="135"/>
      <c r="H109" s="144"/>
      <c r="I109" s="320"/>
    </row>
    <row r="110" spans="1:9" x14ac:dyDescent="0.25">
      <c r="A110" s="135">
        <v>101</v>
      </c>
      <c r="B110" s="298" t="s">
        <v>244</v>
      </c>
      <c r="C110" s="299" t="s">
        <v>245</v>
      </c>
      <c r="D110" s="242" t="s">
        <v>29</v>
      </c>
      <c r="E110" s="244">
        <f>VLOOKUP(B110,'Mã VPP'!B103:E204,4,0)</f>
        <v>0</v>
      </c>
      <c r="F110" s="135"/>
      <c r="G110" s="135"/>
      <c r="H110" s="144"/>
      <c r="I110" s="320"/>
    </row>
    <row r="111" spans="1:9" x14ac:dyDescent="0.25">
      <c r="A111" s="135">
        <v>102</v>
      </c>
      <c r="B111" s="195" t="s">
        <v>222</v>
      </c>
      <c r="C111" s="299" t="s">
        <v>223</v>
      </c>
      <c r="D111" s="242" t="s">
        <v>25</v>
      </c>
      <c r="E111" s="244">
        <f>VLOOKUP(B111,'Mã VPP'!B104:E205,4,0)</f>
        <v>0</v>
      </c>
      <c r="F111" s="135"/>
      <c r="G111" s="135"/>
      <c r="H111" s="144"/>
      <c r="I111" s="320"/>
    </row>
    <row r="112" spans="1:9" x14ac:dyDescent="0.25">
      <c r="A112" s="135">
        <v>103</v>
      </c>
      <c r="B112" s="355"/>
      <c r="C112" s="356" t="s">
        <v>267</v>
      </c>
      <c r="D112" s="355"/>
      <c r="E112" s="342"/>
      <c r="F112" s="312"/>
      <c r="G112" s="312">
        <v>2</v>
      </c>
      <c r="H112" s="357">
        <v>0</v>
      </c>
      <c r="I112" s="320"/>
    </row>
    <row r="114" spans="2:11" x14ac:dyDescent="0.25">
      <c r="G114" s="358" t="s">
        <v>312</v>
      </c>
      <c r="H114" s="359"/>
      <c r="I114" s="358">
        <f>SUM(I10:I112)</f>
        <v>505800</v>
      </c>
    </row>
    <row r="117" spans="2:11" ht="20.25" x14ac:dyDescent="0.3">
      <c r="B117" s="404"/>
      <c r="C117" s="405"/>
      <c r="D117" s="405"/>
      <c r="E117" s="405"/>
      <c r="F117" s="405"/>
      <c r="G117" s="406"/>
      <c r="H117" s="407"/>
      <c r="I117" s="408"/>
      <c r="J117" s="409"/>
      <c r="K117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workbookViewId="0">
      <selection activeCell="B42" sqref="B42"/>
    </sheetView>
  </sheetViews>
  <sheetFormatPr defaultRowHeight="14.25" x14ac:dyDescent="0.2"/>
  <cols>
    <col min="3" max="3" width="30.25" customWidth="1"/>
    <col min="4" max="4" width="20.75" customWidth="1"/>
    <col min="6" max="6" width="19.75" customWidth="1"/>
  </cols>
  <sheetData>
    <row r="2" spans="1:8" ht="15.75" x14ac:dyDescent="0.25">
      <c r="C2" s="7"/>
      <c r="D2" s="428" t="s">
        <v>1</v>
      </c>
      <c r="E2" s="428"/>
      <c r="F2" s="428"/>
      <c r="G2" s="428"/>
      <c r="H2" s="428"/>
    </row>
    <row r="3" spans="1:8" ht="16.5" thickBot="1" x14ac:dyDescent="0.25">
      <c r="C3" s="9"/>
      <c r="D3" s="9"/>
      <c r="E3" s="9"/>
      <c r="F3" s="9"/>
      <c r="G3" s="9"/>
      <c r="H3" s="9"/>
    </row>
    <row r="4" spans="1:8" ht="15.75" x14ac:dyDescent="0.25">
      <c r="C4" s="10"/>
      <c r="D4" s="10"/>
      <c r="E4" s="10"/>
      <c r="F4" s="11"/>
      <c r="G4" s="3"/>
      <c r="H4" s="2"/>
    </row>
    <row r="5" spans="1:8" ht="18" customHeight="1" x14ac:dyDescent="0.25">
      <c r="C5" s="10"/>
      <c r="D5" s="12" t="s">
        <v>2</v>
      </c>
      <c r="E5" s="13" t="s">
        <v>289</v>
      </c>
      <c r="F5" s="11"/>
      <c r="G5" s="3"/>
      <c r="H5" s="2"/>
    </row>
    <row r="6" spans="1:8" ht="20.25" customHeight="1" x14ac:dyDescent="0.25">
      <c r="C6" s="2"/>
      <c r="D6" s="12" t="s">
        <v>4</v>
      </c>
      <c r="E6" s="14">
        <v>12</v>
      </c>
      <c r="F6" s="3" t="s">
        <v>5</v>
      </c>
      <c r="G6" s="3"/>
      <c r="H6" s="2"/>
    </row>
    <row r="8" spans="1:8" ht="15.75" x14ac:dyDescent="0.2">
      <c r="A8" s="484" t="s">
        <v>6</v>
      </c>
      <c r="B8" s="484" t="s">
        <v>233</v>
      </c>
      <c r="C8" s="484" t="s">
        <v>234</v>
      </c>
      <c r="D8" s="484" t="s">
        <v>224</v>
      </c>
      <c r="E8" s="479" t="s">
        <v>271</v>
      </c>
      <c r="F8" s="479"/>
      <c r="G8" s="484" t="s">
        <v>307</v>
      </c>
    </row>
    <row r="9" spans="1:8" ht="15.75" x14ac:dyDescent="0.25">
      <c r="A9" s="484"/>
      <c r="B9" s="484"/>
      <c r="C9" s="484"/>
      <c r="D9" s="484"/>
      <c r="E9" s="304" t="s">
        <v>291</v>
      </c>
      <c r="F9" s="304" t="s">
        <v>290</v>
      </c>
      <c r="G9" s="484"/>
    </row>
    <row r="10" spans="1:8" ht="15.75" x14ac:dyDescent="0.25">
      <c r="A10" s="258">
        <v>1</v>
      </c>
      <c r="B10" s="264" t="s">
        <v>75</v>
      </c>
      <c r="C10" s="265" t="s">
        <v>76</v>
      </c>
      <c r="D10" s="266" t="s">
        <v>29</v>
      </c>
      <c r="E10" s="266"/>
      <c r="F10" s="267"/>
      <c r="G10" s="284"/>
    </row>
    <row r="11" spans="1:8" ht="15.75" x14ac:dyDescent="0.25">
      <c r="A11" s="258">
        <v>2</v>
      </c>
      <c r="B11" s="268" t="s">
        <v>62</v>
      </c>
      <c r="C11" s="269" t="s">
        <v>63</v>
      </c>
      <c r="D11" s="270" t="s">
        <v>25</v>
      </c>
      <c r="E11" s="272"/>
      <c r="F11" s="258"/>
      <c r="G11" s="284"/>
    </row>
    <row r="12" spans="1:8" ht="15.75" x14ac:dyDescent="0.25">
      <c r="A12" s="258">
        <v>3</v>
      </c>
      <c r="B12" s="268" t="s">
        <v>151</v>
      </c>
      <c r="C12" s="271" t="s">
        <v>18</v>
      </c>
      <c r="D12" s="272" t="s">
        <v>19</v>
      </c>
      <c r="E12" s="272"/>
      <c r="F12" s="258"/>
      <c r="G12" s="284"/>
    </row>
    <row r="13" spans="1:8" ht="15.75" x14ac:dyDescent="0.25">
      <c r="A13" s="258">
        <v>4</v>
      </c>
      <c r="B13" s="268" t="s">
        <v>145</v>
      </c>
      <c r="C13" s="271" t="s">
        <v>146</v>
      </c>
      <c r="D13" s="272" t="s">
        <v>19</v>
      </c>
      <c r="E13" s="272"/>
      <c r="F13" s="258"/>
      <c r="G13" s="284"/>
    </row>
    <row r="14" spans="1:8" ht="15.75" x14ac:dyDescent="0.25">
      <c r="A14" s="258">
        <v>5</v>
      </c>
      <c r="B14" s="268" t="s">
        <v>147</v>
      </c>
      <c r="C14" s="271" t="s">
        <v>148</v>
      </c>
      <c r="D14" s="272" t="s">
        <v>19</v>
      </c>
      <c r="E14" s="272"/>
      <c r="F14" s="258"/>
      <c r="G14" s="284"/>
    </row>
    <row r="15" spans="1:8" ht="15.75" x14ac:dyDescent="0.25">
      <c r="A15" s="258">
        <v>6</v>
      </c>
      <c r="B15" s="273">
        <v>9090068</v>
      </c>
      <c r="C15" s="271" t="s">
        <v>88</v>
      </c>
      <c r="D15" s="272" t="s">
        <v>23</v>
      </c>
      <c r="E15" s="272"/>
      <c r="F15" s="258"/>
      <c r="G15" s="284"/>
    </row>
    <row r="16" spans="1:8" ht="15.75" x14ac:dyDescent="0.25">
      <c r="A16" s="258">
        <v>7</v>
      </c>
      <c r="B16" s="268" t="s">
        <v>89</v>
      </c>
      <c r="C16" s="269" t="s">
        <v>90</v>
      </c>
      <c r="D16" s="272" t="s">
        <v>23</v>
      </c>
      <c r="E16" s="272"/>
      <c r="F16" s="258"/>
      <c r="G16" s="284"/>
    </row>
    <row r="17" spans="1:7" ht="15.75" x14ac:dyDescent="0.25">
      <c r="A17" s="258">
        <v>8</v>
      </c>
      <c r="B17" s="268" t="s">
        <v>126</v>
      </c>
      <c r="C17" s="269" t="s">
        <v>127</v>
      </c>
      <c r="D17" s="272" t="s">
        <v>128</v>
      </c>
      <c r="E17" s="272"/>
      <c r="F17" s="258"/>
      <c r="G17" s="284"/>
    </row>
    <row r="18" spans="1:7" ht="15.75" x14ac:dyDescent="0.25">
      <c r="A18" s="258">
        <v>9</v>
      </c>
      <c r="B18" s="268" t="s">
        <v>129</v>
      </c>
      <c r="C18" s="269" t="s">
        <v>130</v>
      </c>
      <c r="D18" s="272" t="s">
        <v>128</v>
      </c>
      <c r="E18" s="272"/>
      <c r="F18" s="258"/>
      <c r="G18" s="284"/>
    </row>
    <row r="19" spans="1:7" ht="15.75" x14ac:dyDescent="0.25">
      <c r="A19" s="258">
        <v>10</v>
      </c>
      <c r="B19" s="268" t="s">
        <v>131</v>
      </c>
      <c r="C19" s="269" t="s">
        <v>132</v>
      </c>
      <c r="D19" s="272" t="s">
        <v>128</v>
      </c>
      <c r="E19" s="272"/>
      <c r="F19" s="258"/>
      <c r="G19" s="284"/>
    </row>
    <row r="20" spans="1:7" ht="15.75" x14ac:dyDescent="0.25">
      <c r="A20" s="258">
        <v>11</v>
      </c>
      <c r="B20" s="268" t="s">
        <v>133</v>
      </c>
      <c r="C20" s="271" t="s">
        <v>134</v>
      </c>
      <c r="D20" s="272" t="s">
        <v>128</v>
      </c>
      <c r="E20" s="272"/>
      <c r="F20" s="258"/>
      <c r="G20" s="284"/>
    </row>
    <row r="21" spans="1:7" ht="15.75" x14ac:dyDescent="0.25">
      <c r="A21" s="258">
        <v>12</v>
      </c>
      <c r="B21" s="268" t="s">
        <v>65</v>
      </c>
      <c r="C21" s="271" t="s">
        <v>14</v>
      </c>
      <c r="D21" s="272" t="s">
        <v>279</v>
      </c>
      <c r="E21" s="272"/>
      <c r="F21" s="258"/>
      <c r="G21" s="284"/>
    </row>
    <row r="22" spans="1:7" ht="15.75" x14ac:dyDescent="0.25">
      <c r="A22" s="258">
        <v>13</v>
      </c>
      <c r="B22" s="268" t="s">
        <v>66</v>
      </c>
      <c r="C22" s="271" t="s">
        <v>67</v>
      </c>
      <c r="D22" s="272" t="s">
        <v>279</v>
      </c>
      <c r="E22" s="272"/>
      <c r="F22" s="258"/>
      <c r="G22" s="284"/>
    </row>
    <row r="23" spans="1:7" ht="15.75" x14ac:dyDescent="0.25">
      <c r="A23" s="258">
        <v>14</v>
      </c>
      <c r="B23" s="268" t="s">
        <v>81</v>
      </c>
      <c r="C23" s="265" t="s">
        <v>82</v>
      </c>
      <c r="D23" s="272" t="s">
        <v>25</v>
      </c>
      <c r="E23" s="272"/>
      <c r="F23" s="258"/>
      <c r="G23" s="284"/>
    </row>
    <row r="24" spans="1:7" ht="15.75" x14ac:dyDescent="0.25">
      <c r="A24" s="258">
        <v>15</v>
      </c>
      <c r="B24" s="268" t="s">
        <v>83</v>
      </c>
      <c r="C24" s="269" t="s">
        <v>24</v>
      </c>
      <c r="D24" s="272" t="s">
        <v>25</v>
      </c>
      <c r="E24" s="272"/>
      <c r="F24" s="258"/>
      <c r="G24" s="284"/>
    </row>
    <row r="25" spans="1:7" ht="15.75" x14ac:dyDescent="0.25">
      <c r="A25" s="258">
        <v>16</v>
      </c>
      <c r="B25" s="268" t="s">
        <v>84</v>
      </c>
      <c r="C25" s="271" t="s">
        <v>30</v>
      </c>
      <c r="D25" s="272" t="s">
        <v>25</v>
      </c>
      <c r="E25" s="272"/>
      <c r="F25" s="258"/>
      <c r="G25" s="284"/>
    </row>
    <row r="26" spans="1:7" ht="15.75" x14ac:dyDescent="0.25">
      <c r="A26" s="258">
        <v>17</v>
      </c>
      <c r="B26" s="268" t="s">
        <v>163</v>
      </c>
      <c r="C26" s="271" t="s">
        <v>164</v>
      </c>
      <c r="D26" s="272" t="s">
        <v>29</v>
      </c>
      <c r="E26" s="272"/>
      <c r="F26" s="258"/>
      <c r="G26" s="284"/>
    </row>
    <row r="27" spans="1:7" ht="15.75" x14ac:dyDescent="0.25">
      <c r="A27" s="258">
        <v>18</v>
      </c>
      <c r="B27" s="268" t="s">
        <v>102</v>
      </c>
      <c r="C27" s="271" t="s">
        <v>103</v>
      </c>
      <c r="D27" s="272" t="s">
        <v>280</v>
      </c>
      <c r="E27" s="272"/>
      <c r="F27" s="258"/>
      <c r="G27" s="284"/>
    </row>
    <row r="28" spans="1:7" ht="15.75" x14ac:dyDescent="0.25">
      <c r="A28" s="258">
        <v>19</v>
      </c>
      <c r="B28" s="268" t="s">
        <v>135</v>
      </c>
      <c r="C28" s="271" t="s">
        <v>136</v>
      </c>
      <c r="D28" s="272" t="s">
        <v>19</v>
      </c>
      <c r="E28" s="272"/>
      <c r="F28" s="258"/>
      <c r="G28" s="284"/>
    </row>
    <row r="29" spans="1:7" ht="15.75" x14ac:dyDescent="0.25">
      <c r="A29" s="258">
        <v>20</v>
      </c>
      <c r="B29" s="268" t="s">
        <v>99</v>
      </c>
      <c r="C29" s="274" t="s">
        <v>100</v>
      </c>
      <c r="D29" s="272" t="s">
        <v>280</v>
      </c>
      <c r="E29" s="272"/>
      <c r="F29" s="258"/>
      <c r="G29" s="284"/>
    </row>
    <row r="30" spans="1:7" ht="15.75" x14ac:dyDescent="0.25">
      <c r="A30" s="258">
        <v>21</v>
      </c>
      <c r="B30" s="268" t="s">
        <v>149</v>
      </c>
      <c r="C30" s="271" t="s">
        <v>150</v>
      </c>
      <c r="D30" s="272" t="s">
        <v>25</v>
      </c>
      <c r="E30" s="272"/>
      <c r="F30" s="258"/>
      <c r="G30" s="284"/>
    </row>
    <row r="31" spans="1:7" ht="15.75" x14ac:dyDescent="0.25">
      <c r="A31" s="258">
        <v>22</v>
      </c>
      <c r="B31" s="268" t="s">
        <v>122</v>
      </c>
      <c r="C31" s="275" t="s">
        <v>123</v>
      </c>
      <c r="D31" s="272" t="s">
        <v>23</v>
      </c>
      <c r="E31" s="272"/>
      <c r="F31" s="258"/>
      <c r="G31" s="284"/>
    </row>
    <row r="32" spans="1:7" ht="15.75" x14ac:dyDescent="0.25">
      <c r="A32" s="258">
        <v>23</v>
      </c>
      <c r="B32" s="268" t="s">
        <v>124</v>
      </c>
      <c r="C32" s="269" t="s">
        <v>125</v>
      </c>
      <c r="D32" s="272" t="s">
        <v>23</v>
      </c>
      <c r="E32" s="272"/>
      <c r="F32" s="258"/>
      <c r="G32" s="284"/>
    </row>
    <row r="33" spans="1:7" ht="15.75" x14ac:dyDescent="0.25">
      <c r="A33" s="258">
        <v>24</v>
      </c>
      <c r="B33" s="268" t="s">
        <v>120</v>
      </c>
      <c r="C33" s="269" t="s">
        <v>121</v>
      </c>
      <c r="D33" s="272" t="s">
        <v>27</v>
      </c>
      <c r="E33" s="272"/>
      <c r="F33" s="258"/>
      <c r="G33" s="284"/>
    </row>
    <row r="34" spans="1:7" ht="15.75" x14ac:dyDescent="0.25">
      <c r="A34" s="258">
        <v>25</v>
      </c>
      <c r="B34" s="268" t="s">
        <v>138</v>
      </c>
      <c r="C34" s="271" t="s">
        <v>139</v>
      </c>
      <c r="D34" s="272" t="s">
        <v>128</v>
      </c>
      <c r="E34" s="272"/>
      <c r="F34" s="258"/>
      <c r="G34" s="284"/>
    </row>
    <row r="35" spans="1:7" ht="15.75" x14ac:dyDescent="0.25">
      <c r="A35" s="258">
        <v>26</v>
      </c>
      <c r="B35" s="268" t="s">
        <v>182</v>
      </c>
      <c r="C35" s="271" t="s">
        <v>183</v>
      </c>
      <c r="D35" s="272" t="s">
        <v>281</v>
      </c>
      <c r="E35" s="272"/>
      <c r="F35" s="258"/>
      <c r="G35" s="284"/>
    </row>
    <row r="36" spans="1:7" ht="15.75" x14ac:dyDescent="0.25">
      <c r="A36" s="258">
        <v>27</v>
      </c>
      <c r="B36" s="268" t="s">
        <v>152</v>
      </c>
      <c r="C36" s="269" t="s">
        <v>153</v>
      </c>
      <c r="D36" s="272" t="s">
        <v>19</v>
      </c>
      <c r="E36" s="272"/>
      <c r="F36" s="258"/>
      <c r="G36" s="284"/>
    </row>
    <row r="37" spans="1:7" ht="15.75" x14ac:dyDescent="0.25">
      <c r="A37" s="258">
        <v>28</v>
      </c>
      <c r="B37" s="268" t="s">
        <v>167</v>
      </c>
      <c r="C37" s="271" t="s">
        <v>168</v>
      </c>
      <c r="D37" s="272" t="s">
        <v>25</v>
      </c>
      <c r="E37" s="272"/>
      <c r="F37" s="258"/>
      <c r="G37" s="284"/>
    </row>
    <row r="38" spans="1:7" ht="15.75" x14ac:dyDescent="0.25">
      <c r="A38" s="258">
        <v>29</v>
      </c>
      <c r="B38" s="268" t="s">
        <v>169</v>
      </c>
      <c r="C38" s="271" t="s">
        <v>170</v>
      </c>
      <c r="D38" s="272" t="s">
        <v>25</v>
      </c>
      <c r="E38" s="272"/>
      <c r="F38" s="258"/>
      <c r="G38" s="284"/>
    </row>
    <row r="39" spans="1:7" ht="15.75" x14ac:dyDescent="0.25">
      <c r="A39" s="258">
        <v>30</v>
      </c>
      <c r="B39" s="268" t="s">
        <v>174</v>
      </c>
      <c r="C39" s="271" t="s">
        <v>175</v>
      </c>
      <c r="D39" s="272" t="s">
        <v>23</v>
      </c>
      <c r="E39" s="272"/>
      <c r="F39" s="258"/>
      <c r="G39" s="284"/>
    </row>
    <row r="40" spans="1:7" ht="15.75" x14ac:dyDescent="0.25">
      <c r="A40" s="258">
        <v>31</v>
      </c>
      <c r="B40" s="268" t="s">
        <v>104</v>
      </c>
      <c r="C40" s="271" t="s">
        <v>105</v>
      </c>
      <c r="D40" s="272" t="s">
        <v>25</v>
      </c>
      <c r="E40" s="272"/>
      <c r="F40" s="258"/>
      <c r="G40" s="284"/>
    </row>
    <row r="41" spans="1:7" ht="15.75" x14ac:dyDescent="0.25">
      <c r="A41" s="258">
        <v>32</v>
      </c>
      <c r="B41" s="268" t="s">
        <v>106</v>
      </c>
      <c r="C41" s="271" t="s">
        <v>38</v>
      </c>
      <c r="D41" s="272" t="s">
        <v>25</v>
      </c>
      <c r="E41" s="272"/>
      <c r="F41" s="258"/>
      <c r="G41" s="284"/>
    </row>
    <row r="42" spans="1:7" ht="15.75" x14ac:dyDescent="0.25">
      <c r="A42" s="258">
        <v>33</v>
      </c>
      <c r="B42" s="268" t="s">
        <v>93</v>
      </c>
      <c r="C42" s="271" t="s">
        <v>94</v>
      </c>
      <c r="D42" s="272" t="s">
        <v>23</v>
      </c>
      <c r="E42" s="272"/>
      <c r="F42" s="258"/>
      <c r="G42" s="284"/>
    </row>
    <row r="43" spans="1:7" ht="15.75" x14ac:dyDescent="0.25">
      <c r="A43" s="258">
        <v>34</v>
      </c>
      <c r="B43" s="268" t="s">
        <v>185</v>
      </c>
      <c r="C43" s="271" t="s">
        <v>186</v>
      </c>
      <c r="D43" s="272" t="s">
        <v>33</v>
      </c>
      <c r="E43" s="272"/>
      <c r="F43" s="258"/>
      <c r="G43" s="284"/>
    </row>
    <row r="44" spans="1:7" ht="15.75" x14ac:dyDescent="0.25">
      <c r="A44" s="258">
        <v>35</v>
      </c>
      <c r="B44" s="268" t="s">
        <v>187</v>
      </c>
      <c r="C44" s="271" t="s">
        <v>188</v>
      </c>
      <c r="D44" s="272" t="s">
        <v>128</v>
      </c>
      <c r="E44" s="272"/>
      <c r="F44" s="258"/>
      <c r="G44" s="284"/>
    </row>
    <row r="45" spans="1:7" ht="15.75" x14ac:dyDescent="0.25">
      <c r="A45" s="258">
        <v>36</v>
      </c>
      <c r="B45" s="268" t="s">
        <v>95</v>
      </c>
      <c r="C45" s="269" t="s">
        <v>26</v>
      </c>
      <c r="D45" s="272" t="s">
        <v>282</v>
      </c>
      <c r="E45" s="272"/>
      <c r="F45" s="258"/>
      <c r="G45" s="284"/>
    </row>
    <row r="46" spans="1:7" ht="15.75" x14ac:dyDescent="0.25">
      <c r="A46" s="258">
        <v>37</v>
      </c>
      <c r="B46" s="268" t="s">
        <v>109</v>
      </c>
      <c r="C46" s="269" t="s">
        <v>110</v>
      </c>
      <c r="D46" s="272" t="s">
        <v>283</v>
      </c>
      <c r="E46" s="272"/>
      <c r="F46" s="258"/>
      <c r="G46" s="284"/>
    </row>
    <row r="47" spans="1:7" ht="15.75" x14ac:dyDescent="0.25">
      <c r="A47" s="258">
        <v>38</v>
      </c>
      <c r="B47" s="273">
        <v>9090069</v>
      </c>
      <c r="C47" s="271" t="s">
        <v>140</v>
      </c>
      <c r="D47" s="272" t="s">
        <v>128</v>
      </c>
      <c r="E47" s="272"/>
      <c r="F47" s="258"/>
      <c r="G47" s="284"/>
    </row>
    <row r="48" spans="1:7" ht="15.75" x14ac:dyDescent="0.25">
      <c r="A48" s="258">
        <v>39</v>
      </c>
      <c r="B48" s="268" t="s">
        <v>111</v>
      </c>
      <c r="C48" s="275" t="s">
        <v>112</v>
      </c>
      <c r="D48" s="272" t="s">
        <v>23</v>
      </c>
      <c r="E48" s="272"/>
      <c r="F48" s="258"/>
      <c r="G48" s="284"/>
    </row>
    <row r="49" spans="1:7" ht="15.75" x14ac:dyDescent="0.25">
      <c r="A49" s="258">
        <v>40</v>
      </c>
      <c r="B49" s="268" t="s">
        <v>116</v>
      </c>
      <c r="C49" s="275" t="s">
        <v>117</v>
      </c>
      <c r="D49" s="272" t="s">
        <v>25</v>
      </c>
      <c r="E49" s="272"/>
      <c r="F49" s="258"/>
      <c r="G49" s="284"/>
    </row>
    <row r="50" spans="1:7" ht="15.75" x14ac:dyDescent="0.25">
      <c r="A50" s="258">
        <v>41</v>
      </c>
      <c r="B50" s="276">
        <v>9090053</v>
      </c>
      <c r="C50" s="275" t="s">
        <v>113</v>
      </c>
      <c r="D50" s="272" t="s">
        <v>25</v>
      </c>
      <c r="E50" s="272"/>
      <c r="F50" s="258"/>
      <c r="G50" s="284"/>
    </row>
    <row r="51" spans="1:7" ht="15.75" x14ac:dyDescent="0.25">
      <c r="A51" s="258">
        <v>42</v>
      </c>
      <c r="B51" s="268" t="s">
        <v>118</v>
      </c>
      <c r="C51" s="277" t="s">
        <v>119</v>
      </c>
      <c r="D51" s="272" t="s">
        <v>23</v>
      </c>
      <c r="E51" s="272"/>
      <c r="F51" s="258"/>
      <c r="G51" s="284"/>
    </row>
    <row r="52" spans="1:7" ht="15.75" x14ac:dyDescent="0.25">
      <c r="A52" s="258">
        <v>43</v>
      </c>
      <c r="B52" s="268" t="s">
        <v>64</v>
      </c>
      <c r="C52" s="271" t="s">
        <v>16</v>
      </c>
      <c r="D52" s="272" t="s">
        <v>283</v>
      </c>
      <c r="E52" s="272"/>
      <c r="F52" s="258"/>
      <c r="G52" s="284"/>
    </row>
    <row r="53" spans="1:7" ht="15.75" x14ac:dyDescent="0.25">
      <c r="A53" s="258">
        <v>44</v>
      </c>
      <c r="B53" s="278" t="s">
        <v>220</v>
      </c>
      <c r="C53" s="279" t="s">
        <v>221</v>
      </c>
      <c r="D53" s="272" t="s">
        <v>33</v>
      </c>
      <c r="E53" s="272"/>
      <c r="F53" s="258"/>
      <c r="G53" s="284"/>
    </row>
    <row r="54" spans="1:7" ht="15.75" x14ac:dyDescent="0.25">
      <c r="A54" s="258">
        <v>45</v>
      </c>
      <c r="B54" s="268" t="s">
        <v>56</v>
      </c>
      <c r="C54" s="269" t="s">
        <v>20</v>
      </c>
      <c r="D54" s="272" t="s">
        <v>33</v>
      </c>
      <c r="E54" s="272"/>
      <c r="F54" s="258"/>
      <c r="G54" s="284"/>
    </row>
    <row r="55" spans="1:7" ht="15.75" x14ac:dyDescent="0.25">
      <c r="A55" s="258">
        <v>46</v>
      </c>
      <c r="B55" s="268" t="s">
        <v>165</v>
      </c>
      <c r="C55" s="271" t="s">
        <v>166</v>
      </c>
      <c r="D55" s="272" t="s">
        <v>25</v>
      </c>
      <c r="E55" s="272"/>
      <c r="F55" s="258"/>
      <c r="G55" s="284"/>
    </row>
    <row r="56" spans="1:7" ht="15.75" x14ac:dyDescent="0.25">
      <c r="A56" s="258">
        <v>47</v>
      </c>
      <c r="B56" s="268" t="s">
        <v>171</v>
      </c>
      <c r="C56" s="269" t="s">
        <v>172</v>
      </c>
      <c r="D56" s="272" t="s">
        <v>25</v>
      </c>
      <c r="E56" s="272"/>
      <c r="F56" s="258"/>
      <c r="G56" s="284"/>
    </row>
    <row r="57" spans="1:7" ht="15.75" x14ac:dyDescent="0.25">
      <c r="A57" s="258">
        <v>48</v>
      </c>
      <c r="B57" s="280" t="s">
        <v>96</v>
      </c>
      <c r="C57" s="265" t="s">
        <v>22</v>
      </c>
      <c r="D57" s="281" t="s">
        <v>23</v>
      </c>
      <c r="E57" s="281"/>
      <c r="F57" s="281"/>
      <c r="G57" s="284"/>
    </row>
    <row r="58" spans="1:7" ht="15.75" x14ac:dyDescent="0.25">
      <c r="A58" s="258">
        <v>49</v>
      </c>
      <c r="B58" s="268" t="s">
        <v>176</v>
      </c>
      <c r="C58" s="271" t="s">
        <v>177</v>
      </c>
      <c r="D58" s="272" t="s">
        <v>23</v>
      </c>
      <c r="E58" s="272"/>
      <c r="F58" s="258"/>
      <c r="G58" s="284"/>
    </row>
    <row r="59" spans="1:7" ht="15.75" x14ac:dyDescent="0.25">
      <c r="A59" s="258">
        <v>50</v>
      </c>
      <c r="B59" s="280" t="s">
        <v>45</v>
      </c>
      <c r="C59" s="265" t="s">
        <v>46</v>
      </c>
      <c r="D59" s="281" t="s">
        <v>284</v>
      </c>
      <c r="E59" s="281"/>
      <c r="F59" s="281"/>
      <c r="G59" s="284"/>
    </row>
    <row r="60" spans="1:7" ht="15.75" x14ac:dyDescent="0.25">
      <c r="A60" s="258">
        <v>51</v>
      </c>
      <c r="B60" s="280" t="s">
        <v>48</v>
      </c>
      <c r="C60" s="265" t="s">
        <v>49</v>
      </c>
      <c r="D60" s="281" t="s">
        <v>284</v>
      </c>
      <c r="E60" s="281"/>
      <c r="F60" s="281"/>
      <c r="G60" s="284"/>
    </row>
    <row r="61" spans="1:7" ht="15.75" x14ac:dyDescent="0.25">
      <c r="A61" s="258">
        <v>52</v>
      </c>
      <c r="B61" s="280" t="s">
        <v>50</v>
      </c>
      <c r="C61" s="265" t="s">
        <v>51</v>
      </c>
      <c r="D61" s="281" t="s">
        <v>284</v>
      </c>
      <c r="E61" s="281"/>
      <c r="F61" s="281"/>
      <c r="G61" s="284"/>
    </row>
    <row r="62" spans="1:7" ht="15.75" x14ac:dyDescent="0.25">
      <c r="A62" s="258">
        <v>53</v>
      </c>
      <c r="B62" s="280" t="s">
        <v>52</v>
      </c>
      <c r="C62" s="265" t="s">
        <v>53</v>
      </c>
      <c r="D62" s="281" t="s">
        <v>284</v>
      </c>
      <c r="E62" s="281"/>
      <c r="F62" s="281"/>
      <c r="G62" s="284"/>
    </row>
    <row r="63" spans="1:7" ht="15.75" x14ac:dyDescent="0.25">
      <c r="A63" s="258">
        <v>54</v>
      </c>
      <c r="B63" s="280" t="s">
        <v>54</v>
      </c>
      <c r="C63" s="265" t="s">
        <v>55</v>
      </c>
      <c r="D63" s="281" t="s">
        <v>284</v>
      </c>
      <c r="E63" s="281"/>
      <c r="F63" s="281"/>
      <c r="G63" s="284"/>
    </row>
    <row r="64" spans="1:7" ht="15.75" x14ac:dyDescent="0.25">
      <c r="A64" s="258">
        <v>55</v>
      </c>
      <c r="B64" s="282" t="s">
        <v>39</v>
      </c>
      <c r="C64" s="283" t="s">
        <v>40</v>
      </c>
      <c r="D64" s="281" t="s">
        <v>33</v>
      </c>
      <c r="E64" s="281"/>
      <c r="F64" s="281"/>
      <c r="G64" s="284"/>
    </row>
  </sheetData>
  <mergeCells count="7">
    <mergeCell ref="D2:H2"/>
    <mergeCell ref="A8:A9"/>
    <mergeCell ref="B8:B9"/>
    <mergeCell ref="C8:C9"/>
    <mergeCell ref="D8:D9"/>
    <mergeCell ref="E8:F8"/>
    <mergeCell ref="G8:G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J17"/>
  <sheetViews>
    <sheetView workbookViewId="0">
      <selection activeCell="I24" sqref="I24"/>
    </sheetView>
  </sheetViews>
  <sheetFormatPr defaultRowHeight="15" x14ac:dyDescent="0.25"/>
  <cols>
    <col min="2" max="2" width="14.875" customWidth="1"/>
    <col min="3" max="3" width="22.625" customWidth="1"/>
    <col min="7" max="7" width="9.875" customWidth="1"/>
    <col min="8" max="8" width="9" style="285"/>
    <col min="9" max="9" width="17.125" style="305" customWidth="1"/>
    <col min="10" max="10" width="14.625" customWidth="1"/>
  </cols>
  <sheetData>
    <row r="2" spans="1:10" ht="15.75" customHeight="1" x14ac:dyDescent="0.25">
      <c r="B2" s="428" t="s">
        <v>1</v>
      </c>
      <c r="C2" s="428"/>
      <c r="D2" s="428"/>
      <c r="E2" s="428"/>
      <c r="F2" s="428"/>
      <c r="G2" s="428"/>
      <c r="H2" s="428"/>
    </row>
    <row r="3" spans="1:10" ht="16.5" thickBot="1" x14ac:dyDescent="0.25">
      <c r="B3" s="9"/>
      <c r="C3" s="9"/>
      <c r="D3" s="9"/>
      <c r="E3" s="9"/>
      <c r="F3" s="9"/>
      <c r="G3" s="9"/>
      <c r="H3" s="9"/>
    </row>
    <row r="4" spans="1:10" ht="15.75" x14ac:dyDescent="0.25">
      <c r="B4" s="10"/>
      <c r="C4" s="10"/>
      <c r="D4" s="11"/>
      <c r="E4" s="11"/>
      <c r="F4" s="11"/>
      <c r="G4" s="3"/>
      <c r="H4" s="2"/>
    </row>
    <row r="5" spans="1:10" ht="31.5" x14ac:dyDescent="0.25">
      <c r="B5" s="12" t="s">
        <v>2</v>
      </c>
      <c r="C5" s="13" t="s">
        <v>293</v>
      </c>
      <c r="D5" s="11"/>
      <c r="E5" s="11"/>
      <c r="F5" s="11"/>
      <c r="G5" s="3"/>
      <c r="H5" s="2"/>
    </row>
    <row r="6" spans="1:10" ht="31.5" x14ac:dyDescent="0.25">
      <c r="B6" s="12" t="s">
        <v>4</v>
      </c>
      <c r="C6" s="14">
        <v>12</v>
      </c>
      <c r="D6" s="3" t="s">
        <v>5</v>
      </c>
      <c r="E6" s="3"/>
      <c r="F6" s="3"/>
      <c r="G6" s="3"/>
      <c r="H6" s="2"/>
    </row>
    <row r="7" spans="1:10" ht="15.75" x14ac:dyDescent="0.25">
      <c r="B7" s="12"/>
      <c r="C7" s="14"/>
      <c r="D7" s="3"/>
      <c r="E7" s="3"/>
      <c r="F7" s="3"/>
      <c r="G7" s="3"/>
      <c r="H7" s="2"/>
    </row>
    <row r="8" spans="1:10" ht="15.75" customHeight="1" x14ac:dyDescent="0.2">
      <c r="A8" s="484" t="s">
        <v>6</v>
      </c>
      <c r="B8" s="484" t="s">
        <v>233</v>
      </c>
      <c r="C8" s="484" t="s">
        <v>234</v>
      </c>
      <c r="D8" s="484" t="s">
        <v>224</v>
      </c>
      <c r="E8" s="486" t="s">
        <v>309</v>
      </c>
      <c r="F8" s="479" t="s">
        <v>271</v>
      </c>
      <c r="G8" s="479"/>
      <c r="H8" s="484" t="s">
        <v>285</v>
      </c>
      <c r="I8" s="485" t="s">
        <v>307</v>
      </c>
      <c r="J8" s="485" t="s">
        <v>278</v>
      </c>
    </row>
    <row r="9" spans="1:10" ht="15.75" customHeight="1" x14ac:dyDescent="0.25">
      <c r="A9" s="484"/>
      <c r="B9" s="484"/>
      <c r="C9" s="484"/>
      <c r="D9" s="484"/>
      <c r="E9" s="487"/>
      <c r="F9" s="304" t="s">
        <v>291</v>
      </c>
      <c r="G9" s="304" t="s">
        <v>290</v>
      </c>
      <c r="H9" s="484"/>
      <c r="I9" s="485"/>
      <c r="J9" s="485"/>
    </row>
    <row r="10" spans="1:10" ht="15.75" x14ac:dyDescent="0.25">
      <c r="A10" s="258">
        <v>17</v>
      </c>
      <c r="B10" s="413" t="s">
        <v>163</v>
      </c>
      <c r="C10" s="271" t="s">
        <v>164</v>
      </c>
      <c r="D10" s="414" t="s">
        <v>29</v>
      </c>
      <c r="E10" s="415">
        <f>VLOOKUP(B10,'Mã VPP'!B19:E120,4,0)</f>
        <v>90000</v>
      </c>
      <c r="F10" s="414"/>
      <c r="G10" s="416">
        <v>1</v>
      </c>
      <c r="H10" s="417"/>
      <c r="I10" s="418">
        <v>1</v>
      </c>
      <c r="J10" s="419">
        <f t="shared" ref="J10:J14" si="0">G10*E10</f>
        <v>90000</v>
      </c>
    </row>
    <row r="11" spans="1:10" ht="15.75" x14ac:dyDescent="0.25">
      <c r="A11" s="258">
        <v>39</v>
      </c>
      <c r="B11" s="413" t="s">
        <v>111</v>
      </c>
      <c r="C11" s="420" t="s">
        <v>112</v>
      </c>
      <c r="D11" s="414" t="s">
        <v>23</v>
      </c>
      <c r="E11" s="415">
        <f>VLOOKUP(B11,'Mã VPP'!B6:E107,4,0)</f>
        <v>17000</v>
      </c>
      <c r="F11" s="414"/>
      <c r="G11" s="416">
        <v>1</v>
      </c>
      <c r="H11" s="417"/>
      <c r="I11" s="418">
        <v>1</v>
      </c>
      <c r="J11" s="419">
        <f t="shared" si="0"/>
        <v>17000</v>
      </c>
    </row>
    <row r="12" spans="1:10" ht="15.75" x14ac:dyDescent="0.25">
      <c r="A12" s="258">
        <v>41</v>
      </c>
      <c r="B12" s="421">
        <v>9090053</v>
      </c>
      <c r="C12" s="420" t="s">
        <v>113</v>
      </c>
      <c r="D12" s="414" t="s">
        <v>25</v>
      </c>
      <c r="E12" s="415">
        <f>VLOOKUP(B12,'Mã VPP'!B8:E109,4,0)</f>
        <v>147000</v>
      </c>
      <c r="F12" s="414"/>
      <c r="G12" s="416">
        <v>1</v>
      </c>
      <c r="H12" s="417"/>
      <c r="I12" s="418">
        <v>1</v>
      </c>
      <c r="J12" s="419">
        <f t="shared" si="0"/>
        <v>147000</v>
      </c>
    </row>
    <row r="13" spans="1:10" ht="15.75" x14ac:dyDescent="0.25">
      <c r="A13" s="258">
        <v>43</v>
      </c>
      <c r="B13" s="413" t="s">
        <v>64</v>
      </c>
      <c r="C13" s="271" t="s">
        <v>16</v>
      </c>
      <c r="D13" s="414" t="s">
        <v>283</v>
      </c>
      <c r="E13" s="415">
        <f>VLOOKUP(B13,'Mã VPP'!B10:E111,4,0)</f>
        <v>2300</v>
      </c>
      <c r="F13" s="414"/>
      <c r="G13" s="416">
        <v>3</v>
      </c>
      <c r="H13" s="417"/>
      <c r="I13" s="418">
        <v>3</v>
      </c>
      <c r="J13" s="419">
        <f>G13*E13*I13</f>
        <v>20700</v>
      </c>
    </row>
    <row r="14" spans="1:10" ht="15.75" x14ac:dyDescent="0.25">
      <c r="A14" s="258">
        <v>47</v>
      </c>
      <c r="B14" s="413" t="s">
        <v>171</v>
      </c>
      <c r="C14" s="422" t="s">
        <v>172</v>
      </c>
      <c r="D14" s="414" t="s">
        <v>25</v>
      </c>
      <c r="E14" s="415">
        <f>VLOOKUP(B14,'Mã VPP'!B14:E115,4,0)</f>
        <v>18000</v>
      </c>
      <c r="F14" s="414"/>
      <c r="G14" s="416">
        <v>1</v>
      </c>
      <c r="H14" s="417"/>
      <c r="I14" s="418">
        <v>1</v>
      </c>
      <c r="J14" s="419">
        <f t="shared" si="0"/>
        <v>18000</v>
      </c>
    </row>
    <row r="17" spans="9:10" x14ac:dyDescent="0.25">
      <c r="I17" s="353" t="s">
        <v>311</v>
      </c>
      <c r="J17" s="354">
        <f>SUM(J10:J14)</f>
        <v>292700</v>
      </c>
    </row>
  </sheetData>
  <mergeCells count="10">
    <mergeCell ref="I8:I9"/>
    <mergeCell ref="E8:E9"/>
    <mergeCell ref="J8:J9"/>
    <mergeCell ref="B2:H2"/>
    <mergeCell ref="A8:A9"/>
    <mergeCell ref="B8:B9"/>
    <mergeCell ref="C8:C9"/>
    <mergeCell ref="D8:D9"/>
    <mergeCell ref="H8:H9"/>
    <mergeCell ref="F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"/>
  <sheetViews>
    <sheetView workbookViewId="0">
      <selection activeCell="C10" sqref="C10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30.25" style="5" customWidth="1"/>
    <col min="9" max="9" width="1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266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36" t="s">
        <v>6</v>
      </c>
      <c r="B8" s="436" t="s">
        <v>7</v>
      </c>
      <c r="C8" s="436" t="s">
        <v>8</v>
      </c>
      <c r="D8" s="436" t="s">
        <v>9</v>
      </c>
      <c r="E8" s="432" t="s">
        <v>309</v>
      </c>
      <c r="F8" s="437" t="s">
        <v>10</v>
      </c>
      <c r="G8" s="437"/>
      <c r="H8" s="431" t="s">
        <v>307</v>
      </c>
      <c r="I8" s="434" t="s">
        <v>317</v>
      </c>
    </row>
    <row r="9" spans="1:9" x14ac:dyDescent="0.25">
      <c r="A9" s="433"/>
      <c r="B9" s="433"/>
      <c r="C9" s="433"/>
      <c r="D9" s="433"/>
      <c r="E9" s="433"/>
      <c r="F9" s="15" t="s">
        <v>12</v>
      </c>
      <c r="G9" s="16" t="s">
        <v>13</v>
      </c>
      <c r="H9" s="431"/>
      <c r="I9" s="435"/>
    </row>
    <row r="10" spans="1:9" x14ac:dyDescent="0.25">
      <c r="A10" s="118">
        <v>1</v>
      </c>
      <c r="B10" s="114" t="s">
        <v>65</v>
      </c>
      <c r="C10" s="115" t="s">
        <v>14</v>
      </c>
      <c r="D10" s="113" t="s">
        <v>15</v>
      </c>
      <c r="E10" s="244">
        <f>VLOOKUP(B10,'Mã VPP'!B2:E105,4,0)</f>
        <v>40500</v>
      </c>
      <c r="F10" s="127"/>
      <c r="G10" s="127">
        <v>4</v>
      </c>
      <c r="H10" s="132">
        <v>4</v>
      </c>
      <c r="I10" s="145">
        <f>H10*E10</f>
        <v>162000</v>
      </c>
    </row>
    <row r="11" spans="1:9" x14ac:dyDescent="0.25">
      <c r="A11" s="118">
        <v>2</v>
      </c>
      <c r="B11" s="114" t="s">
        <v>75</v>
      </c>
      <c r="C11" s="117" t="s">
        <v>76</v>
      </c>
      <c r="D11" s="118" t="s">
        <v>29</v>
      </c>
      <c r="E11" s="244">
        <f>VLOOKUP(B11,'Mã VPP'!B3:E106,4,0)</f>
        <v>7000</v>
      </c>
      <c r="F11" s="127"/>
      <c r="G11" s="127">
        <v>2</v>
      </c>
      <c r="H11" s="132">
        <v>2</v>
      </c>
      <c r="I11" s="145">
        <f t="shared" ref="I11:I13" si="0">H11*E11</f>
        <v>14000</v>
      </c>
    </row>
    <row r="12" spans="1:9" x14ac:dyDescent="0.25">
      <c r="A12" s="118">
        <v>3</v>
      </c>
      <c r="B12" s="114" t="s">
        <v>149</v>
      </c>
      <c r="C12" s="115" t="s">
        <v>150</v>
      </c>
      <c r="D12" s="113" t="s">
        <v>25</v>
      </c>
      <c r="E12" s="244">
        <f>VLOOKUP(B12,'Mã VPP'!B4:E107,4,0)</f>
        <v>23000</v>
      </c>
      <c r="F12" s="127"/>
      <c r="G12" s="127">
        <v>2</v>
      </c>
      <c r="H12" s="132">
        <v>1</v>
      </c>
      <c r="I12" s="145">
        <f t="shared" si="0"/>
        <v>23000</v>
      </c>
    </row>
    <row r="13" spans="1:9" x14ac:dyDescent="0.25">
      <c r="A13" s="118">
        <v>4</v>
      </c>
      <c r="B13" s="114" t="s">
        <v>151</v>
      </c>
      <c r="C13" s="115" t="s">
        <v>18</v>
      </c>
      <c r="D13" s="113" t="s">
        <v>19</v>
      </c>
      <c r="E13" s="244">
        <f>VLOOKUP(B13,'Mã VPP'!B5:E108,4,0)</f>
        <v>2700</v>
      </c>
      <c r="F13" s="127"/>
      <c r="G13" s="127">
        <v>2</v>
      </c>
      <c r="H13" s="132">
        <v>1</v>
      </c>
      <c r="I13" s="145">
        <f t="shared" si="0"/>
        <v>2700</v>
      </c>
    </row>
    <row r="14" spans="1:9" x14ac:dyDescent="0.25">
      <c r="A14" s="118"/>
      <c r="B14" s="114"/>
      <c r="C14" s="117"/>
      <c r="D14" s="118"/>
      <c r="E14" s="243"/>
      <c r="F14" s="123"/>
      <c r="G14" s="124"/>
      <c r="H14" s="125"/>
      <c r="I14" s="145"/>
    </row>
    <row r="16" spans="1:9" ht="22.5" x14ac:dyDescent="0.3">
      <c r="A16" s="22"/>
      <c r="B16" s="22"/>
      <c r="C16" s="22"/>
      <c r="D16" s="22"/>
      <c r="E16" s="22"/>
      <c r="H16" s="372" t="s">
        <v>315</v>
      </c>
      <c r="I16" s="372">
        <f>SUM(I10:I13)</f>
        <v>201700</v>
      </c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7"/>
  <sheetViews>
    <sheetView workbookViewId="0">
      <selection activeCell="C37" sqref="C37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 customWidth="1"/>
    <col min="8" max="8" width="24" style="5" customWidth="1"/>
    <col min="9" max="9" width="12.87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227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36" t="s">
        <v>6</v>
      </c>
      <c r="B8" s="436" t="s">
        <v>7</v>
      </c>
      <c r="C8" s="436" t="s">
        <v>8</v>
      </c>
      <c r="D8" s="436" t="s">
        <v>9</v>
      </c>
      <c r="E8" s="432" t="s">
        <v>309</v>
      </c>
      <c r="F8" s="286" t="s">
        <v>10</v>
      </c>
      <c r="G8" s="287"/>
      <c r="H8" s="431" t="s">
        <v>307</v>
      </c>
      <c r="I8" s="434" t="s">
        <v>278</v>
      </c>
    </row>
    <row r="9" spans="1:9" x14ac:dyDescent="0.25">
      <c r="A9" s="433"/>
      <c r="B9" s="433"/>
      <c r="C9" s="433"/>
      <c r="D9" s="433"/>
      <c r="E9" s="433"/>
      <c r="F9" s="15" t="s">
        <v>12</v>
      </c>
      <c r="G9" s="16" t="s">
        <v>13</v>
      </c>
      <c r="H9" s="431"/>
      <c r="I9" s="435"/>
    </row>
    <row r="10" spans="1:9" x14ac:dyDescent="0.25">
      <c r="A10" s="17">
        <v>1</v>
      </c>
      <c r="B10" s="105" t="s">
        <v>191</v>
      </c>
      <c r="C10" s="104" t="s">
        <v>192</v>
      </c>
      <c r="D10" s="103" t="s">
        <v>193</v>
      </c>
      <c r="E10" s="244">
        <f>VLOOKUP(B10,'Mã VPP'!B3:E104,4,0)</f>
        <v>80000</v>
      </c>
      <c r="F10" s="18"/>
      <c r="G10" s="18">
        <v>1</v>
      </c>
      <c r="H10" s="18">
        <v>1</v>
      </c>
      <c r="I10" s="145">
        <f>H10*E10</f>
        <v>80000</v>
      </c>
    </row>
    <row r="11" spans="1:9" x14ac:dyDescent="0.25">
      <c r="A11" s="17">
        <v>2</v>
      </c>
      <c r="B11" s="105" t="s">
        <v>102</v>
      </c>
      <c r="C11" s="104" t="s">
        <v>103</v>
      </c>
      <c r="D11" s="103" t="s">
        <v>101</v>
      </c>
      <c r="E11" s="244">
        <f>VLOOKUP(B11,'Mã VPP'!B4:E105,4,0)</f>
        <v>3800</v>
      </c>
      <c r="F11" s="18"/>
      <c r="G11" s="18">
        <v>1</v>
      </c>
      <c r="H11" s="18">
        <v>1</v>
      </c>
      <c r="I11" s="145">
        <f t="shared" ref="I11:I15" si="0">H11*E11</f>
        <v>3800</v>
      </c>
    </row>
    <row r="12" spans="1:9" x14ac:dyDescent="0.25">
      <c r="A12" s="17">
        <v>3</v>
      </c>
      <c r="B12" s="31" t="s">
        <v>145</v>
      </c>
      <c r="C12" s="104" t="s">
        <v>146</v>
      </c>
      <c r="D12" s="103" t="s">
        <v>19</v>
      </c>
      <c r="E12" s="244">
        <f>VLOOKUP(B12,'Mã VPP'!B5:E106,4,0)</f>
        <v>5000</v>
      </c>
      <c r="F12" s="47"/>
      <c r="G12" s="18">
        <v>1</v>
      </c>
      <c r="H12" s="18">
        <v>1</v>
      </c>
      <c r="I12" s="145">
        <f t="shared" si="0"/>
        <v>5000</v>
      </c>
    </row>
    <row r="13" spans="1:9" x14ac:dyDescent="0.25">
      <c r="A13" s="17">
        <v>4</v>
      </c>
      <c r="B13" s="105" t="s">
        <v>81</v>
      </c>
      <c r="C13" s="30" t="s">
        <v>82</v>
      </c>
      <c r="D13" s="103" t="s">
        <v>25</v>
      </c>
      <c r="E13" s="244">
        <f>VLOOKUP(B13,'Mã VPP'!B6:E107,4,0)</f>
        <v>2400</v>
      </c>
      <c r="F13" s="18"/>
      <c r="G13" s="18">
        <v>4</v>
      </c>
      <c r="H13" s="18">
        <v>1</v>
      </c>
      <c r="I13" s="145">
        <f t="shared" si="0"/>
        <v>2400</v>
      </c>
    </row>
    <row r="14" spans="1:9" x14ac:dyDescent="0.25">
      <c r="A14" s="118">
        <v>5</v>
      </c>
      <c r="B14" s="105" t="s">
        <v>178</v>
      </c>
      <c r="C14" s="106" t="s">
        <v>179</v>
      </c>
      <c r="D14" s="107" t="s">
        <v>128</v>
      </c>
      <c r="E14" s="244">
        <f>VLOOKUP(B14,'Mã VPP'!B7:E108,4,0)</f>
        <v>32000</v>
      </c>
      <c r="F14" s="126"/>
      <c r="G14" s="126">
        <v>1</v>
      </c>
      <c r="H14" s="126">
        <v>1</v>
      </c>
      <c r="I14" s="145">
        <f t="shared" si="0"/>
        <v>32000</v>
      </c>
    </row>
    <row r="15" spans="1:9" x14ac:dyDescent="0.25">
      <c r="A15" s="118">
        <v>6</v>
      </c>
      <c r="B15" s="105" t="s">
        <v>151</v>
      </c>
      <c r="C15" s="104" t="s">
        <v>18</v>
      </c>
      <c r="D15" s="103" t="s">
        <v>19</v>
      </c>
      <c r="E15" s="244">
        <f>VLOOKUP(B15,'Mã VPP'!B8:E109,4,0)</f>
        <v>2700</v>
      </c>
      <c r="F15" s="123"/>
      <c r="G15" s="124">
        <v>1</v>
      </c>
      <c r="H15" s="124">
        <v>1</v>
      </c>
      <c r="I15" s="145">
        <f t="shared" si="0"/>
        <v>2700</v>
      </c>
    </row>
    <row r="17" spans="1:9" ht="22.5" x14ac:dyDescent="0.3">
      <c r="A17" s="22"/>
      <c r="B17" s="22"/>
      <c r="C17" s="22"/>
      <c r="D17" s="22"/>
      <c r="E17" s="22"/>
      <c r="H17" s="372" t="s">
        <v>315</v>
      </c>
      <c r="I17" s="372">
        <f>SUM(I10:I15)</f>
        <v>125900</v>
      </c>
    </row>
  </sheetData>
  <mergeCells count="8">
    <mergeCell ref="I8:I9"/>
    <mergeCell ref="C2:H2"/>
    <mergeCell ref="A8:A9"/>
    <mergeCell ref="B8:B9"/>
    <mergeCell ref="C8:C9"/>
    <mergeCell ref="D8:D9"/>
    <mergeCell ref="H8:H9"/>
    <mergeCell ref="E8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"/>
  <sheetViews>
    <sheetView topLeftCell="B7" workbookViewId="0">
      <selection activeCell="E36" sqref="E36"/>
    </sheetView>
  </sheetViews>
  <sheetFormatPr defaultColWidth="9" defaultRowHeight="15" customHeight="1" x14ac:dyDescent="0.25"/>
  <cols>
    <col min="1" max="2" width="6.875" style="5" customWidth="1"/>
    <col min="3" max="3" width="12.375" style="5" customWidth="1"/>
    <col min="4" max="4" width="26.875" style="5" bestFit="1" customWidth="1"/>
    <col min="5" max="6" width="7.125" style="5" customWidth="1"/>
    <col min="7" max="7" width="9" style="5"/>
    <col min="8" max="8" width="9" style="23"/>
    <col min="9" max="9" width="19.125" style="327" customWidth="1"/>
    <col min="10" max="10" width="17" style="5" customWidth="1"/>
    <col min="11" max="16384" width="9" style="5"/>
  </cols>
  <sheetData>
    <row r="1" spans="1:10" ht="15.75" x14ac:dyDescent="0.25">
      <c r="A1" s="2"/>
      <c r="B1" s="2"/>
      <c r="C1" s="2"/>
      <c r="D1" s="2"/>
      <c r="E1" s="2"/>
      <c r="F1" s="2"/>
      <c r="G1" s="2"/>
      <c r="H1" s="3"/>
      <c r="I1" s="4" t="s">
        <v>0</v>
      </c>
    </row>
    <row r="2" spans="1:10" ht="15.75" x14ac:dyDescent="0.25">
      <c r="A2" s="6"/>
      <c r="B2" s="6"/>
      <c r="C2" s="7"/>
      <c r="D2" s="428" t="s">
        <v>1</v>
      </c>
      <c r="E2" s="428"/>
      <c r="F2" s="428"/>
      <c r="G2" s="428"/>
      <c r="H2" s="428"/>
      <c r="I2" s="428"/>
    </row>
    <row r="3" spans="1:10" ht="16.5" thickBot="1" x14ac:dyDescent="0.3">
      <c r="A3" s="8"/>
      <c r="B3" s="8"/>
      <c r="C3" s="9"/>
      <c r="D3" s="9"/>
      <c r="E3" s="9"/>
      <c r="F3" s="9"/>
      <c r="G3" s="9"/>
      <c r="H3" s="9"/>
      <c r="I3" s="9"/>
    </row>
    <row r="4" spans="1:10" ht="15.75" x14ac:dyDescent="0.25">
      <c r="A4" s="10"/>
      <c r="B4" s="10"/>
      <c r="C4" s="10"/>
      <c r="D4" s="10"/>
      <c r="E4" s="10"/>
      <c r="F4" s="10"/>
      <c r="G4" s="11"/>
      <c r="H4" s="3"/>
      <c r="I4" s="322"/>
    </row>
    <row r="5" spans="1:10" ht="15.75" x14ac:dyDescent="0.25">
      <c r="A5" s="10"/>
      <c r="B5" s="10"/>
      <c r="C5" s="10"/>
      <c r="D5" s="12" t="s">
        <v>2</v>
      </c>
      <c r="E5" s="13" t="s">
        <v>3</v>
      </c>
      <c r="F5" s="13"/>
      <c r="G5" s="11"/>
      <c r="H5" s="3"/>
      <c r="I5" s="322"/>
    </row>
    <row r="6" spans="1:10" ht="15.75" x14ac:dyDescent="0.25">
      <c r="A6" s="2"/>
      <c r="B6" s="2"/>
      <c r="C6" s="2"/>
      <c r="D6" s="12" t="s">
        <v>4</v>
      </c>
      <c r="E6" s="14">
        <v>12</v>
      </c>
      <c r="F6" s="14"/>
      <c r="G6" s="3" t="s">
        <v>5</v>
      </c>
      <c r="H6" s="3"/>
      <c r="I6" s="322"/>
    </row>
    <row r="7" spans="1:10" ht="15.75" x14ac:dyDescent="0.25">
      <c r="A7" s="2"/>
      <c r="B7" s="2"/>
      <c r="C7" s="2"/>
      <c r="D7" s="2"/>
      <c r="E7" s="2"/>
      <c r="F7" s="2"/>
      <c r="G7" s="2"/>
      <c r="H7" s="3"/>
      <c r="I7" s="322"/>
    </row>
    <row r="8" spans="1:10" ht="15.75" customHeight="1" x14ac:dyDescent="0.25">
      <c r="A8" s="436" t="s">
        <v>6</v>
      </c>
      <c r="B8" s="439" t="s">
        <v>6</v>
      </c>
      <c r="C8" s="439" t="s">
        <v>7</v>
      </c>
      <c r="D8" s="440" t="s">
        <v>8</v>
      </c>
      <c r="E8" s="440" t="s">
        <v>9</v>
      </c>
      <c r="F8" s="442" t="s">
        <v>309</v>
      </c>
      <c r="G8" s="441" t="s">
        <v>271</v>
      </c>
      <c r="H8" s="441"/>
      <c r="I8" s="438" t="s">
        <v>307</v>
      </c>
      <c r="J8" s="434" t="s">
        <v>278</v>
      </c>
    </row>
    <row r="9" spans="1:10" ht="28.5" x14ac:dyDescent="0.25">
      <c r="A9" s="433"/>
      <c r="B9" s="439"/>
      <c r="C9" s="439"/>
      <c r="D9" s="440"/>
      <c r="E9" s="440"/>
      <c r="F9" s="443"/>
      <c r="G9" s="255" t="s">
        <v>272</v>
      </c>
      <c r="H9" s="256" t="s">
        <v>273</v>
      </c>
      <c r="I9" s="438"/>
      <c r="J9" s="435"/>
    </row>
    <row r="10" spans="1:10" ht="15.75" x14ac:dyDescent="0.25">
      <c r="A10" s="17">
        <v>1</v>
      </c>
      <c r="B10" s="246">
        <v>1</v>
      </c>
      <c r="C10" s="247" t="s">
        <v>57</v>
      </c>
      <c r="D10" s="251" t="s">
        <v>58</v>
      </c>
      <c r="E10" s="249" t="s">
        <v>33</v>
      </c>
      <c r="F10" s="249">
        <f>VLOOKUP(C10,'Mã VPP'!B2:E105,4,0)</f>
        <v>1800</v>
      </c>
      <c r="G10" s="250"/>
      <c r="H10" s="250">
        <v>1</v>
      </c>
      <c r="I10" s="132">
        <v>1</v>
      </c>
      <c r="J10" s="145">
        <f>I10*F10</f>
        <v>1800</v>
      </c>
    </row>
    <row r="11" spans="1:10" ht="15.75" x14ac:dyDescent="0.25">
      <c r="A11" s="17">
        <v>2</v>
      </c>
      <c r="B11" s="246">
        <v>2</v>
      </c>
      <c r="C11" s="247" t="s">
        <v>59</v>
      </c>
      <c r="D11" s="251" t="s">
        <v>32</v>
      </c>
      <c r="E11" s="249" t="s">
        <v>33</v>
      </c>
      <c r="F11" s="249">
        <f>VLOOKUP(C11,'Mã VPP'!B3:E106,4,0)</f>
        <v>3600</v>
      </c>
      <c r="G11" s="250"/>
      <c r="H11" s="250">
        <v>3</v>
      </c>
      <c r="I11" s="132">
        <v>2</v>
      </c>
      <c r="J11" s="145">
        <f t="shared" ref="J11:J27" si="0">I11*F11</f>
        <v>7200</v>
      </c>
    </row>
    <row r="12" spans="1:10" ht="15.75" x14ac:dyDescent="0.25">
      <c r="A12" s="17">
        <v>3</v>
      </c>
      <c r="B12" s="336">
        <v>3</v>
      </c>
      <c r="C12" s="337" t="s">
        <v>60</v>
      </c>
      <c r="D12" s="338" t="s">
        <v>61</v>
      </c>
      <c r="E12" s="339" t="s">
        <v>33</v>
      </c>
      <c r="F12" s="333">
        <f>VLOOKUP(C12,'Mã VPP'!B4:E107,4,0)</f>
        <v>1200</v>
      </c>
      <c r="G12" s="340"/>
      <c r="H12" s="340">
        <v>1</v>
      </c>
      <c r="I12" s="341"/>
      <c r="J12" s="348"/>
    </row>
    <row r="13" spans="1:10" ht="15.75" x14ac:dyDescent="0.25">
      <c r="A13" s="17">
        <v>4</v>
      </c>
      <c r="B13" s="246">
        <v>4</v>
      </c>
      <c r="C13" s="247" t="s">
        <v>62</v>
      </c>
      <c r="D13" s="248" t="s">
        <v>63</v>
      </c>
      <c r="E13" s="252" t="s">
        <v>25</v>
      </c>
      <c r="F13" s="249">
        <f>VLOOKUP(C13,'Mã VPP'!B5:E108,4,0)</f>
        <v>3200</v>
      </c>
      <c r="G13" s="250"/>
      <c r="H13" s="250">
        <v>2</v>
      </c>
      <c r="I13" s="132">
        <v>2</v>
      </c>
      <c r="J13" s="145">
        <f t="shared" si="0"/>
        <v>6400</v>
      </c>
    </row>
    <row r="14" spans="1:10" ht="15.75" x14ac:dyDescent="0.25">
      <c r="A14" s="17">
        <v>5</v>
      </c>
      <c r="B14" s="246">
        <v>5</v>
      </c>
      <c r="C14" s="247" t="s">
        <v>65</v>
      </c>
      <c r="D14" s="251" t="s">
        <v>14</v>
      </c>
      <c r="E14" s="249" t="s">
        <v>15</v>
      </c>
      <c r="F14" s="249">
        <f>VLOOKUP(C14,'Mã VPP'!B6:E109,4,0)</f>
        <v>40500</v>
      </c>
      <c r="G14" s="250"/>
      <c r="H14" s="250">
        <v>1</v>
      </c>
      <c r="I14" s="323">
        <v>1</v>
      </c>
      <c r="J14" s="145">
        <f t="shared" si="0"/>
        <v>40500</v>
      </c>
    </row>
    <row r="15" spans="1:10" ht="15.75" x14ac:dyDescent="0.25">
      <c r="A15" s="17">
        <v>6</v>
      </c>
      <c r="B15" s="246">
        <v>6</v>
      </c>
      <c r="C15" s="247" t="s">
        <v>81</v>
      </c>
      <c r="D15" s="253" t="s">
        <v>82</v>
      </c>
      <c r="E15" s="249" t="s">
        <v>25</v>
      </c>
      <c r="F15" s="249">
        <f>VLOOKUP(C15,'Mã VPP'!B7:E110,4,0)</f>
        <v>2400</v>
      </c>
      <c r="G15" s="250"/>
      <c r="H15" s="250">
        <v>1</v>
      </c>
      <c r="I15" s="324">
        <v>1</v>
      </c>
      <c r="J15" s="145">
        <f t="shared" si="0"/>
        <v>2400</v>
      </c>
    </row>
    <row r="16" spans="1:10" ht="15.75" x14ac:dyDescent="0.25">
      <c r="A16" s="17">
        <v>8</v>
      </c>
      <c r="B16" s="246">
        <v>7</v>
      </c>
      <c r="C16" s="254" t="s">
        <v>84</v>
      </c>
      <c r="D16" s="251" t="s">
        <v>30</v>
      </c>
      <c r="E16" s="249" t="s">
        <v>25</v>
      </c>
      <c r="F16" s="249">
        <f>VLOOKUP(C16,'Mã VPP'!B8:E111,4,0)</f>
        <v>1600</v>
      </c>
      <c r="G16" s="250"/>
      <c r="H16" s="250">
        <v>1</v>
      </c>
      <c r="I16" s="324">
        <v>1</v>
      </c>
      <c r="J16" s="145">
        <f t="shared" si="0"/>
        <v>1600</v>
      </c>
    </row>
    <row r="17" spans="1:13" ht="15.75" x14ac:dyDescent="0.25">
      <c r="A17" s="17">
        <v>9</v>
      </c>
      <c r="B17" s="246">
        <v>8</v>
      </c>
      <c r="C17" s="247" t="s">
        <v>86</v>
      </c>
      <c r="D17" s="251" t="s">
        <v>87</v>
      </c>
      <c r="E17" s="249" t="s">
        <v>23</v>
      </c>
      <c r="F17" s="249">
        <f>VLOOKUP(C17,'Mã VPP'!B9:E112,4,0)</f>
        <v>5000</v>
      </c>
      <c r="G17" s="250"/>
      <c r="H17" s="250">
        <v>1</v>
      </c>
      <c r="I17" s="324">
        <v>1</v>
      </c>
      <c r="J17" s="145">
        <f t="shared" si="0"/>
        <v>5000</v>
      </c>
    </row>
    <row r="18" spans="1:13" ht="15.75" x14ac:dyDescent="0.25">
      <c r="A18" s="17">
        <v>10</v>
      </c>
      <c r="B18" s="246">
        <v>9</v>
      </c>
      <c r="C18" s="247" t="s">
        <v>91</v>
      </c>
      <c r="D18" s="251" t="s">
        <v>92</v>
      </c>
      <c r="E18" s="249" t="s">
        <v>23</v>
      </c>
      <c r="F18" s="249">
        <f>VLOOKUP(C18,'Mã VPP'!B10:E113,4,0)</f>
        <v>5100</v>
      </c>
      <c r="G18" s="250"/>
      <c r="H18" s="250">
        <v>1</v>
      </c>
      <c r="I18" s="324">
        <v>1</v>
      </c>
      <c r="J18" s="145">
        <f t="shared" si="0"/>
        <v>5100</v>
      </c>
    </row>
    <row r="19" spans="1:13" ht="15.75" x14ac:dyDescent="0.25">
      <c r="A19" s="17">
        <v>11</v>
      </c>
      <c r="B19" s="246">
        <v>10</v>
      </c>
      <c r="C19" s="247" t="s">
        <v>99</v>
      </c>
      <c r="D19" s="251" t="s">
        <v>100</v>
      </c>
      <c r="E19" s="249" t="s">
        <v>101</v>
      </c>
      <c r="F19" s="249">
        <f>VLOOKUP(C19,'Mã VPP'!B11:E114,4,0)</f>
        <v>36000</v>
      </c>
      <c r="G19" s="250"/>
      <c r="H19" s="250">
        <v>1</v>
      </c>
      <c r="I19" s="324">
        <v>1</v>
      </c>
      <c r="J19" s="145">
        <f t="shared" si="0"/>
        <v>36000</v>
      </c>
      <c r="K19" s="209"/>
      <c r="L19" s="209"/>
      <c r="M19" s="209"/>
    </row>
    <row r="20" spans="1:13" ht="15.75" x14ac:dyDescent="0.25">
      <c r="A20" s="17">
        <v>12</v>
      </c>
      <c r="B20" s="246">
        <v>11</v>
      </c>
      <c r="C20" s="247" t="s">
        <v>109</v>
      </c>
      <c r="D20" s="248" t="s">
        <v>110</v>
      </c>
      <c r="E20" s="252" t="s">
        <v>17</v>
      </c>
      <c r="F20" s="249">
        <f>VLOOKUP(C20,'Mã VPP'!B12:E115,4,0)</f>
        <v>31000</v>
      </c>
      <c r="G20" s="250"/>
      <c r="H20" s="250">
        <v>1</v>
      </c>
      <c r="I20" s="325">
        <v>1</v>
      </c>
      <c r="J20" s="145">
        <f t="shared" si="0"/>
        <v>31000</v>
      </c>
      <c r="K20" s="209"/>
      <c r="L20" s="209"/>
      <c r="M20" s="209"/>
    </row>
    <row r="21" spans="1:13" ht="15" customHeight="1" x14ac:dyDescent="0.25">
      <c r="B21" s="246">
        <v>12</v>
      </c>
      <c r="C21" s="247" t="s">
        <v>111</v>
      </c>
      <c r="D21" s="248" t="s">
        <v>112</v>
      </c>
      <c r="E21" s="252" t="s">
        <v>25</v>
      </c>
      <c r="F21" s="249">
        <f>VLOOKUP(C21,'Mã VPP'!B13:E116,4,0)</f>
        <v>17000</v>
      </c>
      <c r="G21" s="250"/>
      <c r="H21" s="250">
        <v>1</v>
      </c>
      <c r="I21" s="326">
        <v>1</v>
      </c>
      <c r="J21" s="145">
        <f t="shared" si="0"/>
        <v>17000</v>
      </c>
      <c r="K21" s="209"/>
      <c r="L21" s="209"/>
      <c r="M21" s="209"/>
    </row>
    <row r="22" spans="1:13" ht="15" customHeight="1" x14ac:dyDescent="0.25">
      <c r="B22" s="246">
        <v>13</v>
      </c>
      <c r="C22" s="247" t="s">
        <v>135</v>
      </c>
      <c r="D22" s="251" t="s">
        <v>136</v>
      </c>
      <c r="E22" s="249" t="s">
        <v>137</v>
      </c>
      <c r="F22" s="249">
        <f>VLOOKUP(C22,'Mã VPP'!B14:E117,4,0)</f>
        <v>45000</v>
      </c>
      <c r="G22" s="250"/>
      <c r="H22" s="250">
        <v>1</v>
      </c>
      <c r="I22" s="326">
        <v>1</v>
      </c>
      <c r="J22" s="145">
        <f t="shared" si="0"/>
        <v>45000</v>
      </c>
    </row>
    <row r="23" spans="1:13" ht="15" customHeight="1" x14ac:dyDescent="0.25">
      <c r="B23" s="246">
        <v>14</v>
      </c>
      <c r="C23" s="254" t="s">
        <v>145</v>
      </c>
      <c r="D23" s="251" t="s">
        <v>146</v>
      </c>
      <c r="E23" s="249" t="s">
        <v>19</v>
      </c>
      <c r="F23" s="249">
        <f>VLOOKUP(C23,'Mã VPP'!B15:E118,4,0)</f>
        <v>5000</v>
      </c>
      <c r="G23" s="250"/>
      <c r="H23" s="250">
        <v>1</v>
      </c>
      <c r="I23" s="326">
        <v>1</v>
      </c>
      <c r="J23" s="145">
        <f t="shared" si="0"/>
        <v>5000</v>
      </c>
    </row>
    <row r="24" spans="1:13" ht="15" customHeight="1" x14ac:dyDescent="0.25">
      <c r="B24" s="246">
        <v>15</v>
      </c>
      <c r="C24" s="247" t="s">
        <v>151</v>
      </c>
      <c r="D24" s="251" t="s">
        <v>18</v>
      </c>
      <c r="E24" s="249" t="s">
        <v>19</v>
      </c>
      <c r="F24" s="249">
        <f>VLOOKUP(C24,'Mã VPP'!B16:E119,4,0)</f>
        <v>2700</v>
      </c>
      <c r="G24" s="250"/>
      <c r="H24" s="250">
        <v>2</v>
      </c>
      <c r="I24" s="326">
        <v>1</v>
      </c>
      <c r="J24" s="145">
        <f t="shared" si="0"/>
        <v>2700</v>
      </c>
    </row>
    <row r="25" spans="1:13" ht="15" customHeight="1" x14ac:dyDescent="0.25">
      <c r="B25" s="246">
        <v>16</v>
      </c>
      <c r="C25" s="247" t="s">
        <v>152</v>
      </c>
      <c r="D25" s="248" t="s">
        <v>153</v>
      </c>
      <c r="E25" s="252" t="s">
        <v>19</v>
      </c>
      <c r="F25" s="249">
        <f>VLOOKUP(C25,'Mã VPP'!B17:E120,4,0)</f>
        <v>2400</v>
      </c>
      <c r="G25" s="250"/>
      <c r="H25" s="250">
        <v>1</v>
      </c>
      <c r="I25" s="326">
        <v>1</v>
      </c>
      <c r="J25" s="145">
        <f t="shared" si="0"/>
        <v>2400</v>
      </c>
    </row>
    <row r="26" spans="1:13" ht="15" customHeight="1" x14ac:dyDescent="0.25">
      <c r="B26" s="246">
        <v>17</v>
      </c>
      <c r="C26" s="254" t="s">
        <v>167</v>
      </c>
      <c r="D26" s="251" t="s">
        <v>168</v>
      </c>
      <c r="E26" s="249" t="s">
        <v>23</v>
      </c>
      <c r="F26" s="249">
        <f>VLOOKUP(C26,'Mã VPP'!B18:E121,4,0)</f>
        <v>15000</v>
      </c>
      <c r="G26" s="250"/>
      <c r="H26" s="250">
        <v>1</v>
      </c>
      <c r="I26" s="326">
        <v>1</v>
      </c>
      <c r="J26" s="145">
        <f t="shared" si="0"/>
        <v>15000</v>
      </c>
    </row>
    <row r="27" spans="1:13" ht="15" customHeight="1" x14ac:dyDescent="0.25">
      <c r="B27" s="246">
        <v>18</v>
      </c>
      <c r="C27" s="249">
        <v>9090071</v>
      </c>
      <c r="D27" s="251" t="s">
        <v>173</v>
      </c>
      <c r="E27" s="249" t="s">
        <v>25</v>
      </c>
      <c r="F27" s="249">
        <f>VLOOKUP(C27,'Mã VPP'!B19:E122,4,0)</f>
        <v>30000</v>
      </c>
      <c r="G27" s="250"/>
      <c r="H27" s="250">
        <v>1</v>
      </c>
      <c r="I27" s="326">
        <v>1</v>
      </c>
      <c r="J27" s="145">
        <f t="shared" si="0"/>
        <v>30000</v>
      </c>
    </row>
    <row r="28" spans="1:13" ht="15" customHeight="1" x14ac:dyDescent="0.25">
      <c r="B28" s="329">
        <v>19</v>
      </c>
      <c r="C28" s="330" t="s">
        <v>222</v>
      </c>
      <c r="D28" s="331" t="s">
        <v>223</v>
      </c>
      <c r="E28" s="332" t="s">
        <v>25</v>
      </c>
      <c r="F28" s="333"/>
      <c r="G28" s="334"/>
      <c r="H28" s="334">
        <v>2</v>
      </c>
      <c r="I28" s="335">
        <v>1</v>
      </c>
      <c r="J28" s="348"/>
    </row>
    <row r="30" spans="1:13" ht="15" customHeight="1" x14ac:dyDescent="0.25">
      <c r="I30" s="145" t="s">
        <v>315</v>
      </c>
      <c r="J30" s="145">
        <f>SUM(J10:J27)</f>
        <v>254100</v>
      </c>
    </row>
    <row r="32" spans="1:13" ht="15" customHeight="1" x14ac:dyDescent="0.3">
      <c r="C32" s="404"/>
      <c r="D32" s="405"/>
      <c r="E32" s="405"/>
      <c r="F32" s="405"/>
      <c r="G32" s="405"/>
      <c r="H32" s="406"/>
      <c r="I32" s="407"/>
      <c r="J32" s="408"/>
      <c r="K32" s="409"/>
      <c r="L32" s="409"/>
    </row>
  </sheetData>
  <mergeCells count="10">
    <mergeCell ref="J8:J9"/>
    <mergeCell ref="D2:I2"/>
    <mergeCell ref="A8:A9"/>
    <mergeCell ref="I8:I9"/>
    <mergeCell ref="B8:B9"/>
    <mergeCell ref="C8:C9"/>
    <mergeCell ref="D8:D9"/>
    <mergeCell ref="E8:E9"/>
    <mergeCell ref="G8:H8"/>
    <mergeCell ref="F8:F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9"/>
  <sheetViews>
    <sheetView topLeftCell="A13" workbookViewId="0">
      <selection activeCell="E42" sqref="E42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18.25" style="5" customWidth="1"/>
    <col min="9" max="9" width="20.625" style="5" customWidth="1"/>
    <col min="10" max="16384" width="9" style="5"/>
  </cols>
  <sheetData>
    <row r="1" spans="1:9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x14ac:dyDescent="0.25">
      <c r="A4" s="10"/>
      <c r="B4" s="10"/>
      <c r="C4" s="10"/>
      <c r="D4" s="10"/>
      <c r="E4" s="10"/>
      <c r="F4" s="11"/>
      <c r="G4" s="3"/>
      <c r="H4" s="2"/>
    </row>
    <row r="5" spans="1:9" x14ac:dyDescent="0.25">
      <c r="A5" s="10"/>
      <c r="B5" s="10"/>
      <c r="C5" s="12" t="s">
        <v>2</v>
      </c>
      <c r="D5" s="13" t="s">
        <v>225</v>
      </c>
      <c r="E5" s="13"/>
      <c r="F5" s="11"/>
      <c r="G5" s="3"/>
      <c r="H5" s="2"/>
    </row>
    <row r="6" spans="1:9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2"/>
    </row>
    <row r="7" spans="1:9" x14ac:dyDescent="0.25">
      <c r="A7" s="2"/>
      <c r="B7" s="2"/>
      <c r="C7" s="2"/>
      <c r="D7" s="2"/>
      <c r="E7" s="2"/>
      <c r="F7" s="2"/>
      <c r="G7" s="3"/>
      <c r="H7" s="2"/>
    </row>
    <row r="8" spans="1:9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38" t="s">
        <v>307</v>
      </c>
      <c r="I8" s="444" t="s">
        <v>278</v>
      </c>
    </row>
    <row r="9" spans="1:9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38"/>
      <c r="I9" s="445"/>
    </row>
    <row r="10" spans="1:9" x14ac:dyDescent="0.25">
      <c r="A10" s="113">
        <v>1</v>
      </c>
      <c r="B10" s="114" t="s">
        <v>60</v>
      </c>
      <c r="C10" s="117" t="s">
        <v>61</v>
      </c>
      <c r="D10" s="118" t="s">
        <v>33</v>
      </c>
      <c r="E10" s="243">
        <f>VLOOKUP(B10,'Mã VPP'!B2:E104,4,0)</f>
        <v>1200</v>
      </c>
      <c r="F10" s="116"/>
      <c r="G10" s="121">
        <v>1</v>
      </c>
      <c r="H10" s="19">
        <v>1</v>
      </c>
      <c r="I10" s="145">
        <f>H10*E10</f>
        <v>1200</v>
      </c>
    </row>
    <row r="11" spans="1:9" x14ac:dyDescent="0.25">
      <c r="A11" s="113">
        <v>2</v>
      </c>
      <c r="B11" s="114" t="s">
        <v>64</v>
      </c>
      <c r="C11" s="115" t="s">
        <v>16</v>
      </c>
      <c r="D11" s="113" t="s">
        <v>17</v>
      </c>
      <c r="E11" s="243">
        <f>VLOOKUP(B11,'Mã VPP'!B3:E105,4,0)</f>
        <v>2300</v>
      </c>
      <c r="F11" s="116"/>
      <c r="G11" s="121">
        <v>2</v>
      </c>
      <c r="H11" s="19">
        <v>2</v>
      </c>
      <c r="I11" s="145">
        <f t="shared" ref="I11:I32" si="0">H11*E11</f>
        <v>4600</v>
      </c>
    </row>
    <row r="12" spans="1:9" x14ac:dyDescent="0.25">
      <c r="A12" s="113">
        <v>3</v>
      </c>
      <c r="B12" s="114" t="s">
        <v>65</v>
      </c>
      <c r="C12" s="115" t="s">
        <v>14</v>
      </c>
      <c r="D12" s="113" t="s">
        <v>15</v>
      </c>
      <c r="E12" s="243">
        <f>VLOOKUP(B12,'Mã VPP'!B4:E106,4,0)</f>
        <v>40500</v>
      </c>
      <c r="F12" s="116"/>
      <c r="G12" s="121">
        <v>10</v>
      </c>
      <c r="H12" s="19">
        <v>10</v>
      </c>
      <c r="I12" s="145">
        <f t="shared" si="0"/>
        <v>405000</v>
      </c>
    </row>
    <row r="13" spans="1:9" x14ac:dyDescent="0.25">
      <c r="A13" s="113">
        <v>4</v>
      </c>
      <c r="B13" s="114" t="s">
        <v>68</v>
      </c>
      <c r="C13" s="117" t="s">
        <v>69</v>
      </c>
      <c r="D13" s="118" t="s">
        <v>15</v>
      </c>
      <c r="E13" s="243">
        <f>VLOOKUP(B13,'Mã VPP'!B5:E107,4,0)</f>
        <v>68500</v>
      </c>
      <c r="F13" s="116"/>
      <c r="G13" s="121">
        <v>15</v>
      </c>
      <c r="H13" s="164">
        <v>10</v>
      </c>
      <c r="I13" s="145">
        <f t="shared" si="0"/>
        <v>685000</v>
      </c>
    </row>
    <row r="14" spans="1:9" x14ac:dyDescent="0.25">
      <c r="A14" s="113">
        <v>5</v>
      </c>
      <c r="B14" s="114" t="s">
        <v>75</v>
      </c>
      <c r="C14" s="117" t="s">
        <v>76</v>
      </c>
      <c r="D14" s="118" t="s">
        <v>29</v>
      </c>
      <c r="E14" s="243">
        <f>VLOOKUP(B14,'Mã VPP'!B6:E108,4,0)</f>
        <v>7000</v>
      </c>
      <c r="F14" s="116"/>
      <c r="G14" s="121">
        <v>2</v>
      </c>
      <c r="H14" s="164">
        <v>1</v>
      </c>
      <c r="I14" s="145">
        <f t="shared" si="0"/>
        <v>7000</v>
      </c>
    </row>
    <row r="15" spans="1:9" x14ac:dyDescent="0.25">
      <c r="A15" s="113">
        <v>6</v>
      </c>
      <c r="B15" s="119" t="s">
        <v>84</v>
      </c>
      <c r="C15" s="115" t="s">
        <v>30</v>
      </c>
      <c r="D15" s="113" t="s">
        <v>25</v>
      </c>
      <c r="E15" s="243">
        <f>VLOOKUP(B15,'Mã VPP'!B7:E109,4,0)</f>
        <v>1600</v>
      </c>
      <c r="F15" s="116"/>
      <c r="G15" s="121">
        <v>20</v>
      </c>
      <c r="H15" s="164">
        <v>1</v>
      </c>
      <c r="I15" s="145">
        <f t="shared" si="0"/>
        <v>1600</v>
      </c>
    </row>
    <row r="16" spans="1:9" x14ac:dyDescent="0.25">
      <c r="A16" s="113">
        <v>7</v>
      </c>
      <c r="B16" s="114" t="s">
        <v>85</v>
      </c>
      <c r="C16" s="115" t="s">
        <v>28</v>
      </c>
      <c r="D16" s="113" t="s">
        <v>253</v>
      </c>
      <c r="E16" s="243">
        <f>VLOOKUP(B16,'Mã VPP'!B8:E110,4,0)</f>
        <v>32000</v>
      </c>
      <c r="F16" s="116"/>
      <c r="G16" s="121">
        <v>1</v>
      </c>
      <c r="H16" s="164">
        <v>1</v>
      </c>
      <c r="I16" s="145">
        <f t="shared" si="0"/>
        <v>32000</v>
      </c>
    </row>
    <row r="17" spans="1:9" x14ac:dyDescent="0.25">
      <c r="A17" s="113">
        <v>8</v>
      </c>
      <c r="B17" s="114" t="s">
        <v>96</v>
      </c>
      <c r="C17" s="117" t="s">
        <v>22</v>
      </c>
      <c r="D17" s="118" t="s">
        <v>23</v>
      </c>
      <c r="E17" s="243">
        <f>VLOOKUP(B17,'Mã VPP'!B9:E111,4,0)</f>
        <v>2069</v>
      </c>
      <c r="F17" s="116"/>
      <c r="G17" s="121">
        <v>5</v>
      </c>
      <c r="H17" s="164">
        <v>2</v>
      </c>
      <c r="I17" s="145">
        <f t="shared" si="0"/>
        <v>4138</v>
      </c>
    </row>
    <row r="18" spans="1:9" x14ac:dyDescent="0.25">
      <c r="A18" s="113">
        <v>9</v>
      </c>
      <c r="B18" s="114" t="s">
        <v>104</v>
      </c>
      <c r="C18" s="115" t="s">
        <v>105</v>
      </c>
      <c r="D18" s="113" t="s">
        <v>25</v>
      </c>
      <c r="E18" s="243">
        <f>VLOOKUP(B18,'Mã VPP'!B10:E112,4,0)</f>
        <v>28500</v>
      </c>
      <c r="F18" s="116"/>
      <c r="G18" s="121">
        <v>2</v>
      </c>
      <c r="H18" s="164">
        <v>1</v>
      </c>
      <c r="I18" s="145">
        <f t="shared" si="0"/>
        <v>28500</v>
      </c>
    </row>
    <row r="19" spans="1:9" x14ac:dyDescent="0.25">
      <c r="A19" s="113">
        <v>10</v>
      </c>
      <c r="B19" s="114" t="s">
        <v>109</v>
      </c>
      <c r="C19" s="117" t="s">
        <v>110</v>
      </c>
      <c r="D19" s="118" t="s">
        <v>17</v>
      </c>
      <c r="E19" s="243">
        <f>VLOOKUP(B19,'Mã VPP'!B11:E113,4,0)</f>
        <v>31000</v>
      </c>
      <c r="F19" s="116"/>
      <c r="G19" s="121">
        <v>2</v>
      </c>
      <c r="H19" s="164">
        <v>1</v>
      </c>
      <c r="I19" s="145">
        <f t="shared" si="0"/>
        <v>31000</v>
      </c>
    </row>
    <row r="20" spans="1:9" x14ac:dyDescent="0.25">
      <c r="A20" s="113">
        <v>11</v>
      </c>
      <c r="B20" s="114" t="s">
        <v>122</v>
      </c>
      <c r="C20" s="117" t="s">
        <v>123</v>
      </c>
      <c r="D20" s="118" t="s">
        <v>23</v>
      </c>
      <c r="E20" s="243">
        <f>VLOOKUP(B20,'Mã VPP'!B12:E114,4,0)</f>
        <v>23000</v>
      </c>
      <c r="F20" s="116"/>
      <c r="G20" s="121">
        <v>1</v>
      </c>
      <c r="H20" s="165">
        <v>1</v>
      </c>
      <c r="I20" s="145">
        <f t="shared" si="0"/>
        <v>23000</v>
      </c>
    </row>
    <row r="21" spans="1:9" x14ac:dyDescent="0.25">
      <c r="A21" s="113">
        <v>12</v>
      </c>
      <c r="B21" s="114" t="s">
        <v>126</v>
      </c>
      <c r="C21" s="117" t="s">
        <v>127</v>
      </c>
      <c r="D21" s="118" t="s">
        <v>128</v>
      </c>
      <c r="E21" s="243">
        <f>VLOOKUP(B21,'Mã VPP'!B13:E115,4,0)</f>
        <v>24500</v>
      </c>
      <c r="F21" s="116"/>
      <c r="G21" s="121">
        <v>1</v>
      </c>
      <c r="H21" s="165">
        <v>1</v>
      </c>
      <c r="I21" s="145">
        <f t="shared" si="0"/>
        <v>24500</v>
      </c>
    </row>
    <row r="22" spans="1:9" x14ac:dyDescent="0.25">
      <c r="A22" s="113">
        <v>13</v>
      </c>
      <c r="B22" s="114" t="s">
        <v>131</v>
      </c>
      <c r="C22" s="117" t="s">
        <v>132</v>
      </c>
      <c r="D22" s="118" t="s">
        <v>128</v>
      </c>
      <c r="E22" s="243">
        <f>VLOOKUP(B22,'Mã VPP'!B14:E116,4,0)</f>
        <v>18500</v>
      </c>
      <c r="F22" s="116"/>
      <c r="G22" s="121">
        <v>1</v>
      </c>
      <c r="H22" s="165">
        <v>1</v>
      </c>
      <c r="I22" s="145">
        <f t="shared" si="0"/>
        <v>18500</v>
      </c>
    </row>
    <row r="23" spans="1:9" x14ac:dyDescent="0.25">
      <c r="A23" s="113">
        <v>14</v>
      </c>
      <c r="B23" s="119" t="s">
        <v>133</v>
      </c>
      <c r="C23" s="115" t="s">
        <v>134</v>
      </c>
      <c r="D23" s="118" t="s">
        <v>128</v>
      </c>
      <c r="E23" s="243">
        <f>VLOOKUP(B23,'Mã VPP'!B15:E117,4,0)</f>
        <v>28500</v>
      </c>
      <c r="F23" s="116"/>
      <c r="G23" s="121">
        <v>1</v>
      </c>
      <c r="H23" s="164">
        <v>1</v>
      </c>
      <c r="I23" s="145">
        <f t="shared" si="0"/>
        <v>28500</v>
      </c>
    </row>
    <row r="24" spans="1:9" x14ac:dyDescent="0.25">
      <c r="A24" s="113">
        <v>15</v>
      </c>
      <c r="B24" s="114" t="s">
        <v>135</v>
      </c>
      <c r="C24" s="115" t="s">
        <v>136</v>
      </c>
      <c r="D24" s="113" t="s">
        <v>137</v>
      </c>
      <c r="E24" s="243">
        <f>VLOOKUP(B24,'Mã VPP'!B16:E118,4,0)</f>
        <v>45000</v>
      </c>
      <c r="F24" s="116"/>
      <c r="G24" s="121">
        <v>1</v>
      </c>
      <c r="H24" s="166">
        <v>1</v>
      </c>
      <c r="I24" s="145">
        <f t="shared" si="0"/>
        <v>45000</v>
      </c>
    </row>
    <row r="25" spans="1:9" x14ac:dyDescent="0.25">
      <c r="A25" s="113">
        <v>16</v>
      </c>
      <c r="B25" s="113">
        <v>9090069</v>
      </c>
      <c r="C25" s="115" t="s">
        <v>140</v>
      </c>
      <c r="D25" s="113" t="s">
        <v>128</v>
      </c>
      <c r="E25" s="243">
        <f>VLOOKUP(B25,'Mã VPP'!B17:E119,4,0)</f>
        <v>52000</v>
      </c>
      <c r="F25" s="116"/>
      <c r="G25" s="121">
        <v>1</v>
      </c>
      <c r="H25" s="167">
        <v>1</v>
      </c>
      <c r="I25" s="145">
        <f t="shared" si="0"/>
        <v>52000</v>
      </c>
    </row>
    <row r="26" spans="1:9" x14ac:dyDescent="0.25">
      <c r="A26" s="113">
        <v>17</v>
      </c>
      <c r="B26" s="119" t="s">
        <v>145</v>
      </c>
      <c r="C26" s="115" t="s">
        <v>146</v>
      </c>
      <c r="D26" s="113" t="s">
        <v>19</v>
      </c>
      <c r="E26" s="243">
        <f>VLOOKUP(B26,'Mã VPP'!B18:E120,4,0)</f>
        <v>5000</v>
      </c>
      <c r="F26" s="116"/>
      <c r="G26" s="121">
        <v>2</v>
      </c>
      <c r="H26" s="167">
        <v>1</v>
      </c>
      <c r="I26" s="145">
        <f t="shared" si="0"/>
        <v>5000</v>
      </c>
    </row>
    <row r="27" spans="1:9" x14ac:dyDescent="0.25">
      <c r="A27" s="113">
        <v>18</v>
      </c>
      <c r="B27" s="186" t="s">
        <v>147</v>
      </c>
      <c r="C27" s="115" t="s">
        <v>148</v>
      </c>
      <c r="D27" s="113" t="s">
        <v>19</v>
      </c>
      <c r="E27" s="243">
        <f>VLOOKUP(B27,'Mã VPP'!B19:E121,4,0)</f>
        <v>7000</v>
      </c>
      <c r="F27" s="116"/>
      <c r="G27" s="121">
        <v>2</v>
      </c>
      <c r="H27" s="167">
        <v>1</v>
      </c>
      <c r="I27" s="145">
        <f t="shared" si="0"/>
        <v>7000</v>
      </c>
    </row>
    <row r="28" spans="1:9" x14ac:dyDescent="0.25">
      <c r="A28" s="113">
        <v>19</v>
      </c>
      <c r="B28" s="114" t="s">
        <v>149</v>
      </c>
      <c r="C28" s="115" t="s">
        <v>150</v>
      </c>
      <c r="D28" s="113" t="s">
        <v>25</v>
      </c>
      <c r="E28" s="243">
        <f>VLOOKUP(B28,'Mã VPP'!B20:E122,4,0)</f>
        <v>23000</v>
      </c>
      <c r="F28" s="116"/>
      <c r="G28" s="121">
        <v>3</v>
      </c>
      <c r="H28" s="167">
        <v>2</v>
      </c>
      <c r="I28" s="145">
        <f t="shared" si="0"/>
        <v>46000</v>
      </c>
    </row>
    <row r="29" spans="1:9" x14ac:dyDescent="0.25">
      <c r="A29" s="113">
        <v>20</v>
      </c>
      <c r="B29" s="114" t="s">
        <v>151</v>
      </c>
      <c r="C29" s="115" t="s">
        <v>18</v>
      </c>
      <c r="D29" s="113" t="s">
        <v>19</v>
      </c>
      <c r="E29" s="243">
        <f>VLOOKUP(B29,'Mã VPP'!B21:E123,4,0)</f>
        <v>2700</v>
      </c>
      <c r="F29" s="116"/>
      <c r="G29" s="121">
        <v>10</v>
      </c>
      <c r="H29" s="167">
        <v>2</v>
      </c>
      <c r="I29" s="145">
        <f t="shared" si="0"/>
        <v>5400</v>
      </c>
    </row>
    <row r="30" spans="1:9" x14ac:dyDescent="0.25">
      <c r="A30" s="113">
        <v>21</v>
      </c>
      <c r="B30" s="114" t="s">
        <v>154</v>
      </c>
      <c r="C30" s="115" t="s">
        <v>155</v>
      </c>
      <c r="D30" s="113" t="s">
        <v>19</v>
      </c>
      <c r="E30" s="243">
        <f>VLOOKUP(B30,'Mã VPP'!B22:E124,4,0)</f>
        <v>25000</v>
      </c>
      <c r="F30" s="116"/>
      <c r="G30" s="121">
        <v>2</v>
      </c>
      <c r="H30" s="167">
        <v>2</v>
      </c>
      <c r="I30" s="145">
        <f t="shared" si="0"/>
        <v>50000</v>
      </c>
    </row>
    <row r="31" spans="1:9" x14ac:dyDescent="0.25">
      <c r="A31" s="113">
        <v>22</v>
      </c>
      <c r="B31" s="114" t="s">
        <v>161</v>
      </c>
      <c r="C31" s="117" t="s">
        <v>162</v>
      </c>
      <c r="D31" s="118" t="s">
        <v>25</v>
      </c>
      <c r="E31" s="243">
        <f>VLOOKUP(B31,'Mã VPP'!B23:E125,4,0)</f>
        <v>30000</v>
      </c>
      <c r="F31" s="116"/>
      <c r="G31" s="121">
        <v>1</v>
      </c>
      <c r="H31" s="167">
        <v>1</v>
      </c>
      <c r="I31" s="145">
        <f t="shared" si="0"/>
        <v>30000</v>
      </c>
    </row>
    <row r="32" spans="1:9" x14ac:dyDescent="0.25">
      <c r="A32" s="113">
        <v>23</v>
      </c>
      <c r="B32" s="114" t="s">
        <v>165</v>
      </c>
      <c r="C32" s="115" t="s">
        <v>166</v>
      </c>
      <c r="D32" s="113" t="s">
        <v>25</v>
      </c>
      <c r="E32" s="243">
        <f>VLOOKUP(B32,'Mã VPP'!B24:E126,4,0)</f>
        <v>210000</v>
      </c>
      <c r="F32" s="116"/>
      <c r="G32" s="121">
        <v>2</v>
      </c>
      <c r="H32" s="167">
        <v>2</v>
      </c>
      <c r="I32" s="145">
        <f t="shared" si="0"/>
        <v>420000</v>
      </c>
    </row>
    <row r="33" spans="1:11" x14ac:dyDescent="0.25">
      <c r="A33" s="342">
        <v>24</v>
      </c>
      <c r="B33" s="343"/>
      <c r="C33" s="343" t="s">
        <v>254</v>
      </c>
      <c r="D33" s="343" t="s">
        <v>15</v>
      </c>
      <c r="E33" s="344"/>
      <c r="F33" s="317"/>
      <c r="G33" s="345">
        <v>5</v>
      </c>
      <c r="H33" s="346">
        <v>1</v>
      </c>
      <c r="I33" s="348"/>
    </row>
    <row r="34" spans="1:11" x14ac:dyDescent="0.25">
      <c r="A34" s="347"/>
      <c r="B34" s="347"/>
      <c r="C34" s="347" t="s">
        <v>275</v>
      </c>
      <c r="D34" s="347"/>
      <c r="E34" s="347"/>
      <c r="F34" s="347"/>
      <c r="G34" s="348">
        <v>1</v>
      </c>
      <c r="H34" s="349">
        <v>1</v>
      </c>
      <c r="I34" s="348"/>
    </row>
    <row r="36" spans="1:11" x14ac:dyDescent="0.25">
      <c r="H36" s="372" t="s">
        <v>315</v>
      </c>
      <c r="I36" s="372">
        <f>SUM(I10:I32)</f>
        <v>1954938</v>
      </c>
    </row>
    <row r="39" spans="1:11" ht="20.25" x14ac:dyDescent="0.3">
      <c r="B39" s="404"/>
      <c r="C39" s="405"/>
      <c r="D39" s="405"/>
      <c r="E39" s="405"/>
      <c r="F39" s="405"/>
      <c r="G39" s="406"/>
      <c r="H39" s="407"/>
      <c r="I39" s="408"/>
      <c r="J39" s="409"/>
      <c r="K39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3"/>
  <sheetViews>
    <sheetView workbookViewId="0">
      <selection activeCell="B32" sqref="B32:L33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34.375" style="5" customWidth="1"/>
    <col min="4" max="5" width="7.125" style="5" customWidth="1"/>
    <col min="6" max="6" width="9" style="5"/>
    <col min="7" max="7" width="9" style="23"/>
    <col min="8" max="8" width="19.375" style="327" customWidth="1"/>
    <col min="9" max="9" width="15.625" style="5" customWidth="1"/>
    <col min="10" max="16384" width="9" style="5"/>
  </cols>
  <sheetData>
    <row r="1" spans="1:9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9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9" ht="16.5" thickBot="1" x14ac:dyDescent="0.3">
      <c r="A3" s="8"/>
      <c r="B3" s="9"/>
      <c r="C3" s="9"/>
      <c r="D3" s="9"/>
      <c r="E3" s="9"/>
      <c r="F3" s="9"/>
      <c r="G3" s="9"/>
      <c r="H3" s="9"/>
    </row>
    <row r="4" spans="1:9" ht="15.75" x14ac:dyDescent="0.25">
      <c r="A4" s="10"/>
      <c r="B4" s="10"/>
      <c r="C4" s="10"/>
      <c r="D4" s="10"/>
      <c r="E4" s="10"/>
      <c r="F4" s="11"/>
      <c r="G4" s="3"/>
      <c r="H4" s="322"/>
    </row>
    <row r="5" spans="1:9" ht="15.75" x14ac:dyDescent="0.25">
      <c r="A5" s="10"/>
      <c r="B5" s="10"/>
      <c r="C5" s="12" t="s">
        <v>2</v>
      </c>
      <c r="D5" s="13" t="s">
        <v>228</v>
      </c>
      <c r="E5" s="13"/>
      <c r="F5" s="11"/>
      <c r="G5" s="3"/>
      <c r="H5" s="322"/>
    </row>
    <row r="6" spans="1:9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22"/>
    </row>
    <row r="7" spans="1:9" ht="15.75" x14ac:dyDescent="0.25">
      <c r="A7" s="2"/>
      <c r="B7" s="2"/>
      <c r="C7" s="2"/>
      <c r="D7" s="2"/>
      <c r="E7" s="2"/>
      <c r="F7" s="2"/>
      <c r="G7" s="3"/>
      <c r="H7" s="322"/>
    </row>
    <row r="8" spans="1:9" ht="15.75" x14ac:dyDescent="0.25">
      <c r="A8" s="446" t="s">
        <v>6</v>
      </c>
      <c r="B8" s="446" t="s">
        <v>7</v>
      </c>
      <c r="C8" s="446" t="s">
        <v>8</v>
      </c>
      <c r="D8" s="446" t="s">
        <v>9</v>
      </c>
      <c r="E8" s="449" t="s">
        <v>309</v>
      </c>
      <c r="F8" s="448" t="s">
        <v>10</v>
      </c>
      <c r="G8" s="448"/>
      <c r="H8" s="438" t="s">
        <v>307</v>
      </c>
      <c r="I8" s="444" t="s">
        <v>278</v>
      </c>
    </row>
    <row r="9" spans="1:9" ht="15.75" x14ac:dyDescent="0.25">
      <c r="A9" s="447"/>
      <c r="B9" s="447"/>
      <c r="C9" s="447"/>
      <c r="D9" s="447"/>
      <c r="E9" s="447"/>
      <c r="F9" s="366" t="s">
        <v>12</v>
      </c>
      <c r="G9" s="367" t="s">
        <v>13</v>
      </c>
      <c r="H9" s="438"/>
      <c r="I9" s="445"/>
    </row>
    <row r="10" spans="1:9" ht="15.75" x14ac:dyDescent="0.25">
      <c r="A10" s="103">
        <v>1</v>
      </c>
      <c r="B10" s="103" t="s">
        <v>64</v>
      </c>
      <c r="C10" s="104" t="s">
        <v>16</v>
      </c>
      <c r="D10" s="103" t="s">
        <v>17</v>
      </c>
      <c r="E10" s="244">
        <f>VLOOKUP(B10,'Mã VPP'!B2:E104,4,0)</f>
        <v>2300</v>
      </c>
      <c r="F10" s="109"/>
      <c r="G10" s="27">
        <v>2</v>
      </c>
      <c r="H10" s="19">
        <v>2</v>
      </c>
      <c r="I10" s="145">
        <f>H10*E10</f>
        <v>4600</v>
      </c>
    </row>
    <row r="11" spans="1:9" ht="15.75" x14ac:dyDescent="0.25">
      <c r="A11" s="103">
        <v>2</v>
      </c>
      <c r="B11" s="105" t="s">
        <v>65</v>
      </c>
      <c r="C11" s="106" t="s">
        <v>14</v>
      </c>
      <c r="D11" s="107" t="s">
        <v>15</v>
      </c>
      <c r="E11" s="244">
        <f>VLOOKUP(B11,'Mã VPP'!B3:E105,4,0)</f>
        <v>40500</v>
      </c>
      <c r="F11" s="109"/>
      <c r="G11" s="27">
        <v>15</v>
      </c>
      <c r="H11" s="19">
        <v>10</v>
      </c>
      <c r="I11" s="145">
        <f t="shared" ref="I11:I27" si="0">H11*E11</f>
        <v>405000</v>
      </c>
    </row>
    <row r="12" spans="1:9" ht="15.75" x14ac:dyDescent="0.25">
      <c r="A12" s="103">
        <v>3</v>
      </c>
      <c r="B12" s="108" t="s">
        <v>89</v>
      </c>
      <c r="C12" s="108" t="s">
        <v>90</v>
      </c>
      <c r="D12" s="108" t="s">
        <v>23</v>
      </c>
      <c r="E12" s="244">
        <f>VLOOKUP(B12,'Mã VPP'!B4:E106,4,0)</f>
        <v>14500</v>
      </c>
      <c r="F12" s="109"/>
      <c r="G12" s="27">
        <v>2</v>
      </c>
      <c r="H12" s="19">
        <v>1</v>
      </c>
      <c r="I12" s="145">
        <f t="shared" si="0"/>
        <v>14500</v>
      </c>
    </row>
    <row r="13" spans="1:9" ht="15.75" x14ac:dyDescent="0.25">
      <c r="A13" s="103">
        <v>4</v>
      </c>
      <c r="B13" s="108" t="s">
        <v>96</v>
      </c>
      <c r="C13" s="108" t="s">
        <v>22</v>
      </c>
      <c r="D13" s="108" t="s">
        <v>23</v>
      </c>
      <c r="E13" s="244">
        <f>VLOOKUP(B13,'Mã VPP'!B5:E107,4,0)</f>
        <v>2069</v>
      </c>
      <c r="F13" s="109"/>
      <c r="G13" s="27">
        <v>5</v>
      </c>
      <c r="H13" s="19">
        <v>2</v>
      </c>
      <c r="I13" s="145">
        <f t="shared" si="0"/>
        <v>4138</v>
      </c>
    </row>
    <row r="14" spans="1:9" ht="15.75" x14ac:dyDescent="0.25">
      <c r="A14" s="103">
        <v>5</v>
      </c>
      <c r="B14" s="108" t="s">
        <v>102</v>
      </c>
      <c r="C14" s="108" t="s">
        <v>103</v>
      </c>
      <c r="D14" s="108" t="s">
        <v>101</v>
      </c>
      <c r="E14" s="244">
        <f>VLOOKUP(B14,'Mã VPP'!B6:E108,4,0)</f>
        <v>3800</v>
      </c>
      <c r="F14" s="109"/>
      <c r="G14" s="27">
        <v>1</v>
      </c>
      <c r="H14" s="350">
        <v>1</v>
      </c>
      <c r="I14" s="145">
        <f t="shared" si="0"/>
        <v>3800</v>
      </c>
    </row>
    <row r="15" spans="1:9" ht="15.75" x14ac:dyDescent="0.25">
      <c r="A15" s="103">
        <v>6</v>
      </c>
      <c r="B15" s="108" t="s">
        <v>109</v>
      </c>
      <c r="C15" s="108" t="s">
        <v>110</v>
      </c>
      <c r="D15" s="108" t="s">
        <v>17</v>
      </c>
      <c r="E15" s="244">
        <f>VLOOKUP(B15,'Mã VPP'!B7:E109,4,0)</f>
        <v>31000</v>
      </c>
      <c r="F15" s="109"/>
      <c r="G15" s="27">
        <v>1</v>
      </c>
      <c r="H15" s="350">
        <v>1</v>
      </c>
      <c r="I15" s="145">
        <f t="shared" si="0"/>
        <v>31000</v>
      </c>
    </row>
    <row r="16" spans="1:9" ht="15.75" x14ac:dyDescent="0.25">
      <c r="A16" s="103">
        <v>7</v>
      </c>
      <c r="B16" s="108" t="s">
        <v>122</v>
      </c>
      <c r="C16" s="108" t="s">
        <v>123</v>
      </c>
      <c r="D16" s="108" t="s">
        <v>23</v>
      </c>
      <c r="E16" s="244">
        <f>VLOOKUP(B16,'Mã VPP'!B8:E110,4,0)</f>
        <v>23000</v>
      </c>
      <c r="F16" s="109"/>
      <c r="G16" s="27">
        <v>1</v>
      </c>
      <c r="H16" s="350">
        <v>1</v>
      </c>
      <c r="I16" s="145">
        <f t="shared" si="0"/>
        <v>23000</v>
      </c>
    </row>
    <row r="17" spans="1:12" ht="15.75" x14ac:dyDescent="0.25">
      <c r="A17" s="103">
        <v>8</v>
      </c>
      <c r="B17" s="108" t="s">
        <v>126</v>
      </c>
      <c r="C17" s="108" t="s">
        <v>127</v>
      </c>
      <c r="D17" s="108" t="s">
        <v>128</v>
      </c>
      <c r="E17" s="244">
        <f>VLOOKUP(B17,'Mã VPP'!B9:E111,4,0)</f>
        <v>24500</v>
      </c>
      <c r="F17" s="109"/>
      <c r="G17" s="27">
        <v>1</v>
      </c>
      <c r="H17" s="350">
        <v>1</v>
      </c>
      <c r="I17" s="145">
        <f t="shared" si="0"/>
        <v>24500</v>
      </c>
    </row>
    <row r="18" spans="1:12" ht="15.75" x14ac:dyDescent="0.25">
      <c r="A18" s="103">
        <v>9</v>
      </c>
      <c r="B18" s="108" t="s">
        <v>131</v>
      </c>
      <c r="C18" s="108" t="s">
        <v>132</v>
      </c>
      <c r="D18" s="108" t="s">
        <v>128</v>
      </c>
      <c r="E18" s="244">
        <f>VLOOKUP(B18,'Mã VPP'!B10:E112,4,0)</f>
        <v>18500</v>
      </c>
      <c r="F18" s="109"/>
      <c r="G18" s="27">
        <v>1</v>
      </c>
      <c r="H18" s="350">
        <v>1</v>
      </c>
      <c r="I18" s="145">
        <f t="shared" si="0"/>
        <v>18500</v>
      </c>
    </row>
    <row r="19" spans="1:12" ht="15.75" x14ac:dyDescent="0.25">
      <c r="A19" s="103">
        <v>10</v>
      </c>
      <c r="B19" s="108" t="s">
        <v>135</v>
      </c>
      <c r="C19" s="108" t="s">
        <v>136</v>
      </c>
      <c r="D19" s="108" t="s">
        <v>137</v>
      </c>
      <c r="E19" s="244">
        <f>VLOOKUP(B19,'Mã VPP'!B11:E113,4,0)</f>
        <v>45000</v>
      </c>
      <c r="F19" s="109"/>
      <c r="G19" s="27">
        <v>1</v>
      </c>
      <c r="H19" s="350">
        <v>1</v>
      </c>
      <c r="I19" s="145">
        <f t="shared" si="0"/>
        <v>45000</v>
      </c>
    </row>
    <row r="20" spans="1:12" ht="15.75" x14ac:dyDescent="0.25">
      <c r="A20" s="103">
        <v>11</v>
      </c>
      <c r="B20" s="108" t="s">
        <v>145</v>
      </c>
      <c r="C20" s="108" t="s">
        <v>146</v>
      </c>
      <c r="D20" s="108" t="s">
        <v>19</v>
      </c>
      <c r="E20" s="244">
        <f>VLOOKUP(B20,'Mã VPP'!B12:E114,4,0)</f>
        <v>5000</v>
      </c>
      <c r="F20" s="109"/>
      <c r="G20" s="27">
        <v>1</v>
      </c>
      <c r="H20" s="350">
        <v>1</v>
      </c>
      <c r="I20" s="145">
        <f t="shared" si="0"/>
        <v>5000</v>
      </c>
    </row>
    <row r="21" spans="1:12" ht="15" customHeight="1" x14ac:dyDescent="0.25">
      <c r="A21" s="103">
        <v>12</v>
      </c>
      <c r="B21" s="108" t="s">
        <v>147</v>
      </c>
      <c r="C21" s="108" t="s">
        <v>148</v>
      </c>
      <c r="D21" s="108" t="s">
        <v>19</v>
      </c>
      <c r="E21" s="244">
        <f>VLOOKUP(B21,'Mã VPP'!B13:E115,4,0)</f>
        <v>7000</v>
      </c>
      <c r="F21" s="109"/>
      <c r="G21" s="27">
        <v>1</v>
      </c>
      <c r="H21" s="351">
        <v>1</v>
      </c>
      <c r="I21" s="145">
        <f t="shared" si="0"/>
        <v>7000</v>
      </c>
    </row>
    <row r="22" spans="1:12" ht="15" customHeight="1" x14ac:dyDescent="0.25">
      <c r="A22" s="103">
        <v>13</v>
      </c>
      <c r="B22" s="108" t="s">
        <v>149</v>
      </c>
      <c r="C22" s="108" t="s">
        <v>150</v>
      </c>
      <c r="D22" s="108" t="s">
        <v>25</v>
      </c>
      <c r="E22" s="244">
        <f>VLOOKUP(B22,'Mã VPP'!B14:E116,4,0)</f>
        <v>23000</v>
      </c>
      <c r="F22" s="109"/>
      <c r="G22" s="27">
        <v>1</v>
      </c>
      <c r="H22" s="351">
        <v>1</v>
      </c>
      <c r="I22" s="145">
        <f t="shared" si="0"/>
        <v>23000</v>
      </c>
    </row>
    <row r="23" spans="1:12" ht="15" customHeight="1" x14ac:dyDescent="0.25">
      <c r="A23" s="103">
        <v>14</v>
      </c>
      <c r="B23" s="108" t="s">
        <v>165</v>
      </c>
      <c r="C23" s="108" t="s">
        <v>166</v>
      </c>
      <c r="D23" s="108" t="s">
        <v>25</v>
      </c>
      <c r="E23" s="244">
        <f>VLOOKUP(B23,'Mã VPP'!B15:E117,4,0)</f>
        <v>210000</v>
      </c>
      <c r="F23" s="109"/>
      <c r="G23" s="27">
        <v>1</v>
      </c>
      <c r="H23" s="351">
        <v>1</v>
      </c>
      <c r="I23" s="145">
        <f t="shared" si="0"/>
        <v>210000</v>
      </c>
    </row>
    <row r="24" spans="1:12" ht="15" customHeight="1" x14ac:dyDescent="0.25">
      <c r="A24" s="103">
        <v>15</v>
      </c>
      <c r="B24" s="379"/>
      <c r="C24" s="379" t="s">
        <v>252</v>
      </c>
      <c r="D24" s="379" t="s">
        <v>249</v>
      </c>
      <c r="E24" s="342"/>
      <c r="F24" s="380"/>
      <c r="G24" s="381">
        <v>1</v>
      </c>
      <c r="H24" s="382">
        <v>1</v>
      </c>
      <c r="I24" s="348"/>
    </row>
    <row r="25" spans="1:12" ht="15" customHeight="1" x14ac:dyDescent="0.25">
      <c r="A25" s="103">
        <v>16</v>
      </c>
      <c r="B25" s="379"/>
      <c r="C25" s="379" t="s">
        <v>250</v>
      </c>
      <c r="D25" s="379"/>
      <c r="E25" s="342"/>
      <c r="F25" s="380"/>
      <c r="G25" s="381">
        <v>1</v>
      </c>
      <c r="H25" s="382">
        <v>1</v>
      </c>
      <c r="I25" s="348"/>
    </row>
    <row r="26" spans="1:12" ht="15" customHeight="1" x14ac:dyDescent="0.25">
      <c r="A26" s="103">
        <v>17</v>
      </c>
      <c r="B26" s="379"/>
      <c r="C26" s="379" t="s">
        <v>251</v>
      </c>
      <c r="D26" s="379"/>
      <c r="E26" s="342"/>
      <c r="F26" s="380"/>
      <c r="G26" s="381">
        <v>2</v>
      </c>
      <c r="H26" s="382">
        <v>2</v>
      </c>
      <c r="I26" s="348"/>
    </row>
    <row r="27" spans="1:12" ht="15" customHeight="1" x14ac:dyDescent="0.25">
      <c r="A27" s="103">
        <v>18</v>
      </c>
      <c r="B27" s="108" t="s">
        <v>161</v>
      </c>
      <c r="C27" s="108" t="s">
        <v>162</v>
      </c>
      <c r="D27" s="108" t="s">
        <v>25</v>
      </c>
      <c r="E27" s="244">
        <f>VLOOKUP(B27,'Mã VPP'!B19:E121,4,0)</f>
        <v>30000</v>
      </c>
      <c r="F27" s="109"/>
      <c r="G27" s="27">
        <v>1</v>
      </c>
      <c r="H27" s="351">
        <v>1</v>
      </c>
      <c r="I27" s="145">
        <f t="shared" si="0"/>
        <v>30000</v>
      </c>
    </row>
    <row r="28" spans="1:12" ht="15" customHeight="1" x14ac:dyDescent="0.25">
      <c r="H28" s="352"/>
    </row>
    <row r="29" spans="1:12" ht="15" customHeight="1" x14ac:dyDescent="0.25">
      <c r="H29" s="372" t="s">
        <v>315</v>
      </c>
      <c r="I29" s="372">
        <f>SUM(I10:I27)</f>
        <v>849038</v>
      </c>
    </row>
    <row r="32" spans="1:12" ht="15" customHeight="1" x14ac:dyDescent="0.3">
      <c r="B32" s="404"/>
      <c r="C32" s="405"/>
      <c r="D32" s="405"/>
      <c r="E32" s="405"/>
      <c r="F32" s="405"/>
      <c r="G32" s="406"/>
      <c r="H32" s="407"/>
      <c r="I32" s="408"/>
      <c r="J32" s="409"/>
      <c r="K32" s="409"/>
      <c r="L32" s="409"/>
    </row>
    <row r="33" spans="2:12" ht="15" customHeight="1" x14ac:dyDescent="0.25">
      <c r="B33" s="409"/>
      <c r="C33" s="409"/>
      <c r="D33" s="409"/>
      <c r="E33" s="409"/>
      <c r="F33" s="409"/>
      <c r="G33" s="410"/>
      <c r="H33" s="411"/>
      <c r="I33" s="409"/>
      <c r="J33" s="409"/>
      <c r="K33" s="409"/>
      <c r="L33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paperSize="34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33"/>
  <sheetViews>
    <sheetView topLeftCell="A7" workbookViewId="0">
      <selection activeCell="B31" sqref="B31:K33"/>
    </sheetView>
  </sheetViews>
  <sheetFormatPr defaultColWidth="9" defaultRowHeight="15" customHeight="1" x14ac:dyDescent="0.25"/>
  <cols>
    <col min="1" max="1" width="6.875" style="5" customWidth="1"/>
    <col min="2" max="2" width="12.375" style="5" customWidth="1"/>
    <col min="3" max="3" width="26.875" style="5" bestFit="1" customWidth="1"/>
    <col min="4" max="5" width="7.125" style="5" customWidth="1"/>
    <col min="6" max="6" width="9" style="5"/>
    <col min="7" max="7" width="9" style="23"/>
    <col min="8" max="8" width="20.75" style="327" customWidth="1"/>
    <col min="9" max="9" width="15.125" style="5" customWidth="1"/>
    <col min="10" max="16384" width="9" style="5"/>
  </cols>
  <sheetData>
    <row r="1" spans="1:10" ht="15.75" x14ac:dyDescent="0.25">
      <c r="A1" s="2"/>
      <c r="B1" s="2"/>
      <c r="C1" s="2"/>
      <c r="D1" s="2"/>
      <c r="E1" s="2"/>
      <c r="F1" s="2"/>
      <c r="G1" s="3"/>
      <c r="H1" s="4" t="s">
        <v>0</v>
      </c>
    </row>
    <row r="2" spans="1:10" ht="15.75" x14ac:dyDescent="0.25">
      <c r="A2" s="6"/>
      <c r="B2" s="7"/>
      <c r="C2" s="428" t="s">
        <v>1</v>
      </c>
      <c r="D2" s="428"/>
      <c r="E2" s="428"/>
      <c r="F2" s="428"/>
      <c r="G2" s="428"/>
      <c r="H2" s="428"/>
    </row>
    <row r="3" spans="1:10" ht="16.5" thickBot="1" x14ac:dyDescent="0.3">
      <c r="A3" s="8"/>
      <c r="B3" s="9"/>
      <c r="C3" s="9"/>
      <c r="D3" s="9"/>
      <c r="E3" s="9"/>
      <c r="F3" s="9"/>
      <c r="G3" s="9"/>
      <c r="H3" s="9"/>
    </row>
    <row r="4" spans="1:10" ht="15.75" x14ac:dyDescent="0.25">
      <c r="A4" s="10"/>
      <c r="B4" s="10"/>
      <c r="C4" s="10"/>
      <c r="D4" s="10"/>
      <c r="E4" s="10"/>
      <c r="F4" s="11"/>
      <c r="G4" s="3"/>
      <c r="H4" s="322"/>
    </row>
    <row r="5" spans="1:10" ht="15.75" x14ac:dyDescent="0.25">
      <c r="A5" s="10"/>
      <c r="B5" s="10"/>
      <c r="C5" s="12" t="s">
        <v>2</v>
      </c>
      <c r="D5" s="13" t="s">
        <v>232</v>
      </c>
      <c r="E5" s="13"/>
      <c r="F5" s="11"/>
      <c r="G5" s="3"/>
      <c r="H5" s="322"/>
    </row>
    <row r="6" spans="1:10" ht="15.75" x14ac:dyDescent="0.25">
      <c r="A6" s="2"/>
      <c r="B6" s="2"/>
      <c r="C6" s="12" t="s">
        <v>4</v>
      </c>
      <c r="D6" s="14">
        <v>12</v>
      </c>
      <c r="E6" s="14"/>
      <c r="F6" s="3" t="s">
        <v>5</v>
      </c>
      <c r="G6" s="3"/>
      <c r="H6" s="322"/>
    </row>
    <row r="7" spans="1:10" ht="15.75" x14ac:dyDescent="0.25">
      <c r="A7" s="2"/>
      <c r="B7" s="2"/>
      <c r="C7" s="2"/>
      <c r="D7" s="2"/>
      <c r="E7" s="2"/>
      <c r="F7" s="2"/>
      <c r="G7" s="3"/>
      <c r="H7" s="322"/>
    </row>
    <row r="8" spans="1:10" ht="15.75" x14ac:dyDescent="0.25">
      <c r="A8" s="450" t="s">
        <v>6</v>
      </c>
      <c r="B8" s="452" t="s">
        <v>7</v>
      </c>
      <c r="C8" s="452" t="s">
        <v>8</v>
      </c>
      <c r="D8" s="452" t="s">
        <v>9</v>
      </c>
      <c r="E8" s="449" t="s">
        <v>309</v>
      </c>
      <c r="F8" s="453" t="s">
        <v>10</v>
      </c>
      <c r="G8" s="453"/>
      <c r="H8" s="438" t="s">
        <v>307</v>
      </c>
      <c r="I8" s="444" t="s">
        <v>278</v>
      </c>
      <c r="J8" s="5" t="s">
        <v>321</v>
      </c>
    </row>
    <row r="9" spans="1:10" ht="15.75" x14ac:dyDescent="0.25">
      <c r="A9" s="451"/>
      <c r="B9" s="452"/>
      <c r="C9" s="452"/>
      <c r="D9" s="452"/>
      <c r="E9" s="447"/>
      <c r="F9" s="373" t="s">
        <v>12</v>
      </c>
      <c r="G9" s="374" t="s">
        <v>13</v>
      </c>
      <c r="H9" s="438"/>
      <c r="I9" s="445"/>
    </row>
    <row r="10" spans="1:10" ht="15.75" x14ac:dyDescent="0.25">
      <c r="A10" s="46">
        <v>1</v>
      </c>
      <c r="B10" s="114" t="s">
        <v>56</v>
      </c>
      <c r="C10" s="117" t="s">
        <v>20</v>
      </c>
      <c r="D10" s="243" t="s">
        <v>21</v>
      </c>
      <c r="E10" s="243">
        <f>VLOOKUP(B10,'Mã VPP'!B2:E104,4,0)</f>
        <v>14300</v>
      </c>
      <c r="F10" s="121"/>
      <c r="G10" s="121">
        <v>40</v>
      </c>
      <c r="H10" s="132">
        <v>30</v>
      </c>
      <c r="I10" s="145">
        <f t="shared" ref="I10:I26" si="0">H10*E10</f>
        <v>429000</v>
      </c>
      <c r="J10" s="5">
        <v>30</v>
      </c>
    </row>
    <row r="11" spans="1:10" ht="15.75" x14ac:dyDescent="0.25">
      <c r="A11" s="46">
        <v>3</v>
      </c>
      <c r="B11" s="114" t="s">
        <v>204</v>
      </c>
      <c r="C11" s="137" t="s">
        <v>205</v>
      </c>
      <c r="D11" s="244" t="s">
        <v>128</v>
      </c>
      <c r="E11" s="243">
        <f>VLOOKUP(B11,'Mã VPP'!B3:E105,4,0)</f>
        <v>168000</v>
      </c>
      <c r="F11" s="121"/>
      <c r="G11" s="121">
        <v>1</v>
      </c>
      <c r="H11" s="132">
        <v>1</v>
      </c>
      <c r="I11" s="145">
        <f t="shared" si="0"/>
        <v>168000</v>
      </c>
    </row>
    <row r="12" spans="1:10" ht="15.75" x14ac:dyDescent="0.25">
      <c r="A12" s="46">
        <v>4</v>
      </c>
      <c r="B12" s="114" t="s">
        <v>206</v>
      </c>
      <c r="C12" s="137" t="s">
        <v>207</v>
      </c>
      <c r="D12" s="244" t="s">
        <v>128</v>
      </c>
      <c r="E12" s="243">
        <f>VLOOKUP(B12,'Mã VPP'!B4:E106,4,0)</f>
        <v>168000</v>
      </c>
      <c r="F12" s="121"/>
      <c r="G12" s="121">
        <v>1</v>
      </c>
      <c r="H12" s="132">
        <v>1</v>
      </c>
      <c r="I12" s="145">
        <f t="shared" si="0"/>
        <v>168000</v>
      </c>
    </row>
    <row r="13" spans="1:10" ht="15.75" x14ac:dyDescent="0.25">
      <c r="A13" s="46">
        <v>5</v>
      </c>
      <c r="B13" s="114" t="s">
        <v>64</v>
      </c>
      <c r="C13" s="115" t="s">
        <v>16</v>
      </c>
      <c r="D13" s="244" t="s">
        <v>17</v>
      </c>
      <c r="E13" s="243">
        <f>VLOOKUP(B13,'Mã VPP'!B5:E107,4,0)</f>
        <v>2300</v>
      </c>
      <c r="F13" s="121"/>
      <c r="G13" s="121">
        <v>2</v>
      </c>
      <c r="H13" s="324">
        <v>2</v>
      </c>
      <c r="I13" s="145">
        <f t="shared" si="0"/>
        <v>4600</v>
      </c>
    </row>
    <row r="14" spans="1:10" ht="15.75" x14ac:dyDescent="0.25">
      <c r="A14" s="46">
        <v>6</v>
      </c>
      <c r="B14" s="114" t="s">
        <v>65</v>
      </c>
      <c r="C14" s="115" t="s">
        <v>14</v>
      </c>
      <c r="D14" s="244" t="s">
        <v>15</v>
      </c>
      <c r="E14" s="243">
        <f>VLOOKUP(B14,'Mã VPP'!B6:E108,4,0)</f>
        <v>40500</v>
      </c>
      <c r="F14" s="121"/>
      <c r="G14" s="121">
        <v>30</v>
      </c>
      <c r="H14" s="324">
        <v>15</v>
      </c>
      <c r="I14" s="145">
        <f t="shared" si="0"/>
        <v>607500</v>
      </c>
    </row>
    <row r="15" spans="1:10" ht="15.75" x14ac:dyDescent="0.25">
      <c r="A15" s="46">
        <v>8</v>
      </c>
      <c r="B15" s="114" t="s">
        <v>102</v>
      </c>
      <c r="C15" s="115" t="s">
        <v>103</v>
      </c>
      <c r="D15" s="244" t="s">
        <v>101</v>
      </c>
      <c r="E15" s="243">
        <f>VLOOKUP(B15,'Mã VPP'!B7:E109,4,0)</f>
        <v>3800</v>
      </c>
      <c r="F15" s="245"/>
      <c r="G15" s="121">
        <v>1</v>
      </c>
      <c r="H15" s="324">
        <v>1</v>
      </c>
      <c r="I15" s="145">
        <f t="shared" si="0"/>
        <v>3800</v>
      </c>
    </row>
    <row r="16" spans="1:10" ht="15.75" x14ac:dyDescent="0.25">
      <c r="A16" s="46">
        <v>10</v>
      </c>
      <c r="B16" s="114" t="s">
        <v>97</v>
      </c>
      <c r="C16" s="117" t="s">
        <v>98</v>
      </c>
      <c r="D16" s="243" t="s">
        <v>23</v>
      </c>
      <c r="E16" s="243">
        <f>VLOOKUP(B16,'Mã VPP'!B8:E110,4,0)</f>
        <v>2000</v>
      </c>
      <c r="F16" s="121"/>
      <c r="G16" s="121">
        <v>10</v>
      </c>
      <c r="H16" s="324">
        <v>2</v>
      </c>
      <c r="I16" s="145">
        <f t="shared" si="0"/>
        <v>4000</v>
      </c>
    </row>
    <row r="17" spans="1:11" ht="15.75" x14ac:dyDescent="0.25">
      <c r="A17" s="46">
        <v>11</v>
      </c>
      <c r="B17" s="114" t="s">
        <v>109</v>
      </c>
      <c r="C17" s="117" t="s">
        <v>110</v>
      </c>
      <c r="D17" s="243" t="s">
        <v>17</v>
      </c>
      <c r="E17" s="243">
        <f>VLOOKUP(B17,'Mã VPP'!B9:E111,4,0)</f>
        <v>31000</v>
      </c>
      <c r="F17" s="121"/>
      <c r="G17" s="121">
        <v>1</v>
      </c>
      <c r="H17" s="324">
        <v>1</v>
      </c>
      <c r="I17" s="145">
        <f t="shared" si="0"/>
        <v>31000</v>
      </c>
    </row>
    <row r="18" spans="1:11" ht="15" customHeight="1" x14ac:dyDescent="0.25">
      <c r="A18" s="46">
        <v>12</v>
      </c>
      <c r="B18" s="114" t="s">
        <v>182</v>
      </c>
      <c r="C18" s="115" t="s">
        <v>183</v>
      </c>
      <c r="D18" s="244" t="s">
        <v>184</v>
      </c>
      <c r="E18" s="243">
        <f>VLOOKUP(B18,'Mã VPP'!B10:E112,4,0)</f>
        <v>26000</v>
      </c>
      <c r="F18" s="121"/>
      <c r="G18" s="121">
        <v>3</v>
      </c>
      <c r="H18" s="326">
        <v>1</v>
      </c>
      <c r="I18" s="145">
        <f t="shared" si="0"/>
        <v>26000</v>
      </c>
    </row>
    <row r="19" spans="1:11" ht="17.25" customHeight="1" x14ac:dyDescent="0.25">
      <c r="A19" s="46">
        <v>13</v>
      </c>
      <c r="B19" s="114" t="s">
        <v>126</v>
      </c>
      <c r="C19" s="117" t="s">
        <v>127</v>
      </c>
      <c r="D19" s="243" t="s">
        <v>128</v>
      </c>
      <c r="E19" s="243">
        <f>VLOOKUP(B19,'Mã VPP'!B11:E113,4,0)</f>
        <v>24500</v>
      </c>
      <c r="F19" s="121"/>
      <c r="G19" s="121">
        <v>1</v>
      </c>
      <c r="H19" s="326">
        <v>1</v>
      </c>
      <c r="I19" s="145">
        <f t="shared" si="0"/>
        <v>24500</v>
      </c>
    </row>
    <row r="20" spans="1:11" ht="15" customHeight="1" x14ac:dyDescent="0.25">
      <c r="A20" s="46">
        <v>14</v>
      </c>
      <c r="B20" s="114" t="s">
        <v>131</v>
      </c>
      <c r="C20" s="117" t="s">
        <v>132</v>
      </c>
      <c r="D20" s="243" t="s">
        <v>128</v>
      </c>
      <c r="E20" s="243">
        <f>VLOOKUP(B20,'Mã VPP'!B12:E114,4,0)</f>
        <v>18500</v>
      </c>
      <c r="F20" s="121"/>
      <c r="G20" s="121">
        <v>2</v>
      </c>
      <c r="H20" s="326">
        <v>2</v>
      </c>
      <c r="I20" s="145">
        <f t="shared" si="0"/>
        <v>37000</v>
      </c>
    </row>
    <row r="21" spans="1:11" ht="15" customHeight="1" x14ac:dyDescent="0.25">
      <c r="A21" s="46">
        <v>15</v>
      </c>
      <c r="B21" s="114" t="s">
        <v>178</v>
      </c>
      <c r="C21" s="117" t="s">
        <v>179</v>
      </c>
      <c r="D21" s="243" t="s">
        <v>128</v>
      </c>
      <c r="E21" s="243">
        <f>VLOOKUP(B21,'Mã VPP'!B13:E115,4,0)</f>
        <v>32000</v>
      </c>
      <c r="F21" s="121"/>
      <c r="G21" s="121">
        <v>1</v>
      </c>
      <c r="H21" s="326">
        <v>0</v>
      </c>
      <c r="I21" s="145">
        <f t="shared" si="0"/>
        <v>0</v>
      </c>
      <c r="J21" s="5" t="s">
        <v>320</v>
      </c>
    </row>
    <row r="22" spans="1:11" ht="15" customHeight="1" x14ac:dyDescent="0.25">
      <c r="A22" s="46">
        <v>16</v>
      </c>
      <c r="B22" s="119" t="s">
        <v>145</v>
      </c>
      <c r="C22" s="115" t="s">
        <v>146</v>
      </c>
      <c r="D22" s="244" t="s">
        <v>19</v>
      </c>
      <c r="E22" s="243">
        <f>VLOOKUP(B22,'Mã VPP'!B14:E116,4,0)</f>
        <v>5000</v>
      </c>
      <c r="F22" s="121"/>
      <c r="G22" s="121">
        <v>3</v>
      </c>
      <c r="H22" s="326">
        <v>1</v>
      </c>
      <c r="I22" s="145">
        <f t="shared" si="0"/>
        <v>5000</v>
      </c>
    </row>
    <row r="23" spans="1:11" ht="15" customHeight="1" x14ac:dyDescent="0.25">
      <c r="A23" s="46">
        <v>17</v>
      </c>
      <c r="B23" s="119" t="s">
        <v>147</v>
      </c>
      <c r="C23" s="115" t="s">
        <v>148</v>
      </c>
      <c r="D23" s="244" t="s">
        <v>19</v>
      </c>
      <c r="E23" s="243">
        <f>VLOOKUP(B23,'Mã VPP'!B15:E117,4,0)</f>
        <v>7000</v>
      </c>
      <c r="F23" s="121"/>
      <c r="G23" s="121">
        <v>3</v>
      </c>
      <c r="H23" s="326">
        <v>1</v>
      </c>
      <c r="I23" s="145">
        <f t="shared" si="0"/>
        <v>7000</v>
      </c>
    </row>
    <row r="24" spans="1:11" ht="15" customHeight="1" x14ac:dyDescent="0.25">
      <c r="A24" s="46">
        <v>18</v>
      </c>
      <c r="B24" s="114" t="s">
        <v>151</v>
      </c>
      <c r="C24" s="115" t="s">
        <v>18</v>
      </c>
      <c r="D24" s="244" t="s">
        <v>19</v>
      </c>
      <c r="E24" s="243">
        <f>VLOOKUP(B24,'Mã VPP'!B16:E118,4,0)</f>
        <v>2700</v>
      </c>
      <c r="F24" s="121"/>
      <c r="G24" s="121">
        <v>3</v>
      </c>
      <c r="H24" s="326">
        <v>2</v>
      </c>
      <c r="I24" s="145">
        <f t="shared" si="0"/>
        <v>5400</v>
      </c>
    </row>
    <row r="25" spans="1:11" ht="15" customHeight="1" x14ac:dyDescent="0.25">
      <c r="A25" s="46">
        <v>19</v>
      </c>
      <c r="B25" s="114" t="s">
        <v>152</v>
      </c>
      <c r="C25" s="117" t="s">
        <v>153</v>
      </c>
      <c r="D25" s="243" t="s">
        <v>19</v>
      </c>
      <c r="E25" s="243">
        <f>VLOOKUP(B25,'Mã VPP'!B17:E119,4,0)</f>
        <v>2400</v>
      </c>
      <c r="F25" s="121"/>
      <c r="G25" s="121">
        <v>2</v>
      </c>
      <c r="H25" s="326">
        <v>1</v>
      </c>
      <c r="I25" s="145">
        <f t="shared" si="0"/>
        <v>2400</v>
      </c>
    </row>
    <row r="26" spans="1:11" ht="15" customHeight="1" x14ac:dyDescent="0.25">
      <c r="A26" s="46">
        <v>20</v>
      </c>
      <c r="B26" s="114" t="s">
        <v>160</v>
      </c>
      <c r="C26" s="138" t="s">
        <v>31</v>
      </c>
      <c r="D26" s="244" t="s">
        <v>25</v>
      </c>
      <c r="E26" s="243">
        <f>VLOOKUP(B26,'Mã VPP'!B18:E120,4,0)</f>
        <v>22000</v>
      </c>
      <c r="F26" s="121"/>
      <c r="G26" s="121">
        <v>2</v>
      </c>
      <c r="H26" s="326">
        <v>2</v>
      </c>
      <c r="I26" s="145">
        <f t="shared" si="0"/>
        <v>44000</v>
      </c>
    </row>
    <row r="27" spans="1:11" ht="15" customHeight="1" x14ac:dyDescent="0.25">
      <c r="B27" s="347"/>
      <c r="C27" s="343" t="s">
        <v>269</v>
      </c>
      <c r="D27" s="342" t="s">
        <v>270</v>
      </c>
      <c r="E27" s="344"/>
      <c r="F27" s="318"/>
      <c r="G27" s="345">
        <v>2</v>
      </c>
      <c r="H27" s="335">
        <v>2</v>
      </c>
      <c r="I27" s="348"/>
    </row>
    <row r="29" spans="1:11" ht="15" customHeight="1" x14ac:dyDescent="0.25">
      <c r="H29" s="372" t="s">
        <v>315</v>
      </c>
      <c r="I29" s="372">
        <f>SUM(I10:I26)</f>
        <v>1567200</v>
      </c>
    </row>
    <row r="31" spans="1:11" ht="15" customHeight="1" x14ac:dyDescent="0.25">
      <c r="B31" s="409"/>
      <c r="C31" s="409"/>
      <c r="D31" s="409"/>
      <c r="E31" s="409"/>
      <c r="F31" s="409"/>
      <c r="G31" s="410"/>
      <c r="H31" s="411"/>
      <c r="I31" s="409"/>
      <c r="J31" s="409"/>
      <c r="K31" s="409"/>
    </row>
    <row r="32" spans="1:11" ht="15" customHeight="1" x14ac:dyDescent="0.3">
      <c r="B32" s="404"/>
      <c r="C32" s="405"/>
      <c r="D32" s="405"/>
      <c r="E32" s="405"/>
      <c r="F32" s="405"/>
      <c r="G32" s="406"/>
      <c r="H32" s="407"/>
      <c r="I32" s="408"/>
      <c r="J32" s="409"/>
      <c r="K32" s="409"/>
    </row>
    <row r="33" spans="2:11" ht="15" customHeight="1" x14ac:dyDescent="0.25">
      <c r="B33" s="409"/>
      <c r="C33" s="409"/>
      <c r="D33" s="409"/>
      <c r="E33" s="409"/>
      <c r="F33" s="409"/>
      <c r="G33" s="410"/>
      <c r="H33" s="411"/>
      <c r="I33" s="409"/>
      <c r="J33" s="409"/>
      <c r="K33" s="409"/>
    </row>
  </sheetData>
  <mergeCells count="9">
    <mergeCell ref="I8:I9"/>
    <mergeCell ref="C2:H2"/>
    <mergeCell ref="A8:A9"/>
    <mergeCell ref="B8:B9"/>
    <mergeCell ref="C8:C9"/>
    <mergeCell ref="D8:D9"/>
    <mergeCell ref="F8:G8"/>
    <mergeCell ref="H8:H9"/>
    <mergeCell ref="E8:E9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38" sqref="G38"/>
    </sheetView>
  </sheetViews>
  <sheetFormatPr defaultColWidth="9" defaultRowHeight="15.75" x14ac:dyDescent="0.25"/>
  <cols>
    <col min="1" max="1" width="6.875" style="5" customWidth="1"/>
    <col min="2" max="2" width="12.375" style="5" customWidth="1"/>
    <col min="3" max="3" width="26.875" style="5" bestFit="1" customWidth="1"/>
    <col min="4" max="4" width="7.125" style="5" customWidth="1"/>
    <col min="5" max="5" width="9" style="5"/>
    <col min="6" max="6" width="9" style="23"/>
    <col min="7" max="7" width="30.25" style="5" customWidth="1"/>
    <col min="8" max="16384" width="9" style="5"/>
  </cols>
  <sheetData>
    <row r="1" spans="1:8" x14ac:dyDescent="0.25">
      <c r="A1" s="2"/>
      <c r="B1" s="2"/>
      <c r="C1" s="2"/>
      <c r="D1" s="2"/>
      <c r="E1" s="2"/>
      <c r="F1" s="3"/>
      <c r="G1" s="4" t="s">
        <v>0</v>
      </c>
    </row>
    <row r="2" spans="1:8" x14ac:dyDescent="0.25">
      <c r="A2" s="6"/>
      <c r="B2" s="7"/>
      <c r="C2" s="428" t="s">
        <v>1</v>
      </c>
      <c r="D2" s="428"/>
      <c r="E2" s="428"/>
      <c r="F2" s="428"/>
      <c r="G2" s="428"/>
    </row>
    <row r="3" spans="1:8" ht="16.5" thickBot="1" x14ac:dyDescent="0.3">
      <c r="A3" s="8"/>
      <c r="B3" s="9"/>
      <c r="C3" s="9"/>
      <c r="D3" s="9"/>
      <c r="E3" s="9"/>
      <c r="F3" s="9"/>
      <c r="G3" s="9"/>
    </row>
    <row r="4" spans="1:8" x14ac:dyDescent="0.25">
      <c r="A4" s="10"/>
      <c r="B4" s="10"/>
      <c r="C4" s="10"/>
      <c r="D4" s="10"/>
      <c r="E4" s="11"/>
      <c r="F4" s="3"/>
      <c r="G4" s="2"/>
    </row>
    <row r="5" spans="1:8" x14ac:dyDescent="0.25">
      <c r="A5" s="10"/>
      <c r="B5" s="10"/>
      <c r="C5" s="12" t="s">
        <v>2</v>
      </c>
      <c r="D5" s="13" t="s">
        <v>235</v>
      </c>
      <c r="E5" s="11"/>
      <c r="F5" s="3"/>
      <c r="G5" s="2"/>
    </row>
    <row r="6" spans="1:8" x14ac:dyDescent="0.25">
      <c r="A6" s="2"/>
      <c r="B6" s="2"/>
      <c r="C6" s="12" t="s">
        <v>4</v>
      </c>
      <c r="D6" s="14">
        <v>12</v>
      </c>
      <c r="E6" s="3" t="s">
        <v>5</v>
      </c>
      <c r="F6" s="3"/>
      <c r="G6" s="2"/>
    </row>
    <row r="7" spans="1:8" x14ac:dyDescent="0.25">
      <c r="A7" s="2"/>
      <c r="B7" s="2"/>
      <c r="C7" s="2"/>
      <c r="D7" s="2"/>
      <c r="E7" s="2"/>
      <c r="F7" s="3"/>
      <c r="G7" s="2"/>
    </row>
    <row r="8" spans="1:8" x14ac:dyDescent="0.25">
      <c r="A8" s="436" t="s">
        <v>6</v>
      </c>
      <c r="B8" s="436" t="s">
        <v>7</v>
      </c>
      <c r="C8" s="436" t="s">
        <v>8</v>
      </c>
      <c r="D8" s="436" t="s">
        <v>9</v>
      </c>
      <c r="E8" s="437" t="s">
        <v>10</v>
      </c>
      <c r="F8" s="437"/>
      <c r="G8" s="454" t="s">
        <v>11</v>
      </c>
    </row>
    <row r="9" spans="1:8" x14ac:dyDescent="0.25">
      <c r="A9" s="433"/>
      <c r="B9" s="433"/>
      <c r="C9" s="433"/>
      <c r="D9" s="433"/>
      <c r="E9" s="15" t="s">
        <v>12</v>
      </c>
      <c r="F9" s="16" t="s">
        <v>13</v>
      </c>
      <c r="G9" s="455"/>
    </row>
    <row r="10" spans="1:8" x14ac:dyDescent="0.25">
      <c r="A10" s="46">
        <v>1</v>
      </c>
      <c r="B10" s="32" t="s">
        <v>161</v>
      </c>
      <c r="C10" s="157" t="s">
        <v>162</v>
      </c>
      <c r="D10" s="158" t="s">
        <v>25</v>
      </c>
      <c r="E10" s="159"/>
      <c r="F10" s="159"/>
      <c r="G10" s="160"/>
    </row>
    <row r="11" spans="1:8" x14ac:dyDescent="0.25">
      <c r="A11" s="113">
        <v>2</v>
      </c>
      <c r="B11" s="114" t="s">
        <v>97</v>
      </c>
      <c r="C11" s="117" t="s">
        <v>98</v>
      </c>
      <c r="D11" s="118" t="s">
        <v>23</v>
      </c>
      <c r="E11" s="121"/>
      <c r="F11" s="121"/>
      <c r="G11" s="132"/>
      <c r="H11" s="5" t="s">
        <v>277</v>
      </c>
    </row>
    <row r="12" spans="1:8" x14ac:dyDescent="0.25">
      <c r="A12" s="131">
        <v>3</v>
      </c>
      <c r="B12" s="140" t="s">
        <v>240</v>
      </c>
      <c r="C12" s="141" t="s">
        <v>241</v>
      </c>
      <c r="D12" s="142" t="s">
        <v>101</v>
      </c>
      <c r="E12" s="131"/>
      <c r="F12" s="145"/>
      <c r="G12" s="131"/>
    </row>
  </sheetData>
  <mergeCells count="7">
    <mergeCell ref="C2:G2"/>
    <mergeCell ref="A8:A9"/>
    <mergeCell ref="B8:B9"/>
    <mergeCell ref="C8:C9"/>
    <mergeCell ref="D8:D9"/>
    <mergeCell ref="E8:F8"/>
    <mergeCell ref="G8:G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Mã VPP</vt:lpstr>
      <vt:lpstr>HCNS</vt:lpstr>
      <vt:lpstr>Kiem ke</vt:lpstr>
      <vt:lpstr>CSKH</vt:lpstr>
      <vt:lpstr>Marketing</vt:lpstr>
      <vt:lpstr>K.Toán</vt:lpstr>
      <vt:lpstr>T.Mua</vt:lpstr>
      <vt:lpstr>18A</vt:lpstr>
      <vt:lpstr>KDoanh</vt:lpstr>
      <vt:lpstr>538</vt:lpstr>
      <vt:lpstr>253</vt:lpstr>
      <vt:lpstr>500</vt:lpstr>
      <vt:lpstr>525</vt:lpstr>
      <vt:lpstr>31M</vt:lpstr>
      <vt:lpstr>293</vt:lpstr>
      <vt:lpstr>107</vt:lpstr>
      <vt:lpstr>303</vt:lpstr>
      <vt:lpstr>233</vt:lpstr>
      <vt:lpstr>428</vt:lpstr>
      <vt:lpstr>02</vt:lpstr>
      <vt:lpstr>157</vt:lpstr>
      <vt:lpstr>A29</vt:lpstr>
      <vt:lpstr>796</vt:lpstr>
      <vt:lpstr>656LDT</vt:lpstr>
      <vt:lpstr>16-2</vt:lpstr>
      <vt:lpstr>503</vt:lpstr>
      <vt:lpstr>735 LLQ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2016-12-12T05:07:52Z</dcterms:modified>
</cp:coreProperties>
</file>