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10" windowWidth="19440" windowHeight="7305" firstSheet="2" activeTab="2"/>
  </bookViews>
  <sheets>
    <sheet name="Sheet1" sheetId="1" state="hidden" r:id="rId1"/>
    <sheet name="Sheet2" sheetId="2" state="hidden" r:id="rId2"/>
    <sheet name="Sheet3" sheetId="3" r:id="rId3"/>
  </sheets>
  <definedNames>
    <definedName name="_xlnm.Print_Area" localSheetId="0">Sheet1!$A$1:$T$45</definedName>
  </definedNames>
  <calcPr calcId="124519"/>
</workbook>
</file>

<file path=xl/calcChain.xml><?xml version="1.0" encoding="utf-8"?>
<calcChain xmlns="http://schemas.openxmlformats.org/spreadsheetml/2006/main">
  <c r="E67" i="3"/>
  <c r="R52"/>
  <c r="R51"/>
  <c r="S51" s="1"/>
  <c r="R50"/>
  <c r="S49"/>
  <c r="R49"/>
  <c r="R48"/>
  <c r="R47"/>
  <c r="S47" s="1"/>
  <c r="R46"/>
  <c r="R45"/>
  <c r="S45" s="1"/>
  <c r="R44"/>
  <c r="R43"/>
  <c r="S43" s="1"/>
  <c r="R42"/>
  <c r="R41"/>
  <c r="S41" s="1"/>
  <c r="R40"/>
  <c r="R39"/>
  <c r="S39" s="1"/>
  <c r="S38"/>
  <c r="R38"/>
  <c r="R37"/>
  <c r="S37" s="1"/>
  <c r="R36"/>
  <c r="R35"/>
  <c r="S35" s="1"/>
  <c r="R34"/>
  <c r="R33"/>
  <c r="S33" s="1"/>
  <c r="R32"/>
  <c r="R31"/>
  <c r="S31" s="1"/>
  <c r="R30"/>
  <c r="R29"/>
  <c r="S29" s="1"/>
  <c r="R28"/>
  <c r="R27"/>
  <c r="S27" s="1"/>
  <c r="R26"/>
  <c r="R25"/>
  <c r="S25" s="1"/>
  <c r="R24"/>
  <c r="R23"/>
  <c r="S23" s="1"/>
  <c r="R22"/>
  <c r="R21"/>
  <c r="S21" s="1"/>
  <c r="R20"/>
  <c r="R19"/>
  <c r="S19" s="1"/>
  <c r="R18"/>
  <c r="T38" l="1"/>
  <c r="T49"/>
  <c r="T51"/>
  <c r="S18"/>
  <c r="T19"/>
  <c r="S20"/>
  <c r="T20" s="1"/>
  <c r="T21"/>
  <c r="S22"/>
  <c r="T22" s="1"/>
  <c r="T23"/>
  <c r="S24"/>
  <c r="T24" s="1"/>
  <c r="T25"/>
  <c r="S26"/>
  <c r="T26" s="1"/>
  <c r="T27"/>
  <c r="S28"/>
  <c r="T28" s="1"/>
  <c r="T29"/>
  <c r="S30"/>
  <c r="T30" s="1"/>
  <c r="T31"/>
  <c r="S32"/>
  <c r="T32" s="1"/>
  <c r="T33"/>
  <c r="S34"/>
  <c r="T34" s="1"/>
  <c r="T35"/>
  <c r="S36"/>
  <c r="T36" s="1"/>
  <c r="T37"/>
  <c r="T39"/>
  <c r="S40"/>
  <c r="T40" s="1"/>
  <c r="T41"/>
  <c r="S42"/>
  <c r="T42" s="1"/>
  <c r="T43"/>
  <c r="S44"/>
  <c r="T44" s="1"/>
  <c r="T45"/>
  <c r="S46"/>
  <c r="T46" s="1"/>
  <c r="T47"/>
  <c r="S48"/>
  <c r="T48" s="1"/>
  <c r="S50"/>
  <c r="T50" s="1"/>
  <c r="S52"/>
  <c r="T52" s="1"/>
  <c r="R53"/>
  <c r="N46" i="2"/>
  <c r="S46" s="1"/>
  <c r="E46"/>
  <c r="S29"/>
  <c r="R29"/>
  <c r="T29" s="1"/>
  <c r="R28"/>
  <c r="S28" s="1"/>
  <c r="S27"/>
  <c r="R27"/>
  <c r="T27" s="1"/>
  <c r="R26"/>
  <c r="S26" s="1"/>
  <c r="S25"/>
  <c r="R25"/>
  <c r="T25" s="1"/>
  <c r="R24"/>
  <c r="S24" s="1"/>
  <c r="S23"/>
  <c r="R23"/>
  <c r="T23" s="1"/>
  <c r="R22"/>
  <c r="S22" s="1"/>
  <c r="S21"/>
  <c r="R21"/>
  <c r="T21" s="1"/>
  <c r="R20"/>
  <c r="S20" s="1"/>
  <c r="S19"/>
  <c r="R19"/>
  <c r="T19" s="1"/>
  <c r="R18"/>
  <c r="S18" s="1"/>
  <c r="S30" s="1"/>
  <c r="S53" i="3" l="1"/>
  <c r="T18"/>
  <c r="T53" s="1"/>
  <c r="T18" i="2"/>
  <c r="T20"/>
  <c r="T22"/>
  <c r="T24"/>
  <c r="T26"/>
  <c r="T28"/>
  <c r="R30"/>
  <c r="E35" i="1"/>
  <c r="N35" s="1"/>
  <c r="S35" s="1"/>
  <c r="R18"/>
  <c r="R19" s="1"/>
  <c r="Q18"/>
  <c r="T30" i="2" l="1"/>
  <c r="S18" i="1"/>
  <c r="S19" s="1"/>
  <c r="T18" l="1"/>
  <c r="T19" s="1"/>
</calcChain>
</file>

<file path=xl/sharedStrings.xml><?xml version="1.0" encoding="utf-8"?>
<sst xmlns="http://schemas.openxmlformats.org/spreadsheetml/2006/main" count="286" uniqueCount="160">
  <si>
    <t>Tel:</t>
  </si>
  <si>
    <t>:</t>
  </si>
  <si>
    <t xml:space="preserve">Registered Address: </t>
  </si>
  <si>
    <t xml:space="preserve">Tax Code: 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</si>
  <si>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</si>
  <si>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</si>
  <si>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</si>
  <si>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</si>
  <si>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</si>
  <si>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</si>
  <si>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</si>
  <si>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</si>
  <si>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</si>
  <si>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</si>
  <si>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</si>
  <si>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</si>
  <si>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</si>
  <si>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</si>
  <si>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</si>
  <si>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</si>
  <si>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</si>
  <si>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</si>
  <si>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</si>
  <si>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</si>
  <si>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</si>
  <si>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</si>
  <si>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</si>
  <si>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</si>
  <si>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</si>
  <si>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</si>
  <si>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Dương Thị Thu Hương</t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</si>
  <si>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</si>
  <si>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</si>
  <si>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</si>
  <si>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</si>
  <si>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</si>
  <si>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</si>
  <si>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</si>
  <si>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</si>
  <si>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0000013</t>
  </si>
  <si>
    <t>/2016</t>
  </si>
  <si>
    <t>Quầy dịch vụ Siêu thị Giant</t>
  </si>
  <si>
    <t>Công ty TNHH Đầu Tư và Kinh Doanh Siêu Thị Á Châu</t>
  </si>
  <si>
    <t>Tầng B1, Cresent Mall, 101 Tôn Dật Tiên, Q. 7</t>
  </si>
  <si>
    <t>506 Nguyen Dinh Chieu, P.4, Q.3, TP.HCM</t>
  </si>
  <si>
    <t>Ms. Phung - 0917 263 664</t>
  </si>
  <si>
    <t>16/3/2016</t>
  </si>
  <si>
    <t>Nước suối Dasani 330ml</t>
  </si>
  <si>
    <t>chai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</si>
  <si>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</si>
  <si>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</si>
  <si>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</si>
  <si>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</si>
  <si>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</si>
  <si>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Receptionist</t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</si>
  <si>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</si>
  <si>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</si>
  <si>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</si>
  <si>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</si>
  <si>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0000011/2016</t>
  </si>
  <si>
    <t>Công ty TNHH Dòng Sông Vàng Sài Gòn</t>
  </si>
  <si>
    <t>Văn Phòng Liên Á Châu</t>
  </si>
  <si>
    <t>214/C33A Nguyễn Trãi, P. Nguyễn Cư Trinh, Q.1</t>
  </si>
  <si>
    <t>506 Nguyễn Đình Chiểu, P4, Q.3, HCM</t>
  </si>
  <si>
    <t>08 221 9477</t>
  </si>
  <si>
    <t>Ms. Phụng</t>
  </si>
  <si>
    <t>Mr. Toàn</t>
  </si>
  <si>
    <t>Name card for employer</t>
  </si>
  <si>
    <t xml:space="preserve"> -  Pham Duy Khang</t>
  </si>
  <si>
    <t>hộp</t>
  </si>
  <si>
    <t xml:space="preserve"> -  Nguyen Khoa Bang</t>
  </si>
  <si>
    <t xml:space="preserve"> -  Ly Dinh Nguyen</t>
  </si>
  <si>
    <t xml:space="preserve"> -  Nguyen Thi Mai</t>
  </si>
  <si>
    <t xml:space="preserve"> -  Tran Thi Thu Hien</t>
  </si>
  <si>
    <t xml:space="preserve"> -  Pham Nguyen Van Khanh</t>
  </si>
  <si>
    <t xml:space="preserve"> - Nguyen Tran Bich Duyen</t>
  </si>
  <si>
    <t xml:space="preserve"> - Le Phan Xuan Dinh</t>
  </si>
  <si>
    <t xml:space="preserve"> - Pham Ha Vy</t>
  </si>
  <si>
    <t xml:space="preserve"> - Nguyen Thi Thu Hong</t>
  </si>
  <si>
    <t xml:space="preserve"> - Nguyen Thuy Ngoc Lan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</si>
  <si>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</si>
  <si>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</si>
  <si>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</si>
  <si>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</si>
  <si>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</si>
  <si>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Phạm Hữu Huấn</t>
  </si>
  <si>
    <t>Receiptionist</t>
  </si>
  <si>
    <t>P. Giám Đốc</t>
  </si>
  <si>
    <t>0000012</t>
  </si>
  <si>
    <t xml:space="preserve">Phuong Nam Stationery </t>
  </si>
  <si>
    <t>Siêu Thị Giant</t>
  </si>
  <si>
    <t>B18/19K Nguyen Van Linh Q.7 TP.HCM</t>
  </si>
  <si>
    <t>101 Tôn Dật Tiên, P. Tân Phong, Q.7</t>
  </si>
  <si>
    <t>(08) 3758 4761</t>
  </si>
  <si>
    <t>Ms. Tiên - 0128.960.8638</t>
  </si>
  <si>
    <t>Ms. Kim Anh - 0902.60.64.82</t>
  </si>
  <si>
    <t>30/12/2015</t>
  </si>
  <si>
    <t>Giấy A4</t>
  </si>
  <si>
    <t>ream</t>
  </si>
  <si>
    <t>Bấm kim PS 10 E  Plus</t>
  </si>
  <si>
    <t>Cái</t>
  </si>
  <si>
    <t>Băng keo 2 mặt 16m/m x 18 ya</t>
  </si>
  <si>
    <t>Cuộn</t>
  </si>
  <si>
    <t>Băng keo 2 mặt xốp 24m/m x 10 ya</t>
  </si>
  <si>
    <t>Băng keo trong 18m/m x 20Y</t>
  </si>
  <si>
    <t xml:space="preserve">Bảng tên dẻo đứng TL No. 107 </t>
  </si>
  <si>
    <t xml:space="preserve">Cái </t>
  </si>
  <si>
    <t xml:space="preserve">Bảng tên dẻo N0: TL - 108 </t>
  </si>
  <si>
    <t>Bìa còng bật 2 mặt 7P F4 GL</t>
  </si>
  <si>
    <t xml:space="preserve">Bìa lổ TQ </t>
  </si>
  <si>
    <t xml:space="preserve">Tờ </t>
  </si>
  <si>
    <t>Bìa 1 nút My Clear khổ F</t>
  </si>
  <si>
    <t xml:space="preserve">Cồn 90 60 ml </t>
  </si>
  <si>
    <t>Chai</t>
  </si>
  <si>
    <t>Dao rọc giấy nhỏ 0404 SDI ( 3 lưỡi)</t>
  </si>
  <si>
    <t>Cây</t>
  </si>
  <si>
    <t xml:space="preserve">Giấy ghi chú 2 x 3 Pronoti </t>
  </si>
  <si>
    <t xml:space="preserve">Xấp </t>
  </si>
  <si>
    <t>Giấy ghi chú  Pronoti 1.5X2</t>
  </si>
  <si>
    <t>Xấp</t>
  </si>
  <si>
    <t xml:space="preserve">Giấy ghi chú Pronoti 3 x 3 </t>
  </si>
  <si>
    <t xml:space="preserve">Giấy ghi chú 3 x 4 Ponoti </t>
  </si>
  <si>
    <t>Kẹp sắt nút trong</t>
  </si>
  <si>
    <t>Kim bấm N.10 Plus</t>
  </si>
  <si>
    <t>Hộp</t>
  </si>
  <si>
    <t>Kim bấm No.3 Việt Đức</t>
  </si>
  <si>
    <t xml:space="preserve">Mực bút lông dầu Artline </t>
  </si>
  <si>
    <t xml:space="preserve">Chai </t>
  </si>
  <si>
    <t>Mực dấu Shindy ( xanh,đỏ, đen)</t>
  </si>
  <si>
    <t>Mực bút lông bảng WBI-01 TL (xanh, đỏ đen)</t>
  </si>
  <si>
    <t>Sáp đém tiền</t>
  </si>
  <si>
    <t>Sổ 25x35 dày TT</t>
  </si>
  <si>
    <t>Quyển</t>
  </si>
  <si>
    <t xml:space="preserve">Bút lông dầu Arline 700 </t>
  </si>
  <si>
    <t xml:space="preserve">Cây </t>
  </si>
  <si>
    <t>Bút bi TL 027 ( xanh, đỏ, đen )</t>
  </si>
  <si>
    <t xml:space="preserve">Bút chì TL GP 012 </t>
  </si>
  <si>
    <t>Bút lông dầu Hanson Apolo 777 ( xanh, đỏ, đen)</t>
  </si>
  <si>
    <t>Gift glass cleaner 580ml</t>
  </si>
  <si>
    <t>Băng keo trong 2p4 100ya</t>
  </si>
  <si>
    <t>File rổ nhựa 1 ngăn</t>
  </si>
  <si>
    <t xml:space="preserve">Dây thun XK </t>
  </si>
  <si>
    <t>Bịch</t>
  </si>
  <si>
    <t>Khay 3 tầng mica XK 169</t>
  </si>
  <si>
    <r>
      <t xml:space="preserve">To
</t>
    </r>
    <r>
      <rPr>
        <i/>
        <sz val="10"/>
        <rFont val="Arial"/>
        <family val="2"/>
      </rPr>
      <t>Đến:</t>
    </r>
  </si>
  <si>
    <r>
      <t xml:space="preserve">Delivery To:
</t>
    </r>
    <r>
      <rPr>
        <i/>
        <sz val="10"/>
        <rFont val="Arial"/>
        <family val="2"/>
      </rPr>
      <t>Giao hàng tới</t>
    </r>
  </si>
  <si>
    <r>
      <t xml:space="preserve">Address
</t>
    </r>
    <r>
      <rPr>
        <i/>
        <sz val="10"/>
        <rFont val="Arial"/>
        <family val="2"/>
      </rPr>
      <t>Địa chỉ:</t>
    </r>
  </si>
  <si>
    <r>
      <t xml:space="preserve">Tel
</t>
    </r>
    <r>
      <rPr>
        <i/>
        <sz val="10"/>
        <rFont val="Arial"/>
        <family val="2"/>
      </rPr>
      <t>Điện thoại:</t>
    </r>
  </si>
  <si>
    <r>
      <t xml:space="preserve">Attn 
</t>
    </r>
    <r>
      <rPr>
        <i/>
        <sz val="10"/>
        <rFont val="Arial"/>
        <family val="2"/>
      </rPr>
      <t>Người nhận:</t>
    </r>
  </si>
  <si>
    <r>
      <t xml:space="preserve">Date
</t>
    </r>
    <r>
      <rPr>
        <i/>
        <sz val="10"/>
        <rFont val="Arial"/>
        <family val="2"/>
      </rPr>
      <t>Ngày:</t>
    </r>
  </si>
  <si>
    <t>Name/ Họ Tên:Dương Thị Thu Hương</t>
  </si>
  <si>
    <t>Name/ Họ Tên:Quách Tiểu Phụng</t>
  </si>
  <si>
    <t>Position/ Chức vụ:HR &amp; Admin Manager</t>
  </si>
  <si>
    <t>Date/ Ngày:</t>
  </si>
  <si>
    <t>Position/ Chức vụ:Receptionist</t>
  </si>
  <si>
    <r>
      <t xml:space="preserve">TOTAL / </t>
    </r>
    <r>
      <rPr>
        <b/>
        <i/>
        <sz val="9"/>
        <rFont val="Arial"/>
        <family val="2"/>
      </rPr>
      <t>TỔNG CỘNG</t>
    </r>
  </si>
  <si>
    <t>Date/ Ngày: 30/12/2016</t>
  </si>
  <si>
    <r>
      <t>Date/ N</t>
    </r>
    <r>
      <rPr>
        <sz val="8"/>
        <rFont val="Arial"/>
        <family val="2"/>
      </rPr>
      <t>gày:</t>
    </r>
  </si>
  <si>
    <r>
      <t xml:space="preserve">Position/ </t>
    </r>
    <r>
      <rPr>
        <sz val="8"/>
        <rFont val="Arial"/>
        <family val="2"/>
      </rPr>
      <t>Chức vụ:Director</t>
    </r>
  </si>
  <si>
    <t>Name/ Họ Tên:Lê Thị Kim Anh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</si>
</sst>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8" fillId="0" borderId="0" xfId="0" applyFont="1" applyAlignment="1"/>
    <xf numFmtId="0" fontId="8" fillId="0" borderId="0" xfId="0" applyFont="1"/>
    <xf numFmtId="164" fontId="8" fillId="0" borderId="0" xfId="3" applyNumberFormat="1" applyFont="1"/>
    <xf numFmtId="164" fontId="8" fillId="0" borderId="0" xfId="3" applyNumberFormat="1" applyFont="1" applyAlignment="1"/>
    <xf numFmtId="9" fontId="8" fillId="0" borderId="0" xfId="2" applyNumberFormat="1" applyFont="1" applyAlignment="1"/>
    <xf numFmtId="165" fontId="8" fillId="0" borderId="0" xfId="1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9" fontId="8" fillId="0" borderId="0" xfId="2" applyNumberFormat="1" applyFont="1"/>
    <xf numFmtId="0" fontId="10" fillId="0" borderId="0" xfId="0" applyFont="1" applyAlignment="1"/>
    <xf numFmtId="164" fontId="10" fillId="0" borderId="0" xfId="3" applyNumberFormat="1" applyFont="1" applyAlignment="1">
      <alignment horizontal="left"/>
    </xf>
    <xf numFmtId="0" fontId="13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/>
    <xf numFmtId="164" fontId="9" fillId="0" borderId="0" xfId="3" applyNumberFormat="1" applyFont="1"/>
    <xf numFmtId="164" fontId="6" fillId="0" borderId="0" xfId="3" applyNumberFormat="1" applyFont="1" applyBorder="1" applyAlignment="1">
      <alignment vertical="top"/>
    </xf>
    <xf numFmtId="9" fontId="9" fillId="0" borderId="0" xfId="2" applyNumberFormat="1" applyFont="1"/>
    <xf numFmtId="164" fontId="9" fillId="0" borderId="0" xfId="3" applyNumberFormat="1" applyFont="1" applyAlignment="1">
      <alignment horizontal="left"/>
    </xf>
    <xf numFmtId="165" fontId="9" fillId="0" borderId="0" xfId="1" applyNumberFormat="1" applyFont="1"/>
    <xf numFmtId="0" fontId="8" fillId="0" borderId="1" xfId="0" applyFont="1" applyBorder="1" applyAlignment="1"/>
    <xf numFmtId="0" fontId="8" fillId="0" borderId="1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9" fontId="8" fillId="0" borderId="1" xfId="2" applyNumberFormat="1" applyFont="1" applyBorder="1" applyAlignment="1"/>
    <xf numFmtId="164" fontId="8" fillId="0" borderId="1" xfId="3" applyNumberFormat="1" applyFont="1" applyBorder="1" applyAlignment="1">
      <alignment horizontal="left"/>
    </xf>
    <xf numFmtId="165" fontId="8" fillId="0" borderId="1" xfId="1" applyNumberFormat="1" applyFont="1" applyBorder="1" applyAlignment="1">
      <alignment horizontal="left"/>
    </xf>
    <xf numFmtId="0" fontId="8" fillId="0" borderId="2" xfId="0" applyFont="1" applyBorder="1" applyAlignment="1"/>
    <xf numFmtId="0" fontId="8" fillId="0" borderId="2" xfId="0" applyFont="1" applyBorder="1" applyAlignment="1">
      <alignment vertical="top"/>
    </xf>
    <xf numFmtId="0" fontId="7" fillId="0" borderId="0" xfId="0" applyFont="1" applyAlignment="1"/>
    <xf numFmtId="164" fontId="7" fillId="0" borderId="0" xfId="3" applyNumberFormat="1" applyFont="1" applyAlignment="1">
      <alignment horizontal="left"/>
    </xf>
    <xf numFmtId="164" fontId="9" fillId="0" borderId="0" xfId="3" applyNumberFormat="1" applyFont="1" applyBorder="1" applyAlignment="1"/>
    <xf numFmtId="164" fontId="9" fillId="0" borderId="0" xfId="3" applyNumberFormat="1" applyFont="1" applyBorder="1" applyAlignment="1">
      <alignment horizontal="center"/>
    </xf>
    <xf numFmtId="9" fontId="8" fillId="0" borderId="2" xfId="2" quotePrefix="1" applyNumberFormat="1" applyFont="1" applyBorder="1" applyAlignment="1"/>
    <xf numFmtId="164" fontId="8" fillId="0" borderId="2" xfId="3" applyNumberFormat="1" applyFont="1" applyBorder="1" applyAlignment="1"/>
    <xf numFmtId="165" fontId="8" fillId="0" borderId="2" xfId="1" applyNumberFormat="1" applyFont="1" applyBorder="1" applyAlignment="1"/>
    <xf numFmtId="0" fontId="5" fillId="0" borderId="0" xfId="0" applyFont="1" applyAlignment="1"/>
    <xf numFmtId="166" fontId="8" fillId="0" borderId="2" xfId="0" applyNumberFormat="1" applyFont="1" applyBorder="1" applyAlignment="1"/>
    <xf numFmtId="0" fontId="9" fillId="0" borderId="0" xfId="0" applyFont="1" applyAlignment="1">
      <alignment vertical="center"/>
    </xf>
    <xf numFmtId="164" fontId="3" fillId="0" borderId="0" xfId="3" quotePrefix="1" applyNumberFormat="1" applyFont="1"/>
    <xf numFmtId="9" fontId="3" fillId="0" borderId="0" xfId="2" quotePrefix="1" applyNumberFormat="1" applyFont="1"/>
    <xf numFmtId="0" fontId="8" fillId="0" borderId="6" xfId="0" applyFont="1" applyBorder="1" applyAlignment="1">
      <alignment horizontal="center"/>
    </xf>
    <xf numFmtId="164" fontId="8" fillId="0" borderId="2" xfId="3" applyNumberFormat="1" applyFont="1" applyBorder="1"/>
    <xf numFmtId="164" fontId="8" fillId="0" borderId="7" xfId="3" applyNumberFormat="1" applyFont="1" applyBorder="1"/>
    <xf numFmtId="165" fontId="8" fillId="0" borderId="3" xfId="1" applyNumberFormat="1" applyFont="1" applyBorder="1"/>
    <xf numFmtId="165" fontId="8" fillId="0" borderId="3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/>
    </xf>
    <xf numFmtId="164" fontId="9" fillId="0" borderId="0" xfId="3" applyNumberFormat="1" applyFont="1" applyBorder="1"/>
    <xf numFmtId="9" fontId="9" fillId="0" borderId="0" xfId="2" applyNumberFormat="1" applyFont="1" applyBorder="1"/>
    <xf numFmtId="164" fontId="9" fillId="0" borderId="0" xfId="3" applyNumberFormat="1" applyFont="1" applyBorder="1" applyAlignment="1">
      <alignment horizontal="left"/>
    </xf>
    <xf numFmtId="0" fontId="7" fillId="0" borderId="0" xfId="0" applyFont="1"/>
    <xf numFmtId="164" fontId="7" fillId="0" borderId="0" xfId="3" applyNumberFormat="1" applyFont="1" applyBorder="1"/>
    <xf numFmtId="164" fontId="7" fillId="0" borderId="0" xfId="3" applyNumberFormat="1" applyFont="1"/>
    <xf numFmtId="9" fontId="7" fillId="0" borderId="0" xfId="2" applyNumberFormat="1" applyFont="1"/>
    <xf numFmtId="165" fontId="7" fillId="0" borderId="0" xfId="1" applyNumberFormat="1" applyFont="1"/>
    <xf numFmtId="0" fontId="8" fillId="0" borderId="1" xfId="0" applyFont="1" applyBorder="1"/>
    <xf numFmtId="0" fontId="8" fillId="0" borderId="1" xfId="0" applyFont="1" applyBorder="1" applyAlignment="1">
      <alignment wrapText="1"/>
    </xf>
    <xf numFmtId="164" fontId="8" fillId="0" borderId="1" xfId="3" applyNumberFormat="1" applyFont="1" applyBorder="1"/>
    <xf numFmtId="9" fontId="8" fillId="0" borderId="1" xfId="2" applyNumberFormat="1" applyFont="1" applyBorder="1"/>
    <xf numFmtId="165" fontId="8" fillId="0" borderId="1" xfId="1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wrapText="1"/>
    </xf>
    <xf numFmtId="9" fontId="8" fillId="0" borderId="2" xfId="2" applyNumberFormat="1" applyFont="1" applyBorder="1"/>
    <xf numFmtId="165" fontId="8" fillId="0" borderId="2" xfId="1" applyNumberFormat="1" applyFont="1" applyBorder="1"/>
    <xf numFmtId="0" fontId="4" fillId="0" borderId="0" xfId="0" applyFont="1" applyAlignment="1"/>
    <xf numFmtId="164" fontId="4" fillId="0" borderId="0" xfId="3" applyNumberFormat="1" applyFont="1"/>
    <xf numFmtId="9" fontId="4" fillId="0" borderId="0" xfId="2" applyNumberFormat="1" applyFont="1"/>
    <xf numFmtId="165" fontId="4" fillId="0" borderId="0" xfId="1" applyNumberFormat="1" applyFont="1"/>
    <xf numFmtId="164" fontId="9" fillId="0" borderId="0" xfId="3" applyNumberFormat="1" applyFont="1" applyAlignment="1"/>
    <xf numFmtId="165" fontId="9" fillId="0" borderId="0" xfId="1" applyNumberFormat="1" applyFont="1" applyAlignment="1"/>
    <xf numFmtId="0" fontId="9" fillId="0" borderId="1" xfId="0" applyFont="1" applyBorder="1" applyAlignment="1"/>
    <xf numFmtId="164" fontId="9" fillId="0" borderId="1" xfId="3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8" fillId="0" borderId="0" xfId="3" applyNumberFormat="1" applyFont="1" applyAlignment="1">
      <alignment horizontal="left"/>
    </xf>
    <xf numFmtId="164" fontId="9" fillId="0" borderId="0" xfId="3" applyNumberFormat="1" applyFont="1" applyAlignment="1">
      <alignment horizontal="center"/>
    </xf>
    <xf numFmtId="0" fontId="8" fillId="0" borderId="2" xfId="0" applyFont="1" applyBorder="1" applyAlignment="1">
      <alignment horizontal="left" wrapText="1"/>
    </xf>
    <xf numFmtId="164" fontId="4" fillId="0" borderId="0" xfId="3" applyNumberFormat="1" applyFont="1" applyAlignment="1">
      <alignment horizontal="left"/>
    </xf>
    <xf numFmtId="0" fontId="8" fillId="0" borderId="1" xfId="0" applyFont="1" applyBorder="1" applyAlignment="1">
      <alignment horizontal="left" wrapText="1"/>
    </xf>
    <xf numFmtId="164" fontId="11" fillId="0" borderId="0" xfId="3" quotePrefix="1" applyNumberFormat="1" applyFont="1" applyAlignment="1">
      <alignment horizontal="right"/>
    </xf>
    <xf numFmtId="165" fontId="11" fillId="0" borderId="0" xfId="1" applyNumberFormat="1" applyFont="1" applyAlignment="1">
      <alignment horizontal="left"/>
    </xf>
    <xf numFmtId="0" fontId="8" fillId="0" borderId="2" xfId="0" quotePrefix="1" applyFont="1" applyBorder="1" applyAlignment="1">
      <alignment horizontal="left"/>
    </xf>
    <xf numFmtId="167" fontId="8" fillId="0" borderId="2" xfId="0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3" xfId="3" applyNumberFormat="1" applyFont="1" applyBorder="1" applyAlignment="1">
      <alignment horizontal="center"/>
    </xf>
    <xf numFmtId="164" fontId="8" fillId="0" borderId="3" xfId="1" applyNumberFormat="1" applyFont="1" applyBorder="1"/>
    <xf numFmtId="165" fontId="2" fillId="0" borderId="3" xfId="1" applyNumberFormat="1" applyFont="1" applyBorder="1" applyAlignment="1">
      <alignment horizontal="left"/>
    </xf>
    <xf numFmtId="0" fontId="20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0" fontId="8" fillId="0" borderId="2" xfId="0" applyFont="1" applyBorder="1" applyAlignment="1">
      <alignment horizontal="left" wrapText="1"/>
    </xf>
    <xf numFmtId="164" fontId="8" fillId="0" borderId="0" xfId="3" applyNumberFormat="1" applyFont="1" applyAlignment="1">
      <alignment horizontal="left"/>
    </xf>
    <xf numFmtId="0" fontId="8" fillId="0" borderId="1" xfId="0" applyFont="1" applyBorder="1" applyAlignment="1">
      <alignment horizontal="left" wrapText="1"/>
    </xf>
    <xf numFmtId="164" fontId="11" fillId="0" borderId="0" xfId="3" quotePrefix="1" applyNumberFormat="1" applyFont="1" applyAlignment="1">
      <alignment horizontal="left"/>
    </xf>
    <xf numFmtId="0" fontId="8" fillId="0" borderId="2" xfId="0" applyFont="1" applyBorder="1" applyAlignment="1">
      <alignment horizontal="left"/>
    </xf>
    <xf numFmtId="166" fontId="8" fillId="0" borderId="2" xfId="0" quotePrefix="1" applyNumberFormat="1" applyFont="1" applyBorder="1" applyAlignment="1">
      <alignment horizontal="left"/>
    </xf>
    <xf numFmtId="0" fontId="8" fillId="0" borderId="6" xfId="0" applyFont="1" applyBorder="1" applyAlignment="1"/>
    <xf numFmtId="0" fontId="23" fillId="0" borderId="3" xfId="0" applyFont="1" applyBorder="1" applyAlignment="1">
      <alignment horizontal="center"/>
    </xf>
    <xf numFmtId="0" fontId="24" fillId="0" borderId="0" xfId="0" applyFont="1"/>
    <xf numFmtId="0" fontId="8" fillId="0" borderId="6" xfId="0" quotePrefix="1" applyFont="1" applyBorder="1" applyAlignment="1"/>
    <xf numFmtId="0" fontId="26" fillId="0" borderId="0" xfId="0" applyFont="1"/>
    <xf numFmtId="0" fontId="7" fillId="0" borderId="0" xfId="0" quotePrefix="1" applyFont="1" applyAlignment="1">
      <alignment horizontal="center"/>
    </xf>
    <xf numFmtId="0" fontId="7" fillId="0" borderId="0" xfId="0" quotePrefix="1" applyFont="1" applyAlignment="1">
      <alignment horizontal="left"/>
    </xf>
    <xf numFmtId="164" fontId="4" fillId="0" borderId="0" xfId="3" applyNumberFormat="1" applyFont="1" applyAlignment="1"/>
    <xf numFmtId="0" fontId="3" fillId="0" borderId="0" xfId="0" applyFont="1" applyAlignment="1"/>
    <xf numFmtId="0" fontId="9" fillId="0" borderId="0" xfId="0" applyFont="1" applyAlignment="1">
      <alignment horizontal="center"/>
    </xf>
    <xf numFmtId="164" fontId="9" fillId="0" borderId="0" xfId="3" applyNumberFormat="1" applyFont="1" applyAlignment="1">
      <alignment horizontal="center"/>
    </xf>
    <xf numFmtId="165" fontId="2" fillId="0" borderId="6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7" xfId="1" applyNumberFormat="1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37" fontId="12" fillId="0" borderId="0" xfId="3" applyNumberFormat="1" applyFont="1" applyAlignment="1">
      <alignment horizontal="center" vertical="top"/>
    </xf>
    <xf numFmtId="164" fontId="14" fillId="0" borderId="0" xfId="3" applyNumberFormat="1" applyFont="1" applyAlignment="1">
      <alignment horizontal="center" vertical="top"/>
    </xf>
    <xf numFmtId="9" fontId="16" fillId="0" borderId="10" xfId="2" applyNumberFormat="1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3" applyNumberFormat="1" applyFont="1" applyBorder="1" applyAlignment="1">
      <alignment horizontal="center" vertical="center" wrapText="1"/>
    </xf>
    <xf numFmtId="0" fontId="16" fillId="0" borderId="12" xfId="3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64" fontId="8" fillId="0" borderId="0" xfId="3" applyNumberFormat="1" applyFont="1" applyAlignment="1">
      <alignment horizontal="left"/>
    </xf>
    <xf numFmtId="0" fontId="4" fillId="0" borderId="4" xfId="0" applyFont="1" applyBorder="1" applyAlignment="1">
      <alignment horizontal="left"/>
    </xf>
    <xf numFmtId="164" fontId="8" fillId="0" borderId="13" xfId="3" applyNumberFormat="1" applyFont="1" applyBorder="1" applyAlignment="1">
      <alignment horizontal="left"/>
    </xf>
    <xf numFmtId="164" fontId="8" fillId="0" borderId="14" xfId="3" applyNumberFormat="1" applyFont="1" applyBorder="1" applyAlignment="1">
      <alignment horizontal="left"/>
    </xf>
    <xf numFmtId="167" fontId="22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8" fillId="0" borderId="14" xfId="0" applyNumberFormat="1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65" fontId="24" fillId="0" borderId="6" xfId="1" applyNumberFormat="1" applyFont="1" applyBorder="1" applyAlignment="1">
      <alignment horizontal="right" wrapText="1"/>
    </xf>
    <xf numFmtId="165" fontId="24" fillId="0" borderId="2" xfId="1" applyNumberFormat="1" applyFont="1" applyBorder="1" applyAlignment="1">
      <alignment horizontal="right" wrapText="1"/>
    </xf>
    <xf numFmtId="165" fontId="24" fillId="0" borderId="7" xfId="1" applyNumberFormat="1" applyFont="1" applyBorder="1" applyAlignment="1">
      <alignment horizontal="right" wrapText="1"/>
    </xf>
    <xf numFmtId="164" fontId="4" fillId="0" borderId="0" xfId="3" applyNumberFormat="1" applyFont="1" applyAlignment="1">
      <alignment horizontal="left"/>
    </xf>
    <xf numFmtId="0" fontId="9" fillId="0" borderId="4" xfId="0" applyFont="1" applyBorder="1" applyAlignment="1">
      <alignment horizontal="center"/>
    </xf>
    <xf numFmtId="164" fontId="9" fillId="0" borderId="4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4" fontId="9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9" fontId="9" fillId="0" borderId="0" xfId="2" applyNumberFormat="1" applyFont="1" applyAlignment="1"/>
    <xf numFmtId="0" fontId="18" fillId="0" borderId="0" xfId="0" applyFont="1"/>
    <xf numFmtId="164" fontId="28" fillId="0" borderId="0" xfId="3" quotePrefix="1" applyNumberFormat="1" applyFont="1" applyAlignment="1">
      <alignment horizontal="right"/>
    </xf>
    <xf numFmtId="165" fontId="28" fillId="0" borderId="0" xfId="1" applyNumberFormat="1" applyFont="1" applyAlignment="1">
      <alignment horizontal="left"/>
    </xf>
    <xf numFmtId="164" fontId="18" fillId="0" borderId="0" xfId="3" applyNumberFormat="1" applyFont="1" applyAlignment="1">
      <alignment horizontal="left"/>
    </xf>
    <xf numFmtId="37" fontId="3" fillId="0" borderId="0" xfId="3" applyNumberFormat="1" applyFont="1" applyAlignment="1">
      <alignment horizontal="center" vertical="top"/>
    </xf>
    <xf numFmtId="164" fontId="5" fillId="0" borderId="0" xfId="3" applyNumberFormat="1" applyFont="1" applyAlignment="1">
      <alignment horizontal="center" vertical="top"/>
    </xf>
    <xf numFmtId="164" fontId="5" fillId="0" borderId="0" xfId="3" applyNumberFormat="1" applyFont="1" applyBorder="1" applyAlignment="1">
      <alignment vertical="top"/>
    </xf>
    <xf numFmtId="0" fontId="9" fillId="0" borderId="0" xfId="0" applyFont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top"/>
    </xf>
    <xf numFmtId="9" fontId="9" fillId="0" borderId="1" xfId="2" applyNumberFormat="1" applyFont="1" applyBorder="1" applyAlignment="1"/>
    <xf numFmtId="164" fontId="9" fillId="0" borderId="1" xfId="3" applyNumberFormat="1" applyFont="1" applyBorder="1" applyAlignment="1">
      <alignment horizontal="left"/>
    </xf>
    <xf numFmtId="165" fontId="9" fillId="0" borderId="1" xfId="1" applyNumberFormat="1" applyFont="1" applyBorder="1" applyAlignment="1">
      <alignment horizontal="left"/>
    </xf>
    <xf numFmtId="0" fontId="9" fillId="0" borderId="2" xfId="0" applyFont="1" applyBorder="1" applyAlignment="1"/>
    <xf numFmtId="0" fontId="9" fillId="0" borderId="2" xfId="0" applyFont="1" applyBorder="1" applyAlignment="1">
      <alignment vertical="top"/>
    </xf>
    <xf numFmtId="0" fontId="9" fillId="0" borderId="2" xfId="0" quotePrefix="1" applyFont="1" applyBorder="1" applyAlignment="1">
      <alignment horizontal="left"/>
    </xf>
    <xf numFmtId="9" fontId="9" fillId="0" borderId="2" xfId="2" quotePrefix="1" applyNumberFormat="1" applyFont="1" applyBorder="1" applyAlignment="1"/>
    <xf numFmtId="164" fontId="9" fillId="0" borderId="2" xfId="3" applyNumberFormat="1" applyFont="1" applyBorder="1" applyAlignment="1"/>
    <xf numFmtId="165" fontId="9" fillId="0" borderId="2" xfId="1" applyNumberFormat="1" applyFont="1" applyBorder="1" applyAlignment="1"/>
    <xf numFmtId="167" fontId="9" fillId="0" borderId="2" xfId="0" applyNumberFormat="1" applyFont="1" applyBorder="1" applyAlignment="1">
      <alignment horizontal="left"/>
    </xf>
    <xf numFmtId="166" fontId="9" fillId="0" borderId="2" xfId="0" applyNumberFormat="1" applyFont="1" applyBorder="1" applyAlignment="1"/>
    <xf numFmtId="164" fontId="9" fillId="0" borderId="2" xfId="3" applyNumberFormat="1" applyFont="1" applyBorder="1"/>
    <xf numFmtId="0" fontId="29" fillId="0" borderId="0" xfId="0" applyFont="1"/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4" fontId="9" fillId="0" borderId="1" xfId="3" applyNumberFormat="1" applyFont="1" applyBorder="1"/>
    <xf numFmtId="9" fontId="9" fillId="0" borderId="1" xfId="2" applyNumberFormat="1" applyFont="1" applyBorder="1"/>
    <xf numFmtId="165" fontId="9" fillId="0" borderId="1" xfId="1" applyNumberFormat="1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9" fontId="9" fillId="0" borderId="2" xfId="2" applyNumberFormat="1" applyFont="1" applyBorder="1"/>
    <xf numFmtId="165" fontId="9" fillId="0" borderId="2" xfId="1" applyNumberFormat="1" applyFont="1" applyBorder="1"/>
    <xf numFmtId="167" fontId="18" fillId="0" borderId="0" xfId="0" applyNumberFormat="1" applyFont="1" applyAlignment="1">
      <alignment horizontal="left"/>
    </xf>
    <xf numFmtId="164" fontId="30" fillId="0" borderId="0" xfId="3" applyNumberFormat="1" applyFont="1" applyAlignment="1"/>
    <xf numFmtId="0" fontId="9" fillId="0" borderId="0" xfId="0" applyFont="1" applyAlignment="1">
      <alignment wrapText="1"/>
    </xf>
    <xf numFmtId="0" fontId="30" fillId="0" borderId="4" xfId="0" applyFont="1" applyBorder="1" applyAlignment="1"/>
    <xf numFmtId="0" fontId="30" fillId="0" borderId="0" xfId="0" applyFont="1" applyAlignment="1"/>
    <xf numFmtId="167" fontId="30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2" xfId="0" applyFont="1" applyBorder="1" applyAlignment="1"/>
    <xf numFmtId="164" fontId="7" fillId="0" borderId="2" xfId="3" applyNumberFormat="1" applyFont="1" applyBorder="1"/>
    <xf numFmtId="164" fontId="7" fillId="0" borderId="7" xfId="3" applyNumberFormat="1" applyFont="1" applyBorder="1"/>
    <xf numFmtId="0" fontId="7" fillId="0" borderId="3" xfId="3" applyNumberFormat="1" applyFont="1" applyBorder="1" applyAlignment="1">
      <alignment horizontal="center"/>
    </xf>
    <xf numFmtId="164" fontId="7" fillId="0" borderId="3" xfId="1" applyNumberFormat="1" applyFont="1" applyBorder="1"/>
    <xf numFmtId="165" fontId="7" fillId="0" borderId="3" xfId="1" applyNumberFormat="1" applyFont="1" applyBorder="1"/>
    <xf numFmtId="165" fontId="7" fillId="0" borderId="3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left"/>
    </xf>
    <xf numFmtId="165" fontId="16" fillId="0" borderId="6" xfId="1" applyNumberFormat="1" applyFont="1" applyBorder="1" applyAlignment="1">
      <alignment horizontal="right" wrapText="1"/>
    </xf>
    <xf numFmtId="165" fontId="16" fillId="0" borderId="2" xfId="1" applyNumberFormat="1" applyFont="1" applyBorder="1" applyAlignment="1">
      <alignment horizontal="right" wrapText="1"/>
    </xf>
    <xf numFmtId="165" fontId="16" fillId="0" borderId="7" xfId="1" applyNumberFormat="1" applyFont="1" applyBorder="1" applyAlignment="1">
      <alignment horizontal="right" wrapText="1"/>
    </xf>
    <xf numFmtId="165" fontId="16" fillId="0" borderId="3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7" fillId="0" borderId="2" xfId="0" quotePrefix="1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31" fillId="0" borderId="0" xfId="0" applyFont="1" applyAlignment="1">
      <alignment horizontal="left"/>
    </xf>
    <xf numFmtId="167" fontId="30" fillId="0" borderId="14" xfId="0" applyNumberFormat="1" applyFont="1" applyBorder="1" applyAlignment="1">
      <alignment horizontal="left"/>
    </xf>
    <xf numFmtId="0" fontId="30" fillId="0" borderId="14" xfId="0" applyFont="1" applyBorder="1" applyAlignment="1">
      <alignment horizontal="left"/>
    </xf>
    <xf numFmtId="164" fontId="30" fillId="0" borderId="14" xfId="3" applyNumberFormat="1" applyFont="1" applyBorder="1" applyAlignment="1"/>
    <xf numFmtId="164" fontId="30" fillId="0" borderId="13" xfId="3" applyNumberFormat="1" applyFont="1" applyBorder="1" applyAlignment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123825</xdr:colOff>
      <xdr:row>0</xdr:row>
      <xdr:rowOff>0</xdr:rowOff>
    </xdr:from>
    <xdr:to>
      <xdr:col>19</xdr:col>
      <xdr:colOff>685799</xdr:colOff>
      <xdr:row>3</xdr:row>
      <xdr:rowOff>179741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924925" y="0"/>
          <a:ext cx="1504949" cy="760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1104897</xdr:colOff>
      <xdr:row>0</xdr:row>
      <xdr:rowOff>0</xdr:rowOff>
    </xdr:from>
    <xdr:to>
      <xdr:col>19</xdr:col>
      <xdr:colOff>419099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7" y="0"/>
          <a:ext cx="1362077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190499</xdr:colOff>
      <xdr:row>0</xdr:row>
      <xdr:rowOff>47625</xdr:rowOff>
    </xdr:from>
    <xdr:to>
      <xdr:col>19</xdr:col>
      <xdr:colOff>354997</xdr:colOff>
      <xdr:row>0</xdr:row>
      <xdr:rowOff>48387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476874" y="47625"/>
          <a:ext cx="833534" cy="542925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466725</xdr:colOff>
      <xdr:row>0</xdr:row>
      <xdr:rowOff>133350</xdr:rowOff>
    </xdr:from>
    <xdr:to>
      <xdr:col>19</xdr:col>
      <xdr:colOff>609600</xdr:colOff>
      <xdr:row>3</xdr:row>
      <xdr:rowOff>92560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62575" y="133350"/>
          <a:ext cx="809625" cy="444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9"/>
  <sheetViews>
    <sheetView workbookViewId="0">
      <selection activeCell="N7" sqref="N7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3" style="21" customWidth="1"/>
    <col min="273" max="273" width="11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3" style="21" customWidth="1"/>
    <col min="529" max="529" width="11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3" style="21" customWidth="1"/>
    <col min="785" max="785" width="11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3" style="21" customWidth="1"/>
    <col min="1041" max="1041" width="11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3" style="21" customWidth="1"/>
    <col min="1297" max="1297" width="11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3" style="21" customWidth="1"/>
    <col min="1553" max="1553" width="11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3" style="21" customWidth="1"/>
    <col min="1809" max="1809" width="11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3" style="21" customWidth="1"/>
    <col min="2065" max="2065" width="11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3" style="21" customWidth="1"/>
    <col min="2321" max="2321" width="11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3" style="21" customWidth="1"/>
    <col min="2577" max="2577" width="11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3" style="21" customWidth="1"/>
    <col min="2833" max="2833" width="11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3" style="21" customWidth="1"/>
    <col min="3089" max="3089" width="11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3" style="21" customWidth="1"/>
    <col min="3345" max="3345" width="11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3" style="21" customWidth="1"/>
    <col min="3601" max="3601" width="11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3" style="21" customWidth="1"/>
    <col min="3857" max="3857" width="11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3" style="21" customWidth="1"/>
    <col min="4113" max="4113" width="11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3" style="21" customWidth="1"/>
    <col min="4369" max="4369" width="11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3" style="21" customWidth="1"/>
    <col min="4625" max="4625" width="11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3" style="21" customWidth="1"/>
    <col min="4881" max="4881" width="11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3" style="21" customWidth="1"/>
    <col min="5137" max="5137" width="11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3" style="21" customWidth="1"/>
    <col min="5393" max="5393" width="11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3" style="21" customWidth="1"/>
    <col min="5649" max="5649" width="11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3" style="21" customWidth="1"/>
    <col min="5905" max="5905" width="11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3" style="21" customWidth="1"/>
    <col min="6161" max="6161" width="11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3" style="21" customWidth="1"/>
    <col min="6417" max="6417" width="11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3" style="21" customWidth="1"/>
    <col min="6673" max="6673" width="11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3" style="21" customWidth="1"/>
    <col min="6929" max="6929" width="11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3" style="21" customWidth="1"/>
    <col min="7185" max="7185" width="11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3" style="21" customWidth="1"/>
    <col min="7441" max="7441" width="11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3" style="21" customWidth="1"/>
    <col min="7697" max="7697" width="11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3" style="21" customWidth="1"/>
    <col min="7953" max="7953" width="11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3" style="21" customWidth="1"/>
    <col min="8209" max="8209" width="11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3" style="21" customWidth="1"/>
    <col min="8465" max="8465" width="11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3" style="21" customWidth="1"/>
    <col min="8721" max="8721" width="11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3" style="21" customWidth="1"/>
    <col min="8977" max="8977" width="11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3" style="21" customWidth="1"/>
    <col min="9233" max="9233" width="11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3" style="21" customWidth="1"/>
    <col min="9489" max="9489" width="11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3" style="21" customWidth="1"/>
    <col min="9745" max="9745" width="11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3" style="21" customWidth="1"/>
    <col min="10001" max="10001" width="11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3" style="21" customWidth="1"/>
    <col min="10257" max="10257" width="11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3" style="21" customWidth="1"/>
    <col min="10513" max="10513" width="11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3" style="21" customWidth="1"/>
    <col min="10769" max="10769" width="11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3" style="21" customWidth="1"/>
    <col min="11025" max="11025" width="11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3" style="21" customWidth="1"/>
    <col min="11281" max="11281" width="11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3" style="21" customWidth="1"/>
    <col min="11537" max="11537" width="11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3" style="21" customWidth="1"/>
    <col min="11793" max="11793" width="11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3" style="21" customWidth="1"/>
    <col min="12049" max="12049" width="11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3" style="21" customWidth="1"/>
    <col min="12305" max="12305" width="11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3" style="21" customWidth="1"/>
    <col min="12561" max="12561" width="11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3" style="21" customWidth="1"/>
    <col min="12817" max="12817" width="11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3" style="21" customWidth="1"/>
    <col min="13073" max="13073" width="11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3" style="21" customWidth="1"/>
    <col min="13329" max="13329" width="11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3" style="21" customWidth="1"/>
    <col min="13585" max="13585" width="11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3" style="21" customWidth="1"/>
    <col min="13841" max="13841" width="11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3" style="21" customWidth="1"/>
    <col min="14097" max="14097" width="11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3" style="21" customWidth="1"/>
    <col min="14353" max="14353" width="11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3" style="21" customWidth="1"/>
    <col min="14609" max="14609" width="11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3" style="21" customWidth="1"/>
    <col min="14865" max="14865" width="11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3" style="21" customWidth="1"/>
    <col min="15121" max="15121" width="11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3" style="21" customWidth="1"/>
    <col min="15377" max="15377" width="11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3" style="21" customWidth="1"/>
    <col min="15633" max="15633" width="11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3" style="21" customWidth="1"/>
    <col min="15889" max="15889" width="11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3" style="21" customWidth="1"/>
    <col min="16145" max="16145" width="11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3" customFormat="1" ht="15.75">
      <c r="A1" s="1" t="s">
        <v>35</v>
      </c>
      <c r="C1" s="1"/>
      <c r="D1" s="1"/>
      <c r="E1" s="1"/>
      <c r="F1" s="1"/>
      <c r="G1" s="1"/>
      <c r="H1" s="1"/>
      <c r="I1" s="4"/>
      <c r="N1" s="1"/>
      <c r="O1" s="5"/>
      <c r="P1" s="5"/>
      <c r="Q1" s="5"/>
      <c r="R1" s="6"/>
      <c r="S1" s="7"/>
      <c r="T1" s="8"/>
    </row>
    <row r="2" spans="1:24" s="10" customFormat="1" ht="15">
      <c r="A2" s="9" t="s">
        <v>36</v>
      </c>
      <c r="N2" s="9"/>
      <c r="O2" s="11"/>
      <c r="P2" s="11"/>
      <c r="Q2" s="12"/>
      <c r="R2" s="13"/>
      <c r="S2" s="12"/>
      <c r="T2" s="14"/>
    </row>
    <row r="3" spans="1:24" s="10" customFormat="1" ht="15">
      <c r="A3" s="15" t="s">
        <v>2</v>
      </c>
      <c r="F3" s="15" t="s">
        <v>37</v>
      </c>
      <c r="H3" s="9"/>
      <c r="I3" s="16"/>
      <c r="N3" s="9"/>
      <c r="O3" s="11"/>
      <c r="P3" s="11"/>
      <c r="Q3" s="11"/>
      <c r="R3" s="17"/>
      <c r="S3" s="90"/>
      <c r="T3" s="14"/>
    </row>
    <row r="4" spans="1:24" s="10" customFormat="1" ht="15">
      <c r="A4" s="15" t="s">
        <v>3</v>
      </c>
      <c r="F4" s="15" t="s">
        <v>38</v>
      </c>
      <c r="N4" s="9"/>
      <c r="O4" s="11"/>
      <c r="P4" s="11"/>
      <c r="Q4" s="11"/>
      <c r="R4" s="17"/>
      <c r="S4" s="90"/>
      <c r="T4" s="14"/>
    </row>
    <row r="5" spans="1:24" s="10" customFormat="1" ht="15">
      <c r="A5" s="10" t="s">
        <v>0</v>
      </c>
      <c r="F5" s="15" t="s">
        <v>4</v>
      </c>
      <c r="G5" s="15"/>
      <c r="H5" s="15"/>
      <c r="I5" s="15"/>
      <c r="J5" s="15" t="s">
        <v>5</v>
      </c>
      <c r="L5" s="18" t="s">
        <v>6</v>
      </c>
      <c r="Q5" s="12" t="s">
        <v>7</v>
      </c>
      <c r="R5" s="13"/>
      <c r="S5" s="95" t="s">
        <v>39</v>
      </c>
      <c r="T5" s="96" t="s">
        <v>40</v>
      </c>
    </row>
    <row r="6" spans="1:24" s="10" customFormat="1" ht="15">
      <c r="F6" s="15"/>
      <c r="G6" s="15"/>
      <c r="H6" s="15"/>
      <c r="I6" s="15"/>
      <c r="J6" s="15"/>
      <c r="L6" s="18"/>
      <c r="Q6" s="12" t="s">
        <v>8</v>
      </c>
      <c r="R6" s="13"/>
      <c r="S6" s="19" t="s">
        <v>9</v>
      </c>
      <c r="T6" s="14"/>
    </row>
    <row r="7" spans="1:24" s="10" customFormat="1" ht="21" customHeight="1">
      <c r="F7" s="15"/>
      <c r="G7" s="15"/>
      <c r="H7" s="15"/>
      <c r="I7" s="15"/>
      <c r="J7" s="15"/>
      <c r="L7" s="18"/>
      <c r="Q7" s="11"/>
      <c r="R7" s="17"/>
      <c r="S7" s="90"/>
      <c r="T7" s="14"/>
    </row>
    <row r="8" spans="1:24" s="20" customFormat="1" ht="23.25">
      <c r="A8" s="132" t="s">
        <v>10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</row>
    <row r="9" spans="1:24" s="20" customFormat="1" ht="23.25">
      <c r="A9" s="133" t="s">
        <v>11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</row>
    <row r="10" spans="1:24" ht="18" customHeight="1">
      <c r="L10" s="22"/>
      <c r="Q10" s="25"/>
    </row>
    <row r="11" spans="1:24" ht="27" customHeight="1">
      <c r="A11" s="128" t="s">
        <v>12</v>
      </c>
      <c r="B11" s="128"/>
      <c r="C11" s="128"/>
      <c r="D11" s="128"/>
      <c r="E11" s="32" t="s">
        <v>41</v>
      </c>
      <c r="F11" s="29"/>
      <c r="G11" s="29"/>
      <c r="H11" s="29"/>
      <c r="I11" s="29"/>
      <c r="J11" s="29"/>
      <c r="K11" s="29"/>
      <c r="L11" s="29"/>
      <c r="M11" s="30"/>
      <c r="N11" s="31"/>
      <c r="O11" s="128" t="s">
        <v>13</v>
      </c>
      <c r="P11" s="128"/>
      <c r="Q11" s="32" t="s">
        <v>42</v>
      </c>
      <c r="R11" s="33"/>
      <c r="S11" s="34"/>
      <c r="T11" s="35"/>
      <c r="U11" s="23"/>
      <c r="V11" s="23"/>
      <c r="W11" s="23"/>
      <c r="X11" s="23"/>
    </row>
    <row r="12" spans="1:24" ht="27" customHeight="1">
      <c r="A12" s="128" t="s">
        <v>14</v>
      </c>
      <c r="B12" s="128"/>
      <c r="C12" s="128"/>
      <c r="D12" s="128"/>
      <c r="E12" s="32" t="s">
        <v>43</v>
      </c>
      <c r="F12" s="36"/>
      <c r="G12" s="36"/>
      <c r="H12" s="36"/>
      <c r="I12" s="36"/>
      <c r="J12" s="36"/>
      <c r="K12" s="36"/>
      <c r="L12" s="36"/>
      <c r="M12" s="37"/>
      <c r="N12" s="31"/>
      <c r="O12" s="128" t="s">
        <v>14</v>
      </c>
      <c r="P12" s="128"/>
      <c r="Q12" s="32" t="s">
        <v>44</v>
      </c>
      <c r="R12" s="33"/>
      <c r="S12" s="34"/>
      <c r="T12" s="35"/>
      <c r="U12" s="40"/>
      <c r="V12" s="41"/>
      <c r="W12" s="23"/>
      <c r="X12" s="23"/>
    </row>
    <row r="13" spans="1:24" ht="27" customHeight="1">
      <c r="A13" s="128" t="s">
        <v>15</v>
      </c>
      <c r="B13" s="128"/>
      <c r="C13" s="128"/>
      <c r="D13" s="128"/>
      <c r="E13" s="97"/>
      <c r="F13" s="36"/>
      <c r="G13" s="36"/>
      <c r="H13" s="36"/>
      <c r="I13" s="36"/>
      <c r="J13" s="36"/>
      <c r="K13" s="36"/>
      <c r="L13" s="36"/>
      <c r="M13" s="37"/>
      <c r="N13" s="31"/>
      <c r="O13" s="128" t="s">
        <v>15</v>
      </c>
      <c r="P13" s="128"/>
      <c r="Q13" s="97" t="s">
        <v>45</v>
      </c>
      <c r="R13" s="42"/>
      <c r="S13" s="43"/>
      <c r="T13" s="44"/>
      <c r="U13" s="45"/>
      <c r="V13" s="23"/>
      <c r="W13" s="23"/>
      <c r="X13" s="23"/>
    </row>
    <row r="14" spans="1:24" ht="27" customHeight="1">
      <c r="A14" s="128" t="s">
        <v>16</v>
      </c>
      <c r="B14" s="128"/>
      <c r="C14" s="128"/>
      <c r="D14" s="128"/>
      <c r="E14" s="36"/>
      <c r="F14" s="36"/>
      <c r="G14" s="36"/>
      <c r="H14" s="36"/>
      <c r="I14" s="36"/>
      <c r="J14" s="36"/>
      <c r="K14" s="36"/>
      <c r="L14" s="36"/>
      <c r="M14" s="37"/>
      <c r="N14" s="31"/>
      <c r="O14" s="128" t="s">
        <v>17</v>
      </c>
      <c r="P14" s="128"/>
      <c r="Q14" s="98" t="s">
        <v>46</v>
      </c>
      <c r="R14" s="42"/>
      <c r="S14" s="46"/>
      <c r="T14" s="46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>
      <c r="A16" s="136" t="s">
        <v>18</v>
      </c>
      <c r="B16" s="140" t="s">
        <v>19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2"/>
      <c r="O16" s="136" t="s">
        <v>20</v>
      </c>
      <c r="P16" s="138" t="s">
        <v>21</v>
      </c>
      <c r="Q16" s="138" t="s">
        <v>31</v>
      </c>
      <c r="R16" s="138" t="s">
        <v>32</v>
      </c>
      <c r="S16" s="134" t="s">
        <v>33</v>
      </c>
      <c r="T16" s="134" t="s">
        <v>34</v>
      </c>
    </row>
    <row r="17" spans="1:20">
      <c r="A17" s="137"/>
      <c r="B17" s="143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5"/>
      <c r="O17" s="137"/>
      <c r="P17" s="139"/>
      <c r="Q17" s="139"/>
      <c r="R17" s="139"/>
      <c r="S17" s="135"/>
      <c r="T17" s="135"/>
    </row>
    <row r="18" spans="1:20" ht="15.75" customHeight="1">
      <c r="A18" s="50">
        <v>1</v>
      </c>
      <c r="B18" s="99" t="s">
        <v>47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1"/>
      <c r="N18" s="52"/>
      <c r="O18" s="100" t="s">
        <v>48</v>
      </c>
      <c r="P18" s="100">
        <v>240</v>
      </c>
      <c r="Q18" s="101">
        <f>3300/1.1</f>
        <v>2999.9999999999995</v>
      </c>
      <c r="R18" s="53">
        <f>Q18*P18</f>
        <v>719999.99999999988</v>
      </c>
      <c r="S18" s="54">
        <f>R18*0.1</f>
        <v>71999.999999999985</v>
      </c>
      <c r="T18" s="55">
        <f>R18+S18</f>
        <v>791999.99999999988</v>
      </c>
    </row>
    <row r="19" spans="1:20" ht="15.75">
      <c r="O19" s="125" t="s">
        <v>49</v>
      </c>
      <c r="P19" s="126"/>
      <c r="Q19" s="127"/>
      <c r="R19" s="102">
        <f>SUM(R18:R18)</f>
        <v>719999.99999999988</v>
      </c>
      <c r="S19" s="102">
        <f>SUM(S18:S18)</f>
        <v>71999.999999999985</v>
      </c>
      <c r="T19" s="102">
        <f>SUM(T18:T18)</f>
        <v>791999.99999999988</v>
      </c>
    </row>
    <row r="20" spans="1:20" ht="16.5" customHeight="1">
      <c r="A20" s="56"/>
      <c r="B20" s="56"/>
      <c r="C20" s="56"/>
      <c r="D20" s="56"/>
      <c r="E20" s="56"/>
      <c r="F20" s="56"/>
      <c r="G20" s="56"/>
      <c r="H20" s="56"/>
      <c r="I20" s="57"/>
      <c r="J20" s="58"/>
      <c r="K20" s="58"/>
      <c r="L20" s="58"/>
      <c r="M20" s="59"/>
      <c r="N20" s="40"/>
      <c r="O20" s="59"/>
      <c r="P20" s="59"/>
      <c r="Q20" s="59"/>
      <c r="R20" s="60"/>
      <c r="S20" s="61"/>
    </row>
    <row r="21" spans="1:20" s="62" customFormat="1" ht="27" customHeight="1">
      <c r="A21" s="103" t="s">
        <v>50</v>
      </c>
      <c r="B21" s="104"/>
      <c r="C21" s="2"/>
      <c r="D21" s="2"/>
      <c r="E21" s="2"/>
      <c r="F21" s="2"/>
      <c r="G21" s="2"/>
      <c r="H21" s="2"/>
      <c r="N21" s="38"/>
      <c r="O21" s="63"/>
      <c r="P21" s="63"/>
      <c r="Q21" s="64"/>
      <c r="R21" s="65"/>
      <c r="S21" s="39"/>
      <c r="T21" s="66"/>
    </row>
    <row r="22" spans="1:20" s="62" customFormat="1" ht="27" customHeight="1">
      <c r="A22" s="2"/>
      <c r="B22" s="128" t="s">
        <v>51</v>
      </c>
      <c r="C22" s="129"/>
      <c r="D22" s="129"/>
      <c r="E22" s="129"/>
      <c r="F22" s="129"/>
      <c r="G22" s="105" t="s">
        <v>1</v>
      </c>
      <c r="H22" s="106"/>
      <c r="I22" s="67"/>
      <c r="J22" s="29"/>
      <c r="K22" s="29"/>
      <c r="L22" s="29"/>
      <c r="M22" s="68"/>
      <c r="N22" s="130"/>
      <c r="O22" s="130"/>
      <c r="P22" s="94"/>
      <c r="Q22" s="69"/>
      <c r="R22" s="70"/>
      <c r="S22" s="69"/>
      <c r="T22" s="71"/>
    </row>
    <row r="23" spans="1:20" s="62" customFormat="1" ht="27" customHeight="1">
      <c r="A23" s="2"/>
      <c r="B23" s="128" t="s">
        <v>52</v>
      </c>
      <c r="C23" s="129"/>
      <c r="D23" s="129"/>
      <c r="E23" s="129"/>
      <c r="F23" s="129"/>
      <c r="G23" s="105" t="s">
        <v>1</v>
      </c>
      <c r="H23" s="107"/>
      <c r="I23" s="72"/>
      <c r="J23" s="73"/>
      <c r="K23" s="73"/>
      <c r="L23" s="73"/>
      <c r="M23" s="73"/>
      <c r="N23" s="131"/>
      <c r="O23" s="131"/>
      <c r="P23" s="92"/>
      <c r="Q23" s="51"/>
      <c r="R23" s="74"/>
      <c r="S23" s="51"/>
      <c r="T23" s="75"/>
    </row>
    <row r="24" spans="1:20" s="62" customFormat="1" ht="27" customHeight="1">
      <c r="A24" s="2"/>
      <c r="B24" s="128" t="s">
        <v>53</v>
      </c>
      <c r="C24" s="128"/>
      <c r="D24" s="128"/>
      <c r="E24" s="128"/>
      <c r="F24" s="128"/>
      <c r="G24" s="105" t="s">
        <v>1</v>
      </c>
      <c r="H24" s="106"/>
      <c r="I24" s="67"/>
      <c r="J24" s="67"/>
      <c r="K24" s="67"/>
      <c r="L24" s="67"/>
      <c r="M24" s="67"/>
      <c r="N24" s="29"/>
      <c r="O24" s="69"/>
      <c r="P24" s="69"/>
      <c r="Q24" s="69"/>
      <c r="R24" s="70"/>
      <c r="S24" s="34"/>
      <c r="T24" s="35"/>
    </row>
    <row r="25" spans="1:20" s="2" customFormat="1" ht="10.5" customHeight="1">
      <c r="N25" s="76"/>
      <c r="O25" s="77"/>
      <c r="P25" s="77"/>
      <c r="Q25" s="77"/>
      <c r="R25" s="78"/>
      <c r="S25" s="93"/>
      <c r="T25" s="79"/>
    </row>
    <row r="26" spans="1:20" s="2" customFormat="1" ht="14.25">
      <c r="N26" s="76"/>
      <c r="O26" s="77"/>
      <c r="P26" s="77"/>
      <c r="Q26" s="77"/>
      <c r="R26" s="78"/>
      <c r="S26" s="93"/>
      <c r="T26" s="79"/>
    </row>
    <row r="27" spans="1:20" s="9" customFormat="1" ht="15">
      <c r="A27" s="9" t="s">
        <v>22</v>
      </c>
      <c r="K27" s="12" t="s">
        <v>23</v>
      </c>
      <c r="R27" s="146" t="s">
        <v>24</v>
      </c>
      <c r="S27" s="146"/>
      <c r="T27" s="146"/>
    </row>
    <row r="28" spans="1:20" s="23" customFormat="1" ht="27" customHeight="1">
      <c r="K28" s="80"/>
      <c r="L28" s="80"/>
      <c r="R28" s="80"/>
      <c r="S28" s="80"/>
      <c r="T28" s="81"/>
    </row>
    <row r="29" spans="1:20" s="23" customFormat="1" ht="27" customHeight="1">
      <c r="K29" s="80"/>
      <c r="L29" s="80"/>
      <c r="R29" s="80"/>
      <c r="S29" s="80"/>
      <c r="T29" s="81"/>
    </row>
    <row r="30" spans="1:20" s="23" customFormat="1" ht="27" customHeight="1">
      <c r="K30" s="80"/>
      <c r="L30" s="80"/>
      <c r="R30" s="80"/>
      <c r="S30" s="80"/>
      <c r="T30" s="81"/>
    </row>
    <row r="31" spans="1:20" s="23" customFormat="1" ht="27" customHeight="1">
      <c r="K31" s="91"/>
      <c r="L31" s="80"/>
      <c r="R31" s="91"/>
      <c r="S31" s="80"/>
      <c r="T31" s="81"/>
    </row>
    <row r="32" spans="1:20" s="23" customFormat="1" ht="27" customHeight="1">
      <c r="A32" s="82"/>
      <c r="B32" s="82"/>
      <c r="C32" s="82"/>
      <c r="D32" s="82"/>
      <c r="E32" s="82"/>
      <c r="F32" s="82"/>
      <c r="G32" s="82"/>
      <c r="H32" s="82"/>
      <c r="K32" s="83"/>
      <c r="L32" s="83"/>
      <c r="M32" s="83"/>
      <c r="N32" s="82"/>
      <c r="O32" s="82"/>
      <c r="P32" s="82"/>
      <c r="R32" s="83"/>
      <c r="S32" s="83"/>
      <c r="T32" s="84"/>
    </row>
    <row r="33" spans="1:20" s="23" customFormat="1" ht="27" customHeight="1">
      <c r="A33" s="85" t="s">
        <v>25</v>
      </c>
      <c r="B33" s="85"/>
      <c r="C33" s="85"/>
      <c r="D33" s="85"/>
      <c r="E33" s="147" t="s">
        <v>26</v>
      </c>
      <c r="F33" s="147"/>
      <c r="G33" s="147"/>
      <c r="H33" s="147"/>
      <c r="K33" s="85" t="s">
        <v>25</v>
      </c>
      <c r="L33" s="85"/>
      <c r="M33" s="85"/>
      <c r="N33" s="147" t="s">
        <v>30</v>
      </c>
      <c r="O33" s="147"/>
      <c r="P33" s="147"/>
      <c r="R33" s="86" t="s">
        <v>25</v>
      </c>
      <c r="S33" s="148"/>
      <c r="T33" s="148"/>
    </row>
    <row r="34" spans="1:20" s="23" customFormat="1" ht="27" customHeight="1">
      <c r="A34" s="87" t="s">
        <v>27</v>
      </c>
      <c r="B34" s="87"/>
      <c r="C34" s="87"/>
      <c r="D34" s="87"/>
      <c r="E34" s="128" t="s">
        <v>54</v>
      </c>
      <c r="F34" s="128"/>
      <c r="G34" s="128"/>
      <c r="H34" s="128"/>
      <c r="K34" s="87" t="s">
        <v>27</v>
      </c>
      <c r="L34" s="87"/>
      <c r="M34" s="87"/>
      <c r="N34" s="129" t="s">
        <v>28</v>
      </c>
      <c r="O34" s="129"/>
      <c r="P34" s="129"/>
      <c r="R34" s="88" t="s">
        <v>27</v>
      </c>
      <c r="S34" s="149"/>
      <c r="T34" s="149"/>
    </row>
    <row r="35" spans="1:20" s="23" customFormat="1" ht="27" customHeight="1">
      <c r="A35" s="87" t="s">
        <v>29</v>
      </c>
      <c r="B35" s="87"/>
      <c r="C35" s="87"/>
      <c r="D35" s="87"/>
      <c r="E35" s="150" t="str">
        <f>Q14</f>
        <v>16/3/2016</v>
      </c>
      <c r="F35" s="150"/>
      <c r="G35" s="150"/>
      <c r="H35" s="150"/>
      <c r="K35" s="87" t="s">
        <v>29</v>
      </c>
      <c r="L35" s="87"/>
      <c r="M35" s="89"/>
      <c r="N35" s="151" t="str">
        <f>E35</f>
        <v>16/3/2016</v>
      </c>
      <c r="O35" s="129"/>
      <c r="P35" s="129"/>
      <c r="R35" s="88" t="s">
        <v>29</v>
      </c>
      <c r="S35" s="152" t="str">
        <f>N35</f>
        <v>16/3/2016</v>
      </c>
      <c r="T35" s="153"/>
    </row>
    <row r="56" spans="14:20">
      <c r="N56" s="21"/>
      <c r="O56" s="21"/>
      <c r="P56" s="21"/>
      <c r="Q56" s="21"/>
      <c r="R56" s="21"/>
      <c r="S56" s="21"/>
      <c r="T56" s="21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</sheetData>
  <mergeCells count="34">
    <mergeCell ref="E34:H34"/>
    <mergeCell ref="N34:P34"/>
    <mergeCell ref="S34:T34"/>
    <mergeCell ref="E35:H35"/>
    <mergeCell ref="N35:P35"/>
    <mergeCell ref="S35:T35"/>
    <mergeCell ref="B24:F24"/>
    <mergeCell ref="R27:T27"/>
    <mergeCell ref="E33:H33"/>
    <mergeCell ref="N33:P33"/>
    <mergeCell ref="S33:T33"/>
    <mergeCell ref="T16:T17"/>
    <mergeCell ref="A16:A17"/>
    <mergeCell ref="R16:R17"/>
    <mergeCell ref="S16:S17"/>
    <mergeCell ref="O16:O17"/>
    <mergeCell ref="P16:P17"/>
    <mergeCell ref="Q16:Q17"/>
    <mergeCell ref="B16:N17"/>
    <mergeCell ref="A8:T8"/>
    <mergeCell ref="A9:T9"/>
    <mergeCell ref="A11:D11"/>
    <mergeCell ref="O11:P11"/>
    <mergeCell ref="O14:P14"/>
    <mergeCell ref="A12:D12"/>
    <mergeCell ref="O12:P12"/>
    <mergeCell ref="A13:D13"/>
    <mergeCell ref="O13:P13"/>
    <mergeCell ref="A14:D14"/>
    <mergeCell ref="O19:Q19"/>
    <mergeCell ref="B22:F22"/>
    <mergeCell ref="N22:O22"/>
    <mergeCell ref="B23:F23"/>
    <mergeCell ref="N23:O23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sqref="A1:XFD1048576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1" width="9.140625" style="21"/>
    <col min="22" max="22" width="9.7109375" style="21" bestFit="1" customWidth="1"/>
    <col min="23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10" customFormat="1" ht="21" customHeight="1">
      <c r="A1" s="1" t="s">
        <v>55</v>
      </c>
      <c r="B1" s="3"/>
      <c r="C1" s="1"/>
      <c r="D1" s="1"/>
      <c r="E1" s="1"/>
      <c r="F1" s="1"/>
      <c r="G1" s="1"/>
      <c r="H1" s="1"/>
      <c r="I1" s="4"/>
      <c r="J1" s="3"/>
      <c r="K1" s="3"/>
      <c r="L1" s="3"/>
      <c r="M1" s="3"/>
      <c r="N1" s="1"/>
      <c r="O1" s="5"/>
      <c r="P1" s="5"/>
      <c r="Q1" s="5"/>
      <c r="R1" s="6"/>
      <c r="S1" s="7"/>
      <c r="T1" s="8"/>
    </row>
    <row r="2" spans="1:24" s="10" customFormat="1" ht="21" customHeight="1">
      <c r="A2" s="9" t="s">
        <v>56</v>
      </c>
      <c r="N2" s="9"/>
      <c r="O2" s="11"/>
      <c r="P2" s="11"/>
      <c r="Q2" s="12"/>
      <c r="R2" s="13"/>
      <c r="S2" s="12"/>
      <c r="T2" s="14"/>
    </row>
    <row r="3" spans="1:24" s="10" customFormat="1" ht="21" customHeight="1">
      <c r="A3" s="15" t="s">
        <v>2</v>
      </c>
      <c r="F3" s="15" t="s">
        <v>57</v>
      </c>
      <c r="H3" s="9"/>
      <c r="I3" s="16"/>
      <c r="N3" s="9"/>
      <c r="O3" s="11"/>
      <c r="P3" s="11"/>
      <c r="Q3" s="11"/>
      <c r="R3" s="17"/>
      <c r="S3" s="109"/>
      <c r="T3" s="14"/>
    </row>
    <row r="4" spans="1:24" s="10" customFormat="1" ht="21" customHeight="1">
      <c r="A4" s="15" t="s">
        <v>3</v>
      </c>
      <c r="F4" s="15" t="s">
        <v>58</v>
      </c>
      <c r="N4" s="9"/>
      <c r="O4" s="11"/>
      <c r="P4" s="11"/>
      <c r="Q4" s="11"/>
      <c r="R4" s="17"/>
      <c r="S4" s="109"/>
      <c r="T4" s="14"/>
    </row>
    <row r="5" spans="1:24" s="10" customFormat="1" ht="21" customHeight="1">
      <c r="A5" s="10" t="s">
        <v>0</v>
      </c>
      <c r="F5" s="15" t="s">
        <v>4</v>
      </c>
      <c r="G5" s="15"/>
      <c r="H5" s="15"/>
      <c r="I5" s="15"/>
      <c r="J5" s="15" t="s">
        <v>5</v>
      </c>
      <c r="L5" s="18" t="s">
        <v>6</v>
      </c>
      <c r="Q5" s="12" t="s">
        <v>7</v>
      </c>
      <c r="R5" s="13"/>
      <c r="S5" s="111" t="s">
        <v>59</v>
      </c>
      <c r="T5" s="14"/>
    </row>
    <row r="6" spans="1:24" s="10" customFormat="1" ht="21" customHeight="1">
      <c r="F6" s="15"/>
      <c r="G6" s="15"/>
      <c r="H6" s="15"/>
      <c r="I6" s="15"/>
      <c r="J6" s="15"/>
      <c r="L6" s="18"/>
      <c r="Q6" s="12" t="s">
        <v>8</v>
      </c>
      <c r="R6" s="13"/>
      <c r="S6" s="19" t="s">
        <v>9</v>
      </c>
      <c r="T6" s="14"/>
    </row>
    <row r="7" spans="1:24" s="10" customFormat="1" ht="21" customHeight="1">
      <c r="F7" s="15"/>
      <c r="G7" s="15"/>
      <c r="H7" s="15"/>
      <c r="I7" s="15"/>
      <c r="J7" s="15"/>
      <c r="L7" s="18"/>
      <c r="Q7" s="11"/>
      <c r="R7" s="17"/>
      <c r="S7" s="109"/>
      <c r="T7" s="14"/>
    </row>
    <row r="8" spans="1:24" s="20" customFormat="1" ht="23.25">
      <c r="A8" s="132" t="s">
        <v>10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</row>
    <row r="9" spans="1:24" s="20" customFormat="1" ht="23.25">
      <c r="A9" s="133" t="s">
        <v>11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</row>
    <row r="10" spans="1:24" ht="18" customHeight="1">
      <c r="L10" s="22"/>
      <c r="Q10" s="25"/>
    </row>
    <row r="11" spans="1:24" ht="27" customHeight="1">
      <c r="A11" s="128" t="s">
        <v>12</v>
      </c>
      <c r="B11" s="128"/>
      <c r="C11" s="128"/>
      <c r="D11" s="128"/>
      <c r="E11" s="29" t="s">
        <v>60</v>
      </c>
      <c r="F11" s="29"/>
      <c r="G11" s="29"/>
      <c r="H11" s="29"/>
      <c r="I11" s="29"/>
      <c r="J11" s="29"/>
      <c r="K11" s="29"/>
      <c r="L11" s="29"/>
      <c r="M11" s="30"/>
      <c r="N11" s="31"/>
      <c r="O11" s="128" t="s">
        <v>13</v>
      </c>
      <c r="P11" s="128"/>
      <c r="Q11" s="32" t="s">
        <v>61</v>
      </c>
      <c r="R11" s="33"/>
      <c r="S11" s="34"/>
      <c r="T11" s="35"/>
      <c r="U11" s="23"/>
      <c r="V11" s="23"/>
      <c r="W11" s="23"/>
      <c r="X11" s="23"/>
    </row>
    <row r="12" spans="1:24" ht="27" customHeight="1">
      <c r="A12" s="128" t="s">
        <v>14</v>
      </c>
      <c r="B12" s="128"/>
      <c r="C12" s="128"/>
      <c r="D12" s="128"/>
      <c r="E12" s="36" t="s">
        <v>62</v>
      </c>
      <c r="F12" s="36"/>
      <c r="G12" s="36"/>
      <c r="H12" s="36"/>
      <c r="I12" s="36"/>
      <c r="J12" s="36"/>
      <c r="K12" s="36"/>
      <c r="L12" s="36"/>
      <c r="M12" s="37"/>
      <c r="N12" s="31"/>
      <c r="O12" s="128" t="s">
        <v>14</v>
      </c>
      <c r="P12" s="128"/>
      <c r="Q12" s="36" t="s">
        <v>63</v>
      </c>
      <c r="R12" s="36"/>
      <c r="S12" s="36"/>
      <c r="T12" s="36"/>
      <c r="U12" s="40"/>
      <c r="V12" s="41"/>
      <c r="W12" s="23"/>
      <c r="X12" s="23"/>
    </row>
    <row r="13" spans="1:24" ht="27" customHeight="1">
      <c r="A13" s="128" t="s">
        <v>15</v>
      </c>
      <c r="B13" s="128"/>
      <c r="C13" s="128"/>
      <c r="D13" s="128"/>
      <c r="E13" s="36" t="s">
        <v>64</v>
      </c>
      <c r="F13" s="36"/>
      <c r="G13" s="36"/>
      <c r="H13" s="36"/>
      <c r="I13" s="36" t="s">
        <v>5</v>
      </c>
      <c r="J13" s="36"/>
      <c r="K13" s="36"/>
      <c r="L13" s="36"/>
      <c r="M13" s="37"/>
      <c r="N13" s="31"/>
      <c r="O13" s="128" t="s">
        <v>15</v>
      </c>
      <c r="P13" s="128"/>
      <c r="Q13" s="112" t="s">
        <v>65</v>
      </c>
      <c r="R13" s="42"/>
      <c r="S13" s="43"/>
      <c r="T13" s="44"/>
      <c r="U13" s="45"/>
      <c r="V13" s="23"/>
      <c r="W13" s="23"/>
      <c r="X13" s="23"/>
    </row>
    <row r="14" spans="1:24" ht="27" customHeight="1">
      <c r="A14" s="128" t="s">
        <v>16</v>
      </c>
      <c r="B14" s="128"/>
      <c r="C14" s="128"/>
      <c r="D14" s="128"/>
      <c r="E14" s="36" t="s">
        <v>66</v>
      </c>
      <c r="F14" s="36"/>
      <c r="G14" s="36"/>
      <c r="H14" s="36"/>
      <c r="I14" s="36"/>
      <c r="J14" s="36"/>
      <c r="K14" s="36"/>
      <c r="L14" s="36"/>
      <c r="M14" s="37"/>
      <c r="N14" s="31"/>
      <c r="O14" s="128" t="s">
        <v>17</v>
      </c>
      <c r="P14" s="128"/>
      <c r="Q14" s="113" t="s">
        <v>46</v>
      </c>
      <c r="R14" s="46"/>
      <c r="S14" s="46"/>
      <c r="T14" s="46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 ht="19.5" customHeight="1">
      <c r="A16" s="136" t="s">
        <v>18</v>
      </c>
      <c r="B16" s="140" t="s">
        <v>19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2"/>
      <c r="O16" s="136" t="s">
        <v>20</v>
      </c>
      <c r="P16" s="138" t="s">
        <v>21</v>
      </c>
      <c r="Q16" s="138" t="s">
        <v>31</v>
      </c>
      <c r="R16" s="138" t="s">
        <v>32</v>
      </c>
      <c r="S16" s="134" t="s">
        <v>33</v>
      </c>
      <c r="T16" s="134" t="s">
        <v>34</v>
      </c>
    </row>
    <row r="17" spans="1:21">
      <c r="A17" s="137"/>
      <c r="B17" s="143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5"/>
      <c r="O17" s="137"/>
      <c r="P17" s="139"/>
      <c r="Q17" s="139"/>
      <c r="R17" s="139"/>
      <c r="S17" s="135"/>
      <c r="T17" s="135"/>
    </row>
    <row r="18" spans="1:21" s="2" customFormat="1" ht="21" customHeight="1">
      <c r="A18" s="50">
        <v>1</v>
      </c>
      <c r="B18" s="114" t="s">
        <v>67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1"/>
      <c r="N18" s="52"/>
      <c r="O18" s="115"/>
      <c r="P18" s="115"/>
      <c r="Q18" s="53"/>
      <c r="R18" s="101">
        <f t="shared" ref="R18:R29" si="0">P18*Q18</f>
        <v>0</v>
      </c>
      <c r="S18" s="54">
        <f t="shared" ref="S18:S29" si="1">R18*0.1</f>
        <v>0</v>
      </c>
      <c r="T18" s="55">
        <f t="shared" ref="T18:T29" si="2">R18+S18</f>
        <v>0</v>
      </c>
      <c r="U18" s="116"/>
    </row>
    <row r="19" spans="1:21" s="2" customFormat="1" ht="21" customHeight="1">
      <c r="A19" s="50">
        <v>2</v>
      </c>
      <c r="B19" s="117" t="s">
        <v>68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1"/>
      <c r="N19" s="52"/>
      <c r="O19" s="115" t="s">
        <v>69</v>
      </c>
      <c r="P19" s="115">
        <v>1</v>
      </c>
      <c r="Q19" s="53">
        <v>180000</v>
      </c>
      <c r="R19" s="101">
        <f t="shared" si="0"/>
        <v>180000</v>
      </c>
      <c r="S19" s="54">
        <f t="shared" si="1"/>
        <v>18000</v>
      </c>
      <c r="T19" s="55">
        <f t="shared" si="2"/>
        <v>198000</v>
      </c>
    </row>
    <row r="20" spans="1:21" s="2" customFormat="1" ht="21" customHeight="1">
      <c r="A20" s="50">
        <v>3</v>
      </c>
      <c r="B20" s="117" t="s">
        <v>70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1"/>
      <c r="N20" s="52"/>
      <c r="O20" s="115" t="s">
        <v>69</v>
      </c>
      <c r="P20" s="115">
        <v>1</v>
      </c>
      <c r="Q20" s="53">
        <v>180000</v>
      </c>
      <c r="R20" s="101">
        <f t="shared" si="0"/>
        <v>180000</v>
      </c>
      <c r="S20" s="54">
        <f t="shared" si="1"/>
        <v>18000</v>
      </c>
      <c r="T20" s="55">
        <f t="shared" si="2"/>
        <v>198000</v>
      </c>
    </row>
    <row r="21" spans="1:21" s="2" customFormat="1" ht="21" customHeight="1">
      <c r="A21" s="50">
        <v>4</v>
      </c>
      <c r="B21" s="117" t="s">
        <v>71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1"/>
      <c r="N21" s="52"/>
      <c r="O21" s="115" t="s">
        <v>69</v>
      </c>
      <c r="P21" s="115">
        <v>1</v>
      </c>
      <c r="Q21" s="53">
        <v>180000</v>
      </c>
      <c r="R21" s="101">
        <f t="shared" si="0"/>
        <v>180000</v>
      </c>
      <c r="S21" s="54">
        <f t="shared" si="1"/>
        <v>18000</v>
      </c>
      <c r="T21" s="55">
        <f t="shared" si="2"/>
        <v>198000</v>
      </c>
    </row>
    <row r="22" spans="1:21" s="2" customFormat="1" ht="21" customHeight="1">
      <c r="A22" s="50">
        <v>5</v>
      </c>
      <c r="B22" s="117" t="s">
        <v>72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1"/>
      <c r="N22" s="52"/>
      <c r="O22" s="115" t="s">
        <v>69</v>
      </c>
      <c r="P22" s="115">
        <v>1</v>
      </c>
      <c r="Q22" s="53">
        <v>180000</v>
      </c>
      <c r="R22" s="101">
        <f t="shared" si="0"/>
        <v>180000</v>
      </c>
      <c r="S22" s="54">
        <f t="shared" si="1"/>
        <v>18000</v>
      </c>
      <c r="T22" s="55">
        <f t="shared" si="2"/>
        <v>198000</v>
      </c>
    </row>
    <row r="23" spans="1:21" s="2" customFormat="1" ht="21" customHeight="1">
      <c r="A23" s="50">
        <v>6</v>
      </c>
      <c r="B23" s="117" t="s">
        <v>73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1"/>
      <c r="N23" s="52"/>
      <c r="O23" s="115" t="s">
        <v>69</v>
      </c>
      <c r="P23" s="115">
        <v>1</v>
      </c>
      <c r="Q23" s="53">
        <v>180000</v>
      </c>
      <c r="R23" s="101">
        <f t="shared" si="0"/>
        <v>180000</v>
      </c>
      <c r="S23" s="54">
        <f t="shared" si="1"/>
        <v>18000</v>
      </c>
      <c r="T23" s="55">
        <f t="shared" si="2"/>
        <v>198000</v>
      </c>
    </row>
    <row r="24" spans="1:21" s="2" customFormat="1" ht="21" customHeight="1">
      <c r="A24" s="50">
        <v>7</v>
      </c>
      <c r="B24" s="117" t="s">
        <v>74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1"/>
      <c r="N24" s="52"/>
      <c r="O24" s="115" t="s">
        <v>69</v>
      </c>
      <c r="P24" s="115">
        <v>2</v>
      </c>
      <c r="Q24" s="53">
        <v>180000</v>
      </c>
      <c r="R24" s="101">
        <f t="shared" si="0"/>
        <v>360000</v>
      </c>
      <c r="S24" s="54">
        <f t="shared" si="1"/>
        <v>36000</v>
      </c>
      <c r="T24" s="55">
        <f t="shared" si="2"/>
        <v>396000</v>
      </c>
    </row>
    <row r="25" spans="1:21" s="2" customFormat="1" ht="21" customHeight="1">
      <c r="A25" s="50">
        <v>8</v>
      </c>
      <c r="B25" s="117" t="s">
        <v>75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1"/>
      <c r="N25" s="52"/>
      <c r="O25" s="115" t="s">
        <v>69</v>
      </c>
      <c r="P25" s="115">
        <v>1</v>
      </c>
      <c r="Q25" s="53">
        <v>180000</v>
      </c>
      <c r="R25" s="101">
        <f t="shared" si="0"/>
        <v>180000</v>
      </c>
      <c r="S25" s="54">
        <f t="shared" si="1"/>
        <v>18000</v>
      </c>
      <c r="T25" s="55">
        <f t="shared" si="2"/>
        <v>198000</v>
      </c>
    </row>
    <row r="26" spans="1:21" s="2" customFormat="1" ht="21" customHeight="1">
      <c r="A26" s="50">
        <v>9</v>
      </c>
      <c r="B26" s="117" t="s">
        <v>76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1"/>
      <c r="N26" s="52"/>
      <c r="O26" s="115" t="s">
        <v>69</v>
      </c>
      <c r="P26" s="115">
        <v>1</v>
      </c>
      <c r="Q26" s="53">
        <v>180000</v>
      </c>
      <c r="R26" s="101">
        <f t="shared" si="0"/>
        <v>180000</v>
      </c>
      <c r="S26" s="54">
        <f t="shared" si="1"/>
        <v>18000</v>
      </c>
      <c r="T26" s="55">
        <f t="shared" si="2"/>
        <v>198000</v>
      </c>
    </row>
    <row r="27" spans="1:21" s="2" customFormat="1" ht="21" customHeight="1">
      <c r="A27" s="50">
        <v>10</v>
      </c>
      <c r="B27" s="117" t="s">
        <v>77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1"/>
      <c r="N27" s="52"/>
      <c r="O27" s="115" t="s">
        <v>69</v>
      </c>
      <c r="P27" s="115">
        <v>1</v>
      </c>
      <c r="Q27" s="53">
        <v>180000</v>
      </c>
      <c r="R27" s="101">
        <f t="shared" si="0"/>
        <v>180000</v>
      </c>
      <c r="S27" s="54">
        <f t="shared" si="1"/>
        <v>18000</v>
      </c>
      <c r="T27" s="55">
        <f t="shared" si="2"/>
        <v>198000</v>
      </c>
    </row>
    <row r="28" spans="1:21" s="2" customFormat="1" ht="21" customHeight="1">
      <c r="A28" s="50">
        <v>11</v>
      </c>
      <c r="B28" s="117" t="s">
        <v>78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1"/>
      <c r="N28" s="52"/>
      <c r="O28" s="115" t="s">
        <v>69</v>
      </c>
      <c r="P28" s="115">
        <v>1</v>
      </c>
      <c r="Q28" s="53">
        <v>180000</v>
      </c>
      <c r="R28" s="101">
        <f t="shared" si="0"/>
        <v>180000</v>
      </c>
      <c r="S28" s="54">
        <f t="shared" si="1"/>
        <v>18000</v>
      </c>
      <c r="T28" s="55">
        <f t="shared" si="2"/>
        <v>198000</v>
      </c>
    </row>
    <row r="29" spans="1:21" s="2" customFormat="1" ht="21" customHeight="1">
      <c r="A29" s="50">
        <v>12</v>
      </c>
      <c r="B29" s="117" t="s">
        <v>79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51"/>
      <c r="N29" s="52"/>
      <c r="O29" s="115" t="s">
        <v>69</v>
      </c>
      <c r="P29" s="115">
        <v>1</v>
      </c>
      <c r="Q29" s="53">
        <v>180000</v>
      </c>
      <c r="R29" s="101">
        <f t="shared" si="0"/>
        <v>180000</v>
      </c>
      <c r="S29" s="54">
        <f t="shared" si="1"/>
        <v>18000</v>
      </c>
      <c r="T29" s="55">
        <f t="shared" si="2"/>
        <v>198000</v>
      </c>
    </row>
    <row r="30" spans="1:21" ht="21" customHeight="1">
      <c r="O30" s="156" t="s">
        <v>80</v>
      </c>
      <c r="P30" s="157"/>
      <c r="Q30" s="158"/>
      <c r="R30" s="53">
        <f>SUM(R18:R29)</f>
        <v>2160000</v>
      </c>
      <c r="S30" s="53">
        <f>SUM(S18:S29)</f>
        <v>216000</v>
      </c>
      <c r="T30" s="53">
        <f>SUM(T18:T29)</f>
        <v>2376000</v>
      </c>
    </row>
    <row r="31" spans="1:21" ht="16.5" customHeight="1">
      <c r="A31" s="56"/>
      <c r="B31" s="56"/>
      <c r="C31" s="56"/>
      <c r="D31" s="56"/>
      <c r="E31" s="56"/>
      <c r="F31" s="56"/>
      <c r="G31" s="56"/>
      <c r="H31" s="56"/>
      <c r="I31" s="57"/>
      <c r="J31" s="58"/>
      <c r="K31" s="58"/>
      <c r="L31" s="58"/>
      <c r="M31" s="59"/>
      <c r="N31" s="40"/>
      <c r="O31" s="59"/>
      <c r="P31" s="59"/>
      <c r="Q31" s="59"/>
      <c r="R31" s="60"/>
      <c r="S31" s="61"/>
    </row>
    <row r="32" spans="1:21" ht="27" customHeight="1">
      <c r="A32" s="118" t="s">
        <v>81</v>
      </c>
      <c r="B32" s="119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8"/>
      <c r="O32" s="63"/>
      <c r="P32" s="63"/>
      <c r="Q32" s="64"/>
      <c r="R32" s="65"/>
      <c r="S32" s="39"/>
      <c r="T32" s="66"/>
    </row>
    <row r="33" spans="1:20" ht="27" customHeight="1">
      <c r="A33" s="62"/>
      <c r="B33" s="154" t="s">
        <v>82</v>
      </c>
      <c r="C33" s="155"/>
      <c r="D33" s="155"/>
      <c r="E33" s="155"/>
      <c r="F33" s="155"/>
      <c r="G33" s="120" t="s">
        <v>1</v>
      </c>
      <c r="H33" s="67"/>
      <c r="I33" s="67"/>
      <c r="J33" s="29"/>
      <c r="K33" s="29"/>
      <c r="L33" s="29"/>
      <c r="M33" s="68"/>
      <c r="N33" s="130"/>
      <c r="O33" s="130"/>
      <c r="P33" s="110"/>
      <c r="Q33" s="69"/>
      <c r="R33" s="70"/>
      <c r="S33" s="69"/>
      <c r="T33" s="71"/>
    </row>
    <row r="34" spans="1:20" ht="27" customHeight="1">
      <c r="A34" s="62"/>
      <c r="B34" s="154" t="s">
        <v>83</v>
      </c>
      <c r="C34" s="155"/>
      <c r="D34" s="155"/>
      <c r="E34" s="155"/>
      <c r="F34" s="155"/>
      <c r="G34" s="120" t="s">
        <v>1</v>
      </c>
      <c r="H34" s="72"/>
      <c r="I34" s="72"/>
      <c r="J34" s="73"/>
      <c r="K34" s="73"/>
      <c r="L34" s="73"/>
      <c r="M34" s="73"/>
      <c r="N34" s="131"/>
      <c r="O34" s="131"/>
      <c r="P34" s="108"/>
      <c r="Q34" s="51"/>
      <c r="R34" s="74"/>
      <c r="S34" s="51"/>
      <c r="T34" s="75"/>
    </row>
    <row r="35" spans="1:20" ht="27" customHeight="1">
      <c r="A35" s="62"/>
      <c r="B35" s="154" t="s">
        <v>84</v>
      </c>
      <c r="C35" s="154"/>
      <c r="D35" s="154"/>
      <c r="E35" s="154"/>
      <c r="F35" s="154"/>
      <c r="G35" s="120" t="s">
        <v>1</v>
      </c>
      <c r="H35" s="67"/>
      <c r="I35" s="67"/>
      <c r="J35" s="67"/>
      <c r="K35" s="67"/>
      <c r="L35" s="67"/>
      <c r="M35" s="67"/>
      <c r="N35" s="29"/>
      <c r="O35" s="69"/>
      <c r="P35" s="69"/>
      <c r="Q35" s="69"/>
      <c r="R35" s="70"/>
      <c r="S35" s="34"/>
      <c r="T35" s="35"/>
    </row>
    <row r="36" spans="1:20" s="2" customFormat="1" ht="10.5" customHeight="1">
      <c r="N36" s="76"/>
      <c r="O36" s="77"/>
      <c r="P36" s="77"/>
      <c r="Q36" s="77"/>
      <c r="R36" s="78"/>
      <c r="S36" s="93"/>
      <c r="T36" s="79"/>
    </row>
    <row r="37" spans="1:20" s="2" customFormat="1" ht="14.25">
      <c r="N37" s="76"/>
      <c r="O37" s="77"/>
      <c r="P37" s="77"/>
      <c r="Q37" s="77"/>
      <c r="R37" s="78"/>
      <c r="S37" s="93"/>
      <c r="T37" s="79"/>
    </row>
    <row r="38" spans="1:20" s="122" customFormat="1" ht="14.25">
      <c r="A38" s="76" t="s">
        <v>22</v>
      </c>
      <c r="B38" s="76"/>
      <c r="C38" s="76"/>
      <c r="D38" s="76"/>
      <c r="E38" s="76"/>
      <c r="F38" s="76"/>
      <c r="G38" s="76"/>
      <c r="H38" s="76"/>
      <c r="I38" s="76"/>
      <c r="J38" s="76"/>
      <c r="K38" s="121" t="s">
        <v>23</v>
      </c>
      <c r="L38" s="76"/>
      <c r="M38" s="76"/>
      <c r="N38" s="76"/>
      <c r="O38" s="76"/>
      <c r="P38" s="76"/>
      <c r="Q38" s="76"/>
      <c r="R38" s="159" t="s">
        <v>24</v>
      </c>
      <c r="S38" s="159"/>
      <c r="T38" s="159"/>
    </row>
    <row r="39" spans="1:20" s="23" customFormat="1">
      <c r="K39" s="80"/>
      <c r="L39" s="80"/>
      <c r="R39" s="80"/>
      <c r="S39" s="80"/>
      <c r="T39" s="81"/>
    </row>
    <row r="40" spans="1:20" s="23" customFormat="1">
      <c r="K40" s="80"/>
      <c r="L40" s="80"/>
      <c r="R40" s="80"/>
      <c r="S40" s="80"/>
      <c r="T40" s="81"/>
    </row>
    <row r="41" spans="1:20" s="23" customFormat="1">
      <c r="K41" s="80"/>
      <c r="L41" s="80"/>
      <c r="R41" s="80"/>
      <c r="S41" s="80"/>
      <c r="T41" s="81"/>
    </row>
    <row r="42" spans="1:20" s="23" customFormat="1">
      <c r="K42" s="91"/>
      <c r="L42" s="80"/>
      <c r="R42" s="91"/>
      <c r="S42" s="80"/>
      <c r="T42" s="81"/>
    </row>
    <row r="43" spans="1:20" s="23" customFormat="1">
      <c r="A43" s="82"/>
      <c r="B43" s="82"/>
      <c r="C43" s="82"/>
      <c r="D43" s="82"/>
      <c r="E43" s="82"/>
      <c r="F43" s="82"/>
      <c r="G43" s="82"/>
      <c r="H43" s="82"/>
      <c r="K43" s="83"/>
      <c r="L43" s="83"/>
      <c r="M43" s="83"/>
      <c r="N43" s="82"/>
      <c r="O43" s="82"/>
      <c r="P43" s="82"/>
      <c r="R43" s="83"/>
      <c r="S43" s="83"/>
      <c r="T43" s="84"/>
    </row>
    <row r="44" spans="1:20" s="23" customFormat="1" ht="21" customHeight="1">
      <c r="A44" s="85" t="s">
        <v>25</v>
      </c>
      <c r="B44" s="85"/>
      <c r="C44" s="85"/>
      <c r="D44" s="85"/>
      <c r="E44" s="160" t="s">
        <v>26</v>
      </c>
      <c r="F44" s="160"/>
      <c r="G44" s="160"/>
      <c r="H44" s="160"/>
      <c r="K44" s="85" t="s">
        <v>25</v>
      </c>
      <c r="L44" s="85"/>
      <c r="M44" s="85"/>
      <c r="N44" s="160" t="s">
        <v>30</v>
      </c>
      <c r="O44" s="160"/>
      <c r="P44" s="160"/>
      <c r="R44" s="86" t="s">
        <v>25</v>
      </c>
      <c r="S44" s="161" t="s">
        <v>85</v>
      </c>
      <c r="T44" s="161"/>
    </row>
    <row r="45" spans="1:20" s="23" customFormat="1" ht="21" customHeight="1">
      <c r="A45" s="87" t="s">
        <v>27</v>
      </c>
      <c r="B45" s="87"/>
      <c r="C45" s="87"/>
      <c r="D45" s="87"/>
      <c r="E45" s="162" t="s">
        <v>86</v>
      </c>
      <c r="F45" s="162"/>
      <c r="G45" s="162"/>
      <c r="H45" s="162"/>
      <c r="K45" s="87" t="s">
        <v>27</v>
      </c>
      <c r="L45" s="87"/>
      <c r="M45" s="87"/>
      <c r="N45" s="163" t="s">
        <v>28</v>
      </c>
      <c r="O45" s="163"/>
      <c r="P45" s="163"/>
      <c r="R45" s="88" t="s">
        <v>27</v>
      </c>
      <c r="S45" s="164" t="s">
        <v>87</v>
      </c>
      <c r="T45" s="164"/>
    </row>
    <row r="46" spans="1:20" s="23" customFormat="1" ht="21" customHeight="1">
      <c r="A46" s="87" t="s">
        <v>29</v>
      </c>
      <c r="B46" s="87"/>
      <c r="C46" s="87"/>
      <c r="D46" s="87"/>
      <c r="E46" s="165" t="str">
        <f>Q14</f>
        <v>16/3/2016</v>
      </c>
      <c r="F46" s="166"/>
      <c r="G46" s="166"/>
      <c r="H46" s="166"/>
      <c r="K46" s="87" t="s">
        <v>29</v>
      </c>
      <c r="L46" s="87"/>
      <c r="M46" s="89"/>
      <c r="N46" s="167" t="str">
        <f>E46</f>
        <v>16/3/2016</v>
      </c>
      <c r="O46" s="163"/>
      <c r="P46" s="163"/>
      <c r="R46" s="88" t="s">
        <v>29</v>
      </c>
      <c r="S46" s="164" t="str">
        <f>N46</f>
        <v>16/3/2016</v>
      </c>
      <c r="T46" s="164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  <row r="60" spans="14:20">
      <c r="N60" s="21"/>
      <c r="O60" s="21"/>
      <c r="P60" s="21"/>
      <c r="Q60" s="21"/>
      <c r="R60" s="21"/>
      <c r="S60" s="21"/>
      <c r="T60" s="21"/>
    </row>
  </sheetData>
  <mergeCells count="34">
    <mergeCell ref="E45:H45"/>
    <mergeCell ref="N45:P45"/>
    <mergeCell ref="S45:T45"/>
    <mergeCell ref="E46:H46"/>
    <mergeCell ref="N46:P46"/>
    <mergeCell ref="S46:T46"/>
    <mergeCell ref="B34:F34"/>
    <mergeCell ref="N34:O34"/>
    <mergeCell ref="B35:F35"/>
    <mergeCell ref="R38:T38"/>
    <mergeCell ref="E44:H44"/>
    <mergeCell ref="N44:P44"/>
    <mergeCell ref="S44:T44"/>
    <mergeCell ref="Q16:Q17"/>
    <mergeCell ref="R16:R17"/>
    <mergeCell ref="S16:S17"/>
    <mergeCell ref="T16:T17"/>
    <mergeCell ref="O30:Q30"/>
    <mergeCell ref="B33:F33"/>
    <mergeCell ref="N33:O33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7"/>
  <sheetViews>
    <sheetView tabSelected="1" workbookViewId="0">
      <selection activeCell="U4" sqref="U4"/>
    </sheetView>
  </sheetViews>
  <sheetFormatPr defaultRowHeight="12.75"/>
  <cols>
    <col min="1" max="1" width="4.7109375" style="21" customWidth="1"/>
    <col min="2" max="2" width="5.140625" style="21" customWidth="1"/>
    <col min="3" max="3" width="2.28515625" style="21" hidden="1" customWidth="1"/>
    <col min="4" max="4" width="2.42578125" style="21" customWidth="1"/>
    <col min="5" max="5" width="8.28515625" style="21" customWidth="1"/>
    <col min="6" max="6" width="4" style="21" customWidth="1"/>
    <col min="7" max="7" width="3.42578125" style="21" customWidth="1"/>
    <col min="8" max="8" width="6.140625" style="21" hidden="1" customWidth="1"/>
    <col min="9" max="9" width="4.7109375" style="21" customWidth="1"/>
    <col min="10" max="10" width="7.42578125" style="21" hidden="1" customWidth="1"/>
    <col min="11" max="11" width="4.5703125" style="21" customWidth="1"/>
    <col min="12" max="12" width="5.140625" style="21" hidden="1" customWidth="1"/>
    <col min="13" max="13" width="8" style="21" hidden="1" customWidth="1"/>
    <col min="14" max="14" width="6.140625" style="23" hidden="1" customWidth="1"/>
    <col min="15" max="15" width="8.5703125" style="24" customWidth="1"/>
    <col min="16" max="16" width="7.28515625" style="24" customWidth="1"/>
    <col min="17" max="17" width="9.85546875" style="24" customWidth="1"/>
    <col min="18" max="18" width="10.42578125" style="26" customWidth="1"/>
    <col min="19" max="19" width="10" style="27" customWidth="1"/>
    <col min="20" max="20" width="11.570312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3" style="21" customWidth="1"/>
    <col min="273" max="273" width="11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3" style="21" customWidth="1"/>
    <col min="529" max="529" width="11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3" style="21" customWidth="1"/>
    <col min="785" max="785" width="11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3" style="21" customWidth="1"/>
    <col min="1041" max="1041" width="11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3" style="21" customWidth="1"/>
    <col min="1297" max="1297" width="11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3" style="21" customWidth="1"/>
    <col min="1553" max="1553" width="11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3" style="21" customWidth="1"/>
    <col min="1809" max="1809" width="11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3" style="21" customWidth="1"/>
    <col min="2065" max="2065" width="11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3" style="21" customWidth="1"/>
    <col min="2321" max="2321" width="11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3" style="21" customWidth="1"/>
    <col min="2577" max="2577" width="11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3" style="21" customWidth="1"/>
    <col min="2833" max="2833" width="11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3" style="21" customWidth="1"/>
    <col min="3089" max="3089" width="11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3" style="21" customWidth="1"/>
    <col min="3345" max="3345" width="11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3" style="21" customWidth="1"/>
    <col min="3601" max="3601" width="11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3" style="21" customWidth="1"/>
    <col min="3857" max="3857" width="11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3" style="21" customWidth="1"/>
    <col min="4113" max="4113" width="11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3" style="21" customWidth="1"/>
    <col min="4369" max="4369" width="11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3" style="21" customWidth="1"/>
    <col min="4625" max="4625" width="11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3" style="21" customWidth="1"/>
    <col min="4881" max="4881" width="11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3" style="21" customWidth="1"/>
    <col min="5137" max="5137" width="11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3" style="21" customWidth="1"/>
    <col min="5393" max="5393" width="11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3" style="21" customWidth="1"/>
    <col min="5649" max="5649" width="11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3" style="21" customWidth="1"/>
    <col min="5905" max="5905" width="11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3" style="21" customWidth="1"/>
    <col min="6161" max="6161" width="11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3" style="21" customWidth="1"/>
    <col min="6417" max="6417" width="11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3" style="21" customWidth="1"/>
    <col min="6673" max="6673" width="11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3" style="21" customWidth="1"/>
    <col min="6929" max="6929" width="11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3" style="21" customWidth="1"/>
    <col min="7185" max="7185" width="11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3" style="21" customWidth="1"/>
    <col min="7441" max="7441" width="11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3" style="21" customWidth="1"/>
    <col min="7697" max="7697" width="11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3" style="21" customWidth="1"/>
    <col min="7953" max="7953" width="11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3" style="21" customWidth="1"/>
    <col min="8209" max="8209" width="11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3" style="21" customWidth="1"/>
    <col min="8465" max="8465" width="11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3" style="21" customWidth="1"/>
    <col min="8721" max="8721" width="11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3" style="21" customWidth="1"/>
    <col min="8977" max="8977" width="11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3" style="21" customWidth="1"/>
    <col min="9233" max="9233" width="11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3" style="21" customWidth="1"/>
    <col min="9489" max="9489" width="11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3" style="21" customWidth="1"/>
    <col min="9745" max="9745" width="11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3" style="21" customWidth="1"/>
    <col min="10001" max="10001" width="11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3" style="21" customWidth="1"/>
    <col min="10257" max="10257" width="11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3" style="21" customWidth="1"/>
    <col min="10513" max="10513" width="11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3" style="21" customWidth="1"/>
    <col min="10769" max="10769" width="11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3" style="21" customWidth="1"/>
    <col min="11025" max="11025" width="11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3" style="21" customWidth="1"/>
    <col min="11281" max="11281" width="11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3" style="21" customWidth="1"/>
    <col min="11537" max="11537" width="11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3" style="21" customWidth="1"/>
    <col min="11793" max="11793" width="11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3" style="21" customWidth="1"/>
    <col min="12049" max="12049" width="11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3" style="21" customWidth="1"/>
    <col min="12305" max="12305" width="11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3" style="21" customWidth="1"/>
    <col min="12561" max="12561" width="11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3" style="21" customWidth="1"/>
    <col min="12817" max="12817" width="11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3" style="21" customWidth="1"/>
    <col min="13073" max="13073" width="11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3" style="21" customWidth="1"/>
    <col min="13329" max="13329" width="11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3" style="21" customWidth="1"/>
    <col min="13585" max="13585" width="11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3" style="21" customWidth="1"/>
    <col min="13841" max="13841" width="11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3" style="21" customWidth="1"/>
    <col min="14097" max="14097" width="11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3" style="21" customWidth="1"/>
    <col min="14353" max="14353" width="11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3" style="21" customWidth="1"/>
    <col min="14609" max="14609" width="11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3" style="21" customWidth="1"/>
    <col min="14865" max="14865" width="11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3" style="21" customWidth="1"/>
    <col min="15121" max="15121" width="11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3" style="21" customWidth="1"/>
    <col min="15377" max="15377" width="11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3" style="21" customWidth="1"/>
    <col min="15633" max="15633" width="11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3" style="21" customWidth="1"/>
    <col min="15889" max="15889" width="11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3" style="21" customWidth="1"/>
    <col min="16145" max="16145" width="11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168" customFormat="1">
      <c r="A1" s="122" t="s">
        <v>35</v>
      </c>
      <c r="C1" s="122"/>
      <c r="D1" s="122"/>
      <c r="E1" s="122"/>
      <c r="F1" s="122"/>
      <c r="G1" s="122"/>
      <c r="H1" s="122"/>
      <c r="I1" s="169"/>
      <c r="N1" s="122"/>
      <c r="O1" s="170"/>
      <c r="P1" s="170"/>
      <c r="Q1" s="170"/>
      <c r="R1" s="171"/>
      <c r="S1" s="172"/>
      <c r="T1" s="173"/>
    </row>
    <row r="2" spans="1:24">
      <c r="A2" s="23" t="s">
        <v>36</v>
      </c>
      <c r="Q2" s="80"/>
      <c r="R2" s="174"/>
      <c r="S2" s="80"/>
    </row>
    <row r="3" spans="1:24">
      <c r="A3" s="175" t="s">
        <v>2</v>
      </c>
      <c r="F3" s="175" t="s">
        <v>37</v>
      </c>
      <c r="H3" s="23"/>
      <c r="I3" s="123"/>
    </row>
    <row r="4" spans="1:24">
      <c r="A4" s="175" t="s">
        <v>3</v>
      </c>
      <c r="F4" s="175" t="s">
        <v>38</v>
      </c>
    </row>
    <row r="5" spans="1:24">
      <c r="A5" s="21" t="s">
        <v>0</v>
      </c>
      <c r="F5" s="175" t="s">
        <v>4</v>
      </c>
      <c r="G5" s="175"/>
      <c r="H5" s="175"/>
      <c r="I5" s="175"/>
      <c r="J5" s="175" t="s">
        <v>5</v>
      </c>
      <c r="L5" s="87" t="s">
        <v>6</v>
      </c>
      <c r="N5" s="21"/>
      <c r="O5" s="21"/>
      <c r="P5" s="21"/>
      <c r="Q5" s="80" t="s">
        <v>7</v>
      </c>
      <c r="R5" s="174"/>
      <c r="S5" s="176" t="s">
        <v>88</v>
      </c>
      <c r="T5" s="177" t="s">
        <v>40</v>
      </c>
    </row>
    <row r="6" spans="1:24">
      <c r="F6" s="175"/>
      <c r="G6" s="175"/>
      <c r="H6" s="175"/>
      <c r="I6" s="175"/>
      <c r="J6" s="175"/>
      <c r="L6" s="87"/>
      <c r="N6" s="21"/>
      <c r="O6" s="21"/>
      <c r="P6" s="21"/>
      <c r="Q6" s="80" t="s">
        <v>8</v>
      </c>
      <c r="R6" s="174"/>
      <c r="S6" s="178" t="s">
        <v>9</v>
      </c>
    </row>
    <row r="7" spans="1:24" ht="21" customHeight="1">
      <c r="F7" s="175"/>
      <c r="G7" s="175"/>
      <c r="H7" s="175"/>
      <c r="I7" s="175"/>
      <c r="J7" s="175"/>
      <c r="L7" s="87"/>
      <c r="N7" s="21"/>
      <c r="O7" s="21"/>
      <c r="P7" s="21"/>
    </row>
    <row r="8" spans="1:24">
      <c r="A8" s="179" t="s">
        <v>10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</row>
    <row r="9" spans="1:24">
      <c r="A9" s="180" t="s">
        <v>11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</row>
    <row r="10" spans="1:24" ht="18" customHeight="1">
      <c r="L10" s="22"/>
      <c r="Q10" s="181"/>
    </row>
    <row r="11" spans="1:24" ht="27" customHeight="1">
      <c r="A11" s="182" t="s">
        <v>144</v>
      </c>
      <c r="B11" s="182"/>
      <c r="C11" s="182"/>
      <c r="D11" s="182"/>
      <c r="E11" s="235" t="s">
        <v>89</v>
      </c>
      <c r="F11" s="236"/>
      <c r="G11" s="236"/>
      <c r="H11" s="236"/>
      <c r="I11" s="236"/>
      <c r="J11" s="236"/>
      <c r="K11" s="236"/>
      <c r="L11" s="82"/>
      <c r="M11" s="184"/>
      <c r="N11" s="57"/>
      <c r="O11" s="182" t="s">
        <v>145</v>
      </c>
      <c r="P11" s="182"/>
      <c r="Q11" s="183" t="s">
        <v>90</v>
      </c>
      <c r="R11" s="185"/>
      <c r="S11" s="186"/>
      <c r="T11" s="187"/>
      <c r="U11" s="23"/>
      <c r="V11" s="23"/>
      <c r="W11" s="23"/>
      <c r="X11" s="23"/>
    </row>
    <row r="12" spans="1:24" ht="27" customHeight="1">
      <c r="A12" s="182" t="s">
        <v>146</v>
      </c>
      <c r="B12" s="182"/>
      <c r="C12" s="182"/>
      <c r="D12" s="182"/>
      <c r="E12" s="235" t="s">
        <v>91</v>
      </c>
      <c r="F12" s="223"/>
      <c r="G12" s="223"/>
      <c r="H12" s="223"/>
      <c r="I12" s="223"/>
      <c r="J12" s="223"/>
      <c r="K12" s="223"/>
      <c r="L12" s="188"/>
      <c r="M12" s="189"/>
      <c r="N12" s="57"/>
      <c r="O12" s="182" t="s">
        <v>146</v>
      </c>
      <c r="P12" s="182"/>
      <c r="Q12" s="183" t="s">
        <v>92</v>
      </c>
      <c r="R12" s="185"/>
      <c r="S12" s="186"/>
      <c r="T12" s="187"/>
      <c r="U12" s="40"/>
      <c r="V12" s="41"/>
      <c r="W12" s="23"/>
      <c r="X12" s="23"/>
    </row>
    <row r="13" spans="1:24" ht="27" customHeight="1">
      <c r="A13" s="182" t="s">
        <v>147</v>
      </c>
      <c r="B13" s="182"/>
      <c r="C13" s="182"/>
      <c r="D13" s="182"/>
      <c r="E13" s="237" t="s">
        <v>93</v>
      </c>
      <c r="F13" s="223"/>
      <c r="G13" s="223"/>
      <c r="H13" s="223"/>
      <c r="I13" s="223"/>
      <c r="J13" s="223"/>
      <c r="K13" s="223"/>
      <c r="L13" s="188"/>
      <c r="M13" s="189"/>
      <c r="N13" s="57"/>
      <c r="O13" s="182" t="s">
        <v>147</v>
      </c>
      <c r="P13" s="182"/>
      <c r="Q13" s="190" t="s">
        <v>94</v>
      </c>
      <c r="R13" s="191"/>
      <c r="S13" s="192"/>
      <c r="T13" s="193"/>
      <c r="U13" s="45"/>
      <c r="V13" s="23"/>
      <c r="W13" s="23"/>
      <c r="X13" s="23"/>
    </row>
    <row r="14" spans="1:24" ht="27" customHeight="1">
      <c r="A14" s="182" t="s">
        <v>148</v>
      </c>
      <c r="B14" s="182"/>
      <c r="C14" s="182"/>
      <c r="D14" s="182"/>
      <c r="E14" s="223" t="s">
        <v>95</v>
      </c>
      <c r="F14" s="223"/>
      <c r="G14" s="223"/>
      <c r="H14" s="223"/>
      <c r="I14" s="223"/>
      <c r="J14" s="223"/>
      <c r="K14" s="223"/>
      <c r="L14" s="188"/>
      <c r="M14" s="189"/>
      <c r="N14" s="57"/>
      <c r="O14" s="182" t="s">
        <v>149</v>
      </c>
      <c r="P14" s="182"/>
      <c r="Q14" s="194" t="s">
        <v>96</v>
      </c>
      <c r="R14" s="191"/>
      <c r="S14" s="195"/>
      <c r="T14" s="195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 s="62" customFormat="1" ht="12">
      <c r="A16" s="136" t="s">
        <v>18</v>
      </c>
      <c r="B16" s="140" t="s">
        <v>19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2"/>
      <c r="O16" s="136" t="s">
        <v>20</v>
      </c>
      <c r="P16" s="138" t="s">
        <v>21</v>
      </c>
      <c r="Q16" s="138" t="s">
        <v>31</v>
      </c>
      <c r="R16" s="138" t="s">
        <v>32</v>
      </c>
      <c r="S16" s="134" t="s">
        <v>33</v>
      </c>
      <c r="T16" s="134" t="s">
        <v>34</v>
      </c>
    </row>
    <row r="17" spans="1:20" s="62" customFormat="1" ht="48.75" customHeight="1">
      <c r="A17" s="137"/>
      <c r="B17" s="143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5"/>
      <c r="O17" s="137"/>
      <c r="P17" s="139"/>
      <c r="Q17" s="139"/>
      <c r="R17" s="139"/>
      <c r="S17" s="135"/>
      <c r="T17" s="135"/>
    </row>
    <row r="18" spans="1:20" s="62" customFormat="1" ht="15.75" customHeight="1">
      <c r="A18" s="221">
        <v>1</v>
      </c>
      <c r="B18" s="222" t="s">
        <v>97</v>
      </c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4"/>
      <c r="N18" s="225"/>
      <c r="O18" s="226" t="s">
        <v>98</v>
      </c>
      <c r="P18" s="226">
        <v>60</v>
      </c>
      <c r="Q18" s="227">
        <v>41800</v>
      </c>
      <c r="R18" s="228">
        <f>P18*Q18</f>
        <v>2508000</v>
      </c>
      <c r="S18" s="229">
        <f>R18*0.1</f>
        <v>250800</v>
      </c>
      <c r="T18" s="230">
        <f>R18+S18</f>
        <v>2758800</v>
      </c>
    </row>
    <row r="19" spans="1:20" s="62" customFormat="1" ht="15.75" customHeight="1">
      <c r="A19" s="221">
        <v>2</v>
      </c>
      <c r="B19" s="222" t="s">
        <v>99</v>
      </c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4"/>
      <c r="N19" s="225"/>
      <c r="O19" s="226" t="s">
        <v>100</v>
      </c>
      <c r="P19" s="226">
        <v>2</v>
      </c>
      <c r="Q19" s="227">
        <v>23000</v>
      </c>
      <c r="R19" s="228">
        <f>P19*Q19</f>
        <v>46000</v>
      </c>
      <c r="S19" s="229">
        <f>R19*0.1</f>
        <v>4600</v>
      </c>
      <c r="T19" s="230">
        <f>R19+S19</f>
        <v>50600</v>
      </c>
    </row>
    <row r="20" spans="1:20" s="62" customFormat="1" ht="15.75" customHeight="1">
      <c r="A20" s="221">
        <v>3</v>
      </c>
      <c r="B20" s="222" t="s">
        <v>101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4"/>
      <c r="N20" s="225"/>
      <c r="O20" s="226" t="s">
        <v>102</v>
      </c>
      <c r="P20" s="226">
        <v>3</v>
      </c>
      <c r="Q20" s="227">
        <v>2000</v>
      </c>
      <c r="R20" s="228">
        <f t="shared" ref="R20:R52" si="0">P20*Q20</f>
        <v>6000</v>
      </c>
      <c r="S20" s="229">
        <f t="shared" ref="S20:S52" si="1">R20*0.1</f>
        <v>600</v>
      </c>
      <c r="T20" s="230">
        <f t="shared" ref="T20:T52" si="2">R20+S20</f>
        <v>6600</v>
      </c>
    </row>
    <row r="21" spans="1:20" s="62" customFormat="1" ht="15.75" customHeight="1">
      <c r="A21" s="221">
        <v>4</v>
      </c>
      <c r="B21" s="222" t="s">
        <v>103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4"/>
      <c r="N21" s="225"/>
      <c r="O21" s="226" t="s">
        <v>102</v>
      </c>
      <c r="P21" s="226">
        <v>1</v>
      </c>
      <c r="Q21" s="227">
        <v>10000</v>
      </c>
      <c r="R21" s="228">
        <f t="shared" si="0"/>
        <v>10000</v>
      </c>
      <c r="S21" s="229">
        <f t="shared" si="1"/>
        <v>1000</v>
      </c>
      <c r="T21" s="230">
        <f t="shared" si="2"/>
        <v>11000</v>
      </c>
    </row>
    <row r="22" spans="1:20" s="62" customFormat="1" ht="15.75" customHeight="1">
      <c r="A22" s="221">
        <v>5</v>
      </c>
      <c r="B22" s="222" t="s">
        <v>104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4"/>
      <c r="N22" s="225"/>
      <c r="O22" s="226" t="s">
        <v>102</v>
      </c>
      <c r="P22" s="226">
        <v>22</v>
      </c>
      <c r="Q22" s="227">
        <v>1200</v>
      </c>
      <c r="R22" s="228">
        <f t="shared" si="0"/>
        <v>26400</v>
      </c>
      <c r="S22" s="229">
        <f t="shared" si="1"/>
        <v>2640</v>
      </c>
      <c r="T22" s="230">
        <f t="shared" si="2"/>
        <v>29040</v>
      </c>
    </row>
    <row r="23" spans="1:20" s="62" customFormat="1" ht="15.75" customHeight="1">
      <c r="A23" s="221">
        <v>6</v>
      </c>
      <c r="B23" s="222" t="s">
        <v>105</v>
      </c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4"/>
      <c r="N23" s="225"/>
      <c r="O23" s="226" t="s">
        <v>106</v>
      </c>
      <c r="P23" s="226">
        <v>20</v>
      </c>
      <c r="Q23" s="227">
        <v>1170</v>
      </c>
      <c r="R23" s="228">
        <f t="shared" si="0"/>
        <v>23400</v>
      </c>
      <c r="S23" s="229">
        <f t="shared" si="1"/>
        <v>2340</v>
      </c>
      <c r="T23" s="230">
        <f t="shared" si="2"/>
        <v>25740</v>
      </c>
    </row>
    <row r="24" spans="1:20" s="62" customFormat="1" ht="15.75" customHeight="1">
      <c r="A24" s="221">
        <v>7</v>
      </c>
      <c r="B24" s="222" t="s">
        <v>107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4"/>
      <c r="N24" s="225"/>
      <c r="O24" s="226" t="s">
        <v>100</v>
      </c>
      <c r="P24" s="226">
        <v>50</v>
      </c>
      <c r="Q24" s="227">
        <v>1170</v>
      </c>
      <c r="R24" s="228">
        <f t="shared" si="0"/>
        <v>58500</v>
      </c>
      <c r="S24" s="229">
        <f t="shared" si="1"/>
        <v>5850</v>
      </c>
      <c r="T24" s="230">
        <f t="shared" si="2"/>
        <v>64350</v>
      </c>
    </row>
    <row r="25" spans="1:20" s="62" customFormat="1" ht="15.75" customHeight="1">
      <c r="A25" s="221">
        <v>8</v>
      </c>
      <c r="B25" s="222" t="s">
        <v>108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4"/>
      <c r="N25" s="225"/>
      <c r="O25" s="226" t="s">
        <v>100</v>
      </c>
      <c r="P25" s="226">
        <v>11</v>
      </c>
      <c r="Q25" s="227">
        <v>21000</v>
      </c>
      <c r="R25" s="228">
        <f t="shared" si="0"/>
        <v>231000</v>
      </c>
      <c r="S25" s="229">
        <f t="shared" si="1"/>
        <v>23100</v>
      </c>
      <c r="T25" s="230">
        <f t="shared" si="2"/>
        <v>254100</v>
      </c>
    </row>
    <row r="26" spans="1:20" s="62" customFormat="1" ht="15.75" customHeight="1">
      <c r="A26" s="221">
        <v>9</v>
      </c>
      <c r="B26" s="222" t="s">
        <v>109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  <c r="N26" s="225"/>
      <c r="O26" s="226" t="s">
        <v>110</v>
      </c>
      <c r="P26" s="226">
        <v>198</v>
      </c>
      <c r="Q26" s="227">
        <v>295</v>
      </c>
      <c r="R26" s="228">
        <f t="shared" si="0"/>
        <v>58410</v>
      </c>
      <c r="S26" s="229">
        <f t="shared" si="1"/>
        <v>5841</v>
      </c>
      <c r="T26" s="230">
        <f t="shared" si="2"/>
        <v>64251</v>
      </c>
    </row>
    <row r="27" spans="1:20" s="62" customFormat="1" ht="15.75" customHeight="1">
      <c r="A27" s="221">
        <v>10</v>
      </c>
      <c r="B27" s="222" t="s">
        <v>111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4"/>
      <c r="N27" s="225"/>
      <c r="O27" s="226" t="s">
        <v>100</v>
      </c>
      <c r="P27" s="226">
        <v>5</v>
      </c>
      <c r="Q27" s="227">
        <v>2600</v>
      </c>
      <c r="R27" s="228">
        <f t="shared" si="0"/>
        <v>13000</v>
      </c>
      <c r="S27" s="229">
        <f t="shared" si="1"/>
        <v>1300</v>
      </c>
      <c r="T27" s="230">
        <f t="shared" si="2"/>
        <v>14300</v>
      </c>
    </row>
    <row r="28" spans="1:20" s="62" customFormat="1" ht="15.75" customHeight="1">
      <c r="A28" s="221">
        <v>11</v>
      </c>
      <c r="B28" s="222" t="s">
        <v>112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4"/>
      <c r="N28" s="225"/>
      <c r="O28" s="226" t="s">
        <v>113</v>
      </c>
      <c r="P28" s="226">
        <v>2</v>
      </c>
      <c r="Q28" s="227">
        <v>3000</v>
      </c>
      <c r="R28" s="228">
        <f t="shared" si="0"/>
        <v>6000</v>
      </c>
      <c r="S28" s="229">
        <f t="shared" si="1"/>
        <v>600</v>
      </c>
      <c r="T28" s="230">
        <f t="shared" si="2"/>
        <v>6600</v>
      </c>
    </row>
    <row r="29" spans="1:20" s="62" customFormat="1" ht="15.75" customHeight="1">
      <c r="A29" s="221">
        <v>12</v>
      </c>
      <c r="B29" s="222" t="s">
        <v>114</v>
      </c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4"/>
      <c r="N29" s="225"/>
      <c r="O29" s="226" t="s">
        <v>115</v>
      </c>
      <c r="P29" s="226">
        <v>6</v>
      </c>
      <c r="Q29" s="227">
        <v>9500</v>
      </c>
      <c r="R29" s="228">
        <f t="shared" si="0"/>
        <v>57000</v>
      </c>
      <c r="S29" s="229">
        <f t="shared" si="1"/>
        <v>5700</v>
      </c>
      <c r="T29" s="230">
        <f t="shared" si="2"/>
        <v>62700</v>
      </c>
    </row>
    <row r="30" spans="1:20" s="62" customFormat="1" ht="15.75" customHeight="1">
      <c r="A30" s="221">
        <v>13</v>
      </c>
      <c r="B30" s="222" t="s">
        <v>116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4"/>
      <c r="N30" s="225"/>
      <c r="O30" s="226" t="s">
        <v>117</v>
      </c>
      <c r="P30" s="226">
        <v>9</v>
      </c>
      <c r="Q30" s="227">
        <v>4000</v>
      </c>
      <c r="R30" s="228">
        <f t="shared" si="0"/>
        <v>36000</v>
      </c>
      <c r="S30" s="229">
        <f t="shared" si="1"/>
        <v>3600</v>
      </c>
      <c r="T30" s="230">
        <f t="shared" si="2"/>
        <v>39600</v>
      </c>
    </row>
    <row r="31" spans="1:20" s="62" customFormat="1" ht="15.75" customHeight="1">
      <c r="A31" s="221">
        <v>14</v>
      </c>
      <c r="B31" s="222" t="s">
        <v>118</v>
      </c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4"/>
      <c r="N31" s="225"/>
      <c r="O31" s="226" t="s">
        <v>119</v>
      </c>
      <c r="P31" s="226">
        <v>2</v>
      </c>
      <c r="Q31" s="227">
        <v>2800</v>
      </c>
      <c r="R31" s="228">
        <f t="shared" si="0"/>
        <v>5600</v>
      </c>
      <c r="S31" s="229">
        <f t="shared" si="1"/>
        <v>560</v>
      </c>
      <c r="T31" s="230">
        <f t="shared" si="2"/>
        <v>6160</v>
      </c>
    </row>
    <row r="32" spans="1:20" s="62" customFormat="1" ht="15.75" customHeight="1">
      <c r="A32" s="221">
        <v>15</v>
      </c>
      <c r="B32" s="222" t="s">
        <v>120</v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4"/>
      <c r="N32" s="225"/>
      <c r="O32" s="226" t="s">
        <v>117</v>
      </c>
      <c r="P32" s="226">
        <v>5</v>
      </c>
      <c r="Q32" s="227">
        <v>4800</v>
      </c>
      <c r="R32" s="228">
        <f t="shared" si="0"/>
        <v>24000</v>
      </c>
      <c r="S32" s="229">
        <f t="shared" si="1"/>
        <v>2400</v>
      </c>
      <c r="T32" s="230">
        <f t="shared" si="2"/>
        <v>26400</v>
      </c>
    </row>
    <row r="33" spans="1:20" s="62" customFormat="1" ht="15.75" customHeight="1">
      <c r="A33" s="221">
        <v>16</v>
      </c>
      <c r="B33" s="222" t="s">
        <v>121</v>
      </c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4"/>
      <c r="N33" s="225"/>
      <c r="O33" s="226" t="s">
        <v>117</v>
      </c>
      <c r="P33" s="226">
        <v>2</v>
      </c>
      <c r="Q33" s="227">
        <v>6300</v>
      </c>
      <c r="R33" s="228">
        <f t="shared" si="0"/>
        <v>12600</v>
      </c>
      <c r="S33" s="229">
        <f t="shared" si="1"/>
        <v>1260</v>
      </c>
      <c r="T33" s="230">
        <f t="shared" si="2"/>
        <v>13860</v>
      </c>
    </row>
    <row r="34" spans="1:20" s="62" customFormat="1" ht="15.75" customHeight="1">
      <c r="A34" s="221">
        <v>17</v>
      </c>
      <c r="B34" s="222" t="s">
        <v>122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4"/>
      <c r="N34" s="225"/>
      <c r="O34" s="226" t="s">
        <v>100</v>
      </c>
      <c r="P34" s="226">
        <v>50</v>
      </c>
      <c r="Q34" s="227">
        <v>1250</v>
      </c>
      <c r="R34" s="228">
        <f t="shared" si="0"/>
        <v>62500</v>
      </c>
      <c r="S34" s="229">
        <f t="shared" si="1"/>
        <v>6250</v>
      </c>
      <c r="T34" s="230">
        <f t="shared" si="2"/>
        <v>68750</v>
      </c>
    </row>
    <row r="35" spans="1:20" s="62" customFormat="1" ht="15.75" customHeight="1">
      <c r="A35" s="221">
        <v>18</v>
      </c>
      <c r="B35" s="222" t="s">
        <v>123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4"/>
      <c r="N35" s="225"/>
      <c r="O35" s="226" t="s">
        <v>124</v>
      </c>
      <c r="P35" s="226">
        <v>80</v>
      </c>
      <c r="Q35" s="227">
        <v>2600</v>
      </c>
      <c r="R35" s="228">
        <f t="shared" si="0"/>
        <v>208000</v>
      </c>
      <c r="S35" s="229">
        <f t="shared" si="1"/>
        <v>20800</v>
      </c>
      <c r="T35" s="230">
        <f t="shared" si="2"/>
        <v>228800</v>
      </c>
    </row>
    <row r="36" spans="1:20" s="62" customFormat="1" ht="15.75" customHeight="1">
      <c r="A36" s="221">
        <v>19</v>
      </c>
      <c r="B36" s="222" t="s">
        <v>125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4"/>
      <c r="N36" s="225"/>
      <c r="O36" s="226" t="s">
        <v>124</v>
      </c>
      <c r="P36" s="226">
        <v>3</v>
      </c>
      <c r="Q36" s="227">
        <v>8100</v>
      </c>
      <c r="R36" s="228">
        <f t="shared" si="0"/>
        <v>24300</v>
      </c>
      <c r="S36" s="229">
        <f t="shared" si="1"/>
        <v>2430</v>
      </c>
      <c r="T36" s="230">
        <f t="shared" si="2"/>
        <v>26730</v>
      </c>
    </row>
    <row r="37" spans="1:20" s="62" customFormat="1" ht="15.75" customHeight="1">
      <c r="A37" s="221">
        <v>20</v>
      </c>
      <c r="B37" s="222" t="s">
        <v>126</v>
      </c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4"/>
      <c r="N37" s="225"/>
      <c r="O37" s="226" t="s">
        <v>127</v>
      </c>
      <c r="P37" s="226">
        <v>3</v>
      </c>
      <c r="Q37" s="227">
        <v>32000</v>
      </c>
      <c r="R37" s="228">
        <f t="shared" si="0"/>
        <v>96000</v>
      </c>
      <c r="S37" s="229">
        <f t="shared" si="1"/>
        <v>9600</v>
      </c>
      <c r="T37" s="230">
        <f t="shared" si="2"/>
        <v>105600</v>
      </c>
    </row>
    <row r="38" spans="1:20" s="62" customFormat="1" ht="15.75" customHeight="1">
      <c r="A38" s="221">
        <v>21</v>
      </c>
      <c r="B38" s="222" t="s">
        <v>128</v>
      </c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4"/>
      <c r="N38" s="225"/>
      <c r="O38" s="226" t="s">
        <v>113</v>
      </c>
      <c r="P38" s="226">
        <v>2</v>
      </c>
      <c r="Q38" s="227">
        <v>33000</v>
      </c>
      <c r="R38" s="228">
        <f t="shared" si="0"/>
        <v>66000</v>
      </c>
      <c r="S38" s="229">
        <f t="shared" si="1"/>
        <v>6600</v>
      </c>
      <c r="T38" s="230">
        <f t="shared" si="2"/>
        <v>72600</v>
      </c>
    </row>
    <row r="39" spans="1:20" s="62" customFormat="1" ht="15.75" customHeight="1">
      <c r="A39" s="221">
        <v>22</v>
      </c>
      <c r="B39" s="222" t="s">
        <v>129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4"/>
      <c r="N39" s="225"/>
      <c r="O39" s="226" t="s">
        <v>113</v>
      </c>
      <c r="P39" s="226">
        <v>2</v>
      </c>
      <c r="Q39" s="227">
        <v>14500</v>
      </c>
      <c r="R39" s="228">
        <f t="shared" si="0"/>
        <v>29000</v>
      </c>
      <c r="S39" s="229">
        <f t="shared" si="1"/>
        <v>2900</v>
      </c>
      <c r="T39" s="230">
        <f t="shared" si="2"/>
        <v>31900</v>
      </c>
    </row>
    <row r="40" spans="1:20" s="62" customFormat="1" ht="15.75" customHeight="1">
      <c r="A40" s="221">
        <v>23</v>
      </c>
      <c r="B40" s="222" t="s">
        <v>130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4"/>
      <c r="N40" s="225"/>
      <c r="O40" s="226" t="s">
        <v>100</v>
      </c>
      <c r="P40" s="226">
        <v>20</v>
      </c>
      <c r="Q40" s="227">
        <v>4800</v>
      </c>
      <c r="R40" s="228">
        <f t="shared" si="0"/>
        <v>96000</v>
      </c>
      <c r="S40" s="229">
        <f t="shared" si="1"/>
        <v>9600</v>
      </c>
      <c r="T40" s="230">
        <f t="shared" si="2"/>
        <v>105600</v>
      </c>
    </row>
    <row r="41" spans="1:20" s="62" customFormat="1" ht="15.75" customHeight="1">
      <c r="A41" s="221">
        <v>24</v>
      </c>
      <c r="B41" s="222" t="s">
        <v>131</v>
      </c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4"/>
      <c r="N41" s="225"/>
      <c r="O41" s="226" t="s">
        <v>132</v>
      </c>
      <c r="P41" s="226">
        <v>1</v>
      </c>
      <c r="Q41" s="227">
        <v>26500</v>
      </c>
      <c r="R41" s="228">
        <f t="shared" si="0"/>
        <v>26500</v>
      </c>
      <c r="S41" s="229">
        <f t="shared" si="1"/>
        <v>2650</v>
      </c>
      <c r="T41" s="230">
        <f t="shared" si="2"/>
        <v>29150</v>
      </c>
    </row>
    <row r="42" spans="1:20" s="62" customFormat="1" ht="15.75" customHeight="1">
      <c r="A42" s="221">
        <v>25</v>
      </c>
      <c r="B42" s="222" t="s">
        <v>133</v>
      </c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4"/>
      <c r="N42" s="225"/>
      <c r="O42" s="226" t="s">
        <v>134</v>
      </c>
      <c r="P42" s="226">
        <v>2</v>
      </c>
      <c r="Q42" s="227">
        <v>22000</v>
      </c>
      <c r="R42" s="228">
        <f t="shared" si="0"/>
        <v>44000</v>
      </c>
      <c r="S42" s="229">
        <f t="shared" si="1"/>
        <v>4400</v>
      </c>
      <c r="T42" s="230">
        <f t="shared" si="2"/>
        <v>48400</v>
      </c>
    </row>
    <row r="43" spans="1:20" s="62" customFormat="1" ht="15.75" customHeight="1">
      <c r="A43" s="221">
        <v>26</v>
      </c>
      <c r="B43" s="222" t="s">
        <v>133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4"/>
      <c r="N43" s="225"/>
      <c r="O43" s="226" t="s">
        <v>134</v>
      </c>
      <c r="P43" s="226">
        <v>2</v>
      </c>
      <c r="Q43" s="227">
        <v>22000</v>
      </c>
      <c r="R43" s="228">
        <f t="shared" si="0"/>
        <v>44000</v>
      </c>
      <c r="S43" s="229">
        <f t="shared" si="1"/>
        <v>4400</v>
      </c>
      <c r="T43" s="230">
        <f t="shared" si="2"/>
        <v>48400</v>
      </c>
    </row>
    <row r="44" spans="1:20" s="62" customFormat="1" ht="15.75" customHeight="1">
      <c r="A44" s="221">
        <v>27</v>
      </c>
      <c r="B44" s="222" t="s">
        <v>135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4"/>
      <c r="N44" s="225"/>
      <c r="O44" s="226" t="s">
        <v>115</v>
      </c>
      <c r="P44" s="226">
        <v>20</v>
      </c>
      <c r="Q44" s="227">
        <v>1900</v>
      </c>
      <c r="R44" s="228">
        <f t="shared" si="0"/>
        <v>38000</v>
      </c>
      <c r="S44" s="229">
        <f t="shared" si="1"/>
        <v>3800</v>
      </c>
      <c r="T44" s="230">
        <f t="shared" si="2"/>
        <v>41800</v>
      </c>
    </row>
    <row r="45" spans="1:20" s="62" customFormat="1" ht="15.75" customHeight="1">
      <c r="A45" s="221">
        <v>28</v>
      </c>
      <c r="B45" s="222" t="s">
        <v>136</v>
      </c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4"/>
      <c r="N45" s="225"/>
      <c r="O45" s="226" t="s">
        <v>134</v>
      </c>
      <c r="P45" s="226">
        <v>8</v>
      </c>
      <c r="Q45" s="227">
        <v>3400</v>
      </c>
      <c r="R45" s="228">
        <f t="shared" si="0"/>
        <v>27200</v>
      </c>
      <c r="S45" s="229">
        <f t="shared" si="1"/>
        <v>2720</v>
      </c>
      <c r="T45" s="230">
        <f t="shared" si="2"/>
        <v>29920</v>
      </c>
    </row>
    <row r="46" spans="1:20" s="62" customFormat="1" ht="15.75" customHeight="1">
      <c r="A46" s="221">
        <v>29</v>
      </c>
      <c r="B46" s="222" t="s">
        <v>137</v>
      </c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4"/>
      <c r="N46" s="225"/>
      <c r="O46" s="226" t="s">
        <v>134</v>
      </c>
      <c r="P46" s="226">
        <v>5</v>
      </c>
      <c r="Q46" s="227">
        <v>4200</v>
      </c>
      <c r="R46" s="228">
        <f t="shared" si="0"/>
        <v>21000</v>
      </c>
      <c r="S46" s="229">
        <f t="shared" si="1"/>
        <v>2100</v>
      </c>
      <c r="T46" s="230">
        <f t="shared" si="2"/>
        <v>23100</v>
      </c>
    </row>
    <row r="47" spans="1:20" s="62" customFormat="1" ht="15.75" customHeight="1">
      <c r="A47" s="221">
        <v>30</v>
      </c>
      <c r="B47" s="222" t="s">
        <v>137</v>
      </c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4"/>
      <c r="N47" s="225"/>
      <c r="O47" s="226" t="s">
        <v>134</v>
      </c>
      <c r="P47" s="226">
        <v>3</v>
      </c>
      <c r="Q47" s="227">
        <v>4200</v>
      </c>
      <c r="R47" s="228">
        <f t="shared" si="0"/>
        <v>12600</v>
      </c>
      <c r="S47" s="229">
        <f t="shared" si="1"/>
        <v>1260</v>
      </c>
      <c r="T47" s="230">
        <f t="shared" si="2"/>
        <v>13860</v>
      </c>
    </row>
    <row r="48" spans="1:20" s="62" customFormat="1" ht="15.75" customHeight="1">
      <c r="A48" s="221">
        <v>31</v>
      </c>
      <c r="B48" s="222" t="s">
        <v>138</v>
      </c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4"/>
      <c r="N48" s="225"/>
      <c r="O48" s="226" t="s">
        <v>113</v>
      </c>
      <c r="P48" s="226">
        <v>2</v>
      </c>
      <c r="Q48" s="227">
        <v>24000</v>
      </c>
      <c r="R48" s="228">
        <f t="shared" si="0"/>
        <v>48000</v>
      </c>
      <c r="S48" s="229">
        <f t="shared" si="1"/>
        <v>4800</v>
      </c>
      <c r="T48" s="230">
        <f t="shared" si="2"/>
        <v>52800</v>
      </c>
    </row>
    <row r="49" spans="1:20" s="62" customFormat="1" ht="15.75" customHeight="1">
      <c r="A49" s="221">
        <v>32</v>
      </c>
      <c r="B49" s="222" t="s">
        <v>139</v>
      </c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4"/>
      <c r="N49" s="225"/>
      <c r="O49" s="226" t="s">
        <v>102</v>
      </c>
      <c r="P49" s="226">
        <v>7</v>
      </c>
      <c r="Q49" s="227">
        <v>5000</v>
      </c>
      <c r="R49" s="228">
        <f t="shared" si="0"/>
        <v>35000</v>
      </c>
      <c r="S49" s="229">
        <f t="shared" si="1"/>
        <v>3500</v>
      </c>
      <c r="T49" s="230">
        <f t="shared" si="2"/>
        <v>38500</v>
      </c>
    </row>
    <row r="50" spans="1:20" s="62" customFormat="1" ht="15.75" customHeight="1">
      <c r="A50" s="221">
        <v>33</v>
      </c>
      <c r="B50" s="222" t="s">
        <v>140</v>
      </c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4"/>
      <c r="N50" s="225"/>
      <c r="O50" s="226" t="s">
        <v>100</v>
      </c>
      <c r="P50" s="226">
        <v>2</v>
      </c>
      <c r="Q50" s="227">
        <v>11200</v>
      </c>
      <c r="R50" s="228">
        <f t="shared" si="0"/>
        <v>22400</v>
      </c>
      <c r="S50" s="229">
        <f t="shared" si="1"/>
        <v>2240</v>
      </c>
      <c r="T50" s="230">
        <f t="shared" si="2"/>
        <v>24640</v>
      </c>
    </row>
    <row r="51" spans="1:20" s="62" customFormat="1" ht="15.75" customHeight="1">
      <c r="A51" s="221">
        <v>34</v>
      </c>
      <c r="B51" s="222" t="s">
        <v>141</v>
      </c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4"/>
      <c r="N51" s="225"/>
      <c r="O51" s="226" t="s">
        <v>142</v>
      </c>
      <c r="P51" s="226">
        <v>2</v>
      </c>
      <c r="Q51" s="227">
        <v>28500</v>
      </c>
      <c r="R51" s="228">
        <f t="shared" si="0"/>
        <v>57000</v>
      </c>
      <c r="S51" s="229">
        <f t="shared" si="1"/>
        <v>5700</v>
      </c>
      <c r="T51" s="230">
        <f t="shared" si="2"/>
        <v>62700</v>
      </c>
    </row>
    <row r="52" spans="1:20" s="62" customFormat="1" ht="15.75" customHeight="1">
      <c r="A52" s="221">
        <v>35</v>
      </c>
      <c r="B52" s="222" t="s">
        <v>143</v>
      </c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4"/>
      <c r="N52" s="225"/>
      <c r="O52" s="226" t="s">
        <v>100</v>
      </c>
      <c r="P52" s="226">
        <v>1</v>
      </c>
      <c r="Q52" s="227">
        <v>99000</v>
      </c>
      <c r="R52" s="228">
        <f t="shared" si="0"/>
        <v>99000</v>
      </c>
      <c r="S52" s="229">
        <f t="shared" si="1"/>
        <v>9900</v>
      </c>
      <c r="T52" s="230">
        <f t="shared" si="2"/>
        <v>108900</v>
      </c>
    </row>
    <row r="53" spans="1:20" s="62" customFormat="1" ht="12">
      <c r="N53" s="38"/>
      <c r="O53" s="231" t="s">
        <v>155</v>
      </c>
      <c r="P53" s="232"/>
      <c r="Q53" s="233"/>
      <c r="R53" s="234">
        <f>SUM(R18:R52)</f>
        <v>4178410</v>
      </c>
      <c r="S53" s="234">
        <f>SUM(S18:S52)</f>
        <v>417841</v>
      </c>
      <c r="T53" s="234">
        <f>SUM(T18:T52)</f>
        <v>4596251</v>
      </c>
    </row>
    <row r="54" spans="1:20" ht="16.5" customHeight="1">
      <c r="A54" s="56"/>
      <c r="B54" s="56"/>
      <c r="C54" s="56"/>
      <c r="D54" s="56"/>
      <c r="E54" s="56"/>
      <c r="F54" s="56"/>
      <c r="G54" s="56"/>
      <c r="H54" s="56"/>
      <c r="I54" s="57"/>
      <c r="J54" s="58"/>
      <c r="K54" s="58"/>
      <c r="L54" s="58"/>
      <c r="M54" s="59"/>
      <c r="N54" s="40"/>
      <c r="O54" s="59"/>
      <c r="P54" s="59"/>
      <c r="Q54" s="59"/>
      <c r="R54" s="60"/>
      <c r="S54" s="61"/>
    </row>
    <row r="55" spans="1:20" ht="27" customHeight="1">
      <c r="A55" s="197" t="s">
        <v>81</v>
      </c>
      <c r="B55" s="198"/>
      <c r="O55" s="59"/>
      <c r="P55" s="59"/>
    </row>
    <row r="56" spans="1:20" ht="27" customHeight="1">
      <c r="B56" s="182" t="s">
        <v>82</v>
      </c>
      <c r="C56" s="199"/>
      <c r="D56" s="199"/>
      <c r="E56" s="199"/>
      <c r="F56" s="199"/>
      <c r="G56" s="200" t="s">
        <v>1</v>
      </c>
      <c r="H56" s="201"/>
      <c r="I56" s="201"/>
      <c r="J56" s="82"/>
      <c r="K56" s="82"/>
      <c r="L56" s="82"/>
      <c r="M56" s="202"/>
      <c r="N56" s="203"/>
      <c r="O56" s="203"/>
      <c r="P56" s="204"/>
      <c r="Q56" s="205"/>
      <c r="R56" s="206"/>
      <c r="S56" s="205"/>
      <c r="T56" s="207"/>
    </row>
    <row r="57" spans="1:20" ht="27" customHeight="1">
      <c r="B57" s="182" t="s">
        <v>83</v>
      </c>
      <c r="C57" s="199"/>
      <c r="D57" s="199"/>
      <c r="E57" s="199"/>
      <c r="F57" s="199"/>
      <c r="G57" s="200" t="s">
        <v>1</v>
      </c>
      <c r="H57" s="208"/>
      <c r="I57" s="208"/>
      <c r="J57" s="209"/>
      <c r="K57" s="209"/>
      <c r="L57" s="209"/>
      <c r="M57" s="209"/>
      <c r="N57" s="210"/>
      <c r="O57" s="210"/>
      <c r="P57" s="211"/>
      <c r="Q57" s="196"/>
      <c r="R57" s="212"/>
      <c r="S57" s="196"/>
      <c r="T57" s="213"/>
    </row>
    <row r="58" spans="1:20" ht="27" customHeight="1">
      <c r="B58" s="182" t="s">
        <v>84</v>
      </c>
      <c r="C58" s="182"/>
      <c r="D58" s="182"/>
      <c r="E58" s="182"/>
      <c r="F58" s="182"/>
      <c r="G58" s="200" t="s">
        <v>1</v>
      </c>
      <c r="H58" s="201"/>
      <c r="I58" s="201"/>
      <c r="J58" s="201"/>
      <c r="K58" s="201"/>
      <c r="L58" s="201"/>
      <c r="M58" s="201"/>
      <c r="N58" s="82"/>
      <c r="O58" s="205"/>
      <c r="P58" s="205"/>
      <c r="Q58" s="205"/>
      <c r="R58" s="206"/>
      <c r="S58" s="186"/>
      <c r="T58" s="187"/>
    </row>
    <row r="59" spans="1:20" ht="10.5" customHeight="1"/>
    <row r="61" spans="1:20" s="23" customFormat="1">
      <c r="A61" s="23" t="s">
        <v>22</v>
      </c>
      <c r="K61" s="80" t="s">
        <v>23</v>
      </c>
      <c r="R61" s="215" t="s">
        <v>24</v>
      </c>
      <c r="S61" s="215"/>
      <c r="T61" s="215"/>
    </row>
    <row r="62" spans="1:20" s="23" customFormat="1" ht="27" customHeight="1">
      <c r="K62" s="80"/>
      <c r="L62" s="80"/>
      <c r="R62" s="80"/>
      <c r="S62" s="80"/>
      <c r="T62" s="81"/>
    </row>
    <row r="63" spans="1:20" s="23" customFormat="1" ht="27" customHeight="1">
      <c r="K63" s="124"/>
      <c r="L63" s="80"/>
      <c r="R63" s="124"/>
      <c r="S63" s="80"/>
      <c r="T63" s="81"/>
    </row>
    <row r="64" spans="1:20" s="23" customFormat="1" ht="27" customHeight="1">
      <c r="A64" s="82"/>
      <c r="B64" s="82"/>
      <c r="C64" s="82"/>
      <c r="D64" s="82"/>
      <c r="E64" s="82"/>
      <c r="F64" s="82"/>
      <c r="G64" s="82"/>
      <c r="H64" s="82"/>
      <c r="K64" s="83"/>
      <c r="L64" s="83"/>
      <c r="M64" s="83"/>
      <c r="N64" s="82"/>
      <c r="O64" s="82"/>
      <c r="P64" s="82"/>
      <c r="R64" s="83"/>
      <c r="S64" s="83"/>
      <c r="T64" s="84"/>
    </row>
    <row r="65" spans="1:20" s="23" customFormat="1" ht="27" customHeight="1">
      <c r="A65" s="85" t="s">
        <v>151</v>
      </c>
      <c r="B65" s="85"/>
      <c r="C65" s="85"/>
      <c r="D65" s="85"/>
      <c r="E65" s="85"/>
      <c r="F65" s="85"/>
      <c r="G65" s="85"/>
      <c r="H65" s="85"/>
      <c r="K65" s="217" t="s">
        <v>150</v>
      </c>
      <c r="L65" s="85"/>
      <c r="M65" s="85"/>
      <c r="N65" s="217"/>
      <c r="O65" s="217"/>
      <c r="P65" s="217"/>
      <c r="Q65" s="218"/>
      <c r="R65" s="238" t="s">
        <v>159</v>
      </c>
      <c r="S65" s="243"/>
      <c r="T65" s="243"/>
    </row>
    <row r="66" spans="1:20" s="23" customFormat="1" ht="27" customHeight="1">
      <c r="A66" s="23" t="s">
        <v>154</v>
      </c>
      <c r="B66" s="87"/>
      <c r="C66" s="87"/>
      <c r="D66" s="87"/>
      <c r="E66" s="216"/>
      <c r="F66" s="216"/>
      <c r="G66" s="216"/>
      <c r="H66" s="216"/>
      <c r="K66" s="220" t="s">
        <v>152</v>
      </c>
      <c r="L66" s="220"/>
      <c r="M66" s="220"/>
      <c r="N66" s="220"/>
      <c r="O66" s="220"/>
      <c r="P66" s="220"/>
      <c r="Q66" s="220"/>
      <c r="R66" s="239" t="s">
        <v>158</v>
      </c>
      <c r="S66" s="242"/>
      <c r="T66" s="242"/>
    </row>
    <row r="67" spans="1:20" s="23" customFormat="1" ht="27" customHeight="1">
      <c r="A67" s="87" t="s">
        <v>153</v>
      </c>
      <c r="B67" s="87"/>
      <c r="C67" s="87"/>
      <c r="D67" s="87"/>
      <c r="E67" s="214" t="str">
        <f>Q14</f>
        <v>30/12/2015</v>
      </c>
      <c r="F67" s="214"/>
      <c r="G67" s="214"/>
      <c r="H67" s="214"/>
      <c r="K67" s="219" t="s">
        <v>156</v>
      </c>
      <c r="L67" s="219"/>
      <c r="M67" s="219"/>
      <c r="N67" s="219"/>
      <c r="O67" s="219"/>
      <c r="P67" s="219"/>
      <c r="Q67" s="218"/>
      <c r="R67" s="239" t="s">
        <v>157</v>
      </c>
      <c r="S67" s="240"/>
      <c r="T67" s="241"/>
    </row>
  </sheetData>
  <mergeCells count="29">
    <mergeCell ref="A8:T8"/>
    <mergeCell ref="A9:T9"/>
    <mergeCell ref="A11:D11"/>
    <mergeCell ref="O11:P11"/>
    <mergeCell ref="A12:D12"/>
    <mergeCell ref="O12:P12"/>
    <mergeCell ref="B56:F56"/>
    <mergeCell ref="N56:O56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53:Q53"/>
    <mergeCell ref="B57:F57"/>
    <mergeCell ref="N57:O57"/>
    <mergeCell ref="B58:F58"/>
    <mergeCell ref="R61:T61"/>
    <mergeCell ref="E67:H67"/>
    <mergeCell ref="S67:T67"/>
    <mergeCell ref="K66:Q66"/>
    <mergeCell ref="K67:P67"/>
  </mergeCells>
  <pageMargins left="0.46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2016-03-22T02:51:32Z</cp:lastPrinted>
  <dcterms:created xsi:type="dcterms:W3CDTF">2016-01-22T06:36:21Z</dcterms:created>
  <dcterms:modified xsi:type="dcterms:W3CDTF">2016-03-22T02:52:02Z</dcterms:modified>
</cp:coreProperties>
</file>