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11160" windowHeight="7875"/>
  </bookViews>
  <sheets>
    <sheet name="tổng hợp" sheetId="16" r:id="rId1"/>
    <sheet name="Sheet1" sheetId="17" r:id="rId2"/>
  </sheets>
  <calcPr calcId="125725"/>
</workbook>
</file>

<file path=xl/calcChain.xml><?xml version="1.0" encoding="utf-8"?>
<calcChain xmlns="http://schemas.openxmlformats.org/spreadsheetml/2006/main">
  <c r="I113" i="16"/>
  <c r="J113" s="1"/>
  <c r="K113"/>
  <c r="I65"/>
  <c r="J65" s="1"/>
  <c r="I132"/>
  <c r="J132" s="1"/>
  <c r="I133"/>
  <c r="J133" s="1"/>
  <c r="I134"/>
  <c r="J134" s="1"/>
  <c r="I135"/>
  <c r="J135" s="1"/>
  <c r="I136"/>
  <c r="J136" s="1"/>
  <c r="I137"/>
  <c r="J137" s="1"/>
  <c r="I131"/>
  <c r="J131" s="1"/>
  <c r="I117"/>
  <c r="J117" s="1"/>
  <c r="I118"/>
  <c r="J118" s="1"/>
  <c r="I119"/>
  <c r="J119" s="1"/>
  <c r="I120"/>
  <c r="J120" s="1"/>
  <c r="I121"/>
  <c r="J121" s="1"/>
  <c r="I122"/>
  <c r="J122" s="1"/>
  <c r="I123"/>
  <c r="J123" s="1"/>
  <c r="I124"/>
  <c r="J124" s="1"/>
  <c r="I125"/>
  <c r="J125" s="1"/>
  <c r="I126"/>
  <c r="J126" s="1"/>
  <c r="I127"/>
  <c r="J127" s="1"/>
  <c r="I128"/>
  <c r="J128" s="1"/>
  <c r="I129"/>
  <c r="J129" s="1"/>
  <c r="I116"/>
  <c r="J116" s="1"/>
  <c r="I109"/>
  <c r="J109" s="1"/>
  <c r="I110"/>
  <c r="J110" s="1"/>
  <c r="I111"/>
  <c r="J111" s="1"/>
  <c r="I112"/>
  <c r="J112" s="1"/>
  <c r="I114"/>
  <c r="J114" s="1"/>
  <c r="I108"/>
  <c r="J108" s="1"/>
  <c r="I84"/>
  <c r="J84" s="1"/>
  <c r="I85"/>
  <c r="J85" s="1"/>
  <c r="I86"/>
  <c r="J86" s="1"/>
  <c r="I87"/>
  <c r="J87" s="1"/>
  <c r="I88"/>
  <c r="J88" s="1"/>
  <c r="I89"/>
  <c r="J89" s="1"/>
  <c r="I90"/>
  <c r="J90" s="1"/>
  <c r="I91"/>
  <c r="J91" s="1"/>
  <c r="I92"/>
  <c r="J92" s="1"/>
  <c r="I93"/>
  <c r="J93" s="1"/>
  <c r="I94"/>
  <c r="J94" s="1"/>
  <c r="I95"/>
  <c r="J95" s="1"/>
  <c r="I96"/>
  <c r="J96" s="1"/>
  <c r="I97"/>
  <c r="J97" s="1"/>
  <c r="I98"/>
  <c r="J98" s="1"/>
  <c r="I99"/>
  <c r="J99" s="1"/>
  <c r="I100"/>
  <c r="J100" s="1"/>
  <c r="I101"/>
  <c r="J101" s="1"/>
  <c r="I102"/>
  <c r="J102" s="1"/>
  <c r="I103"/>
  <c r="J103" s="1"/>
  <c r="I104"/>
  <c r="J104" s="1"/>
  <c r="I105"/>
  <c r="J105" s="1"/>
  <c r="I106"/>
  <c r="J106" s="1"/>
  <c r="I83"/>
  <c r="J83" s="1"/>
  <c r="I71"/>
  <c r="J71" s="1"/>
  <c r="I72"/>
  <c r="J72" s="1"/>
  <c r="I73"/>
  <c r="J73" s="1"/>
  <c r="I74"/>
  <c r="J74" s="1"/>
  <c r="I75"/>
  <c r="J75" s="1"/>
  <c r="I76"/>
  <c r="J76" s="1"/>
  <c r="I77"/>
  <c r="J77" s="1"/>
  <c r="I78"/>
  <c r="J78" s="1"/>
  <c r="I79"/>
  <c r="J79" s="1"/>
  <c r="I80"/>
  <c r="J80" s="1"/>
  <c r="I81"/>
  <c r="J81" s="1"/>
  <c r="I70"/>
  <c r="I69" s="1"/>
  <c r="J69" s="1"/>
  <c r="I67"/>
  <c r="J67" s="1"/>
  <c r="I68"/>
  <c r="J68" s="1"/>
  <c r="I66"/>
  <c r="J66" s="1"/>
  <c r="I62"/>
  <c r="J62" s="1"/>
  <c r="I63"/>
  <c r="J63" s="1"/>
  <c r="I64"/>
  <c r="J64" s="1"/>
  <c r="I61"/>
  <c r="J61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46"/>
  <c r="J46" s="1"/>
  <c r="I40"/>
  <c r="J40" s="1"/>
  <c r="I41"/>
  <c r="J41" s="1"/>
  <c r="I42"/>
  <c r="J42" s="1"/>
  <c r="I43"/>
  <c r="J43" s="1"/>
  <c r="I44"/>
  <c r="J44" s="1"/>
  <c r="I39"/>
  <c r="J39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27"/>
  <c r="J27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15"/>
  <c r="J15" s="1"/>
  <c r="K62"/>
  <c r="K63"/>
  <c r="K64"/>
  <c r="K40"/>
  <c r="K41"/>
  <c r="K42"/>
  <c r="K43"/>
  <c r="K44"/>
  <c r="K39"/>
  <c r="K28"/>
  <c r="K29"/>
  <c r="K30"/>
  <c r="K31"/>
  <c r="K32"/>
  <c r="K33"/>
  <c r="K34"/>
  <c r="K35"/>
  <c r="K36"/>
  <c r="K27"/>
  <c r="I140"/>
  <c r="J140" s="1"/>
  <c r="K144" i="17"/>
  <c r="J144"/>
  <c r="K127"/>
  <c r="J127"/>
  <c r="I127"/>
  <c r="K126"/>
  <c r="J126"/>
  <c r="I126"/>
  <c r="K125"/>
  <c r="J125"/>
  <c r="I125"/>
  <c r="K124"/>
  <c r="J124"/>
  <c r="K123"/>
  <c r="J123"/>
  <c r="I123"/>
  <c r="K122"/>
  <c r="J122"/>
  <c r="I122"/>
  <c r="K121"/>
  <c r="J121"/>
  <c r="I121"/>
  <c r="K120"/>
  <c r="J120"/>
  <c r="I120"/>
  <c r="K119"/>
  <c r="J119"/>
  <c r="I119"/>
  <c r="K117"/>
  <c r="J117"/>
  <c r="I117"/>
  <c r="K116"/>
  <c r="J116"/>
  <c r="I116"/>
  <c r="K115"/>
  <c r="J115"/>
  <c r="I115"/>
  <c r="K114"/>
  <c r="J114"/>
  <c r="I114"/>
  <c r="K113"/>
  <c r="J113"/>
  <c r="I113"/>
  <c r="K112"/>
  <c r="J112"/>
  <c r="I112"/>
  <c r="K111"/>
  <c r="J111"/>
  <c r="I111"/>
  <c r="K110"/>
  <c r="J110"/>
  <c r="I110"/>
  <c r="K109"/>
  <c r="J109"/>
  <c r="I109"/>
  <c r="K108"/>
  <c r="J108"/>
  <c r="I108"/>
  <c r="K107"/>
  <c r="J107"/>
  <c r="I107"/>
  <c r="K105"/>
  <c r="J105"/>
  <c r="I105"/>
  <c r="K104"/>
  <c r="J104"/>
  <c r="I104"/>
  <c r="K102"/>
  <c r="I102"/>
  <c r="J102" s="1"/>
  <c r="K101"/>
  <c r="I101"/>
  <c r="J101" s="1"/>
  <c r="K100"/>
  <c r="I100"/>
  <c r="J100" s="1"/>
  <c r="K99"/>
  <c r="I99"/>
  <c r="J99" s="1"/>
  <c r="K98"/>
  <c r="I98"/>
  <c r="J98" s="1"/>
  <c r="K97"/>
  <c r="J97"/>
  <c r="I97"/>
  <c r="K95"/>
  <c r="I95"/>
  <c r="J95" s="1"/>
  <c r="K94"/>
  <c r="I94"/>
  <c r="J94" s="1"/>
  <c r="K93"/>
  <c r="I93"/>
  <c r="J93" s="1"/>
  <c r="K92"/>
  <c r="I92"/>
  <c r="J92" s="1"/>
  <c r="K91"/>
  <c r="I91"/>
  <c r="J91" s="1"/>
  <c r="K90"/>
  <c r="I90"/>
  <c r="J90" s="1"/>
  <c r="K89"/>
  <c r="I89"/>
  <c r="J89" s="1"/>
  <c r="K88"/>
  <c r="J88"/>
  <c r="I88"/>
  <c r="K87"/>
  <c r="I87"/>
  <c r="J87" s="1"/>
  <c r="K86"/>
  <c r="I86"/>
  <c r="J86" s="1"/>
  <c r="K85"/>
  <c r="I85"/>
  <c r="J85" s="1"/>
  <c r="K84"/>
  <c r="I84"/>
  <c r="J84" s="1"/>
  <c r="K83"/>
  <c r="I83"/>
  <c r="J83" s="1"/>
  <c r="K82"/>
  <c r="I82"/>
  <c r="J82" s="1"/>
  <c r="K81"/>
  <c r="I81"/>
  <c r="J81" s="1"/>
  <c r="K80"/>
  <c r="J80"/>
  <c r="I80"/>
  <c r="K79"/>
  <c r="I79"/>
  <c r="J79" s="1"/>
  <c r="K78"/>
  <c r="I78"/>
  <c r="J78" s="1"/>
  <c r="K77"/>
  <c r="I77"/>
  <c r="J77" s="1"/>
  <c r="K76"/>
  <c r="I76"/>
  <c r="J76" s="1"/>
  <c r="J149" s="1"/>
  <c r="K75"/>
  <c r="K148" s="1"/>
  <c r="I75"/>
  <c r="K74"/>
  <c r="I74"/>
  <c r="I140" s="1"/>
  <c r="K73"/>
  <c r="I73"/>
  <c r="K72"/>
  <c r="J72"/>
  <c r="I72"/>
  <c r="K70"/>
  <c r="I70"/>
  <c r="J70" s="1"/>
  <c r="K69"/>
  <c r="I69"/>
  <c r="J69" s="1"/>
  <c r="K68"/>
  <c r="I68"/>
  <c r="J68" s="1"/>
  <c r="K67"/>
  <c r="I67"/>
  <c r="J67" s="1"/>
  <c r="K66"/>
  <c r="I66"/>
  <c r="J66" s="1"/>
  <c r="K65"/>
  <c r="I65"/>
  <c r="J65" s="1"/>
  <c r="K64"/>
  <c r="I64"/>
  <c r="J64" s="1"/>
  <c r="K63"/>
  <c r="J63"/>
  <c r="I63"/>
  <c r="K62"/>
  <c r="I62"/>
  <c r="J62" s="1"/>
  <c r="K61"/>
  <c r="I61"/>
  <c r="J61" s="1"/>
  <c r="K60"/>
  <c r="I60"/>
  <c r="J60" s="1"/>
  <c r="K59"/>
  <c r="K145" s="1"/>
  <c r="I59"/>
  <c r="J59" s="1"/>
  <c r="K57"/>
  <c r="I57"/>
  <c r="K56"/>
  <c r="I56"/>
  <c r="K55"/>
  <c r="I55"/>
  <c r="I53"/>
  <c r="J53" s="1"/>
  <c r="K53" s="1"/>
  <c r="I52"/>
  <c r="J52" s="1"/>
  <c r="K52" s="1"/>
  <c r="I51"/>
  <c r="J51" s="1"/>
  <c r="K50"/>
  <c r="I50"/>
  <c r="J50" s="1"/>
  <c r="K48"/>
  <c r="I48"/>
  <c r="J48" s="1"/>
  <c r="K47"/>
  <c r="J47"/>
  <c r="I47"/>
  <c r="K46"/>
  <c r="I46"/>
  <c r="J46" s="1"/>
  <c r="K45"/>
  <c r="I45"/>
  <c r="J45" s="1"/>
  <c r="K44"/>
  <c r="I44"/>
  <c r="J44" s="1"/>
  <c r="K43"/>
  <c r="I43"/>
  <c r="J43" s="1"/>
  <c r="K42"/>
  <c r="I42"/>
  <c r="J42" s="1"/>
  <c r="K41"/>
  <c r="I41"/>
  <c r="J41" s="1"/>
  <c r="K40"/>
  <c r="I40"/>
  <c r="J40" s="1"/>
  <c r="K39"/>
  <c r="J39"/>
  <c r="I39"/>
  <c r="K38"/>
  <c r="I38"/>
  <c r="J38" s="1"/>
  <c r="K37"/>
  <c r="I37"/>
  <c r="K36"/>
  <c r="I36"/>
  <c r="J36" s="1"/>
  <c r="K35"/>
  <c r="I35"/>
  <c r="J35" s="1"/>
  <c r="K34"/>
  <c r="K141" s="1"/>
  <c r="J34"/>
  <c r="J141" s="1"/>
  <c r="I34"/>
  <c r="I32"/>
  <c r="J32" s="1"/>
  <c r="K32" s="1"/>
  <c r="I31"/>
  <c r="J31" s="1"/>
  <c r="K31" s="1"/>
  <c r="I30"/>
  <c r="J30" s="1"/>
  <c r="K30" s="1"/>
  <c r="I29"/>
  <c r="J29" s="1"/>
  <c r="K29" s="1"/>
  <c r="I28"/>
  <c r="J28" s="1"/>
  <c r="K28" s="1"/>
  <c r="I27"/>
  <c r="J27" s="1"/>
  <c r="K27" s="1"/>
  <c r="I24"/>
  <c r="J24" s="1"/>
  <c r="K24" s="1"/>
  <c r="J23"/>
  <c r="K23" s="1"/>
  <c r="I23"/>
  <c r="I22"/>
  <c r="J22" s="1"/>
  <c r="K22" s="1"/>
  <c r="I21"/>
  <c r="J21" s="1"/>
  <c r="K21" s="1"/>
  <c r="I20"/>
  <c r="J20" s="1"/>
  <c r="K20" s="1"/>
  <c r="I19"/>
  <c r="J19" s="1"/>
  <c r="K19" s="1"/>
  <c r="I18"/>
  <c r="J18" s="1"/>
  <c r="K18" s="1"/>
  <c r="I17"/>
  <c r="J17" s="1"/>
  <c r="K17" s="1"/>
  <c r="I16"/>
  <c r="J16" s="1"/>
  <c r="K16" s="1"/>
  <c r="J15"/>
  <c r="K15" s="1"/>
  <c r="I15"/>
  <c r="K13"/>
  <c r="I13"/>
  <c r="J13" s="1"/>
  <c r="K12"/>
  <c r="I12"/>
  <c r="J12" s="1"/>
  <c r="K11"/>
  <c r="I11"/>
  <c r="J11" s="1"/>
  <c r="K10"/>
  <c r="I10"/>
  <c r="J10" s="1"/>
  <c r="K9"/>
  <c r="I9"/>
  <c r="J9" s="1"/>
  <c r="K8"/>
  <c r="I8"/>
  <c r="J8" s="1"/>
  <c r="K7"/>
  <c r="I7"/>
  <c r="J7" s="1"/>
  <c r="K6"/>
  <c r="J6"/>
  <c r="I6"/>
  <c r="K5"/>
  <c r="I5"/>
  <c r="J5" s="1"/>
  <c r="K4"/>
  <c r="I4"/>
  <c r="J4" s="1"/>
  <c r="K3"/>
  <c r="I3"/>
  <c r="J3" s="1"/>
  <c r="K58" i="16"/>
  <c r="K125"/>
  <c r="K126"/>
  <c r="K127"/>
  <c r="K128"/>
  <c r="K129"/>
  <c r="K116"/>
  <c r="K121"/>
  <c r="K122"/>
  <c r="J45" l="1"/>
  <c r="J70"/>
  <c r="I107"/>
  <c r="J107" s="1"/>
  <c r="I60"/>
  <c r="J60" s="1"/>
  <c r="I115"/>
  <c r="J115" s="1"/>
  <c r="I38"/>
  <c r="I82"/>
  <c r="J82" s="1"/>
  <c r="I138"/>
  <c r="I45"/>
  <c r="I130"/>
  <c r="J130"/>
  <c r="I14"/>
  <c r="K144"/>
  <c r="I26"/>
  <c r="I149"/>
  <c r="J149" s="1"/>
  <c r="I146" i="17"/>
  <c r="K140"/>
  <c r="J137"/>
  <c r="K137"/>
  <c r="K138"/>
  <c r="J74"/>
  <c r="K149"/>
  <c r="I144"/>
  <c r="K146"/>
  <c r="I148"/>
  <c r="I148" i="16"/>
  <c r="J143" i="17"/>
  <c r="K51"/>
  <c r="K143" s="1"/>
  <c r="K142"/>
  <c r="J142"/>
  <c r="I137"/>
  <c r="I139"/>
  <c r="K139"/>
  <c r="I141"/>
  <c r="I143"/>
  <c r="I145"/>
  <c r="I147"/>
  <c r="K147"/>
  <c r="I149"/>
  <c r="J73"/>
  <c r="J75"/>
  <c r="J148" s="1"/>
  <c r="I138"/>
  <c r="I142"/>
  <c r="K19" i="16"/>
  <c r="K20"/>
  <c r="K21"/>
  <c r="K22"/>
  <c r="K23"/>
  <c r="K24"/>
  <c r="K25"/>
  <c r="K150" i="17" l="1"/>
  <c r="J148" i="16"/>
  <c r="J139" i="17"/>
  <c r="J146"/>
  <c r="J138"/>
  <c r="J147"/>
  <c r="J140"/>
  <c r="I150"/>
  <c r="J145"/>
  <c r="K74" i="16"/>
  <c r="K75"/>
  <c r="K76"/>
  <c r="K77"/>
  <c r="K78"/>
  <c r="K79"/>
  <c r="K80"/>
  <c r="K81"/>
  <c r="K132" l="1"/>
  <c r="K133"/>
  <c r="K134"/>
  <c r="K135"/>
  <c r="K136"/>
  <c r="K137"/>
  <c r="K131"/>
  <c r="K66"/>
  <c r="K67"/>
  <c r="K68"/>
  <c r="K16"/>
  <c r="K17"/>
  <c r="K18"/>
  <c r="K102"/>
  <c r="K103"/>
  <c r="K104"/>
  <c r="K105"/>
  <c r="K106"/>
  <c r="K93"/>
  <c r="K94"/>
  <c r="K95"/>
  <c r="K96"/>
  <c r="K97"/>
  <c r="K98"/>
  <c r="K99"/>
  <c r="K100"/>
  <c r="K101"/>
  <c r="K57"/>
  <c r="K59"/>
  <c r="K49"/>
  <c r="I143" l="1"/>
  <c r="J143" s="1"/>
  <c r="J14"/>
  <c r="J38"/>
  <c r="I141"/>
  <c r="J141" s="1"/>
  <c r="J26"/>
  <c r="I139"/>
  <c r="J139" s="1"/>
  <c r="I144"/>
  <c r="J144" s="1"/>
  <c r="I145"/>
  <c r="J145" s="1"/>
  <c r="I142"/>
  <c r="J142" l="1"/>
  <c r="K145" l="1"/>
  <c r="K119"/>
  <c r="K120"/>
  <c r="K123"/>
  <c r="K124"/>
  <c r="K117"/>
  <c r="K109"/>
  <c r="K110"/>
  <c r="K111"/>
  <c r="K112"/>
  <c r="K114"/>
  <c r="K108"/>
  <c r="K71"/>
  <c r="K72"/>
  <c r="K73"/>
  <c r="K70"/>
  <c r="K146" s="1"/>
  <c r="K47"/>
  <c r="K48"/>
  <c r="K50"/>
  <c r="K51"/>
  <c r="K52"/>
  <c r="K53"/>
  <c r="K54"/>
  <c r="K55"/>
  <c r="K56"/>
  <c r="K92"/>
  <c r="K91"/>
  <c r="K90"/>
  <c r="K89"/>
  <c r="K88"/>
  <c r="K87"/>
  <c r="K86"/>
  <c r="K85"/>
  <c r="K83"/>
  <c r="K61"/>
  <c r="K46"/>
  <c r="K142" s="1"/>
  <c r="K15"/>
  <c r="J138" l="1"/>
  <c r="I146"/>
  <c r="I147"/>
  <c r="J147" s="1"/>
  <c r="K149"/>
  <c r="K141"/>
  <c r="K148"/>
  <c r="K138"/>
  <c r="K84"/>
  <c r="K139" s="1"/>
  <c r="K143"/>
  <c r="J146" l="1"/>
  <c r="J150" s="1"/>
  <c r="I150"/>
  <c r="K147"/>
  <c r="K140"/>
  <c r="K150" l="1"/>
</calcChain>
</file>

<file path=xl/comments1.xml><?xml version="1.0" encoding="utf-8"?>
<comments xmlns="http://schemas.openxmlformats.org/spreadsheetml/2006/main">
  <authors>
    <author>long.ho-hoang</author>
  </authors>
  <commentList>
    <comment ref="B137" authorId="0">
      <text>
        <r>
          <rPr>
            <b/>
            <sz val="9"/>
            <color indexed="81"/>
            <rFont val="Tahoma"/>
            <charset val="1"/>
          </rPr>
          <t>long.ho-hoang: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long.ho-hoang</author>
  </authors>
  <commentList>
    <comment ref="B127" authorId="0">
      <text>
        <r>
          <rPr>
            <b/>
            <sz val="9"/>
            <color indexed="81"/>
            <rFont val="Tahoma"/>
            <charset val="1"/>
          </rPr>
          <t>long.ho-hoang: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<sst xmlns="http://schemas.openxmlformats.org/spreadsheetml/2006/main" count="632" uniqueCount="237">
  <si>
    <t>Stt</t>
  </si>
  <si>
    <t>Ghi chú</t>
  </si>
  <si>
    <t>Loại VPP</t>
  </si>
  <si>
    <t>Quy cách, đặc tính</t>
  </si>
  <si>
    <t>Đơn vị tính</t>
  </si>
  <si>
    <t>Số lượng được duyệt</t>
  </si>
  <si>
    <t>Người đại diện đề xuất</t>
  </si>
  <si>
    <t>(Ký ghi rõ họ tên)</t>
  </si>
  <si>
    <t>…………………………………………………………..</t>
  </si>
  <si>
    <t>Đơn giá</t>
  </si>
  <si>
    <t>Thành tiền
đăng ký 
(đồng) chưa VAT</t>
  </si>
  <si>
    <t>Thành tiền
đăng ký 
(đồng) bao gồm VAT</t>
  </si>
  <si>
    <t>Thành tiền duyêt
(đồng) bao gồm VAT</t>
  </si>
  <si>
    <t>Số lượng đăng ký</t>
  </si>
  <si>
    <t>Số lượng sử dụng quý trước</t>
  </si>
  <si>
    <t>PHÒNG OP</t>
  </si>
  <si>
    <t>PHÒNG PM</t>
  </si>
  <si>
    <t>PHÒNG SERVICE</t>
  </si>
  <si>
    <t>PHÒNG KẾ TOÁN</t>
  </si>
  <si>
    <t>PHÒNG HCNS</t>
  </si>
  <si>
    <t>TỔNG PHÒNG OP</t>
  </si>
  <si>
    <t>TỔNG PHÒNG MARKETING</t>
  </si>
  <si>
    <t>TỔNG PHÒNG PM</t>
  </si>
  <si>
    <t>TỔNG PHÒNG SERVICE</t>
  </si>
  <si>
    <t>TỔNG PHÒNG KẾ TOÁN</t>
  </si>
  <si>
    <t>TỔNG PHÒNG HCNS</t>
  </si>
  <si>
    <t>PHÒNG SALE</t>
  </si>
  <si>
    <t>TỔNG PHÒNG CS</t>
  </si>
  <si>
    <t>PHÒNG CS</t>
  </si>
  <si>
    <t>PHÒNG MARKETING</t>
  </si>
  <si>
    <t>PHÒNG DESIGN</t>
  </si>
  <si>
    <t>-</t>
  </si>
  <si>
    <t>PHÒNG IT</t>
  </si>
  <si>
    <t>PHÒNG LOG</t>
  </si>
  <si>
    <t>Hộp</t>
  </si>
  <si>
    <t>Cái</t>
  </si>
  <si>
    <t>Bút chì</t>
  </si>
  <si>
    <t>Đồ bấm</t>
  </si>
  <si>
    <t>Ghim bấm</t>
  </si>
  <si>
    <t>Hộp lớn</t>
  </si>
  <si>
    <t>Kẹp cỡ 25mm</t>
  </si>
  <si>
    <t>Kẹp cỡ 32mm</t>
  </si>
  <si>
    <t>Băng keo trong 10mm</t>
  </si>
  <si>
    <t>Tệp</t>
  </si>
  <si>
    <t>Mũi tên</t>
  </si>
  <si>
    <t>Bút bi xanh</t>
  </si>
  <si>
    <t>Giấy A4</t>
  </si>
  <si>
    <t>Bìa nút</t>
  </si>
  <si>
    <t>Băng keo dán nhỏ</t>
  </si>
  <si>
    <t>Kẹp gỡ ghim</t>
  </si>
  <si>
    <t>Thước kẻ loại 30cm mỏng</t>
  </si>
  <si>
    <t>Xanh, vàng, hồng</t>
  </si>
  <si>
    <t>Để đóng tập hóa đơn</t>
  </si>
  <si>
    <t>Chuyên in hợp đồng</t>
  </si>
  <si>
    <t>Bìa cây</t>
  </si>
  <si>
    <t>PHÒNG  ĐÀO TẠO</t>
  </si>
  <si>
    <t>Bút lông viết bảng mực đen</t>
  </si>
  <si>
    <t>Bút lông viết bảng mực đỏ</t>
  </si>
  <si>
    <t>Bút lông viết bảng mực xanh dương</t>
  </si>
  <si>
    <t>Bút lông viết bảng mực xanh lá cây</t>
  </si>
  <si>
    <t>Bút lông viết bảng mực vàng</t>
  </si>
  <si>
    <t>Giấy trắng A4</t>
  </si>
  <si>
    <t>Bút bi mực xanh</t>
  </si>
  <si>
    <t>TỔNG PHÒNG ĐÀO TẠO</t>
  </si>
  <si>
    <t>Giấy in double A</t>
  </si>
  <si>
    <t>Giấy in A4</t>
  </si>
  <si>
    <t>Bút bi</t>
  </si>
  <si>
    <t>Bìa lá có gáy cây nhựa nẹp lại</t>
  </si>
  <si>
    <t>Cuộn</t>
  </si>
  <si>
    <t>TỔNG PHÒNG SALE</t>
  </si>
  <si>
    <t>Đề xuất cho 3 miền Bắc - Trung - Nam</t>
  </si>
  <si>
    <t>Gram</t>
  </si>
  <si>
    <t>Tập</t>
  </si>
  <si>
    <t>Cuộn</t>
  </si>
  <si>
    <t>Quyển</t>
  </si>
  <si>
    <t>Hộp</t>
  </si>
  <si>
    <t>Cây</t>
  </si>
  <si>
    <t>Lốc</t>
  </si>
  <si>
    <t>Pcs</t>
  </si>
  <si>
    <t>Loại tốt nhất (BOSS yêu cầu) ký giấy tờ Ngân hàng</t>
  </si>
  <si>
    <t>Để đóng bên ngoài tập  hóa đơn (mua cái hoặc 1 tập)</t>
  </si>
  <si>
    <t>Cuốn</t>
  </si>
  <si>
    <t>Kéo</t>
  </si>
  <si>
    <t>Cái</t>
  </si>
  <si>
    <t>Xấp</t>
  </si>
  <si>
    <t>TỔNG PHÒNG LOG</t>
  </si>
  <si>
    <t>TỔNG PHÒNG DESIGN</t>
  </si>
  <si>
    <t>TỔNG PHÒNG IT</t>
  </si>
  <si>
    <t>BỘ PHẬN  PG</t>
  </si>
  <si>
    <t>Ghim giấy (kẹp giấy)</t>
  </si>
  <si>
    <t>Viết chì</t>
  </si>
  <si>
    <t xml:space="preserve">Kim bấm </t>
  </si>
  <si>
    <t>Sticker màu ( dán phân biệt hồ sơ)</t>
  </si>
  <si>
    <t>Bộ</t>
  </si>
  <si>
    <t>Giấy note</t>
  </si>
  <si>
    <t>Tập</t>
  </si>
  <si>
    <t xml:space="preserve"> Cây</t>
  </si>
  <si>
    <t>TỔNG BỘ PHẬN  PG</t>
  </si>
  <si>
    <t>Viết lông dầu màu xanh</t>
  </si>
  <si>
    <t>Giấy in A4  (80 gsm)</t>
  </si>
  <si>
    <t>Giấy in A4  (70 gsm)</t>
  </si>
  <si>
    <t>Bìa lá (A4)</t>
  </si>
  <si>
    <t>Kẹp đen 15mm (double clip) 5/8 No.1075</t>
  </si>
  <si>
    <t>Bút Bi</t>
  </si>
  <si>
    <t>Viết lông kim (2 đầu) Twin CD Maker</t>
  </si>
  <si>
    <t>Note stick ( size 7 x 7,5cm)</t>
  </si>
  <si>
    <t>Kim bấm nhỏ No.10</t>
  </si>
  <si>
    <t xml:space="preserve">Hộp </t>
  </si>
  <si>
    <t>Viên</t>
  </si>
  <si>
    <t>Set</t>
  </si>
  <si>
    <t>Hộp nhỏ</t>
  </si>
  <si>
    <t>Giấy in</t>
  </si>
  <si>
    <t>Bìa trình ký đôi</t>
  </si>
  <si>
    <t>Loại sổ nhỏ có thể bỏ túi quần</t>
  </si>
  <si>
    <t>Để kẹp đơn trình ký</t>
  </si>
  <si>
    <t>3 màu: xanh, đỏ, đen (mỗi màu 3 bút)</t>
  </si>
  <si>
    <t>Quyển</t>
  </si>
  <si>
    <t>Băng keo đục</t>
  </si>
  <si>
    <t>Bông gòn</t>
  </si>
  <si>
    <t>Bút bi Thiên Long (Xanh)</t>
  </si>
  <si>
    <t>Khăn</t>
  </si>
  <si>
    <t xml:space="preserve">Túi zip nhỏ (4*6) </t>
  </si>
  <si>
    <t xml:space="preserve">Túi zip vừa (12*17) </t>
  </si>
  <si>
    <t xml:space="preserve">Túi zip lớn (18*23) </t>
  </si>
  <si>
    <t>Dây thun</t>
  </si>
  <si>
    <t>Giấy a4</t>
  </si>
  <si>
    <t>Ly uống nước</t>
  </si>
  <si>
    <t>Kg</t>
  </si>
  <si>
    <t>Bịch</t>
  </si>
  <si>
    <t>TL-27</t>
  </si>
  <si>
    <t>KH uống</t>
  </si>
  <si>
    <t>2 bịch = 1kg. Sử dụng vệ sinh máy rework DOA để đổi cho KH</t>
  </si>
  <si>
    <t>1 bịch = 0,5kg. Kho Ser dùng thêm cột LPK lỗi</t>
  </si>
  <si>
    <t>Kho/kỹ thuật (kéo cũ dính keo dán nhiều vệ sinh nhiều kéo bị lục ko bén nữa)</t>
  </si>
  <si>
    <t>Mực dấu màu đỏ</t>
  </si>
  <si>
    <t>Mực dấu màu xanh</t>
  </si>
  <si>
    <t>Kẹp bướm (Loại lớn nhất)</t>
  </si>
  <si>
    <t>Kẹp bướm nhỏ xíu (Loại 30mm)</t>
  </si>
  <si>
    <t>Kẹp bướm nhỏ xíu (Loại nhỏ nhất)</t>
  </si>
  <si>
    <t>Bút bi màu đỏ</t>
  </si>
  <si>
    <t>Bút bi màu xanh</t>
  </si>
  <si>
    <t>Bút bi nét ngòi to màu xanh</t>
  </si>
  <si>
    <t>Bìa lá</t>
  </si>
  <si>
    <t>Giấy A5</t>
  </si>
  <si>
    <t>Kéo</t>
  </si>
  <si>
    <t>Viết bi mực xanh</t>
  </si>
  <si>
    <t>Băng keo giấy 2.4P</t>
  </si>
  <si>
    <t>Băng keo vàng đóng hàng</t>
  </si>
  <si>
    <t>Dao cắt giấy</t>
  </si>
  <si>
    <t>Lưỡi dao cắt giấy</t>
  </si>
  <si>
    <t>Viết lông lớn mực ( đen, xanh )</t>
  </si>
  <si>
    <t>Kẹp giấy ( 25mm )</t>
  </si>
  <si>
    <t xml:space="preserve">Ghim bấm </t>
  </si>
  <si>
    <t xml:space="preserve">Cuộn </t>
  </si>
  <si>
    <t>đã giao 10 ram</t>
  </si>
  <si>
    <t>Lớn</t>
  </si>
  <si>
    <t>Loại file A4 ở trong có nhiều bìa lỗ</t>
  </si>
  <si>
    <t>khăn vuông trắng cho kỹ thuật lót mainboard và máy để sửa</t>
  </si>
  <si>
    <t>Ram</t>
  </si>
  <si>
    <t>Note 5 mũi tên</t>
  </si>
  <si>
    <t>Bảng kẹp tài liệu A4 - dọc</t>
  </si>
  <si>
    <t>Bìa Lá A4</t>
  </si>
  <si>
    <t>bìa còng</t>
  </si>
  <si>
    <t>bìa lá rời</t>
  </si>
  <si>
    <t>bút chì gọt</t>
  </si>
  <si>
    <t>bút bi</t>
  </si>
  <si>
    <t>cục tẩy</t>
  </si>
  <si>
    <t>Kẹp bướm 25 inch</t>
  </si>
  <si>
    <t>Kẹp bướm 32 inch</t>
  </si>
  <si>
    <t>Giấy note mũi tên</t>
  </si>
  <si>
    <t>cái</t>
  </si>
  <si>
    <t>Đã giao 10 Ram, In hợp đồng ( chính thức, đào tạo, Dịch Vụ), CV,….</t>
  </si>
  <si>
    <t xml:space="preserve">TỔNG </t>
  </si>
  <si>
    <t xml:space="preserve">Viết lông 2 đầu (màu xanh) Dolphil </t>
  </si>
  <si>
    <t xml:space="preserve">Pin AA maxell </t>
  </si>
  <si>
    <t xml:space="preserve">bút lông dầu Dolphil ? </t>
  </si>
  <si>
    <t xml:space="preserve">Bấm ghim kẹp giấy Plus </t>
  </si>
  <si>
    <t xml:space="preserve">Viết chì 2 B </t>
  </si>
  <si>
    <t xml:space="preserve">Dao rọc  giấy  0426 </t>
  </si>
  <si>
    <t xml:space="preserve">Ghim kẹp hồ sơ C62 </t>
  </si>
  <si>
    <t xml:space="preserve">Giấy note 5 màu nhựa mũi tên </t>
  </si>
  <si>
    <t xml:space="preserve">Gọt bút chì SDI </t>
  </si>
  <si>
    <t xml:space="preserve">cái </t>
  </si>
  <si>
    <t xml:space="preserve">khoảng 100 cái / kg </t>
  </si>
  <si>
    <t>loại không có keo 7 x 7 cm/ 500 tờ /lốc)</t>
  </si>
  <si>
    <t xml:space="preserve">Tick note giấy (1 màu có keo : 6.000/ xấp/ 100 tờ </t>
  </si>
  <si>
    <t xml:space="preserve">Ghim bấm PLUS </t>
  </si>
  <si>
    <t xml:space="preserve">Vở học sinh  100 t </t>
  </si>
  <si>
    <t xml:space="preserve">Sơ mi lỗ loại xịn nhất  ( bìa lỗ Plus ) </t>
  </si>
  <si>
    <t xml:space="preserve">Máy tính casino JS 120 L </t>
  </si>
  <si>
    <t xml:space="preserve">Cặp 3 dây size lớn nhất ( bìa 3 dây 20 P ) </t>
  </si>
  <si>
    <t xml:space="preserve">Bìa trong  ( bìa kiếng A4) </t>
  </si>
  <si>
    <t xml:space="preserve">xấp </t>
  </si>
  <si>
    <t xml:space="preserve">Bìa hồ sơ trong có nút bấm ( bìa nút ) </t>
  </si>
  <si>
    <t xml:space="preserve">Sổ A3 không có gáy lò xo </t>
  </si>
  <si>
    <t>Sổ lớn cỡ A3 có gáy lò xo ( sổ caro 30 x 40 )</t>
  </si>
  <si>
    <t xml:space="preserve">Sổ gáy lò xo A4 : 38.000 / cuốn _ giấy kẻ ngang </t>
  </si>
  <si>
    <t xml:space="preserve">cây </t>
  </si>
  <si>
    <t xml:space="preserve">HỘP </t>
  </si>
  <si>
    <t xml:space="preserve">Gim giấy C 62 </t>
  </si>
  <si>
    <t>KHÔNG CÓ MÀU XANH LÁ</t>
  </si>
  <si>
    <t xml:space="preserve">KHÔNG CÓ MÀU VÀNG </t>
  </si>
  <si>
    <t xml:space="preserve">Kẹp bướm nhỏ 19 mm </t>
  </si>
  <si>
    <t xml:space="preserve">Kẹp bướm lớn 51 mm </t>
  </si>
  <si>
    <t xml:space="preserve">Cái </t>
  </si>
  <si>
    <t xml:space="preserve">Bút dạ xanh HL 03 </t>
  </si>
  <si>
    <t xml:space="preserve">Sổ tay CK 1 TT </t>
  </si>
  <si>
    <t xml:space="preserve">Bút viết bảng  WB 03 TL </t>
  </si>
  <si>
    <t xml:space="preserve">Vở viết  100 T </t>
  </si>
  <si>
    <t xml:space="preserve">Khẩu trang Y TẾ </t>
  </si>
  <si>
    <t xml:space="preserve">CÂY </t>
  </si>
  <si>
    <t xml:space="preserve">Ghim bấm loại lớn N0 3  SDI </t>
  </si>
  <si>
    <t xml:space="preserve">1 XẤP  = 100 CÁI </t>
  </si>
  <si>
    <t xml:space="preserve">DÂY LỚN </t>
  </si>
  <si>
    <t xml:space="preserve">Điện thoại: (08)3758.4761 - 3758 3302      Web: htpp://vppppn.com 
  </t>
  </si>
  <si>
    <t>BẢNG BÁO GIÁ VĂN PHÒNG PHẨM</t>
  </si>
  <si>
    <t>Kính gửi: CÔNG TY CỔ PHẦN ABTEL</t>
  </si>
  <si>
    <t xml:space="preserve">Địa chỉ: </t>
  </si>
  <si>
    <t>36 Phan Đăng Lưu (lầu 6), phường 6, Bình Thạnh, TPHCM</t>
  </si>
  <si>
    <t xml:space="preserve">Điện thoại: </t>
  </si>
  <si>
    <t>Người giao dịch: Chị Hà</t>
  </si>
  <si>
    <t xml:space="preserve">Công ty VPP Phương Nam xin gửi đến Quý khách hàng bảng báo giá như sau : </t>
  </si>
  <si>
    <t xml:space="preserve">Địa chỉ: A35/ 32 K, Nguyễn Văn Linh - Quận 7, Tp. HCM </t>
  </si>
  <si>
    <t>CÔNG TY TNHH TM DV VĂN PHÒNG PHẨM PHƯƠNG NAM</t>
  </si>
  <si>
    <t xml:space="preserve">Ghi chú: </t>
  </si>
  <si>
    <t xml:space="preserve">Quý Công ty xem xét báo giá như trên, mọi thắc mắc xin vui lòng liên hệ: Kim Anh: 0908 44 64 82 </t>
  </si>
  <si>
    <t xml:space="preserve">Giao hàng trong vòng 2 ngày khi nhận được đơn dặt hàng. </t>
  </si>
  <si>
    <t xml:space="preserve">Đơn giá trên bao gồm giao hàng tận nơi , Hàng giao đúng qui cách, đúng chất lượng. </t>
  </si>
  <si>
    <t xml:space="preserve">RẤT MONG NHẬN ĐƯỢC SỰ QUAN TÂM HỢP TÁC LÂU DÀI VỚI QUÝ KHÁCH HÀNG </t>
  </si>
  <si>
    <t xml:space="preserve">BÌA 40 LÁ TL </t>
  </si>
  <si>
    <t xml:space="preserve">TEP HO SO ? </t>
  </si>
  <si>
    <t xml:space="preserve">KIM BẤM </t>
  </si>
  <si>
    <t xml:space="preserve">CÁI </t>
  </si>
  <si>
    <t xml:space="preserve">Bìa lỗ </t>
  </si>
  <si>
    <t xml:space="preserve">Băng keo trong nhỏ </t>
  </si>
  <si>
    <t xml:space="preserve">Sổ gáy lò xo A4 </t>
  </si>
  <si>
    <t xml:space="preserve">Sổ A3 caro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</si>
</sst>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color theme="1"/>
      <name val="Times New Roman"/>
      <family val="1"/>
    </font>
    <font>
      <b/>
      <sz val="13"/>
      <color indexed="8"/>
      <name val="Times New Roman"/>
      <family val="1"/>
    </font>
    <font>
      <b/>
      <sz val="22"/>
      <color rgb="FFFF0000"/>
      <name val="Times New Roman"/>
      <family val="1"/>
    </font>
    <font>
      <b/>
      <u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164" fontId="3" fillId="2" borderId="1" xfId="1" applyNumberFormat="1" applyFont="1" applyFill="1" applyBorder="1" applyAlignment="1">
      <alignment horizontal="center"/>
    </xf>
    <xf numFmtId="0" fontId="3" fillId="0" borderId="0" xfId="0" applyFont="1" applyFill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6" borderId="0" xfId="0" applyFont="1" applyFill="1"/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64" fontId="2" fillId="6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2" fillId="0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2" borderId="1" xfId="0" applyFill="1" applyBorder="1"/>
    <xf numFmtId="0" fontId="5" fillId="0" borderId="1" xfId="0" applyFont="1" applyBorder="1"/>
    <xf numFmtId="0" fontId="2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5" fillId="4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0" xfId="0" applyFont="1" applyFill="1" applyAlignment="1"/>
    <xf numFmtId="0" fontId="13" fillId="0" borderId="0" xfId="0" applyFont="1" applyFill="1" applyAlignment="1">
      <alignment horizontal="center"/>
    </xf>
    <xf numFmtId="0" fontId="4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0" fontId="3" fillId="2" borderId="2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11" fillId="0" borderId="0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279727</xdr:colOff>
      <xdr:row>0</xdr:row>
      <xdr:rowOff>35719</xdr:rowOff>
    </xdr:from>
    <xdr:to>
      <xdr:col>0</xdr:col>
      <xdr:colOff>797719</xdr:colOff>
      <xdr:row>2</xdr:row>
      <xdr:rowOff>235744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727" y="35719"/>
          <a:ext cx="517992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Line 19"/>
        <xdr:cNvSpPr>
          <a:spLocks noChangeShapeType="1"/>
        </xdr:cNvSpPr>
      </xdr:nvSpPr>
      <xdr:spPr bwMode="auto">
        <a:xfrm>
          <a:off x="38100" y="714375"/>
          <a:ext cx="811768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0"/>
  <sheetViews>
    <sheetView tabSelected="1" topLeftCell="A14" zoomScale="80" zoomScaleNormal="80" workbookViewId="0">
      <selection activeCell="L122" sqref="L122"/>
    </sheetView>
  </sheetViews>
  <sheetFormatPr defaultRowHeight="18.75"/>
  <cols>
    <col min="1" max="1" width="12.5703125" style="21" customWidth="1"/>
    <col min="2" max="2" width="49.42578125" style="21" customWidth="1"/>
    <col min="3" max="3" width="36.85546875" style="21" customWidth="1"/>
    <col min="4" max="4" width="11" style="21" customWidth="1"/>
    <col min="5" max="5" width="12.5703125" style="21" customWidth="1"/>
    <col min="6" max="7" width="0" style="21" hidden="1" customWidth="1"/>
    <col min="8" max="8" width="11.42578125" style="22" bestFit="1" customWidth="1"/>
    <col min="9" max="9" width="16.140625" style="22" customWidth="1"/>
    <col min="10" max="10" width="16.140625" style="22" bestFit="1" customWidth="1"/>
    <col min="11" max="11" width="14.28515625" style="22" customWidth="1"/>
    <col min="12" max="12" width="89.5703125" style="21" customWidth="1"/>
    <col min="13" max="13" width="22.140625" style="1" customWidth="1"/>
    <col min="14" max="14" width="9.140625" style="1" customWidth="1"/>
    <col min="15" max="16384" width="9.140625" style="1"/>
  </cols>
  <sheetData>
    <row r="1" spans="1:13">
      <c r="A1" s="82"/>
      <c r="B1" s="94" t="s">
        <v>223</v>
      </c>
      <c r="C1" s="94"/>
      <c r="D1" s="94"/>
      <c r="E1" s="94"/>
    </row>
    <row r="2" spans="1:13" ht="22.5" customHeight="1">
      <c r="A2" s="82"/>
      <c r="B2" s="94" t="s">
        <v>222</v>
      </c>
      <c r="C2" s="94"/>
      <c r="D2" s="94"/>
      <c r="E2" s="94"/>
    </row>
    <row r="3" spans="1:13" ht="39.75" customHeight="1">
      <c r="A3" s="82"/>
      <c r="B3" s="96" t="s">
        <v>214</v>
      </c>
      <c r="C3" s="94"/>
      <c r="D3" s="94"/>
      <c r="E3" s="94"/>
    </row>
    <row r="4" spans="1:13" ht="30.75" customHeight="1">
      <c r="A4" s="97" t="s">
        <v>215</v>
      </c>
      <c r="B4" s="97"/>
      <c r="C4" s="97"/>
      <c r="D4" s="97"/>
      <c r="E4" s="97"/>
    </row>
    <row r="5" spans="1:13">
      <c r="A5" s="82"/>
      <c r="B5" s="82"/>
      <c r="C5" s="82"/>
      <c r="D5" s="98"/>
      <c r="E5" s="98"/>
    </row>
    <row r="6" spans="1:13">
      <c r="A6" s="94" t="s">
        <v>216</v>
      </c>
      <c r="B6" s="94"/>
      <c r="C6" s="94"/>
      <c r="D6" s="94"/>
      <c r="E6" s="94"/>
    </row>
    <row r="7" spans="1:13">
      <c r="A7" s="83" t="s">
        <v>217</v>
      </c>
      <c r="B7" s="83" t="s">
        <v>218</v>
      </c>
      <c r="C7" s="83"/>
      <c r="D7" s="83"/>
      <c r="E7" s="83"/>
    </row>
    <row r="8" spans="1:13">
      <c r="A8" s="83" t="s">
        <v>219</v>
      </c>
      <c r="B8" s="83">
        <v>35514790</v>
      </c>
      <c r="C8" s="83"/>
      <c r="D8" s="83"/>
      <c r="E8" s="83"/>
    </row>
    <row r="9" spans="1:13">
      <c r="A9" s="83" t="s">
        <v>220</v>
      </c>
      <c r="B9" s="83"/>
      <c r="C9" s="83"/>
      <c r="D9" s="83"/>
      <c r="E9" s="83"/>
    </row>
    <row r="10" spans="1:13">
      <c r="A10" s="83"/>
      <c r="B10" s="83"/>
      <c r="C10" s="83"/>
      <c r="D10" s="83"/>
      <c r="E10" s="83"/>
    </row>
    <row r="11" spans="1:13">
      <c r="A11" s="95" t="s">
        <v>221</v>
      </c>
      <c r="B11" s="95"/>
      <c r="C11" s="95"/>
    </row>
    <row r="13" spans="1:13" s="35" customFormat="1" ht="87.75" customHeight="1">
      <c r="A13" s="32" t="s">
        <v>0</v>
      </c>
      <c r="B13" s="32" t="s">
        <v>2</v>
      </c>
      <c r="C13" s="33" t="s">
        <v>3</v>
      </c>
      <c r="D13" s="33" t="s">
        <v>4</v>
      </c>
      <c r="E13" s="33" t="s">
        <v>13</v>
      </c>
      <c r="F13" s="33" t="s">
        <v>14</v>
      </c>
      <c r="G13" s="33" t="s">
        <v>5</v>
      </c>
      <c r="H13" s="34" t="s">
        <v>9</v>
      </c>
      <c r="I13" s="34" t="s">
        <v>10</v>
      </c>
      <c r="J13" s="34" t="s">
        <v>11</v>
      </c>
      <c r="K13" s="34" t="s">
        <v>12</v>
      </c>
      <c r="L13" s="32" t="s">
        <v>1</v>
      </c>
    </row>
    <row r="14" spans="1:13" s="36" customFormat="1">
      <c r="A14" s="32" t="s">
        <v>15</v>
      </c>
      <c r="B14" s="32"/>
      <c r="C14" s="32"/>
      <c r="D14" s="32"/>
      <c r="E14" s="33"/>
      <c r="F14" s="33"/>
      <c r="G14" s="33"/>
      <c r="H14" s="34"/>
      <c r="I14" s="34">
        <f>SUM(I15:I25)</f>
        <v>1043200</v>
      </c>
      <c r="J14" s="34">
        <f>SUM(J15:J25)</f>
        <v>1147520.0000000002</v>
      </c>
      <c r="K14" s="34"/>
      <c r="L14" s="32"/>
      <c r="M14" s="35"/>
    </row>
    <row r="15" spans="1:13">
      <c r="A15" s="2">
        <v>1</v>
      </c>
      <c r="B15" s="55" t="s">
        <v>99</v>
      </c>
      <c r="C15" s="5"/>
      <c r="D15" s="56" t="s">
        <v>71</v>
      </c>
      <c r="E15" s="56">
        <v>2</v>
      </c>
      <c r="F15" s="2"/>
      <c r="G15" s="2"/>
      <c r="H15" s="3">
        <v>47000</v>
      </c>
      <c r="I15" s="3">
        <f>H15*E15</f>
        <v>94000</v>
      </c>
      <c r="J15" s="3">
        <f>I15*1.1</f>
        <v>103400.00000000001</v>
      </c>
      <c r="K15" s="3">
        <f>H15*G15*1.1</f>
        <v>0</v>
      </c>
      <c r="L15" s="2"/>
    </row>
    <row r="16" spans="1:13">
      <c r="A16" s="2">
        <v>2</v>
      </c>
      <c r="B16" s="4" t="s">
        <v>100</v>
      </c>
      <c r="C16" s="4"/>
      <c r="D16" s="56" t="s">
        <v>71</v>
      </c>
      <c r="E16" s="56">
        <v>20</v>
      </c>
      <c r="F16" s="2"/>
      <c r="G16" s="2"/>
      <c r="H16" s="3">
        <v>39000</v>
      </c>
      <c r="I16" s="3">
        <f t="shared" ref="I16:I25" si="0">H16*E16</f>
        <v>780000</v>
      </c>
      <c r="J16" s="3">
        <f t="shared" ref="J16:J25" si="1">I16*1.1</f>
        <v>858000.00000000012</v>
      </c>
      <c r="K16" s="3">
        <f t="shared" ref="K16:K36" si="2">H16*G16*1.1</f>
        <v>0</v>
      </c>
      <c r="L16" s="2" t="s">
        <v>154</v>
      </c>
    </row>
    <row r="17" spans="1:12">
      <c r="A17" s="2">
        <v>3</v>
      </c>
      <c r="B17" s="4" t="s">
        <v>101</v>
      </c>
      <c r="C17" s="4"/>
      <c r="D17" s="56" t="s">
        <v>204</v>
      </c>
      <c r="E17" s="56">
        <v>20</v>
      </c>
      <c r="F17" s="2"/>
      <c r="G17" s="2"/>
      <c r="H17" s="3">
        <v>1500</v>
      </c>
      <c r="I17" s="3">
        <f t="shared" si="0"/>
        <v>30000</v>
      </c>
      <c r="J17" s="3">
        <f t="shared" si="1"/>
        <v>33000</v>
      </c>
      <c r="K17" s="3">
        <f t="shared" si="2"/>
        <v>0</v>
      </c>
      <c r="L17" s="2"/>
    </row>
    <row r="18" spans="1:12">
      <c r="A18" s="2">
        <v>4</v>
      </c>
      <c r="B18" s="4" t="s">
        <v>47</v>
      </c>
      <c r="C18" s="4"/>
      <c r="D18" s="56" t="s">
        <v>35</v>
      </c>
      <c r="E18" s="56">
        <v>2</v>
      </c>
      <c r="F18" s="2"/>
      <c r="G18" s="2"/>
      <c r="H18" s="3">
        <v>2500</v>
      </c>
      <c r="I18" s="3">
        <f t="shared" si="0"/>
        <v>5000</v>
      </c>
      <c r="J18" s="3">
        <f t="shared" si="1"/>
        <v>5500</v>
      </c>
      <c r="K18" s="3">
        <f t="shared" si="2"/>
        <v>0</v>
      </c>
      <c r="L18" s="2"/>
    </row>
    <row r="19" spans="1:12">
      <c r="A19" s="2">
        <v>5</v>
      </c>
      <c r="B19" s="4" t="s">
        <v>102</v>
      </c>
      <c r="C19" s="84"/>
      <c r="D19" s="56" t="s">
        <v>107</v>
      </c>
      <c r="E19" s="56">
        <v>12</v>
      </c>
      <c r="F19" s="2"/>
      <c r="G19" s="2"/>
      <c r="H19" s="3">
        <v>3500</v>
      </c>
      <c r="I19" s="3">
        <f t="shared" si="0"/>
        <v>42000</v>
      </c>
      <c r="J19" s="3">
        <f t="shared" si="1"/>
        <v>46200.000000000007</v>
      </c>
      <c r="K19" s="3">
        <f t="shared" si="2"/>
        <v>0</v>
      </c>
      <c r="L19" s="2"/>
    </row>
    <row r="20" spans="1:12">
      <c r="A20" s="2">
        <v>6</v>
      </c>
      <c r="B20" s="4" t="s">
        <v>103</v>
      </c>
      <c r="C20" s="4"/>
      <c r="D20" s="56" t="s">
        <v>76</v>
      </c>
      <c r="E20" s="56">
        <v>10</v>
      </c>
      <c r="F20" s="2"/>
      <c r="G20" s="2"/>
      <c r="H20" s="3">
        <v>2200</v>
      </c>
      <c r="I20" s="3">
        <f t="shared" si="0"/>
        <v>22000</v>
      </c>
      <c r="J20" s="3">
        <f t="shared" si="1"/>
        <v>24200.000000000004</v>
      </c>
      <c r="K20" s="3">
        <f t="shared" si="2"/>
        <v>0</v>
      </c>
      <c r="L20" s="2"/>
    </row>
    <row r="21" spans="1:12">
      <c r="A21" s="2">
        <v>7</v>
      </c>
      <c r="B21" s="4" t="s">
        <v>173</v>
      </c>
      <c r="C21" s="4"/>
      <c r="D21" s="56" t="s">
        <v>76</v>
      </c>
      <c r="E21" s="56">
        <v>5</v>
      </c>
      <c r="F21" s="2"/>
      <c r="G21" s="2"/>
      <c r="H21" s="3">
        <v>4000</v>
      </c>
      <c r="I21" s="3">
        <f t="shared" si="0"/>
        <v>20000</v>
      </c>
      <c r="J21" s="3">
        <f t="shared" si="1"/>
        <v>22000</v>
      </c>
      <c r="K21" s="3">
        <f t="shared" si="2"/>
        <v>0</v>
      </c>
      <c r="L21" s="2"/>
    </row>
    <row r="22" spans="1:12">
      <c r="A22" s="2">
        <v>8</v>
      </c>
      <c r="B22" s="4" t="s">
        <v>104</v>
      </c>
      <c r="C22" s="4"/>
      <c r="D22" s="56" t="s">
        <v>76</v>
      </c>
      <c r="E22" s="56">
        <v>2</v>
      </c>
      <c r="F22" s="2"/>
      <c r="G22" s="2"/>
      <c r="H22" s="3">
        <v>6800</v>
      </c>
      <c r="I22" s="3">
        <f t="shared" si="0"/>
        <v>13600</v>
      </c>
      <c r="J22" s="3">
        <f t="shared" si="1"/>
        <v>14960.000000000002</v>
      </c>
      <c r="K22" s="3">
        <f t="shared" si="2"/>
        <v>0</v>
      </c>
      <c r="L22" s="2"/>
    </row>
    <row r="23" spans="1:12">
      <c r="A23" s="2">
        <v>9</v>
      </c>
      <c r="B23" s="4" t="s">
        <v>174</v>
      </c>
      <c r="C23" s="4"/>
      <c r="D23" s="56" t="s">
        <v>108</v>
      </c>
      <c r="E23" s="56">
        <v>8</v>
      </c>
      <c r="F23" s="2"/>
      <c r="G23" s="2"/>
      <c r="H23" s="3">
        <v>2500</v>
      </c>
      <c r="I23" s="3">
        <f t="shared" si="0"/>
        <v>20000</v>
      </c>
      <c r="J23" s="3">
        <f t="shared" si="1"/>
        <v>22000</v>
      </c>
      <c r="K23" s="3">
        <f t="shared" si="2"/>
        <v>0</v>
      </c>
      <c r="L23" s="2"/>
    </row>
    <row r="24" spans="1:12">
      <c r="A24" s="2">
        <v>10</v>
      </c>
      <c r="B24" s="4" t="s">
        <v>105</v>
      </c>
      <c r="C24" s="4"/>
      <c r="D24" s="56" t="s">
        <v>109</v>
      </c>
      <c r="E24" s="56">
        <v>2</v>
      </c>
      <c r="F24" s="2"/>
      <c r="G24" s="2"/>
      <c r="H24" s="3">
        <v>5500</v>
      </c>
      <c r="I24" s="3">
        <f t="shared" si="0"/>
        <v>11000</v>
      </c>
      <c r="J24" s="3">
        <f t="shared" si="1"/>
        <v>12100.000000000002</v>
      </c>
      <c r="K24" s="3">
        <f t="shared" si="2"/>
        <v>0</v>
      </c>
      <c r="L24" s="2"/>
    </row>
    <row r="25" spans="1:12">
      <c r="A25" s="2">
        <v>11</v>
      </c>
      <c r="B25" s="4" t="s">
        <v>106</v>
      </c>
      <c r="C25" s="4"/>
      <c r="D25" s="56" t="s">
        <v>110</v>
      </c>
      <c r="E25" s="56">
        <v>2</v>
      </c>
      <c r="F25" s="2"/>
      <c r="G25" s="2"/>
      <c r="H25" s="3">
        <v>2800</v>
      </c>
      <c r="I25" s="3">
        <f t="shared" si="0"/>
        <v>5600</v>
      </c>
      <c r="J25" s="3">
        <f t="shared" si="1"/>
        <v>6160.0000000000009</v>
      </c>
      <c r="K25" s="3">
        <f t="shared" si="2"/>
        <v>0</v>
      </c>
      <c r="L25" s="2"/>
    </row>
    <row r="26" spans="1:12" s="17" customFormat="1">
      <c r="A26" s="7" t="s">
        <v>33</v>
      </c>
      <c r="B26" s="15"/>
      <c r="C26" s="15"/>
      <c r="D26" s="15"/>
      <c r="E26" s="7"/>
      <c r="F26" s="7"/>
      <c r="G26" s="7"/>
      <c r="H26" s="16"/>
      <c r="I26" s="16">
        <f>SUM(I27:I36)</f>
        <v>2732000</v>
      </c>
      <c r="J26" s="16">
        <f>SUM(J27:J36)</f>
        <v>3005200</v>
      </c>
      <c r="K26" s="16"/>
      <c r="L26" s="7"/>
    </row>
    <row r="27" spans="1:12">
      <c r="A27" s="2">
        <v>1</v>
      </c>
      <c r="B27" s="54" t="s">
        <v>46</v>
      </c>
      <c r="C27" s="4"/>
      <c r="D27" s="14" t="s">
        <v>71</v>
      </c>
      <c r="E27" s="14">
        <v>30</v>
      </c>
      <c r="F27" s="2"/>
      <c r="G27" s="2"/>
      <c r="H27" s="3">
        <v>39000</v>
      </c>
      <c r="I27" s="3">
        <f>E27*H27</f>
        <v>1170000</v>
      </c>
      <c r="J27" s="3">
        <f>I27*1.1</f>
        <v>1287000</v>
      </c>
      <c r="K27" s="3">
        <f t="shared" si="2"/>
        <v>0</v>
      </c>
      <c r="L27" s="37"/>
    </row>
    <row r="28" spans="1:12">
      <c r="A28" s="2">
        <v>2</v>
      </c>
      <c r="B28" s="54" t="s">
        <v>145</v>
      </c>
      <c r="C28" s="4"/>
      <c r="D28" s="14" t="s">
        <v>76</v>
      </c>
      <c r="E28" s="14">
        <v>30</v>
      </c>
      <c r="F28" s="2"/>
      <c r="G28" s="2"/>
      <c r="H28" s="3">
        <v>2200</v>
      </c>
      <c r="I28" s="3">
        <f t="shared" ref="I28:I36" si="3">E28*H28</f>
        <v>66000</v>
      </c>
      <c r="J28" s="3">
        <f t="shared" ref="J28:J36" si="4">I28*1.1</f>
        <v>72600</v>
      </c>
      <c r="K28" s="3">
        <f t="shared" si="2"/>
        <v>0</v>
      </c>
      <c r="L28" s="37"/>
    </row>
    <row r="29" spans="1:12">
      <c r="A29" s="2">
        <v>3</v>
      </c>
      <c r="B29" s="23" t="s">
        <v>146</v>
      </c>
      <c r="C29" s="4"/>
      <c r="D29" s="14" t="s">
        <v>153</v>
      </c>
      <c r="E29" s="14">
        <v>20</v>
      </c>
      <c r="F29" s="2"/>
      <c r="G29" s="2"/>
      <c r="H29" s="3">
        <v>5300</v>
      </c>
      <c r="I29" s="3">
        <f t="shared" si="3"/>
        <v>106000</v>
      </c>
      <c r="J29" s="3">
        <f t="shared" si="4"/>
        <v>116600.00000000001</v>
      </c>
      <c r="K29" s="3">
        <f t="shared" si="2"/>
        <v>0</v>
      </c>
      <c r="L29" s="37"/>
    </row>
    <row r="30" spans="1:12">
      <c r="A30" s="2">
        <v>4</v>
      </c>
      <c r="B30" s="54" t="s">
        <v>147</v>
      </c>
      <c r="C30" s="4"/>
      <c r="D30" s="14" t="s">
        <v>153</v>
      </c>
      <c r="E30" s="14">
        <v>120</v>
      </c>
      <c r="F30" s="2"/>
      <c r="G30" s="2"/>
      <c r="H30" s="3">
        <v>8500</v>
      </c>
      <c r="I30" s="3">
        <f t="shared" si="3"/>
        <v>1020000</v>
      </c>
      <c r="J30" s="3">
        <f t="shared" si="4"/>
        <v>1122000</v>
      </c>
      <c r="K30" s="3">
        <f t="shared" si="2"/>
        <v>0</v>
      </c>
      <c r="L30" s="37"/>
    </row>
    <row r="31" spans="1:12">
      <c r="A31" s="2">
        <v>5</v>
      </c>
      <c r="B31" s="23" t="s">
        <v>148</v>
      </c>
      <c r="C31" s="4" t="s">
        <v>155</v>
      </c>
      <c r="D31" s="14" t="s">
        <v>76</v>
      </c>
      <c r="E31" s="14">
        <v>5</v>
      </c>
      <c r="F31" s="2"/>
      <c r="G31" s="2"/>
      <c r="H31" s="3">
        <v>14000</v>
      </c>
      <c r="I31" s="3">
        <f t="shared" si="3"/>
        <v>70000</v>
      </c>
      <c r="J31" s="3">
        <f t="shared" si="4"/>
        <v>77000</v>
      </c>
      <c r="K31" s="3">
        <f t="shared" si="2"/>
        <v>0</v>
      </c>
      <c r="L31" s="37"/>
    </row>
    <row r="32" spans="1:12">
      <c r="A32" s="2">
        <v>6</v>
      </c>
      <c r="B32" s="23" t="s">
        <v>149</v>
      </c>
      <c r="C32" s="4" t="s">
        <v>155</v>
      </c>
      <c r="D32" s="14" t="s">
        <v>34</v>
      </c>
      <c r="E32" s="14">
        <v>5</v>
      </c>
      <c r="F32" s="2"/>
      <c r="G32" s="2"/>
      <c r="H32" s="3">
        <v>14000</v>
      </c>
      <c r="I32" s="3">
        <f t="shared" si="3"/>
        <v>70000</v>
      </c>
      <c r="J32" s="3">
        <f t="shared" si="4"/>
        <v>77000</v>
      </c>
      <c r="K32" s="3">
        <f t="shared" si="2"/>
        <v>0</v>
      </c>
      <c r="L32" s="37"/>
    </row>
    <row r="33" spans="1:12">
      <c r="A33" s="2">
        <v>7</v>
      </c>
      <c r="B33" s="71" t="s">
        <v>150</v>
      </c>
      <c r="C33" s="84" t="s">
        <v>175</v>
      </c>
      <c r="D33" s="14" t="s">
        <v>76</v>
      </c>
      <c r="E33" s="14">
        <v>15</v>
      </c>
      <c r="F33" s="2"/>
      <c r="G33" s="2"/>
      <c r="H33" s="3">
        <v>4000</v>
      </c>
      <c r="I33" s="3">
        <f t="shared" si="3"/>
        <v>60000</v>
      </c>
      <c r="J33" s="3">
        <f t="shared" si="4"/>
        <v>66000</v>
      </c>
      <c r="K33" s="3">
        <f t="shared" si="2"/>
        <v>0</v>
      </c>
      <c r="L33" s="37"/>
    </row>
    <row r="34" spans="1:12">
      <c r="A34" s="2">
        <v>8</v>
      </c>
      <c r="B34" s="23" t="s">
        <v>151</v>
      </c>
      <c r="C34" s="4"/>
      <c r="D34" s="14" t="s">
        <v>34</v>
      </c>
      <c r="E34" s="14">
        <v>5</v>
      </c>
      <c r="F34" s="2"/>
      <c r="G34" s="2"/>
      <c r="H34" s="3">
        <v>6200</v>
      </c>
      <c r="I34" s="3">
        <f t="shared" si="3"/>
        <v>31000</v>
      </c>
      <c r="J34" s="3">
        <f t="shared" si="4"/>
        <v>34100</v>
      </c>
      <c r="K34" s="3">
        <f t="shared" si="2"/>
        <v>0</v>
      </c>
      <c r="L34" s="37"/>
    </row>
    <row r="35" spans="1:12">
      <c r="A35" s="2">
        <v>9</v>
      </c>
      <c r="B35" s="23" t="s">
        <v>152</v>
      </c>
      <c r="C35" s="4"/>
      <c r="D35" s="14" t="s">
        <v>34</v>
      </c>
      <c r="E35" s="14">
        <v>5</v>
      </c>
      <c r="F35" s="2"/>
      <c r="G35" s="2"/>
      <c r="H35" s="3">
        <v>2800</v>
      </c>
      <c r="I35" s="3">
        <f t="shared" si="3"/>
        <v>14000</v>
      </c>
      <c r="J35" s="3">
        <f t="shared" si="4"/>
        <v>15400.000000000002</v>
      </c>
      <c r="K35" s="3">
        <f t="shared" si="2"/>
        <v>0</v>
      </c>
      <c r="L35" s="37"/>
    </row>
    <row r="36" spans="1:12">
      <c r="A36" s="2">
        <v>10</v>
      </c>
      <c r="B36" s="23" t="s">
        <v>176</v>
      </c>
      <c r="C36" s="4"/>
      <c r="D36" s="14" t="s">
        <v>35</v>
      </c>
      <c r="E36" s="14">
        <v>5</v>
      </c>
      <c r="F36" s="2"/>
      <c r="G36" s="2"/>
      <c r="H36" s="3">
        <v>25000</v>
      </c>
      <c r="I36" s="3">
        <f t="shared" si="3"/>
        <v>125000</v>
      </c>
      <c r="J36" s="3">
        <f t="shared" si="4"/>
        <v>137500</v>
      </c>
      <c r="K36" s="3">
        <f t="shared" si="2"/>
        <v>0</v>
      </c>
      <c r="L36" s="37"/>
    </row>
    <row r="37" spans="1:12">
      <c r="A37" s="7" t="s">
        <v>30</v>
      </c>
      <c r="B37" s="8"/>
      <c r="C37" s="8"/>
      <c r="D37" s="8"/>
      <c r="E37" s="9"/>
      <c r="F37" s="9"/>
      <c r="G37" s="9"/>
      <c r="H37" s="10"/>
      <c r="I37" s="10"/>
      <c r="J37" s="10"/>
      <c r="K37" s="10"/>
      <c r="L37" s="9"/>
    </row>
    <row r="38" spans="1:12">
      <c r="A38" s="9" t="s">
        <v>32</v>
      </c>
      <c r="B38" s="8"/>
      <c r="C38" s="8"/>
      <c r="D38" s="8"/>
      <c r="E38" s="9"/>
      <c r="F38" s="9"/>
      <c r="G38" s="9"/>
      <c r="H38" s="10"/>
      <c r="I38" s="10">
        <f>SUM(I39:I44)</f>
        <v>227500</v>
      </c>
      <c r="J38" s="10">
        <f>SUM(J39:J44)</f>
        <v>250250</v>
      </c>
      <c r="K38" s="10"/>
      <c r="L38" s="9"/>
    </row>
    <row r="39" spans="1:12">
      <c r="A39" s="2">
        <v>1</v>
      </c>
      <c r="B39" s="54" t="s">
        <v>66</v>
      </c>
      <c r="C39" s="6"/>
      <c r="D39" s="14" t="s">
        <v>76</v>
      </c>
      <c r="E39" s="14">
        <v>20</v>
      </c>
      <c r="F39" s="2"/>
      <c r="G39" s="2"/>
      <c r="H39" s="3">
        <v>2200</v>
      </c>
      <c r="I39" s="3">
        <f>H39*E39</f>
        <v>44000</v>
      </c>
      <c r="J39" s="3">
        <f>I39*1.1</f>
        <v>48400.000000000007</v>
      </c>
      <c r="K39" s="3">
        <f t="shared" ref="K39:K44" si="5">H39*G39*1.1</f>
        <v>0</v>
      </c>
      <c r="L39" s="2"/>
    </row>
    <row r="40" spans="1:12">
      <c r="A40" s="2">
        <v>2</v>
      </c>
      <c r="B40" s="54" t="s">
        <v>46</v>
      </c>
      <c r="C40" s="6"/>
      <c r="D40" s="14" t="s">
        <v>71</v>
      </c>
      <c r="E40" s="14">
        <v>2</v>
      </c>
      <c r="F40" s="2"/>
      <c r="G40" s="2"/>
      <c r="H40" s="3">
        <v>39000</v>
      </c>
      <c r="I40" s="3">
        <f t="shared" ref="I40:I44" si="6">H40*E40</f>
        <v>78000</v>
      </c>
      <c r="J40" s="3">
        <f t="shared" ref="J40:J44" si="7">I40*1.1</f>
        <v>85800</v>
      </c>
      <c r="K40" s="3">
        <f t="shared" si="5"/>
        <v>0</v>
      </c>
      <c r="L40" s="2"/>
    </row>
    <row r="41" spans="1:12">
      <c r="A41" s="2">
        <v>3</v>
      </c>
      <c r="B41" s="23" t="s">
        <v>94</v>
      </c>
      <c r="C41" s="6"/>
      <c r="D41" s="14" t="s">
        <v>95</v>
      </c>
      <c r="E41" s="14">
        <v>5</v>
      </c>
      <c r="F41" s="2"/>
      <c r="G41" s="2"/>
      <c r="H41" s="3">
        <v>5500</v>
      </c>
      <c r="I41" s="3">
        <f t="shared" si="6"/>
        <v>27500</v>
      </c>
      <c r="J41" s="3">
        <f t="shared" si="7"/>
        <v>30250.000000000004</v>
      </c>
      <c r="K41" s="3">
        <f t="shared" si="5"/>
        <v>0</v>
      </c>
      <c r="L41" s="2"/>
    </row>
    <row r="42" spans="1:12">
      <c r="A42" s="2">
        <v>4</v>
      </c>
      <c r="B42" s="87" t="s">
        <v>177</v>
      </c>
      <c r="C42" s="6"/>
      <c r="D42" s="14" t="s">
        <v>76</v>
      </c>
      <c r="E42" s="14">
        <v>10</v>
      </c>
      <c r="F42" s="2"/>
      <c r="G42" s="2"/>
      <c r="H42" s="3">
        <v>3000</v>
      </c>
      <c r="I42" s="3">
        <f t="shared" si="6"/>
        <v>30000</v>
      </c>
      <c r="J42" s="3">
        <f t="shared" si="7"/>
        <v>33000</v>
      </c>
      <c r="K42" s="3">
        <f t="shared" si="5"/>
        <v>0</v>
      </c>
      <c r="L42" s="2"/>
    </row>
    <row r="43" spans="1:12">
      <c r="A43" s="2">
        <v>5</v>
      </c>
      <c r="B43" s="23" t="s">
        <v>98</v>
      </c>
      <c r="C43" s="6"/>
      <c r="D43" s="14" t="s">
        <v>76</v>
      </c>
      <c r="E43" s="14">
        <v>5</v>
      </c>
      <c r="F43" s="2"/>
      <c r="G43" s="2"/>
      <c r="H43" s="3">
        <v>4000</v>
      </c>
      <c r="I43" s="3">
        <f t="shared" si="6"/>
        <v>20000</v>
      </c>
      <c r="J43" s="3">
        <f t="shared" si="7"/>
        <v>22000</v>
      </c>
      <c r="K43" s="3">
        <f t="shared" si="5"/>
        <v>0</v>
      </c>
      <c r="L43" s="2"/>
    </row>
    <row r="44" spans="1:12">
      <c r="A44" s="2">
        <v>6</v>
      </c>
      <c r="B44" s="23" t="s">
        <v>178</v>
      </c>
      <c r="C44" s="6"/>
      <c r="D44" s="14" t="s">
        <v>96</v>
      </c>
      <c r="E44" s="14">
        <v>2</v>
      </c>
      <c r="F44" s="2"/>
      <c r="G44" s="2"/>
      <c r="H44" s="3">
        <v>14000</v>
      </c>
      <c r="I44" s="3">
        <f t="shared" si="6"/>
        <v>28000</v>
      </c>
      <c r="J44" s="3">
        <f t="shared" si="7"/>
        <v>30800.000000000004</v>
      </c>
      <c r="K44" s="3">
        <f t="shared" si="5"/>
        <v>0</v>
      </c>
      <c r="L44" s="2"/>
    </row>
    <row r="45" spans="1:12">
      <c r="A45" s="32" t="s">
        <v>29</v>
      </c>
      <c r="B45" s="32"/>
      <c r="C45" s="32"/>
      <c r="D45" s="32"/>
      <c r="E45" s="33"/>
      <c r="F45" s="33"/>
      <c r="G45" s="33"/>
      <c r="H45" s="34"/>
      <c r="I45" s="34">
        <f>SUM(I46:I59)</f>
        <v>1196300</v>
      </c>
      <c r="J45" s="34">
        <f>SUM(J46:J59)</f>
        <v>1315930</v>
      </c>
      <c r="K45" s="34"/>
      <c r="L45" s="32"/>
    </row>
    <row r="46" spans="1:12">
      <c r="A46" s="2">
        <v>1</v>
      </c>
      <c r="B46" s="23" t="s">
        <v>45</v>
      </c>
      <c r="C46" s="13"/>
      <c r="D46" s="14" t="s">
        <v>197</v>
      </c>
      <c r="E46" s="14">
        <v>20</v>
      </c>
      <c r="F46" s="2"/>
      <c r="G46" s="2"/>
      <c r="H46" s="3">
        <v>2200</v>
      </c>
      <c r="I46" s="3">
        <f>H46*E46</f>
        <v>44000</v>
      </c>
      <c r="J46" s="3">
        <f>I46*1.1</f>
        <v>48400.000000000007</v>
      </c>
      <c r="K46" s="3">
        <f>H46*G46*1.1</f>
        <v>0</v>
      </c>
      <c r="L46" s="2"/>
    </row>
    <row r="47" spans="1:12">
      <c r="A47" s="2">
        <v>2</v>
      </c>
      <c r="B47" s="23" t="s">
        <v>205</v>
      </c>
      <c r="C47" s="13"/>
      <c r="D47" s="14" t="s">
        <v>197</v>
      </c>
      <c r="E47" s="14">
        <v>4</v>
      </c>
      <c r="F47" s="2"/>
      <c r="G47" s="2"/>
      <c r="H47" s="3">
        <v>5600</v>
      </c>
      <c r="I47" s="3">
        <f t="shared" ref="I47:I59" si="8">H47*E47</f>
        <v>22400</v>
      </c>
      <c r="J47" s="3">
        <f t="shared" ref="J47:J60" si="9">I47*1.1</f>
        <v>24640.000000000004</v>
      </c>
      <c r="K47" s="3">
        <f t="shared" ref="K47:K59" si="10">H47*G47*1.1</f>
        <v>0</v>
      </c>
      <c r="L47" s="2"/>
    </row>
    <row r="48" spans="1:12">
      <c r="A48" s="2">
        <v>3</v>
      </c>
      <c r="B48" s="23" t="s">
        <v>36</v>
      </c>
      <c r="C48" s="12"/>
      <c r="D48" s="14" t="s">
        <v>35</v>
      </c>
      <c r="E48" s="14">
        <v>2</v>
      </c>
      <c r="F48" s="2"/>
      <c r="G48" s="2"/>
      <c r="H48" s="3">
        <v>3000</v>
      </c>
      <c r="I48" s="3">
        <f t="shared" si="8"/>
        <v>6000</v>
      </c>
      <c r="J48" s="3">
        <f t="shared" si="9"/>
        <v>6600.0000000000009</v>
      </c>
      <c r="K48" s="3">
        <f t="shared" si="10"/>
        <v>0</v>
      </c>
      <c r="L48" s="2"/>
    </row>
    <row r="49" spans="1:12">
      <c r="A49" s="2">
        <v>4</v>
      </c>
      <c r="B49" s="23" t="s">
        <v>82</v>
      </c>
      <c r="C49" s="12"/>
      <c r="D49" s="14" t="s">
        <v>83</v>
      </c>
      <c r="E49" s="14">
        <v>5</v>
      </c>
      <c r="F49" s="2"/>
      <c r="G49" s="2"/>
      <c r="H49" s="3">
        <v>11500</v>
      </c>
      <c r="I49" s="3">
        <f t="shared" si="8"/>
        <v>57500</v>
      </c>
      <c r="J49" s="3">
        <f t="shared" si="9"/>
        <v>63250.000000000007</v>
      </c>
      <c r="K49" s="3">
        <f t="shared" si="10"/>
        <v>0</v>
      </c>
      <c r="L49" s="2"/>
    </row>
    <row r="50" spans="1:12">
      <c r="A50" s="2">
        <v>5</v>
      </c>
      <c r="B50" s="23" t="s">
        <v>37</v>
      </c>
      <c r="C50" s="12"/>
      <c r="D50" s="14" t="s">
        <v>35</v>
      </c>
      <c r="E50" s="14">
        <v>6</v>
      </c>
      <c r="F50" s="2"/>
      <c r="G50" s="2"/>
      <c r="H50" s="3">
        <v>25000</v>
      </c>
      <c r="I50" s="3">
        <f t="shared" si="8"/>
        <v>150000</v>
      </c>
      <c r="J50" s="3">
        <f t="shared" si="9"/>
        <v>165000</v>
      </c>
      <c r="K50" s="3">
        <f t="shared" si="10"/>
        <v>0</v>
      </c>
      <c r="L50" s="2"/>
    </row>
    <row r="51" spans="1:12">
      <c r="A51" s="2">
        <v>6</v>
      </c>
      <c r="B51" s="23" t="s">
        <v>38</v>
      </c>
      <c r="C51" s="12"/>
      <c r="D51" s="14" t="s">
        <v>34</v>
      </c>
      <c r="E51" s="14">
        <v>20</v>
      </c>
      <c r="F51" s="2"/>
      <c r="G51" s="2"/>
      <c r="H51" s="3">
        <v>2800</v>
      </c>
      <c r="I51" s="3">
        <f t="shared" si="8"/>
        <v>56000</v>
      </c>
      <c r="J51" s="3">
        <f t="shared" si="9"/>
        <v>61600.000000000007</v>
      </c>
      <c r="K51" s="3">
        <f t="shared" si="10"/>
        <v>0</v>
      </c>
      <c r="L51" s="2"/>
    </row>
    <row r="52" spans="1:12">
      <c r="A52" s="2">
        <v>7</v>
      </c>
      <c r="B52" s="71" t="s">
        <v>179</v>
      </c>
      <c r="C52" s="12"/>
      <c r="D52" s="14" t="s">
        <v>34</v>
      </c>
      <c r="E52" s="14">
        <v>10</v>
      </c>
      <c r="F52" s="2"/>
      <c r="G52" s="2"/>
      <c r="H52" s="3">
        <v>2600</v>
      </c>
      <c r="I52" s="3">
        <f t="shared" si="8"/>
        <v>26000</v>
      </c>
      <c r="J52" s="3">
        <f t="shared" si="9"/>
        <v>28600.000000000004</v>
      </c>
      <c r="K52" s="3">
        <f t="shared" si="10"/>
        <v>0</v>
      </c>
      <c r="L52" s="2"/>
    </row>
    <row r="53" spans="1:12">
      <c r="A53" s="2">
        <v>8</v>
      </c>
      <c r="B53" s="23" t="s">
        <v>40</v>
      </c>
      <c r="C53" s="12"/>
      <c r="D53" s="14" t="s">
        <v>34</v>
      </c>
      <c r="E53" s="14">
        <v>12</v>
      </c>
      <c r="F53" s="2"/>
      <c r="G53" s="2"/>
      <c r="H53" s="3">
        <v>6200</v>
      </c>
      <c r="I53" s="3">
        <f t="shared" si="8"/>
        <v>74400</v>
      </c>
      <c r="J53" s="3">
        <f t="shared" si="9"/>
        <v>81840</v>
      </c>
      <c r="K53" s="3">
        <f t="shared" si="10"/>
        <v>0</v>
      </c>
      <c r="L53" s="14" t="s">
        <v>39</v>
      </c>
    </row>
    <row r="54" spans="1:12">
      <c r="A54" s="2">
        <v>9</v>
      </c>
      <c r="B54" s="23" t="s">
        <v>41</v>
      </c>
      <c r="C54" s="38"/>
      <c r="D54" s="14" t="s">
        <v>34</v>
      </c>
      <c r="E54" s="14">
        <v>12</v>
      </c>
      <c r="F54" s="2"/>
      <c r="G54" s="2"/>
      <c r="H54" s="3">
        <v>8600</v>
      </c>
      <c r="I54" s="3">
        <f t="shared" si="8"/>
        <v>103200</v>
      </c>
      <c r="J54" s="3">
        <f t="shared" si="9"/>
        <v>113520.00000000001</v>
      </c>
      <c r="K54" s="3">
        <f t="shared" si="10"/>
        <v>0</v>
      </c>
      <c r="L54" s="2"/>
    </row>
    <row r="55" spans="1:12">
      <c r="A55" s="2">
        <v>10</v>
      </c>
      <c r="B55" s="23" t="s">
        <v>42</v>
      </c>
      <c r="C55" s="38"/>
      <c r="D55" s="14" t="s">
        <v>68</v>
      </c>
      <c r="E55" s="14">
        <v>10</v>
      </c>
      <c r="F55" s="2"/>
      <c r="G55" s="2"/>
      <c r="H55" s="3">
        <v>1200</v>
      </c>
      <c r="I55" s="3">
        <f t="shared" si="8"/>
        <v>12000</v>
      </c>
      <c r="J55" s="3">
        <f t="shared" si="9"/>
        <v>13200.000000000002</v>
      </c>
      <c r="K55" s="3">
        <f t="shared" si="10"/>
        <v>0</v>
      </c>
      <c r="L55" s="2"/>
    </row>
    <row r="56" spans="1:12">
      <c r="A56" s="2">
        <v>11</v>
      </c>
      <c r="B56" s="71" t="s">
        <v>180</v>
      </c>
      <c r="C56" s="38"/>
      <c r="D56" s="14" t="s">
        <v>43</v>
      </c>
      <c r="E56" s="14">
        <v>6</v>
      </c>
      <c r="F56" s="2"/>
      <c r="G56" s="2"/>
      <c r="H56" s="3">
        <v>10800</v>
      </c>
      <c r="I56" s="3">
        <f t="shared" si="8"/>
        <v>64800</v>
      </c>
      <c r="J56" s="3">
        <f t="shared" si="9"/>
        <v>71280</v>
      </c>
      <c r="K56" s="3">
        <f t="shared" si="10"/>
        <v>0</v>
      </c>
      <c r="L56" s="14" t="s">
        <v>44</v>
      </c>
    </row>
    <row r="57" spans="1:12">
      <c r="A57" s="2">
        <v>12</v>
      </c>
      <c r="B57" s="23" t="s">
        <v>181</v>
      </c>
      <c r="C57" s="38"/>
      <c r="D57" s="14" t="s">
        <v>35</v>
      </c>
      <c r="E57" s="14">
        <v>2</v>
      </c>
      <c r="F57" s="2"/>
      <c r="G57" s="2"/>
      <c r="H57" s="3">
        <v>5000</v>
      </c>
      <c r="I57" s="3">
        <f t="shared" si="8"/>
        <v>10000</v>
      </c>
      <c r="J57" s="3">
        <f t="shared" si="9"/>
        <v>11000</v>
      </c>
      <c r="K57" s="3">
        <f t="shared" si="10"/>
        <v>0</v>
      </c>
      <c r="L57" s="2"/>
    </row>
    <row r="58" spans="1:12">
      <c r="A58" s="2">
        <v>13</v>
      </c>
      <c r="B58" s="23" t="s">
        <v>46</v>
      </c>
      <c r="C58" s="38"/>
      <c r="D58" s="14" t="s">
        <v>158</v>
      </c>
      <c r="E58" s="14">
        <v>10</v>
      </c>
      <c r="F58" s="2"/>
      <c r="G58" s="2"/>
      <c r="H58" s="3">
        <v>39000</v>
      </c>
      <c r="I58" s="3">
        <f t="shared" si="8"/>
        <v>390000</v>
      </c>
      <c r="J58" s="3">
        <f t="shared" si="9"/>
        <v>429000.00000000006</v>
      </c>
      <c r="K58" s="3">
        <f t="shared" ref="K58" si="11">H58*G58*1.1</f>
        <v>0</v>
      </c>
      <c r="L58" s="2"/>
    </row>
    <row r="59" spans="1:12">
      <c r="A59" s="2">
        <v>14</v>
      </c>
      <c r="B59" s="71" t="s">
        <v>229</v>
      </c>
      <c r="C59" s="38"/>
      <c r="D59" s="14" t="s">
        <v>35</v>
      </c>
      <c r="E59" s="14">
        <v>5</v>
      </c>
      <c r="F59" s="2"/>
      <c r="G59" s="2"/>
      <c r="H59" s="3">
        <v>36000</v>
      </c>
      <c r="I59" s="3">
        <f t="shared" si="8"/>
        <v>180000</v>
      </c>
      <c r="J59" s="3">
        <f t="shared" si="9"/>
        <v>198000.00000000003</v>
      </c>
      <c r="K59" s="3">
        <f t="shared" si="10"/>
        <v>0</v>
      </c>
      <c r="L59" s="2" t="s">
        <v>156</v>
      </c>
    </row>
    <row r="60" spans="1:12">
      <c r="A60" s="32" t="s">
        <v>16</v>
      </c>
      <c r="B60" s="32"/>
      <c r="C60" s="32"/>
      <c r="D60" s="32"/>
      <c r="E60" s="26"/>
      <c r="F60" s="33"/>
      <c r="G60" s="33"/>
      <c r="H60" s="34"/>
      <c r="I60" s="34">
        <f>SUM(I61:I64)</f>
        <v>293800</v>
      </c>
      <c r="J60" s="34">
        <f t="shared" si="9"/>
        <v>323180</v>
      </c>
      <c r="K60" s="34"/>
      <c r="L60" s="32"/>
    </row>
    <row r="61" spans="1:12">
      <c r="A61" s="2">
        <v>1</v>
      </c>
      <c r="B61" s="4" t="s">
        <v>111</v>
      </c>
      <c r="C61" s="4"/>
      <c r="D61" s="14" t="s">
        <v>71</v>
      </c>
      <c r="E61" s="5">
        <v>5</v>
      </c>
      <c r="F61" s="2"/>
      <c r="G61" s="2"/>
      <c r="H61" s="3">
        <v>39000</v>
      </c>
      <c r="I61" s="3">
        <f>H61*E61</f>
        <v>195000</v>
      </c>
      <c r="J61" s="3">
        <f>I61*1.1</f>
        <v>214500.00000000003</v>
      </c>
      <c r="K61" s="3">
        <f>H61*G61*1.1</f>
        <v>0</v>
      </c>
      <c r="L61" s="5"/>
    </row>
    <row r="62" spans="1:12">
      <c r="A62" s="2">
        <v>2</v>
      </c>
      <c r="B62" s="4" t="s">
        <v>206</v>
      </c>
      <c r="C62" s="4" t="s">
        <v>113</v>
      </c>
      <c r="D62" s="5" t="s">
        <v>116</v>
      </c>
      <c r="E62" s="5">
        <v>2</v>
      </c>
      <c r="F62" s="2"/>
      <c r="G62" s="2"/>
      <c r="H62" s="3">
        <v>11000</v>
      </c>
      <c r="I62" s="3">
        <f t="shared" ref="I62:I64" si="12">H62*E62</f>
        <v>22000</v>
      </c>
      <c r="J62" s="3">
        <f t="shared" ref="J62:J65" si="13">I62*1.1</f>
        <v>24200.000000000004</v>
      </c>
      <c r="K62" s="3">
        <f t="shared" ref="K62:K64" si="14">H62*G62*1.1</f>
        <v>0</v>
      </c>
      <c r="L62" s="5"/>
    </row>
    <row r="63" spans="1:12">
      <c r="A63" s="2">
        <v>3</v>
      </c>
      <c r="B63" s="4" t="s">
        <v>112</v>
      </c>
      <c r="C63" s="4" t="s">
        <v>114</v>
      </c>
      <c r="D63" s="5" t="s">
        <v>35</v>
      </c>
      <c r="E63" s="5">
        <v>2</v>
      </c>
      <c r="F63" s="2"/>
      <c r="G63" s="2"/>
      <c r="H63" s="3">
        <v>13200</v>
      </c>
      <c r="I63" s="3">
        <f t="shared" si="12"/>
        <v>26400</v>
      </c>
      <c r="J63" s="3">
        <f t="shared" si="13"/>
        <v>29040.000000000004</v>
      </c>
      <c r="K63" s="3">
        <f t="shared" si="14"/>
        <v>0</v>
      </c>
      <c r="L63" s="5"/>
    </row>
    <row r="64" spans="1:12">
      <c r="A64" s="2">
        <v>4</v>
      </c>
      <c r="B64" s="4" t="s">
        <v>207</v>
      </c>
      <c r="C64" s="4" t="s">
        <v>115</v>
      </c>
      <c r="D64" s="5" t="s">
        <v>35</v>
      </c>
      <c r="E64" s="5">
        <v>9</v>
      </c>
      <c r="F64" s="2"/>
      <c r="G64" s="2"/>
      <c r="H64" s="3">
        <v>5600</v>
      </c>
      <c r="I64" s="3">
        <f t="shared" si="12"/>
        <v>50400</v>
      </c>
      <c r="J64" s="3">
        <f t="shared" si="13"/>
        <v>55440.000000000007</v>
      </c>
      <c r="K64" s="3">
        <f t="shared" si="14"/>
        <v>0</v>
      </c>
      <c r="L64" s="5"/>
    </row>
    <row r="65" spans="1:12">
      <c r="A65" s="32" t="s">
        <v>28</v>
      </c>
      <c r="B65" s="32"/>
      <c r="C65" s="32"/>
      <c r="D65" s="32"/>
      <c r="E65" s="33"/>
      <c r="F65" s="33"/>
      <c r="G65" s="33"/>
      <c r="H65" s="34"/>
      <c r="I65" s="34">
        <f>SUM(I66:I68)</f>
        <v>110500</v>
      </c>
      <c r="J65" s="34">
        <f t="shared" si="13"/>
        <v>121550.00000000001</v>
      </c>
      <c r="K65" s="34"/>
      <c r="L65" s="32"/>
    </row>
    <row r="66" spans="1:12" s="30" customFormat="1">
      <c r="A66" s="39">
        <v>1</v>
      </c>
      <c r="B66" s="12" t="s">
        <v>46</v>
      </c>
      <c r="C66" s="39"/>
      <c r="D66" s="14" t="s">
        <v>71</v>
      </c>
      <c r="E66" s="14">
        <v>2</v>
      </c>
      <c r="F66" s="40"/>
      <c r="G66" s="40"/>
      <c r="H66" s="41">
        <v>39000</v>
      </c>
      <c r="I66" s="3">
        <f>H66*E66</f>
        <v>78000</v>
      </c>
      <c r="J66" s="3">
        <f>I66*1.1</f>
        <v>85800</v>
      </c>
      <c r="K66" s="3">
        <f t="shared" ref="K66:K68" si="15">H66*G66*1.1</f>
        <v>0</v>
      </c>
      <c r="L66" s="39"/>
    </row>
    <row r="67" spans="1:12" s="30" customFormat="1">
      <c r="A67" s="39">
        <v>2</v>
      </c>
      <c r="B67" s="12" t="s">
        <v>45</v>
      </c>
      <c r="C67" s="39"/>
      <c r="D67" s="14" t="s">
        <v>76</v>
      </c>
      <c r="E67" s="14">
        <v>5</v>
      </c>
      <c r="F67" s="40"/>
      <c r="G67" s="40"/>
      <c r="H67" s="41">
        <v>2200</v>
      </c>
      <c r="I67" s="3">
        <f t="shared" ref="I67:I68" si="16">H67*E67</f>
        <v>11000</v>
      </c>
      <c r="J67" s="3">
        <f t="shared" ref="J67:J69" si="17">I67*1.1</f>
        <v>12100.000000000002</v>
      </c>
      <c r="K67" s="3">
        <f t="shared" si="15"/>
        <v>0</v>
      </c>
      <c r="L67" s="39"/>
    </row>
    <row r="68" spans="1:12" s="30" customFormat="1">
      <c r="A68" s="39">
        <v>3</v>
      </c>
      <c r="B68" s="12" t="s">
        <v>208</v>
      </c>
      <c r="C68" s="39"/>
      <c r="D68" s="14" t="s">
        <v>81</v>
      </c>
      <c r="E68" s="14">
        <v>5</v>
      </c>
      <c r="F68" s="40"/>
      <c r="G68" s="40"/>
      <c r="H68" s="41">
        <v>4300</v>
      </c>
      <c r="I68" s="3">
        <f t="shared" si="16"/>
        <v>21500</v>
      </c>
      <c r="J68" s="3">
        <f t="shared" si="17"/>
        <v>23650.000000000004</v>
      </c>
      <c r="K68" s="3">
        <f t="shared" si="15"/>
        <v>0</v>
      </c>
      <c r="L68" s="39"/>
    </row>
    <row r="69" spans="1:12">
      <c r="A69" s="32" t="s">
        <v>17</v>
      </c>
      <c r="B69" s="32"/>
      <c r="C69" s="32"/>
      <c r="D69" s="32"/>
      <c r="E69" s="33"/>
      <c r="F69" s="33"/>
      <c r="G69" s="33"/>
      <c r="H69" s="34"/>
      <c r="I69" s="34">
        <f>SUM(I70:I81)</f>
        <v>2164500</v>
      </c>
      <c r="J69" s="34">
        <f t="shared" si="17"/>
        <v>2380950</v>
      </c>
      <c r="K69" s="34"/>
      <c r="L69" s="32"/>
    </row>
    <row r="70" spans="1:12">
      <c r="A70" s="31">
        <v>1</v>
      </c>
      <c r="B70" s="11" t="s">
        <v>209</v>
      </c>
      <c r="C70" s="11"/>
      <c r="D70" s="2" t="s">
        <v>34</v>
      </c>
      <c r="E70" s="2">
        <v>8</v>
      </c>
      <c r="F70" s="42"/>
      <c r="G70" s="42"/>
      <c r="H70" s="43">
        <v>33000</v>
      </c>
      <c r="I70" s="3">
        <f>H70*E70</f>
        <v>264000</v>
      </c>
      <c r="J70" s="3">
        <f>I70*1.1</f>
        <v>290400</v>
      </c>
      <c r="K70" s="3">
        <f t="shared" ref="K70" si="18">H70*G70*1.1</f>
        <v>0</v>
      </c>
      <c r="L70" s="31"/>
    </row>
    <row r="71" spans="1:12">
      <c r="A71" s="31">
        <v>2</v>
      </c>
      <c r="B71" s="11" t="s">
        <v>119</v>
      </c>
      <c r="C71" s="11"/>
      <c r="D71" s="2" t="s">
        <v>76</v>
      </c>
      <c r="E71" s="2">
        <v>40</v>
      </c>
      <c r="F71" s="42"/>
      <c r="G71" s="42"/>
      <c r="H71" s="43">
        <v>2200</v>
      </c>
      <c r="I71" s="3">
        <f t="shared" ref="I71:I81" si="19">H71*E71</f>
        <v>88000</v>
      </c>
      <c r="J71" s="3">
        <f t="shared" ref="J71:J82" si="20">I71*1.1</f>
        <v>96800.000000000015</v>
      </c>
      <c r="K71" s="3">
        <f t="shared" ref="K71:K81" si="21">H71*G71*1.1</f>
        <v>0</v>
      </c>
      <c r="L71" s="2" t="s">
        <v>129</v>
      </c>
    </row>
    <row r="72" spans="1:12">
      <c r="A72" s="31">
        <v>3</v>
      </c>
      <c r="B72" s="11" t="s">
        <v>82</v>
      </c>
      <c r="C72" s="11"/>
      <c r="D72" s="2" t="s">
        <v>76</v>
      </c>
      <c r="E72" s="2">
        <v>5</v>
      </c>
      <c r="F72" s="42"/>
      <c r="G72" s="42"/>
      <c r="H72" s="43">
        <v>11500</v>
      </c>
      <c r="I72" s="3">
        <f t="shared" si="19"/>
        <v>57500</v>
      </c>
      <c r="J72" s="3">
        <f t="shared" si="20"/>
        <v>63250.000000000007</v>
      </c>
      <c r="K72" s="3">
        <f t="shared" si="21"/>
        <v>0</v>
      </c>
      <c r="L72" s="31" t="s">
        <v>133</v>
      </c>
    </row>
    <row r="73" spans="1:12">
      <c r="A73" s="31">
        <v>4</v>
      </c>
      <c r="B73" s="11" t="s">
        <v>120</v>
      </c>
      <c r="C73" s="11" t="s">
        <v>183</v>
      </c>
      <c r="D73" s="2" t="s">
        <v>182</v>
      </c>
      <c r="E73" s="2">
        <v>100</v>
      </c>
      <c r="F73" s="42"/>
      <c r="G73" s="42"/>
      <c r="H73" s="43">
        <v>3400</v>
      </c>
      <c r="I73" s="3">
        <f t="shared" si="19"/>
        <v>340000</v>
      </c>
      <c r="J73" s="3">
        <f t="shared" si="20"/>
        <v>374000.00000000006</v>
      </c>
      <c r="K73" s="3">
        <f t="shared" si="21"/>
        <v>0</v>
      </c>
      <c r="L73" s="31" t="s">
        <v>157</v>
      </c>
    </row>
    <row r="74" spans="1:12">
      <c r="A74" s="31">
        <v>5</v>
      </c>
      <c r="B74" s="81" t="s">
        <v>121</v>
      </c>
      <c r="C74" s="11"/>
      <c r="D74" s="2" t="s">
        <v>127</v>
      </c>
      <c r="E74" s="2">
        <v>2</v>
      </c>
      <c r="F74" s="42"/>
      <c r="G74" s="42"/>
      <c r="H74" s="43">
        <v>79000</v>
      </c>
      <c r="I74" s="3">
        <f t="shared" si="19"/>
        <v>158000</v>
      </c>
      <c r="J74" s="3">
        <f t="shared" si="20"/>
        <v>173800</v>
      </c>
      <c r="K74" s="3">
        <f t="shared" si="21"/>
        <v>0</v>
      </c>
      <c r="L74" s="31"/>
    </row>
    <row r="75" spans="1:12">
      <c r="A75" s="31">
        <v>6</v>
      </c>
      <c r="B75" s="81" t="s">
        <v>122</v>
      </c>
      <c r="C75" s="11"/>
      <c r="D75" s="2" t="s">
        <v>127</v>
      </c>
      <c r="E75" s="2">
        <v>2</v>
      </c>
      <c r="F75" s="42"/>
      <c r="G75" s="42"/>
      <c r="H75" s="43">
        <v>74000</v>
      </c>
      <c r="I75" s="3">
        <f t="shared" si="19"/>
        <v>148000</v>
      </c>
      <c r="J75" s="3">
        <f t="shared" si="20"/>
        <v>162800</v>
      </c>
      <c r="K75" s="3">
        <f t="shared" si="21"/>
        <v>0</v>
      </c>
      <c r="L75" s="31"/>
    </row>
    <row r="76" spans="1:12">
      <c r="A76" s="31">
        <v>7</v>
      </c>
      <c r="B76" s="81" t="s">
        <v>123</v>
      </c>
      <c r="C76" s="11"/>
      <c r="D76" s="2" t="s">
        <v>127</v>
      </c>
      <c r="E76" s="2">
        <v>2</v>
      </c>
      <c r="F76" s="42"/>
      <c r="G76" s="42"/>
      <c r="H76" s="43">
        <v>74000</v>
      </c>
      <c r="I76" s="3">
        <f t="shared" si="19"/>
        <v>148000</v>
      </c>
      <c r="J76" s="3">
        <f t="shared" si="20"/>
        <v>162800</v>
      </c>
      <c r="K76" s="3">
        <f t="shared" si="21"/>
        <v>0</v>
      </c>
      <c r="L76" s="31"/>
    </row>
    <row r="77" spans="1:12">
      <c r="A77" s="31">
        <v>8</v>
      </c>
      <c r="B77" s="11" t="s">
        <v>117</v>
      </c>
      <c r="C77" s="11"/>
      <c r="D77" s="2" t="s">
        <v>68</v>
      </c>
      <c r="E77" s="2">
        <v>36</v>
      </c>
      <c r="F77" s="42"/>
      <c r="G77" s="42"/>
      <c r="H77" s="43">
        <v>8500</v>
      </c>
      <c r="I77" s="3">
        <f t="shared" si="19"/>
        <v>306000</v>
      </c>
      <c r="J77" s="3">
        <f t="shared" si="20"/>
        <v>336600</v>
      </c>
      <c r="K77" s="3">
        <f t="shared" si="21"/>
        <v>0</v>
      </c>
      <c r="L77" s="31"/>
    </row>
    <row r="78" spans="1:12">
      <c r="A78" s="31">
        <v>9</v>
      </c>
      <c r="B78" s="11" t="s">
        <v>124</v>
      </c>
      <c r="C78" s="11"/>
      <c r="D78" s="2" t="s">
        <v>128</v>
      </c>
      <c r="E78" s="2">
        <v>5</v>
      </c>
      <c r="F78" s="42"/>
      <c r="G78" s="42"/>
      <c r="H78" s="43">
        <v>29000</v>
      </c>
      <c r="I78" s="3">
        <f t="shared" si="19"/>
        <v>145000</v>
      </c>
      <c r="J78" s="3">
        <f t="shared" si="20"/>
        <v>159500</v>
      </c>
      <c r="K78" s="3">
        <f t="shared" si="21"/>
        <v>0</v>
      </c>
      <c r="L78" s="2" t="s">
        <v>132</v>
      </c>
    </row>
    <row r="79" spans="1:12">
      <c r="A79" s="31">
        <v>10</v>
      </c>
      <c r="B79" s="11" t="s">
        <v>125</v>
      </c>
      <c r="C79" s="11"/>
      <c r="D79" s="2" t="s">
        <v>71</v>
      </c>
      <c r="E79" s="2">
        <v>5</v>
      </c>
      <c r="F79" s="42"/>
      <c r="G79" s="42"/>
      <c r="H79" s="43">
        <v>39000</v>
      </c>
      <c r="I79" s="3">
        <f t="shared" si="19"/>
        <v>195000</v>
      </c>
      <c r="J79" s="3">
        <f t="shared" si="20"/>
        <v>214500.00000000003</v>
      </c>
      <c r="K79" s="3">
        <f t="shared" si="21"/>
        <v>0</v>
      </c>
      <c r="L79" s="31"/>
    </row>
    <row r="80" spans="1:12">
      <c r="A80" s="31">
        <v>11</v>
      </c>
      <c r="B80" s="38" t="s">
        <v>126</v>
      </c>
      <c r="C80" s="11"/>
      <c r="D80" s="2" t="s">
        <v>35</v>
      </c>
      <c r="E80" s="2">
        <v>500</v>
      </c>
      <c r="F80" s="42"/>
      <c r="G80" s="42"/>
      <c r="H80" s="43">
        <v>170</v>
      </c>
      <c r="I80" s="3">
        <f t="shared" si="19"/>
        <v>85000</v>
      </c>
      <c r="J80" s="3">
        <f t="shared" si="20"/>
        <v>93500.000000000015</v>
      </c>
      <c r="K80" s="3">
        <f t="shared" si="21"/>
        <v>0</v>
      </c>
      <c r="L80" s="31" t="s">
        <v>130</v>
      </c>
    </row>
    <row r="81" spans="1:12">
      <c r="A81" s="31">
        <v>12</v>
      </c>
      <c r="B81" s="81" t="s">
        <v>118</v>
      </c>
      <c r="C81" s="11"/>
      <c r="D81" s="2" t="s">
        <v>127</v>
      </c>
      <c r="E81" s="2">
        <v>2</v>
      </c>
      <c r="F81" s="42"/>
      <c r="G81" s="42"/>
      <c r="H81" s="43">
        <v>115000</v>
      </c>
      <c r="I81" s="3">
        <f t="shared" si="19"/>
        <v>230000</v>
      </c>
      <c r="J81" s="3">
        <f t="shared" si="20"/>
        <v>253000.00000000003</v>
      </c>
      <c r="K81" s="3">
        <f t="shared" si="21"/>
        <v>0</v>
      </c>
      <c r="L81" s="2" t="s">
        <v>131</v>
      </c>
    </row>
    <row r="82" spans="1:12">
      <c r="A82" s="32" t="s">
        <v>18</v>
      </c>
      <c r="B82" s="57"/>
      <c r="C82" s="32"/>
      <c r="D82" s="32"/>
      <c r="E82" s="33"/>
      <c r="F82" s="33"/>
      <c r="G82" s="33"/>
      <c r="H82" s="34"/>
      <c r="I82" s="34">
        <f>SUM(I83:I106)</f>
        <v>2412900</v>
      </c>
      <c r="J82" s="34">
        <f t="shared" si="20"/>
        <v>2654190</v>
      </c>
      <c r="K82" s="34"/>
      <c r="L82" s="32"/>
    </row>
    <row r="83" spans="1:12">
      <c r="A83" s="5">
        <v>1</v>
      </c>
      <c r="B83" s="58" t="s">
        <v>144</v>
      </c>
      <c r="C83" s="11"/>
      <c r="D83" s="5" t="s">
        <v>76</v>
      </c>
      <c r="E83" s="44">
        <v>3</v>
      </c>
      <c r="F83" s="2"/>
      <c r="G83" s="2"/>
      <c r="H83" s="3">
        <v>11500</v>
      </c>
      <c r="I83" s="3">
        <f>H83*E83</f>
        <v>34500</v>
      </c>
      <c r="J83" s="3">
        <f>I83*1.1</f>
        <v>37950</v>
      </c>
      <c r="K83" s="3">
        <f t="shared" ref="K83:K106" si="22">H83*G83*1.1</f>
        <v>0</v>
      </c>
      <c r="L83" s="2"/>
    </row>
    <row r="84" spans="1:12">
      <c r="A84" s="5">
        <v>2</v>
      </c>
      <c r="B84" s="92" t="s">
        <v>185</v>
      </c>
      <c r="C84" s="81"/>
      <c r="D84" s="5" t="s">
        <v>77</v>
      </c>
      <c r="E84" s="5">
        <v>5</v>
      </c>
      <c r="F84" s="2"/>
      <c r="G84" s="2"/>
      <c r="H84" s="3">
        <v>6000</v>
      </c>
      <c r="I84" s="3">
        <f t="shared" ref="I84:I106" si="23">H84*E84</f>
        <v>30000</v>
      </c>
      <c r="J84" s="3">
        <f t="shared" ref="J84:J107" si="24">I84*1.1</f>
        <v>33000</v>
      </c>
      <c r="K84" s="3">
        <f t="shared" si="22"/>
        <v>0</v>
      </c>
      <c r="L84" s="5" t="s">
        <v>51</v>
      </c>
    </row>
    <row r="85" spans="1:12">
      <c r="A85" s="5">
        <v>3</v>
      </c>
      <c r="B85" s="58" t="s">
        <v>46</v>
      </c>
      <c r="C85" s="11"/>
      <c r="D85" s="14" t="s">
        <v>71</v>
      </c>
      <c r="E85" s="5">
        <v>20</v>
      </c>
      <c r="F85" s="2"/>
      <c r="G85" s="2"/>
      <c r="H85" s="3">
        <v>39000</v>
      </c>
      <c r="I85" s="3">
        <f t="shared" si="23"/>
        <v>780000</v>
      </c>
      <c r="J85" s="3">
        <f t="shared" si="24"/>
        <v>858000.00000000012</v>
      </c>
      <c r="K85" s="3">
        <f t="shared" si="22"/>
        <v>0</v>
      </c>
      <c r="L85" s="2"/>
    </row>
    <row r="86" spans="1:12">
      <c r="A86" s="5">
        <v>4</v>
      </c>
      <c r="B86" s="58" t="s">
        <v>143</v>
      </c>
      <c r="C86" s="11"/>
      <c r="D86" s="14" t="s">
        <v>71</v>
      </c>
      <c r="E86" s="5">
        <v>10</v>
      </c>
      <c r="F86" s="2"/>
      <c r="G86" s="2"/>
      <c r="H86" s="3">
        <v>19500</v>
      </c>
      <c r="I86" s="3">
        <f t="shared" si="23"/>
        <v>195000</v>
      </c>
      <c r="J86" s="3">
        <f t="shared" si="24"/>
        <v>214500.00000000003</v>
      </c>
      <c r="K86" s="3">
        <f t="shared" si="22"/>
        <v>0</v>
      </c>
      <c r="L86" s="2"/>
    </row>
    <row r="87" spans="1:12">
      <c r="A87" s="5">
        <v>5</v>
      </c>
      <c r="B87" s="58" t="s">
        <v>47</v>
      </c>
      <c r="C87" s="11"/>
      <c r="D87" s="5" t="s">
        <v>78</v>
      </c>
      <c r="E87" s="5">
        <v>10</v>
      </c>
      <c r="F87" s="2"/>
      <c r="G87" s="2"/>
      <c r="H87" s="3">
        <v>2600</v>
      </c>
      <c r="I87" s="3">
        <f t="shared" si="23"/>
        <v>26000</v>
      </c>
      <c r="J87" s="3">
        <f t="shared" si="24"/>
        <v>28600.000000000004</v>
      </c>
      <c r="K87" s="3">
        <f t="shared" si="22"/>
        <v>0</v>
      </c>
      <c r="L87" s="2"/>
    </row>
    <row r="88" spans="1:12">
      <c r="A88" s="5">
        <v>6</v>
      </c>
      <c r="B88" s="58" t="s">
        <v>142</v>
      </c>
      <c r="C88" s="11"/>
      <c r="D88" s="5" t="s">
        <v>78</v>
      </c>
      <c r="E88" s="5">
        <v>10</v>
      </c>
      <c r="F88" s="2"/>
      <c r="G88" s="2"/>
      <c r="H88" s="45">
        <v>1500</v>
      </c>
      <c r="I88" s="3">
        <f t="shared" si="23"/>
        <v>15000</v>
      </c>
      <c r="J88" s="3">
        <f t="shared" si="24"/>
        <v>16500</v>
      </c>
      <c r="K88" s="3">
        <f t="shared" si="22"/>
        <v>0</v>
      </c>
      <c r="L88" s="2"/>
    </row>
    <row r="89" spans="1:12">
      <c r="A89" s="5">
        <v>7</v>
      </c>
      <c r="B89" s="58" t="s">
        <v>141</v>
      </c>
      <c r="C89" s="81"/>
      <c r="D89" s="5" t="s">
        <v>76</v>
      </c>
      <c r="E89" s="5">
        <v>5</v>
      </c>
      <c r="F89" s="2"/>
      <c r="G89" s="2"/>
      <c r="H89" s="3">
        <v>14000</v>
      </c>
      <c r="I89" s="3">
        <f t="shared" si="23"/>
        <v>70000</v>
      </c>
      <c r="J89" s="3">
        <f t="shared" si="24"/>
        <v>77000</v>
      </c>
      <c r="K89" s="3">
        <f t="shared" si="22"/>
        <v>0</v>
      </c>
      <c r="L89" s="2" t="s">
        <v>79</v>
      </c>
    </row>
    <row r="90" spans="1:12">
      <c r="A90" s="5">
        <v>8</v>
      </c>
      <c r="B90" s="58" t="s">
        <v>140</v>
      </c>
      <c r="C90" s="11"/>
      <c r="D90" s="5" t="s">
        <v>210</v>
      </c>
      <c r="E90" s="5">
        <v>20</v>
      </c>
      <c r="F90" s="2"/>
      <c r="G90" s="2"/>
      <c r="H90" s="3">
        <v>2200</v>
      </c>
      <c r="I90" s="3">
        <f t="shared" si="23"/>
        <v>44000</v>
      </c>
      <c r="J90" s="3">
        <f t="shared" si="24"/>
        <v>48400.000000000007</v>
      </c>
      <c r="K90" s="3">
        <f t="shared" si="22"/>
        <v>0</v>
      </c>
      <c r="L90" s="2"/>
    </row>
    <row r="91" spans="1:12">
      <c r="A91" s="5">
        <v>9</v>
      </c>
      <c r="B91" s="58" t="s">
        <v>139</v>
      </c>
      <c r="C91" s="11"/>
      <c r="D91" s="5" t="s">
        <v>76</v>
      </c>
      <c r="E91" s="5">
        <v>10</v>
      </c>
      <c r="F91" s="2"/>
      <c r="G91" s="2"/>
      <c r="H91" s="3">
        <v>2200</v>
      </c>
      <c r="I91" s="3">
        <f t="shared" si="23"/>
        <v>22000</v>
      </c>
      <c r="J91" s="3">
        <f t="shared" si="24"/>
        <v>24200.000000000004</v>
      </c>
      <c r="K91" s="3">
        <f t="shared" si="22"/>
        <v>0</v>
      </c>
      <c r="L91" s="2"/>
    </row>
    <row r="92" spans="1:12">
      <c r="A92" s="5">
        <v>10</v>
      </c>
      <c r="B92" s="58" t="s">
        <v>138</v>
      </c>
      <c r="C92" s="11"/>
      <c r="D92" s="5" t="s">
        <v>75</v>
      </c>
      <c r="E92" s="5">
        <v>10</v>
      </c>
      <c r="F92" s="2"/>
      <c r="G92" s="2"/>
      <c r="H92" s="3">
        <v>3500</v>
      </c>
      <c r="I92" s="3">
        <f t="shared" si="23"/>
        <v>35000</v>
      </c>
      <c r="J92" s="3">
        <f t="shared" si="24"/>
        <v>38500</v>
      </c>
      <c r="K92" s="3">
        <f t="shared" si="22"/>
        <v>0</v>
      </c>
      <c r="L92" s="2"/>
    </row>
    <row r="93" spans="1:12">
      <c r="A93" s="5">
        <v>11</v>
      </c>
      <c r="B93" s="58" t="s">
        <v>137</v>
      </c>
      <c r="C93" s="11"/>
      <c r="D93" s="5" t="s">
        <v>75</v>
      </c>
      <c r="E93" s="5">
        <v>10</v>
      </c>
      <c r="F93" s="2"/>
      <c r="G93" s="2"/>
      <c r="H93" s="3">
        <v>8600</v>
      </c>
      <c r="I93" s="3">
        <f t="shared" si="23"/>
        <v>86000</v>
      </c>
      <c r="J93" s="3">
        <f t="shared" si="24"/>
        <v>94600.000000000015</v>
      </c>
      <c r="K93" s="3">
        <f t="shared" si="22"/>
        <v>0</v>
      </c>
      <c r="L93" s="2"/>
    </row>
    <row r="94" spans="1:12">
      <c r="A94" s="5">
        <v>12</v>
      </c>
      <c r="B94" s="58" t="s">
        <v>136</v>
      </c>
      <c r="C94" s="11"/>
      <c r="D94" s="5" t="s">
        <v>75</v>
      </c>
      <c r="E94" s="5">
        <v>10</v>
      </c>
      <c r="F94" s="2"/>
      <c r="G94" s="2"/>
      <c r="H94" s="3">
        <v>19500</v>
      </c>
      <c r="I94" s="3">
        <f t="shared" si="23"/>
        <v>195000</v>
      </c>
      <c r="J94" s="3">
        <f t="shared" si="24"/>
        <v>214500.00000000003</v>
      </c>
      <c r="K94" s="3">
        <f t="shared" si="22"/>
        <v>0</v>
      </c>
      <c r="L94" s="2"/>
    </row>
    <row r="95" spans="1:12">
      <c r="A95" s="5">
        <v>13</v>
      </c>
      <c r="B95" s="58" t="s">
        <v>135</v>
      </c>
      <c r="C95" s="11"/>
      <c r="D95" s="5" t="s">
        <v>75</v>
      </c>
      <c r="E95" s="5">
        <v>2</v>
      </c>
      <c r="F95" s="2"/>
      <c r="G95" s="2"/>
      <c r="H95" s="3">
        <v>36000</v>
      </c>
      <c r="I95" s="3">
        <f t="shared" si="23"/>
        <v>72000</v>
      </c>
      <c r="J95" s="3">
        <f t="shared" si="24"/>
        <v>79200</v>
      </c>
      <c r="K95" s="3">
        <f t="shared" si="22"/>
        <v>0</v>
      </c>
      <c r="L95" s="2"/>
    </row>
    <row r="96" spans="1:12">
      <c r="A96" s="5">
        <v>14</v>
      </c>
      <c r="B96" s="58" t="s">
        <v>134</v>
      </c>
      <c r="C96" s="11"/>
      <c r="D96" s="5" t="s">
        <v>75</v>
      </c>
      <c r="E96" s="5">
        <v>2</v>
      </c>
      <c r="F96" s="2"/>
      <c r="G96" s="2"/>
      <c r="H96" s="3">
        <v>36000</v>
      </c>
      <c r="I96" s="3">
        <f t="shared" si="23"/>
        <v>72000</v>
      </c>
      <c r="J96" s="3">
        <f t="shared" si="24"/>
        <v>79200</v>
      </c>
      <c r="K96" s="3">
        <f t="shared" si="22"/>
        <v>0</v>
      </c>
      <c r="L96" s="2"/>
    </row>
    <row r="97" spans="1:12">
      <c r="A97" s="5">
        <v>15</v>
      </c>
      <c r="B97" s="58" t="s">
        <v>186</v>
      </c>
      <c r="C97" s="11"/>
      <c r="D97" s="5" t="s">
        <v>75</v>
      </c>
      <c r="E97" s="5">
        <v>10</v>
      </c>
      <c r="F97" s="2"/>
      <c r="G97" s="2"/>
      <c r="H97" s="3">
        <v>2800</v>
      </c>
      <c r="I97" s="3">
        <f t="shared" si="23"/>
        <v>28000</v>
      </c>
      <c r="J97" s="3">
        <f t="shared" si="24"/>
        <v>30800.000000000004</v>
      </c>
      <c r="K97" s="3">
        <f t="shared" si="22"/>
        <v>0</v>
      </c>
      <c r="L97" s="2"/>
    </row>
    <row r="98" spans="1:12">
      <c r="A98" s="5">
        <v>16</v>
      </c>
      <c r="B98" s="11" t="s">
        <v>211</v>
      </c>
      <c r="C98" s="11"/>
      <c r="D98" s="5" t="s">
        <v>75</v>
      </c>
      <c r="E98" s="5">
        <v>2</v>
      </c>
      <c r="F98" s="2"/>
      <c r="G98" s="2"/>
      <c r="H98" s="3">
        <v>4300</v>
      </c>
      <c r="I98" s="3">
        <f t="shared" si="23"/>
        <v>8600</v>
      </c>
      <c r="J98" s="3">
        <f t="shared" si="24"/>
        <v>9460</v>
      </c>
      <c r="K98" s="3">
        <f t="shared" si="22"/>
        <v>0</v>
      </c>
      <c r="L98" s="5" t="s">
        <v>52</v>
      </c>
    </row>
    <row r="99" spans="1:12">
      <c r="A99" s="5">
        <v>17</v>
      </c>
      <c r="B99" s="11" t="s">
        <v>187</v>
      </c>
      <c r="C99" s="11"/>
      <c r="D99" s="5" t="s">
        <v>74</v>
      </c>
      <c r="E99" s="5">
        <v>10</v>
      </c>
      <c r="F99" s="2"/>
      <c r="G99" s="2"/>
      <c r="H99" s="3">
        <v>4300</v>
      </c>
      <c r="I99" s="3">
        <f t="shared" si="23"/>
        <v>43000</v>
      </c>
      <c r="J99" s="3">
        <f t="shared" si="24"/>
        <v>47300.000000000007</v>
      </c>
      <c r="K99" s="3">
        <f t="shared" si="22"/>
        <v>0</v>
      </c>
      <c r="L99" s="2"/>
    </row>
    <row r="100" spans="1:12">
      <c r="A100" s="5">
        <v>18</v>
      </c>
      <c r="B100" s="11" t="s">
        <v>48</v>
      </c>
      <c r="C100" s="11"/>
      <c r="D100" s="5" t="s">
        <v>73</v>
      </c>
      <c r="E100" s="5">
        <v>5</v>
      </c>
      <c r="F100" s="2"/>
      <c r="G100" s="2"/>
      <c r="H100" s="3">
        <v>1200</v>
      </c>
      <c r="I100" s="3">
        <f t="shared" si="23"/>
        <v>6000</v>
      </c>
      <c r="J100" s="3">
        <f t="shared" si="24"/>
        <v>6600.0000000000009</v>
      </c>
      <c r="K100" s="3">
        <f t="shared" si="22"/>
        <v>0</v>
      </c>
      <c r="L100" s="2"/>
    </row>
    <row r="101" spans="1:12">
      <c r="A101" s="5">
        <v>19</v>
      </c>
      <c r="B101" s="11" t="s">
        <v>188</v>
      </c>
      <c r="C101" s="11" t="s">
        <v>212</v>
      </c>
      <c r="D101" s="5" t="s">
        <v>72</v>
      </c>
      <c r="E101" s="5">
        <v>2</v>
      </c>
      <c r="F101" s="2"/>
      <c r="G101" s="2"/>
      <c r="H101" s="3">
        <v>115000</v>
      </c>
      <c r="I101" s="3">
        <f t="shared" si="23"/>
        <v>230000</v>
      </c>
      <c r="J101" s="3">
        <f t="shared" si="24"/>
        <v>253000.00000000003</v>
      </c>
      <c r="K101" s="3">
        <f t="shared" si="22"/>
        <v>0</v>
      </c>
      <c r="L101" s="2"/>
    </row>
    <row r="102" spans="1:12">
      <c r="A102" s="5">
        <v>20</v>
      </c>
      <c r="B102" s="11" t="s">
        <v>189</v>
      </c>
      <c r="C102" s="11"/>
      <c r="D102" s="14" t="s">
        <v>35</v>
      </c>
      <c r="E102" s="5">
        <v>2</v>
      </c>
      <c r="F102" s="2"/>
      <c r="G102" s="2"/>
      <c r="H102" s="3">
        <v>74000</v>
      </c>
      <c r="I102" s="3">
        <f t="shared" si="23"/>
        <v>148000</v>
      </c>
      <c r="J102" s="3">
        <f t="shared" si="24"/>
        <v>162800</v>
      </c>
      <c r="K102" s="3">
        <f t="shared" si="22"/>
        <v>0</v>
      </c>
      <c r="L102" s="2"/>
    </row>
    <row r="103" spans="1:12">
      <c r="A103" s="5">
        <v>21</v>
      </c>
      <c r="B103" s="11" t="s">
        <v>49</v>
      </c>
      <c r="C103" s="11"/>
      <c r="D103" s="14" t="s">
        <v>35</v>
      </c>
      <c r="E103" s="5">
        <v>1</v>
      </c>
      <c r="F103" s="2"/>
      <c r="G103" s="2"/>
      <c r="H103" s="3">
        <v>6800</v>
      </c>
      <c r="I103" s="3">
        <f t="shared" si="23"/>
        <v>6800</v>
      </c>
      <c r="J103" s="3">
        <f t="shared" si="24"/>
        <v>7480.0000000000009</v>
      </c>
      <c r="K103" s="3">
        <f t="shared" si="22"/>
        <v>0</v>
      </c>
      <c r="L103" s="2"/>
    </row>
    <row r="104" spans="1:12">
      <c r="A104" s="5">
        <v>22</v>
      </c>
      <c r="B104" s="11" t="s">
        <v>190</v>
      </c>
      <c r="C104" s="11" t="s">
        <v>213</v>
      </c>
      <c r="D104" s="14" t="s">
        <v>35</v>
      </c>
      <c r="E104" s="5">
        <v>20</v>
      </c>
      <c r="F104" s="2"/>
      <c r="G104" s="2"/>
      <c r="H104" s="3">
        <v>10200</v>
      </c>
      <c r="I104" s="3">
        <f t="shared" si="23"/>
        <v>204000</v>
      </c>
      <c r="J104" s="3">
        <f t="shared" si="24"/>
        <v>224400.00000000003</v>
      </c>
      <c r="K104" s="3">
        <f t="shared" si="22"/>
        <v>0</v>
      </c>
      <c r="L104" s="2"/>
    </row>
    <row r="105" spans="1:12">
      <c r="A105" s="5">
        <v>23</v>
      </c>
      <c r="B105" s="11" t="s">
        <v>191</v>
      </c>
      <c r="C105" s="11"/>
      <c r="D105" s="14" t="s">
        <v>192</v>
      </c>
      <c r="E105" s="5">
        <v>1</v>
      </c>
      <c r="F105" s="2"/>
      <c r="G105" s="2"/>
      <c r="H105" s="3">
        <v>59000</v>
      </c>
      <c r="I105" s="3">
        <f t="shared" si="23"/>
        <v>59000</v>
      </c>
      <c r="J105" s="3">
        <f t="shared" si="24"/>
        <v>64900.000000000007</v>
      </c>
      <c r="K105" s="3">
        <f t="shared" si="22"/>
        <v>0</v>
      </c>
      <c r="L105" s="5" t="s">
        <v>80</v>
      </c>
    </row>
    <row r="106" spans="1:12">
      <c r="A106" s="5">
        <v>24</v>
      </c>
      <c r="B106" s="11" t="s">
        <v>50</v>
      </c>
      <c r="C106" s="11"/>
      <c r="D106" s="14" t="s">
        <v>35</v>
      </c>
      <c r="E106" s="5">
        <v>1</v>
      </c>
      <c r="F106" s="2"/>
      <c r="G106" s="2"/>
      <c r="H106" s="3">
        <v>3000</v>
      </c>
      <c r="I106" s="3">
        <f t="shared" si="23"/>
        <v>3000</v>
      </c>
      <c r="J106" s="3">
        <f t="shared" si="24"/>
        <v>3300.0000000000005</v>
      </c>
      <c r="K106" s="3">
        <f t="shared" si="22"/>
        <v>0</v>
      </c>
      <c r="L106" s="2"/>
    </row>
    <row r="107" spans="1:12">
      <c r="A107" s="32" t="s">
        <v>26</v>
      </c>
      <c r="B107" s="32"/>
      <c r="C107" s="32"/>
      <c r="D107" s="32"/>
      <c r="E107" s="33"/>
      <c r="F107" s="33"/>
      <c r="G107" s="33"/>
      <c r="H107" s="34"/>
      <c r="I107" s="34">
        <f>SUM(I108:I114)</f>
        <v>1601998</v>
      </c>
      <c r="J107" s="34">
        <f t="shared" si="24"/>
        <v>1762197.8</v>
      </c>
      <c r="K107" s="34"/>
      <c r="L107" s="32"/>
    </row>
    <row r="108" spans="1:12">
      <c r="A108" s="2">
        <v>1</v>
      </c>
      <c r="B108" s="11" t="s">
        <v>64</v>
      </c>
      <c r="C108" s="11"/>
      <c r="D108" s="5" t="s">
        <v>71</v>
      </c>
      <c r="E108" s="5">
        <v>10</v>
      </c>
      <c r="F108" s="2"/>
      <c r="G108" s="2"/>
      <c r="H108" s="3">
        <v>73000</v>
      </c>
      <c r="I108" s="3">
        <f>H108*E108</f>
        <v>730000</v>
      </c>
      <c r="J108" s="3">
        <f>I108*1.1</f>
        <v>803000.00000000012</v>
      </c>
      <c r="K108" s="3">
        <f t="shared" ref="K108" si="25">H108*G108*1.1</f>
        <v>0</v>
      </c>
      <c r="L108" s="5" t="s">
        <v>53</v>
      </c>
    </row>
    <row r="109" spans="1:12">
      <c r="A109" s="2">
        <v>2</v>
      </c>
      <c r="B109" s="11" t="s">
        <v>65</v>
      </c>
      <c r="C109" s="11"/>
      <c r="D109" s="5" t="s">
        <v>71</v>
      </c>
      <c r="E109" s="46">
        <v>10</v>
      </c>
      <c r="F109" s="47"/>
      <c r="G109" s="2"/>
      <c r="H109" s="3">
        <v>39000</v>
      </c>
      <c r="I109" s="3">
        <f t="shared" ref="I109:I114" si="26">H109*E109</f>
        <v>390000</v>
      </c>
      <c r="J109" s="3">
        <f t="shared" ref="J109:J115" si="27">I109*1.1</f>
        <v>429000.00000000006</v>
      </c>
      <c r="K109" s="3">
        <f t="shared" ref="K109:K114" si="28">H109*G109*1.1</f>
        <v>0</v>
      </c>
      <c r="L109" s="2"/>
    </row>
    <row r="110" spans="1:12">
      <c r="A110" s="2">
        <v>3</v>
      </c>
      <c r="B110" s="81" t="s">
        <v>66</v>
      </c>
      <c r="C110" s="81"/>
      <c r="D110" s="5" t="s">
        <v>210</v>
      </c>
      <c r="E110" s="5">
        <v>20</v>
      </c>
      <c r="F110" s="2"/>
      <c r="G110" s="2"/>
      <c r="H110" s="3">
        <v>2200</v>
      </c>
      <c r="I110" s="3">
        <f t="shared" si="26"/>
        <v>44000</v>
      </c>
      <c r="J110" s="3">
        <f t="shared" si="27"/>
        <v>48400.000000000007</v>
      </c>
      <c r="K110" s="3">
        <f t="shared" si="28"/>
        <v>0</v>
      </c>
      <c r="L110" s="2"/>
    </row>
    <row r="111" spans="1:12">
      <c r="A111" s="2">
        <v>4</v>
      </c>
      <c r="B111" s="11" t="s">
        <v>193</v>
      </c>
      <c r="C111" s="11"/>
      <c r="D111" s="14" t="s">
        <v>35</v>
      </c>
      <c r="E111" s="5">
        <v>10</v>
      </c>
      <c r="F111" s="2"/>
      <c r="G111" s="2"/>
      <c r="H111" s="3">
        <v>2600</v>
      </c>
      <c r="I111" s="3">
        <f t="shared" si="26"/>
        <v>26000</v>
      </c>
      <c r="J111" s="3">
        <f t="shared" si="27"/>
        <v>28600.000000000004</v>
      </c>
      <c r="K111" s="3">
        <f t="shared" si="28"/>
        <v>0</v>
      </c>
      <c r="L111" s="2"/>
    </row>
    <row r="112" spans="1:12">
      <c r="A112" s="2">
        <v>5</v>
      </c>
      <c r="B112" s="11" t="s">
        <v>67</v>
      </c>
      <c r="C112" s="11"/>
      <c r="D112" s="14" t="s">
        <v>35</v>
      </c>
      <c r="E112" s="5">
        <v>10</v>
      </c>
      <c r="F112" s="2"/>
      <c r="G112" s="2"/>
      <c r="H112" s="3">
        <v>3200</v>
      </c>
      <c r="I112" s="3">
        <f t="shared" si="26"/>
        <v>32000</v>
      </c>
      <c r="J112" s="3">
        <f t="shared" si="27"/>
        <v>35200</v>
      </c>
      <c r="K112" s="3">
        <f t="shared" si="28"/>
        <v>0</v>
      </c>
      <c r="L112" s="5" t="s">
        <v>54</v>
      </c>
    </row>
    <row r="113" spans="1:12">
      <c r="A113" s="2">
        <v>6</v>
      </c>
      <c r="B113" s="11" t="s">
        <v>236</v>
      </c>
      <c r="C113" s="11"/>
      <c r="D113" s="14" t="s">
        <v>35</v>
      </c>
      <c r="E113" s="5">
        <v>2</v>
      </c>
      <c r="F113" s="2"/>
      <c r="G113" s="2"/>
      <c r="H113" s="76">
        <v>37999</v>
      </c>
      <c r="I113" s="3">
        <f t="shared" ref="I113" si="29">H113*E113</f>
        <v>75998</v>
      </c>
      <c r="J113" s="3">
        <f t="shared" si="27"/>
        <v>83597.8</v>
      </c>
      <c r="K113" s="76">
        <f t="shared" ref="K113" si="30">H113*G113*1.1</f>
        <v>0</v>
      </c>
      <c r="L113" s="5"/>
    </row>
    <row r="114" spans="1:12">
      <c r="A114" s="2">
        <v>7</v>
      </c>
      <c r="B114" s="73" t="s">
        <v>235</v>
      </c>
      <c r="C114" s="73"/>
      <c r="D114" s="74" t="s">
        <v>35</v>
      </c>
      <c r="E114" s="75">
        <v>8</v>
      </c>
      <c r="F114" s="75"/>
      <c r="G114" s="75"/>
      <c r="H114" s="76">
        <v>38000</v>
      </c>
      <c r="I114" s="3">
        <f t="shared" si="26"/>
        <v>304000</v>
      </c>
      <c r="J114" s="3">
        <f t="shared" si="27"/>
        <v>334400</v>
      </c>
      <c r="K114" s="76">
        <f t="shared" si="28"/>
        <v>0</v>
      </c>
      <c r="L114" s="75"/>
    </row>
    <row r="115" spans="1:12">
      <c r="A115" s="32" t="s">
        <v>19</v>
      </c>
      <c r="B115" s="32"/>
      <c r="C115" s="32"/>
      <c r="D115" s="32"/>
      <c r="E115" s="33"/>
      <c r="F115" s="33"/>
      <c r="G115" s="33"/>
      <c r="H115" s="34"/>
      <c r="I115" s="34">
        <f>SUM(I116:I129)</f>
        <v>1983000</v>
      </c>
      <c r="J115" s="34">
        <f t="shared" si="27"/>
        <v>2181300</v>
      </c>
      <c r="K115" s="34"/>
      <c r="L115" s="32"/>
    </row>
    <row r="116" spans="1:12" s="30" customFormat="1">
      <c r="A116" s="39">
        <v>1</v>
      </c>
      <c r="B116" s="64" t="s">
        <v>162</v>
      </c>
      <c r="C116" s="39"/>
      <c r="D116" s="39" t="s">
        <v>170</v>
      </c>
      <c r="E116" s="63">
        <v>7</v>
      </c>
      <c r="F116" s="40"/>
      <c r="G116" s="40"/>
      <c r="H116" s="41">
        <v>22800</v>
      </c>
      <c r="I116" s="3">
        <f>H116*E116</f>
        <v>159600</v>
      </c>
      <c r="J116" s="3">
        <f>I116*1.1</f>
        <v>175560</v>
      </c>
      <c r="K116" s="3">
        <f t="shared" ref="K116" si="31">H116*G116*1.1</f>
        <v>0</v>
      </c>
      <c r="L116" s="59"/>
    </row>
    <row r="117" spans="1:12">
      <c r="A117" s="39">
        <v>2</v>
      </c>
      <c r="B117" s="64" t="s">
        <v>163</v>
      </c>
      <c r="C117" s="12"/>
      <c r="D117" s="14" t="s">
        <v>35</v>
      </c>
      <c r="E117" s="63">
        <v>10</v>
      </c>
      <c r="F117" s="48"/>
      <c r="G117" s="48"/>
      <c r="H117" s="49">
        <v>1500</v>
      </c>
      <c r="I117" s="3">
        <f t="shared" ref="I117:I129" si="32">H117*E117</f>
        <v>15000</v>
      </c>
      <c r="J117" s="3">
        <f t="shared" ref="J117:J129" si="33">I117*1.1</f>
        <v>16500</v>
      </c>
      <c r="K117" s="3">
        <f t="shared" ref="K117" si="34">H117*G117*1.1</f>
        <v>0</v>
      </c>
      <c r="L117" s="50"/>
    </row>
    <row r="118" spans="1:12">
      <c r="A118" s="39">
        <v>3</v>
      </c>
      <c r="B118" s="64" t="s">
        <v>229</v>
      </c>
      <c r="C118" s="12"/>
      <c r="D118" s="14" t="s">
        <v>232</v>
      </c>
      <c r="E118" s="63">
        <v>1</v>
      </c>
      <c r="F118" s="48"/>
      <c r="G118" s="48"/>
      <c r="H118" s="49">
        <v>36000</v>
      </c>
      <c r="I118" s="3">
        <f t="shared" si="32"/>
        <v>36000</v>
      </c>
      <c r="J118" s="3">
        <f t="shared" si="33"/>
        <v>39600</v>
      </c>
      <c r="K118" s="3"/>
      <c r="L118" s="50"/>
    </row>
    <row r="119" spans="1:12">
      <c r="A119" s="39">
        <v>4</v>
      </c>
      <c r="B119" s="90" t="s">
        <v>233</v>
      </c>
      <c r="C119" s="59"/>
      <c r="D119" s="39" t="s">
        <v>84</v>
      </c>
      <c r="E119" s="91">
        <v>1</v>
      </c>
      <c r="F119" s="48"/>
      <c r="G119" s="48"/>
      <c r="H119" s="49">
        <v>36000</v>
      </c>
      <c r="I119" s="3">
        <f t="shared" si="32"/>
        <v>36000</v>
      </c>
      <c r="J119" s="3">
        <f t="shared" si="33"/>
        <v>39600</v>
      </c>
      <c r="K119" s="3">
        <f t="shared" ref="K119:K137" si="35">H119*G119*1.1</f>
        <v>0</v>
      </c>
      <c r="L119" s="50"/>
    </row>
    <row r="120" spans="1:12">
      <c r="A120" s="39">
        <v>5</v>
      </c>
      <c r="B120" s="67" t="s">
        <v>164</v>
      </c>
      <c r="C120" s="68"/>
      <c r="D120" s="31" t="s">
        <v>197</v>
      </c>
      <c r="E120" s="66">
        <v>7</v>
      </c>
      <c r="F120" s="48"/>
      <c r="G120" s="48"/>
      <c r="H120" s="49">
        <v>3000</v>
      </c>
      <c r="I120" s="3">
        <f t="shared" si="32"/>
        <v>21000</v>
      </c>
      <c r="J120" s="3">
        <f t="shared" si="33"/>
        <v>23100.000000000004</v>
      </c>
      <c r="K120" s="3">
        <f t="shared" si="35"/>
        <v>0</v>
      </c>
      <c r="L120" s="69"/>
    </row>
    <row r="121" spans="1:12">
      <c r="A121" s="39">
        <v>6</v>
      </c>
      <c r="B121" s="64" t="s">
        <v>165</v>
      </c>
      <c r="C121" s="12"/>
      <c r="D121" s="14" t="s">
        <v>197</v>
      </c>
      <c r="E121" s="63">
        <v>6</v>
      </c>
      <c r="F121" s="48"/>
      <c r="G121" s="48"/>
      <c r="H121" s="49">
        <v>2200</v>
      </c>
      <c r="I121" s="3">
        <f t="shared" si="32"/>
        <v>13200</v>
      </c>
      <c r="J121" s="3">
        <f t="shared" si="33"/>
        <v>14520.000000000002</v>
      </c>
      <c r="K121" s="3">
        <f t="shared" ref="K121:K122" si="36">H121*G121*1.1</f>
        <v>0</v>
      </c>
      <c r="L121" s="50"/>
    </row>
    <row r="122" spans="1:12">
      <c r="A122" s="39">
        <v>7</v>
      </c>
      <c r="B122" s="64" t="s">
        <v>166</v>
      </c>
      <c r="C122" s="12"/>
      <c r="D122" s="14" t="s">
        <v>76</v>
      </c>
      <c r="E122" s="63">
        <v>2</v>
      </c>
      <c r="F122" s="48"/>
      <c r="G122" s="48"/>
      <c r="H122" s="49">
        <v>3200</v>
      </c>
      <c r="I122" s="3">
        <f t="shared" si="32"/>
        <v>6400</v>
      </c>
      <c r="J122" s="3">
        <f t="shared" si="33"/>
        <v>7040.0000000000009</v>
      </c>
      <c r="K122" s="3">
        <f t="shared" si="36"/>
        <v>0</v>
      </c>
      <c r="L122" s="50"/>
    </row>
    <row r="123" spans="1:12">
      <c r="A123" s="39">
        <v>8</v>
      </c>
      <c r="B123" s="65" t="s">
        <v>46</v>
      </c>
      <c r="C123" s="12"/>
      <c r="D123" s="14" t="s">
        <v>76</v>
      </c>
      <c r="E123" s="66">
        <v>40</v>
      </c>
      <c r="F123" s="48"/>
      <c r="G123" s="48"/>
      <c r="H123" s="49">
        <v>39000</v>
      </c>
      <c r="I123" s="3">
        <f t="shared" si="32"/>
        <v>1560000</v>
      </c>
      <c r="J123" s="3">
        <f t="shared" si="33"/>
        <v>1716000.0000000002</v>
      </c>
      <c r="K123" s="3">
        <f t="shared" si="35"/>
        <v>0</v>
      </c>
      <c r="L123" s="50" t="s">
        <v>171</v>
      </c>
    </row>
    <row r="124" spans="1:12">
      <c r="A124" s="39">
        <v>9</v>
      </c>
      <c r="B124" s="88" t="s">
        <v>231</v>
      </c>
      <c r="C124" s="12"/>
      <c r="D124" s="14" t="s">
        <v>198</v>
      </c>
      <c r="E124" s="66">
        <v>5</v>
      </c>
      <c r="F124" s="48"/>
      <c r="G124" s="48"/>
      <c r="H124" s="49">
        <v>2800</v>
      </c>
      <c r="I124" s="3">
        <f t="shared" si="32"/>
        <v>14000</v>
      </c>
      <c r="J124" s="3">
        <f t="shared" si="33"/>
        <v>15400.000000000002</v>
      </c>
      <c r="K124" s="3">
        <f t="shared" si="35"/>
        <v>0</v>
      </c>
      <c r="L124" s="50"/>
    </row>
    <row r="125" spans="1:12">
      <c r="A125" s="39">
        <v>10</v>
      </c>
      <c r="B125" s="65" t="s">
        <v>112</v>
      </c>
      <c r="C125" s="12"/>
      <c r="D125" s="14" t="s">
        <v>170</v>
      </c>
      <c r="E125" s="66">
        <v>1</v>
      </c>
      <c r="F125" s="48"/>
      <c r="G125" s="48"/>
      <c r="H125" s="49">
        <v>13200</v>
      </c>
      <c r="I125" s="3">
        <f t="shared" si="32"/>
        <v>13200</v>
      </c>
      <c r="J125" s="3">
        <f t="shared" si="33"/>
        <v>14520.000000000002</v>
      </c>
      <c r="K125" s="3">
        <f t="shared" si="35"/>
        <v>0</v>
      </c>
      <c r="L125" s="50"/>
    </row>
    <row r="126" spans="1:12">
      <c r="A126" s="39">
        <v>11</v>
      </c>
      <c r="B126" s="65" t="s">
        <v>169</v>
      </c>
      <c r="C126" s="12"/>
      <c r="D126" s="14" t="s">
        <v>84</v>
      </c>
      <c r="E126" s="66">
        <v>2</v>
      </c>
      <c r="F126" s="48"/>
      <c r="G126" s="48"/>
      <c r="H126" s="49">
        <v>10800</v>
      </c>
      <c r="I126" s="3">
        <f t="shared" si="32"/>
        <v>21600</v>
      </c>
      <c r="J126" s="3">
        <f t="shared" si="33"/>
        <v>23760.000000000004</v>
      </c>
      <c r="K126" s="3">
        <f t="shared" si="35"/>
        <v>0</v>
      </c>
      <c r="L126" s="50"/>
    </row>
    <row r="127" spans="1:12">
      <c r="A127" s="39">
        <v>12</v>
      </c>
      <c r="B127" s="65" t="s">
        <v>199</v>
      </c>
      <c r="C127" s="12"/>
      <c r="D127" s="14" t="s">
        <v>34</v>
      </c>
      <c r="E127" s="66">
        <v>5</v>
      </c>
      <c r="F127" s="48"/>
      <c r="G127" s="48"/>
      <c r="H127" s="49">
        <v>2600</v>
      </c>
      <c r="I127" s="3">
        <f t="shared" si="32"/>
        <v>13000</v>
      </c>
      <c r="J127" s="3">
        <f t="shared" si="33"/>
        <v>14300.000000000002</v>
      </c>
      <c r="K127" s="3">
        <f t="shared" si="35"/>
        <v>0</v>
      </c>
      <c r="L127" s="50"/>
    </row>
    <row r="128" spans="1:12">
      <c r="A128" s="39">
        <v>13</v>
      </c>
      <c r="B128" s="65" t="s">
        <v>167</v>
      </c>
      <c r="C128" s="12"/>
      <c r="D128" s="14" t="s">
        <v>34</v>
      </c>
      <c r="E128" s="66">
        <v>5</v>
      </c>
      <c r="F128" s="48"/>
      <c r="G128" s="48"/>
      <c r="H128" s="49">
        <v>6200</v>
      </c>
      <c r="I128" s="3">
        <f t="shared" si="32"/>
        <v>31000</v>
      </c>
      <c r="J128" s="3">
        <f t="shared" si="33"/>
        <v>34100</v>
      </c>
      <c r="K128" s="3">
        <f t="shared" si="35"/>
        <v>0</v>
      </c>
      <c r="L128" s="50"/>
    </row>
    <row r="129" spans="1:12">
      <c r="A129" s="39">
        <v>14</v>
      </c>
      <c r="B129" s="65" t="s">
        <v>168</v>
      </c>
      <c r="C129" s="12"/>
      <c r="D129" s="14" t="s">
        <v>34</v>
      </c>
      <c r="E129" s="66">
        <v>5</v>
      </c>
      <c r="F129" s="48"/>
      <c r="G129" s="48"/>
      <c r="H129" s="49">
        <v>8600</v>
      </c>
      <c r="I129" s="3">
        <f t="shared" si="32"/>
        <v>43000</v>
      </c>
      <c r="J129" s="3">
        <f t="shared" si="33"/>
        <v>47300.000000000007</v>
      </c>
      <c r="K129" s="3">
        <f t="shared" si="35"/>
        <v>0</v>
      </c>
      <c r="L129" s="50"/>
    </row>
    <row r="130" spans="1:12" s="17" customFormat="1">
      <c r="A130" s="32" t="s">
        <v>55</v>
      </c>
      <c r="B130" s="93"/>
      <c r="C130" s="53"/>
      <c r="D130" s="32"/>
      <c r="E130" s="32"/>
      <c r="F130" s="7"/>
      <c r="G130" s="7"/>
      <c r="H130" s="16"/>
      <c r="I130" s="16">
        <f>SUM(I131:I137)</f>
        <v>589000</v>
      </c>
      <c r="J130" s="16">
        <f>SUM(J131:J137)</f>
        <v>647900.00000000012</v>
      </c>
      <c r="K130" s="16"/>
      <c r="L130" s="7"/>
    </row>
    <row r="131" spans="1:12">
      <c r="A131" s="31">
        <v>1</v>
      </c>
      <c r="B131" s="60" t="s">
        <v>56</v>
      </c>
      <c r="C131" s="12"/>
      <c r="D131" s="14" t="s">
        <v>197</v>
      </c>
      <c r="E131" s="62">
        <v>30</v>
      </c>
      <c r="F131" s="2"/>
      <c r="G131" s="2"/>
      <c r="H131" s="3">
        <v>5600</v>
      </c>
      <c r="I131" s="3">
        <f>H131*E131</f>
        <v>168000</v>
      </c>
      <c r="J131" s="3">
        <f>I131*1.1</f>
        <v>184800.00000000003</v>
      </c>
      <c r="K131" s="3">
        <f t="shared" si="35"/>
        <v>0</v>
      </c>
      <c r="L131" s="100"/>
    </row>
    <row r="132" spans="1:12">
      <c r="A132" s="31">
        <v>2</v>
      </c>
      <c r="B132" s="60" t="s">
        <v>57</v>
      </c>
      <c r="C132" s="12"/>
      <c r="D132" s="14" t="s">
        <v>197</v>
      </c>
      <c r="E132" s="62">
        <v>20</v>
      </c>
      <c r="F132" s="2"/>
      <c r="G132" s="2"/>
      <c r="H132" s="3">
        <v>5600</v>
      </c>
      <c r="I132" s="3">
        <f t="shared" ref="I132:I137" si="37">H132*E132</f>
        <v>112000</v>
      </c>
      <c r="J132" s="3">
        <f t="shared" ref="J132:J137" si="38">I132*1.1</f>
        <v>123200.00000000001</v>
      </c>
      <c r="K132" s="3">
        <f t="shared" si="35"/>
        <v>0</v>
      </c>
      <c r="L132" s="101"/>
    </row>
    <row r="133" spans="1:12">
      <c r="A133" s="31">
        <v>3</v>
      </c>
      <c r="B133" s="60" t="s">
        <v>58</v>
      </c>
      <c r="C133" s="12"/>
      <c r="D133" s="14" t="s">
        <v>197</v>
      </c>
      <c r="E133" s="62">
        <v>20</v>
      </c>
      <c r="F133" s="2"/>
      <c r="G133" s="2"/>
      <c r="H133" s="3">
        <v>5600</v>
      </c>
      <c r="I133" s="3">
        <f t="shared" si="37"/>
        <v>112000</v>
      </c>
      <c r="J133" s="3">
        <f t="shared" si="38"/>
        <v>123200.00000000001</v>
      </c>
      <c r="K133" s="3">
        <f t="shared" si="35"/>
        <v>0</v>
      </c>
      <c r="L133" s="101"/>
    </row>
    <row r="134" spans="1:12">
      <c r="A134" s="31">
        <v>4</v>
      </c>
      <c r="B134" s="61" t="s">
        <v>61</v>
      </c>
      <c r="C134" s="12"/>
      <c r="D134" s="14" t="s">
        <v>71</v>
      </c>
      <c r="E134" s="62">
        <v>3</v>
      </c>
      <c r="F134" s="2"/>
      <c r="G134" s="2"/>
      <c r="H134" s="3">
        <v>39000</v>
      </c>
      <c r="I134" s="3">
        <f t="shared" si="37"/>
        <v>117000</v>
      </c>
      <c r="J134" s="3">
        <f t="shared" si="38"/>
        <v>128700.00000000001</v>
      </c>
      <c r="K134" s="3">
        <f t="shared" si="35"/>
        <v>0</v>
      </c>
      <c r="L134" s="101"/>
    </row>
    <row r="135" spans="1:12">
      <c r="A135" s="31">
        <v>5</v>
      </c>
      <c r="B135" s="61" t="s">
        <v>62</v>
      </c>
      <c r="C135" s="12"/>
      <c r="D135" s="14" t="s">
        <v>35</v>
      </c>
      <c r="E135" s="62">
        <v>20</v>
      </c>
      <c r="F135" s="2"/>
      <c r="G135" s="2"/>
      <c r="H135" s="3">
        <v>2200</v>
      </c>
      <c r="I135" s="3">
        <f t="shared" si="37"/>
        <v>44000</v>
      </c>
      <c r="J135" s="3">
        <f t="shared" si="38"/>
        <v>48400.000000000007</v>
      </c>
      <c r="K135" s="3">
        <f t="shared" si="35"/>
        <v>0</v>
      </c>
      <c r="L135" s="101"/>
    </row>
    <row r="136" spans="1:12">
      <c r="A136" s="31">
        <v>6</v>
      </c>
      <c r="B136" s="61" t="s">
        <v>164</v>
      </c>
      <c r="C136" s="12"/>
      <c r="D136" s="14" t="s">
        <v>35</v>
      </c>
      <c r="E136" s="62">
        <v>6</v>
      </c>
      <c r="F136" s="2"/>
      <c r="G136" s="2"/>
      <c r="H136" s="3">
        <v>3000</v>
      </c>
      <c r="I136" s="3">
        <f t="shared" si="37"/>
        <v>18000</v>
      </c>
      <c r="J136" s="3">
        <f t="shared" si="38"/>
        <v>19800</v>
      </c>
      <c r="K136" s="3">
        <f t="shared" si="35"/>
        <v>0</v>
      </c>
      <c r="L136" s="101"/>
    </row>
    <row r="137" spans="1:12">
      <c r="A137" s="31">
        <v>7</v>
      </c>
      <c r="B137" s="61" t="s">
        <v>160</v>
      </c>
      <c r="C137" s="12"/>
      <c r="D137" s="14" t="s">
        <v>35</v>
      </c>
      <c r="E137" s="62">
        <v>2</v>
      </c>
      <c r="F137" s="2"/>
      <c r="G137" s="2"/>
      <c r="H137" s="3">
        <v>9000</v>
      </c>
      <c r="I137" s="3">
        <f t="shared" si="37"/>
        <v>18000</v>
      </c>
      <c r="J137" s="3">
        <f t="shared" si="38"/>
        <v>19800</v>
      </c>
      <c r="K137" s="3">
        <f t="shared" si="35"/>
        <v>0</v>
      </c>
      <c r="L137" s="102"/>
    </row>
    <row r="138" spans="1:12" s="17" customFormat="1">
      <c r="A138" s="51" t="s">
        <v>20</v>
      </c>
      <c r="B138" s="52"/>
      <c r="C138" s="15"/>
      <c r="D138" s="15"/>
      <c r="E138" s="7"/>
      <c r="F138" s="7"/>
      <c r="G138" s="7"/>
      <c r="H138" s="16"/>
      <c r="I138" s="16">
        <f>SUM(I15:I25)</f>
        <v>1043200</v>
      </c>
      <c r="J138" s="16">
        <f t="shared" ref="J138" si="39">I138*1.1</f>
        <v>1147520</v>
      </c>
      <c r="K138" s="16">
        <f>SUM(K15:K18)</f>
        <v>0</v>
      </c>
      <c r="L138" s="7"/>
    </row>
    <row r="139" spans="1:12" s="17" customFormat="1">
      <c r="A139" s="51" t="s">
        <v>85</v>
      </c>
      <c r="B139" s="52"/>
      <c r="C139" s="15"/>
      <c r="D139" s="15"/>
      <c r="E139" s="7"/>
      <c r="F139" s="7"/>
      <c r="G139" s="7"/>
      <c r="H139" s="16"/>
      <c r="I139" s="16">
        <f>SUM(I27:I36)</f>
        <v>2732000</v>
      </c>
      <c r="J139" s="16">
        <f>I139*1.1</f>
        <v>3005200.0000000005</v>
      </c>
      <c r="K139" s="16">
        <f t="shared" ref="K139:K141" si="40">SUM(K83:K96)</f>
        <v>0</v>
      </c>
      <c r="L139" s="7"/>
    </row>
    <row r="140" spans="1:12" s="17" customFormat="1">
      <c r="A140" s="51" t="s">
        <v>86</v>
      </c>
      <c r="B140" s="52"/>
      <c r="C140" s="15"/>
      <c r="D140" s="15"/>
      <c r="E140" s="7"/>
      <c r="F140" s="7"/>
      <c r="G140" s="7"/>
      <c r="H140" s="16"/>
      <c r="I140" s="16">
        <f>SUM(I37)</f>
        <v>0</v>
      </c>
      <c r="J140" s="16">
        <f t="shared" ref="J140:J149" si="41">I140*1.1</f>
        <v>0</v>
      </c>
      <c r="K140" s="16">
        <f t="shared" si="40"/>
        <v>0</v>
      </c>
      <c r="L140" s="7"/>
    </row>
    <row r="141" spans="1:12" s="17" customFormat="1">
      <c r="A141" s="51" t="s">
        <v>87</v>
      </c>
      <c r="B141" s="52"/>
      <c r="C141" s="15"/>
      <c r="D141" s="15"/>
      <c r="E141" s="7"/>
      <c r="F141" s="7"/>
      <c r="G141" s="7"/>
      <c r="H141" s="16"/>
      <c r="I141" s="16">
        <f>SUM(I39:I44)</f>
        <v>227500</v>
      </c>
      <c r="J141" s="16">
        <f t="shared" si="41"/>
        <v>250250.00000000003</v>
      </c>
      <c r="K141" s="16">
        <f t="shared" si="40"/>
        <v>0</v>
      </c>
      <c r="L141" s="7"/>
    </row>
    <row r="142" spans="1:12" s="17" customFormat="1">
      <c r="A142" s="53" t="s">
        <v>21</v>
      </c>
      <c r="B142" s="15"/>
      <c r="C142" s="15"/>
      <c r="D142" s="15"/>
      <c r="E142" s="7"/>
      <c r="F142" s="7"/>
      <c r="G142" s="7"/>
      <c r="H142" s="16"/>
      <c r="I142" s="16">
        <f>SUM(I46:I59)</f>
        <v>1196300</v>
      </c>
      <c r="J142" s="16">
        <f t="shared" si="41"/>
        <v>1315930</v>
      </c>
      <c r="K142" s="16">
        <f>K46</f>
        <v>0</v>
      </c>
      <c r="L142" s="7"/>
    </row>
    <row r="143" spans="1:12" s="17" customFormat="1">
      <c r="A143" s="53" t="s">
        <v>22</v>
      </c>
      <c r="B143" s="15"/>
      <c r="C143" s="15"/>
      <c r="D143" s="15"/>
      <c r="E143" s="7"/>
      <c r="F143" s="7"/>
      <c r="G143" s="7"/>
      <c r="H143" s="16"/>
      <c r="I143" s="16">
        <f>SUM(I61:I64)</f>
        <v>293800</v>
      </c>
      <c r="J143" s="16">
        <f t="shared" si="41"/>
        <v>323180</v>
      </c>
      <c r="K143" s="16">
        <f>SUM(K61:K64)</f>
        <v>0</v>
      </c>
      <c r="L143" s="7"/>
    </row>
    <row r="144" spans="1:12" s="17" customFormat="1">
      <c r="A144" s="53" t="s">
        <v>27</v>
      </c>
      <c r="B144" s="15"/>
      <c r="C144" s="15"/>
      <c r="D144" s="15"/>
      <c r="E144" s="7"/>
      <c r="F144" s="7"/>
      <c r="G144" s="7"/>
      <c r="H144" s="16"/>
      <c r="I144" s="16">
        <f>SUM(I66:I68)</f>
        <v>110500</v>
      </c>
      <c r="J144" s="16">
        <f t="shared" si="41"/>
        <v>121550.00000000001</v>
      </c>
      <c r="K144" s="16">
        <f>SUM(K62:K65)</f>
        <v>0</v>
      </c>
      <c r="L144" s="7"/>
    </row>
    <row r="145" spans="1:12" s="17" customFormat="1">
      <c r="A145" s="53" t="s">
        <v>23</v>
      </c>
      <c r="B145" s="15"/>
      <c r="C145" s="15"/>
      <c r="D145" s="15"/>
      <c r="E145" s="7"/>
      <c r="F145" s="7"/>
      <c r="G145" s="7"/>
      <c r="H145" s="16"/>
      <c r="I145" s="16">
        <f>SUM(I70:I81)</f>
        <v>2164500</v>
      </c>
      <c r="J145" s="16">
        <f t="shared" si="41"/>
        <v>2380950</v>
      </c>
      <c r="K145" s="16">
        <f t="shared" ref="K145:K146" si="42">SUM(K69:K69)</f>
        <v>0</v>
      </c>
      <c r="L145" s="7"/>
    </row>
    <row r="146" spans="1:12" s="17" customFormat="1">
      <c r="A146" s="53" t="s">
        <v>24</v>
      </c>
      <c r="B146" s="15"/>
      <c r="C146" s="15"/>
      <c r="D146" s="15"/>
      <c r="E146" s="7"/>
      <c r="F146" s="7"/>
      <c r="G146" s="7"/>
      <c r="H146" s="16"/>
      <c r="I146" s="16">
        <f>SUM(I83:I106)</f>
        <v>2412900</v>
      </c>
      <c r="J146" s="16">
        <f t="shared" si="41"/>
        <v>2654190</v>
      </c>
      <c r="K146" s="16">
        <f t="shared" si="42"/>
        <v>0</v>
      </c>
      <c r="L146" s="7"/>
    </row>
    <row r="147" spans="1:12" s="17" customFormat="1">
      <c r="A147" s="53" t="s">
        <v>69</v>
      </c>
      <c r="B147" s="15"/>
      <c r="C147" s="15"/>
      <c r="D147" s="15"/>
      <c r="E147" s="7"/>
      <c r="F147" s="7"/>
      <c r="G147" s="7"/>
      <c r="H147" s="16"/>
      <c r="I147" s="16">
        <f>SUM(I108:I112)</f>
        <v>1222000</v>
      </c>
      <c r="J147" s="16">
        <f t="shared" si="41"/>
        <v>1344200</v>
      </c>
      <c r="K147" s="16">
        <f>SUM(K84:K101)</f>
        <v>0</v>
      </c>
      <c r="L147" s="7"/>
    </row>
    <row r="148" spans="1:12" s="17" customFormat="1">
      <c r="A148" s="53" t="s">
        <v>25</v>
      </c>
      <c r="B148" s="15"/>
      <c r="C148" s="15"/>
      <c r="D148" s="15"/>
      <c r="E148" s="27"/>
      <c r="F148" s="7"/>
      <c r="G148" s="7"/>
      <c r="H148" s="16"/>
      <c r="I148" s="16">
        <f>SUM(I116:I129)</f>
        <v>1983000</v>
      </c>
      <c r="J148" s="16">
        <f t="shared" si="41"/>
        <v>2181300</v>
      </c>
      <c r="K148" s="16">
        <f>SUM(K85:K102)</f>
        <v>0</v>
      </c>
      <c r="L148" s="7"/>
    </row>
    <row r="149" spans="1:12" s="17" customFormat="1">
      <c r="A149" s="53" t="s">
        <v>63</v>
      </c>
      <c r="B149" s="15"/>
      <c r="C149" s="15"/>
      <c r="D149" s="15"/>
      <c r="E149" s="7"/>
      <c r="F149" s="7"/>
      <c r="G149" s="7"/>
      <c r="H149" s="16"/>
      <c r="I149" s="16">
        <f>SUM(I131:I137)</f>
        <v>589000</v>
      </c>
      <c r="J149" s="16">
        <f t="shared" si="41"/>
        <v>647900</v>
      </c>
      <c r="K149" s="16">
        <f>SUM(K86:K103)</f>
        <v>0</v>
      </c>
      <c r="L149" s="7"/>
    </row>
    <row r="150" spans="1:12" s="17" customFormat="1">
      <c r="A150" s="103" t="s">
        <v>172</v>
      </c>
      <c r="B150" s="104"/>
      <c r="C150" s="105"/>
      <c r="D150" s="18"/>
      <c r="E150" s="19"/>
      <c r="F150" s="19"/>
      <c r="G150" s="19"/>
      <c r="H150" s="20"/>
      <c r="I150" s="20">
        <f>SUM(I138:I149)</f>
        <v>13974700</v>
      </c>
      <c r="J150" s="20">
        <f>SUM(J138:J149)</f>
        <v>15372170</v>
      </c>
      <c r="K150" s="20">
        <f>SUM(K138:K148)</f>
        <v>0</v>
      </c>
      <c r="L150" s="19"/>
    </row>
    <row r="151" spans="1:12">
      <c r="A151" s="86" t="s">
        <v>224</v>
      </c>
      <c r="G151" s="21" t="s">
        <v>6</v>
      </c>
    </row>
    <row r="152" spans="1:12">
      <c r="A152" s="85" t="s">
        <v>225</v>
      </c>
      <c r="B152" s="85"/>
      <c r="C152" s="85"/>
      <c r="G152" s="21" t="s">
        <v>7</v>
      </c>
    </row>
    <row r="153" spans="1:12">
      <c r="A153" s="95" t="s">
        <v>227</v>
      </c>
      <c r="B153" s="95"/>
      <c r="C153" s="95"/>
    </row>
    <row r="154" spans="1:12">
      <c r="A154" s="95" t="s">
        <v>226</v>
      </c>
      <c r="B154" s="95"/>
      <c r="C154" s="95"/>
    </row>
    <row r="157" spans="1:12">
      <c r="G157" s="21" t="s">
        <v>8</v>
      </c>
    </row>
    <row r="160" spans="1:12">
      <c r="A160" s="99" t="s">
        <v>228</v>
      </c>
      <c r="B160" s="99"/>
      <c r="C160" s="99"/>
      <c r="D160" s="99"/>
    </row>
  </sheetData>
  <mergeCells count="12">
    <mergeCell ref="A160:D160"/>
    <mergeCell ref="L131:L137"/>
    <mergeCell ref="A150:C150"/>
    <mergeCell ref="A153:C153"/>
    <mergeCell ref="A154:C154"/>
    <mergeCell ref="A6:E6"/>
    <mergeCell ref="A11:C11"/>
    <mergeCell ref="B1:E1"/>
    <mergeCell ref="B2:E2"/>
    <mergeCell ref="B3:E3"/>
    <mergeCell ref="A4:E4"/>
    <mergeCell ref="D5:E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4"/>
  <sheetViews>
    <sheetView workbookViewId="0">
      <selection sqref="A1:L154"/>
    </sheetView>
  </sheetViews>
  <sheetFormatPr defaultRowHeight="15"/>
  <sheetData>
    <row r="1" spans="1:12" ht="168.75">
      <c r="A1" s="32" t="s">
        <v>0</v>
      </c>
      <c r="B1" s="32" t="s">
        <v>2</v>
      </c>
      <c r="C1" s="33" t="s">
        <v>3</v>
      </c>
      <c r="D1" s="33" t="s">
        <v>4</v>
      </c>
      <c r="E1" s="33" t="s">
        <v>13</v>
      </c>
      <c r="F1" s="33" t="s">
        <v>14</v>
      </c>
      <c r="G1" s="33" t="s">
        <v>5</v>
      </c>
      <c r="H1" s="34" t="s">
        <v>9</v>
      </c>
      <c r="I1" s="34" t="s">
        <v>10</v>
      </c>
      <c r="J1" s="34" t="s">
        <v>11</v>
      </c>
      <c r="K1" s="34" t="s">
        <v>12</v>
      </c>
      <c r="L1" s="32" t="s">
        <v>1</v>
      </c>
    </row>
    <row r="2" spans="1:12" ht="18.75">
      <c r="A2" s="32" t="s">
        <v>15</v>
      </c>
      <c r="B2" s="32"/>
      <c r="C2" s="32"/>
      <c r="D2" s="32"/>
      <c r="E2" s="33"/>
      <c r="F2" s="33"/>
      <c r="G2" s="33"/>
      <c r="H2" s="34"/>
      <c r="I2" s="34"/>
      <c r="J2" s="34"/>
      <c r="K2" s="34"/>
      <c r="L2" s="32"/>
    </row>
    <row r="3" spans="1:12" ht="18.75">
      <c r="A3" s="2">
        <v>1</v>
      </c>
      <c r="B3" s="55" t="s">
        <v>99</v>
      </c>
      <c r="C3" s="5"/>
      <c r="D3" s="56" t="s">
        <v>71</v>
      </c>
      <c r="E3" s="56">
        <v>2</v>
      </c>
      <c r="F3" s="2"/>
      <c r="G3" s="2"/>
      <c r="H3" s="3">
        <v>47000</v>
      </c>
      <c r="I3" s="3">
        <f>H3*E3</f>
        <v>94000</v>
      </c>
      <c r="J3" s="3">
        <f>I3*1.1</f>
        <v>103400.00000000001</v>
      </c>
      <c r="K3" s="3">
        <f>H3*G3*1.1</f>
        <v>0</v>
      </c>
      <c r="L3" s="2"/>
    </row>
    <row r="4" spans="1:12" ht="18.75">
      <c r="A4" s="2">
        <v>2</v>
      </c>
      <c r="B4" s="4" t="s">
        <v>100</v>
      </c>
      <c r="C4" s="4"/>
      <c r="D4" s="56" t="s">
        <v>71</v>
      </c>
      <c r="E4" s="56">
        <v>20</v>
      </c>
      <c r="F4" s="2"/>
      <c r="G4" s="2"/>
      <c r="H4" s="3">
        <v>39000</v>
      </c>
      <c r="I4" s="3">
        <f t="shared" ref="I4:I5" si="0">H4*E4</f>
        <v>780000</v>
      </c>
      <c r="J4" s="3">
        <f t="shared" ref="I4:K32" si="1">I4*1.1</f>
        <v>858000.00000000012</v>
      </c>
      <c r="K4" s="3">
        <f t="shared" ref="K4:K13" si="2">H4*G4*1.1</f>
        <v>0</v>
      </c>
      <c r="L4" s="2" t="s">
        <v>154</v>
      </c>
    </row>
    <row r="5" spans="1:12" ht="18.75">
      <c r="A5" s="2">
        <v>3</v>
      </c>
      <c r="B5" s="4" t="s">
        <v>101</v>
      </c>
      <c r="C5" s="4"/>
      <c r="D5" s="56" t="s">
        <v>204</v>
      </c>
      <c r="E5" s="56">
        <v>20</v>
      </c>
      <c r="F5" s="2"/>
      <c r="G5" s="2"/>
      <c r="H5" s="3">
        <v>1500</v>
      </c>
      <c r="I5" s="3">
        <f t="shared" si="0"/>
        <v>30000</v>
      </c>
      <c r="J5" s="3">
        <f t="shared" si="1"/>
        <v>33000</v>
      </c>
      <c r="K5" s="3">
        <f t="shared" si="2"/>
        <v>0</v>
      </c>
      <c r="L5" s="2"/>
    </row>
    <row r="6" spans="1:12" ht="18.75">
      <c r="A6" s="2">
        <v>4</v>
      </c>
      <c r="B6" s="4" t="s">
        <v>47</v>
      </c>
      <c r="C6" s="4"/>
      <c r="D6" s="56" t="s">
        <v>35</v>
      </c>
      <c r="E6" s="56">
        <v>2</v>
      </c>
      <c r="F6" s="2"/>
      <c r="G6" s="2"/>
      <c r="H6" s="3">
        <v>2500</v>
      </c>
      <c r="I6" s="3">
        <f>H6*1.1</f>
        <v>2750</v>
      </c>
      <c r="J6" s="3">
        <f>I6*1.1</f>
        <v>3025.0000000000005</v>
      </c>
      <c r="K6" s="3">
        <f t="shared" si="2"/>
        <v>0</v>
      </c>
      <c r="L6" s="2"/>
    </row>
    <row r="7" spans="1:12" ht="18.75">
      <c r="A7" s="2">
        <v>5</v>
      </c>
      <c r="B7" s="4" t="s">
        <v>102</v>
      </c>
      <c r="C7" s="84"/>
      <c r="D7" s="56" t="s">
        <v>107</v>
      </c>
      <c r="E7" s="56">
        <v>12</v>
      </c>
      <c r="F7" s="2"/>
      <c r="G7" s="2"/>
      <c r="H7" s="3">
        <v>3500</v>
      </c>
      <c r="I7" s="3">
        <f t="shared" ref="I7:J13" si="3">H7*1.1</f>
        <v>3850.0000000000005</v>
      </c>
      <c r="J7" s="3">
        <f t="shared" si="3"/>
        <v>4235.0000000000009</v>
      </c>
      <c r="K7" s="3">
        <f t="shared" si="2"/>
        <v>0</v>
      </c>
      <c r="L7" s="2"/>
    </row>
    <row r="8" spans="1:12" ht="18.75">
      <c r="A8" s="2">
        <v>6</v>
      </c>
      <c r="B8" s="4" t="s">
        <v>103</v>
      </c>
      <c r="C8" s="4"/>
      <c r="D8" s="56" t="s">
        <v>76</v>
      </c>
      <c r="E8" s="56">
        <v>10</v>
      </c>
      <c r="F8" s="2"/>
      <c r="G8" s="2"/>
      <c r="H8" s="3">
        <v>2200</v>
      </c>
      <c r="I8" s="3">
        <f t="shared" si="3"/>
        <v>2420</v>
      </c>
      <c r="J8" s="3">
        <f t="shared" si="3"/>
        <v>2662</v>
      </c>
      <c r="K8" s="3">
        <f t="shared" si="2"/>
        <v>0</v>
      </c>
      <c r="L8" s="2"/>
    </row>
    <row r="9" spans="1:12" ht="18.75">
      <c r="A9" s="2">
        <v>7</v>
      </c>
      <c r="B9" s="4" t="s">
        <v>173</v>
      </c>
      <c r="C9" s="4"/>
      <c r="D9" s="56" t="s">
        <v>76</v>
      </c>
      <c r="E9" s="56">
        <v>5</v>
      </c>
      <c r="F9" s="2"/>
      <c r="G9" s="2"/>
      <c r="H9" s="3">
        <v>4000</v>
      </c>
      <c r="I9" s="3">
        <f t="shared" si="3"/>
        <v>4400</v>
      </c>
      <c r="J9" s="3">
        <f t="shared" si="3"/>
        <v>4840</v>
      </c>
      <c r="K9" s="3">
        <f t="shared" si="2"/>
        <v>0</v>
      </c>
      <c r="L9" s="2"/>
    </row>
    <row r="10" spans="1:12" ht="18.75">
      <c r="A10" s="2">
        <v>8</v>
      </c>
      <c r="B10" s="4" t="s">
        <v>104</v>
      </c>
      <c r="C10" s="4"/>
      <c r="D10" s="56" t="s">
        <v>76</v>
      </c>
      <c r="E10" s="56">
        <v>2</v>
      </c>
      <c r="F10" s="2"/>
      <c r="G10" s="2"/>
      <c r="H10" s="3">
        <v>6800</v>
      </c>
      <c r="I10" s="3">
        <f t="shared" si="3"/>
        <v>7480.0000000000009</v>
      </c>
      <c r="J10" s="3">
        <f t="shared" si="3"/>
        <v>8228.0000000000018</v>
      </c>
      <c r="K10" s="3">
        <f t="shared" si="2"/>
        <v>0</v>
      </c>
      <c r="L10" s="2"/>
    </row>
    <row r="11" spans="1:12" ht="18.75">
      <c r="A11" s="2">
        <v>9</v>
      </c>
      <c r="B11" s="4" t="s">
        <v>174</v>
      </c>
      <c r="C11" s="4"/>
      <c r="D11" s="56" t="s">
        <v>108</v>
      </c>
      <c r="E11" s="56">
        <v>8</v>
      </c>
      <c r="F11" s="2"/>
      <c r="G11" s="2"/>
      <c r="H11" s="3">
        <v>2500</v>
      </c>
      <c r="I11" s="3">
        <f t="shared" si="3"/>
        <v>2750</v>
      </c>
      <c r="J11" s="3">
        <f t="shared" si="3"/>
        <v>3025.0000000000005</v>
      </c>
      <c r="K11" s="3">
        <f t="shared" si="2"/>
        <v>0</v>
      </c>
      <c r="L11" s="2"/>
    </row>
    <row r="12" spans="1:12" ht="18.75">
      <c r="A12" s="2">
        <v>10</v>
      </c>
      <c r="B12" s="4" t="s">
        <v>105</v>
      </c>
      <c r="C12" s="4"/>
      <c r="D12" s="56" t="s">
        <v>109</v>
      </c>
      <c r="E12" s="56">
        <v>2</v>
      </c>
      <c r="F12" s="2"/>
      <c r="G12" s="2"/>
      <c r="H12" s="3">
        <v>5500</v>
      </c>
      <c r="I12" s="3">
        <f t="shared" si="3"/>
        <v>6050.0000000000009</v>
      </c>
      <c r="J12" s="3">
        <f t="shared" si="3"/>
        <v>6655.0000000000018</v>
      </c>
      <c r="K12" s="3">
        <f t="shared" si="2"/>
        <v>0</v>
      </c>
      <c r="L12" s="2"/>
    </row>
    <row r="13" spans="1:12" ht="18.75">
      <c r="A13" s="2">
        <v>11</v>
      </c>
      <c r="B13" s="4" t="s">
        <v>106</v>
      </c>
      <c r="C13" s="4"/>
      <c r="D13" s="56" t="s">
        <v>110</v>
      </c>
      <c r="E13" s="56">
        <v>2</v>
      </c>
      <c r="F13" s="2"/>
      <c r="G13" s="2"/>
      <c r="H13" s="3">
        <v>2800</v>
      </c>
      <c r="I13" s="3">
        <f t="shared" si="3"/>
        <v>3080.0000000000005</v>
      </c>
      <c r="J13" s="3">
        <f t="shared" si="3"/>
        <v>3388.0000000000009</v>
      </c>
      <c r="K13" s="3">
        <f t="shared" si="2"/>
        <v>0</v>
      </c>
      <c r="L13" s="2"/>
    </row>
    <row r="14" spans="1:12" ht="18.75">
      <c r="A14" s="7" t="s">
        <v>33</v>
      </c>
      <c r="B14" s="8"/>
      <c r="C14" s="8"/>
      <c r="D14" s="8"/>
      <c r="E14" s="9"/>
      <c r="F14" s="9"/>
      <c r="G14" s="9"/>
      <c r="H14" s="10"/>
      <c r="I14" s="10"/>
      <c r="J14" s="10"/>
      <c r="K14" s="10"/>
      <c r="L14" s="9"/>
    </row>
    <row r="15" spans="1:12" ht="18.75">
      <c r="A15" s="2">
        <v>1</v>
      </c>
      <c r="B15" s="54" t="s">
        <v>46</v>
      </c>
      <c r="C15" s="4"/>
      <c r="D15" s="14" t="s">
        <v>71</v>
      </c>
      <c r="E15" s="14">
        <v>30</v>
      </c>
      <c r="F15" s="2"/>
      <c r="G15" s="2"/>
      <c r="H15" s="3">
        <v>39000</v>
      </c>
      <c r="I15" s="3">
        <f t="shared" si="1"/>
        <v>42900</v>
      </c>
      <c r="J15" s="3">
        <f t="shared" si="1"/>
        <v>47190.000000000007</v>
      </c>
      <c r="K15" s="3">
        <f t="shared" si="1"/>
        <v>51909.000000000015</v>
      </c>
      <c r="L15" s="37"/>
    </row>
    <row r="16" spans="1:12" ht="18.75">
      <c r="A16" s="2">
        <v>2</v>
      </c>
      <c r="B16" s="54" t="s">
        <v>145</v>
      </c>
      <c r="C16" s="4"/>
      <c r="D16" s="14" t="s">
        <v>76</v>
      </c>
      <c r="E16" s="14">
        <v>30</v>
      </c>
      <c r="F16" s="2"/>
      <c r="G16" s="2"/>
      <c r="H16" s="3">
        <v>2200</v>
      </c>
      <c r="I16" s="3">
        <f t="shared" si="1"/>
        <v>2420</v>
      </c>
      <c r="J16" s="3">
        <f t="shared" si="1"/>
        <v>2662</v>
      </c>
      <c r="K16" s="3">
        <f t="shared" si="1"/>
        <v>2928.2000000000003</v>
      </c>
      <c r="L16" s="37"/>
    </row>
    <row r="17" spans="1:12" ht="18.75">
      <c r="A17" s="2">
        <v>3</v>
      </c>
      <c r="B17" s="23" t="s">
        <v>146</v>
      </c>
      <c r="C17" s="4"/>
      <c r="D17" s="14" t="s">
        <v>153</v>
      </c>
      <c r="E17" s="14">
        <v>20</v>
      </c>
      <c r="F17" s="2"/>
      <c r="G17" s="2"/>
      <c r="H17" s="3">
        <v>5300</v>
      </c>
      <c r="I17" s="3">
        <f t="shared" si="1"/>
        <v>5830.0000000000009</v>
      </c>
      <c r="J17" s="3">
        <f t="shared" si="1"/>
        <v>6413.0000000000018</v>
      </c>
      <c r="K17" s="3">
        <f t="shared" si="1"/>
        <v>7054.3000000000029</v>
      </c>
      <c r="L17" s="37"/>
    </row>
    <row r="18" spans="1:12" ht="18.75">
      <c r="A18" s="2">
        <v>4</v>
      </c>
      <c r="B18" s="54" t="s">
        <v>147</v>
      </c>
      <c r="C18" s="4"/>
      <c r="D18" s="14" t="s">
        <v>153</v>
      </c>
      <c r="E18" s="14">
        <v>120</v>
      </c>
      <c r="F18" s="2"/>
      <c r="G18" s="2"/>
      <c r="H18" s="3">
        <v>8500</v>
      </c>
      <c r="I18" s="3">
        <f t="shared" si="1"/>
        <v>9350</v>
      </c>
      <c r="J18" s="3">
        <f t="shared" si="1"/>
        <v>10285</v>
      </c>
      <c r="K18" s="3">
        <f t="shared" si="1"/>
        <v>11313.500000000002</v>
      </c>
      <c r="L18" s="37"/>
    </row>
    <row r="19" spans="1:12" ht="18.75">
      <c r="A19" s="2">
        <v>5</v>
      </c>
      <c r="B19" s="23" t="s">
        <v>148</v>
      </c>
      <c r="C19" s="4" t="s">
        <v>155</v>
      </c>
      <c r="D19" s="14" t="s">
        <v>76</v>
      </c>
      <c r="E19" s="14">
        <v>5</v>
      </c>
      <c r="F19" s="2"/>
      <c r="G19" s="2"/>
      <c r="H19" s="3">
        <v>14000</v>
      </c>
      <c r="I19" s="3">
        <f t="shared" si="1"/>
        <v>15400.000000000002</v>
      </c>
      <c r="J19" s="3">
        <f t="shared" si="1"/>
        <v>16940.000000000004</v>
      </c>
      <c r="K19" s="3">
        <f t="shared" si="1"/>
        <v>18634.000000000007</v>
      </c>
      <c r="L19" s="37"/>
    </row>
    <row r="20" spans="1:12" ht="18.75">
      <c r="A20" s="2">
        <v>6</v>
      </c>
      <c r="B20" s="23" t="s">
        <v>149</v>
      </c>
      <c r="C20" s="4" t="s">
        <v>155</v>
      </c>
      <c r="D20" s="14" t="s">
        <v>34</v>
      </c>
      <c r="E20" s="14">
        <v>5</v>
      </c>
      <c r="F20" s="2"/>
      <c r="G20" s="2"/>
      <c r="H20" s="3">
        <v>14000</v>
      </c>
      <c r="I20" s="3">
        <f t="shared" si="1"/>
        <v>15400.000000000002</v>
      </c>
      <c r="J20" s="3">
        <f t="shared" si="1"/>
        <v>16940.000000000004</v>
      </c>
      <c r="K20" s="3">
        <f t="shared" si="1"/>
        <v>18634.000000000007</v>
      </c>
      <c r="L20" s="37"/>
    </row>
    <row r="21" spans="1:12" ht="18.75">
      <c r="A21" s="2">
        <v>7</v>
      </c>
      <c r="B21" s="71" t="s">
        <v>150</v>
      </c>
      <c r="C21" s="84" t="s">
        <v>175</v>
      </c>
      <c r="D21" s="14" t="s">
        <v>76</v>
      </c>
      <c r="E21" s="14">
        <v>15</v>
      </c>
      <c r="F21" s="2"/>
      <c r="G21" s="2"/>
      <c r="H21" s="3">
        <v>4000</v>
      </c>
      <c r="I21" s="3">
        <f t="shared" si="1"/>
        <v>4400</v>
      </c>
      <c r="J21" s="3">
        <f t="shared" si="1"/>
        <v>4840</v>
      </c>
      <c r="K21" s="3">
        <f t="shared" si="1"/>
        <v>5324</v>
      </c>
      <c r="L21" s="37"/>
    </row>
    <row r="22" spans="1:12" ht="18.75">
      <c r="A22" s="2">
        <v>8</v>
      </c>
      <c r="B22" s="23" t="s">
        <v>151</v>
      </c>
      <c r="C22" s="4"/>
      <c r="D22" s="14" t="s">
        <v>34</v>
      </c>
      <c r="E22" s="14">
        <v>5</v>
      </c>
      <c r="F22" s="2"/>
      <c r="G22" s="2"/>
      <c r="H22" s="3">
        <v>6200</v>
      </c>
      <c r="I22" s="3">
        <f t="shared" si="1"/>
        <v>6820.0000000000009</v>
      </c>
      <c r="J22" s="3">
        <f t="shared" si="1"/>
        <v>7502.0000000000018</v>
      </c>
      <c r="K22" s="3">
        <f t="shared" si="1"/>
        <v>8252.2000000000025</v>
      </c>
      <c r="L22" s="37"/>
    </row>
    <row r="23" spans="1:12" ht="18.75">
      <c r="A23" s="2">
        <v>9</v>
      </c>
      <c r="B23" s="23" t="s">
        <v>152</v>
      </c>
      <c r="C23" s="4"/>
      <c r="D23" s="14" t="s">
        <v>34</v>
      </c>
      <c r="E23" s="14">
        <v>5</v>
      </c>
      <c r="F23" s="2"/>
      <c r="G23" s="2"/>
      <c r="H23" s="3">
        <v>2800</v>
      </c>
      <c r="I23" s="3">
        <f t="shared" si="1"/>
        <v>3080.0000000000005</v>
      </c>
      <c r="J23" s="3">
        <f t="shared" si="1"/>
        <v>3388.0000000000009</v>
      </c>
      <c r="K23" s="3">
        <f t="shared" si="1"/>
        <v>3726.8000000000011</v>
      </c>
      <c r="L23" s="37"/>
    </row>
    <row r="24" spans="1:12" ht="18.75">
      <c r="A24" s="2">
        <v>10</v>
      </c>
      <c r="B24" s="23" t="s">
        <v>176</v>
      </c>
      <c r="C24" s="4"/>
      <c r="D24" s="14" t="s">
        <v>35</v>
      </c>
      <c r="E24" s="14">
        <v>5</v>
      </c>
      <c r="F24" s="2"/>
      <c r="G24" s="2"/>
      <c r="H24" s="3">
        <v>25000</v>
      </c>
      <c r="I24" s="3">
        <f t="shared" si="1"/>
        <v>27500.000000000004</v>
      </c>
      <c r="J24" s="3">
        <f t="shared" si="1"/>
        <v>30250.000000000007</v>
      </c>
      <c r="K24" s="3">
        <f t="shared" si="1"/>
        <v>33275.000000000007</v>
      </c>
      <c r="L24" s="37"/>
    </row>
    <row r="25" spans="1:12" ht="18.75">
      <c r="A25" s="7" t="s">
        <v>30</v>
      </c>
      <c r="B25" s="8"/>
      <c r="C25" s="8"/>
      <c r="D25" s="8"/>
      <c r="E25" s="9"/>
      <c r="F25" s="9"/>
      <c r="G25" s="9"/>
      <c r="H25" s="10"/>
      <c r="I25" s="10"/>
      <c r="J25" s="10"/>
      <c r="K25" s="10"/>
      <c r="L25" s="9"/>
    </row>
    <row r="26" spans="1:12" ht="18.75">
      <c r="A26" s="7" t="s">
        <v>32</v>
      </c>
      <c r="B26" s="8"/>
      <c r="C26" s="8"/>
      <c r="D26" s="8"/>
      <c r="E26" s="9"/>
      <c r="F26" s="9"/>
      <c r="G26" s="9"/>
      <c r="H26" s="10"/>
      <c r="I26" s="10"/>
      <c r="J26" s="10"/>
      <c r="K26" s="10"/>
      <c r="L26" s="9"/>
    </row>
    <row r="27" spans="1:12" ht="18.75">
      <c r="A27" s="2">
        <v>1</v>
      </c>
      <c r="B27" s="54" t="s">
        <v>66</v>
      </c>
      <c r="C27" s="6"/>
      <c r="D27" s="14" t="s">
        <v>76</v>
      </c>
      <c r="E27" s="14">
        <v>20</v>
      </c>
      <c r="F27" s="2"/>
      <c r="G27" s="2"/>
      <c r="H27" s="3">
        <v>2200</v>
      </c>
      <c r="I27" s="3">
        <f t="shared" si="1"/>
        <v>2420</v>
      </c>
      <c r="J27" s="3">
        <f t="shared" si="1"/>
        <v>2662</v>
      </c>
      <c r="K27" s="3">
        <f t="shared" si="1"/>
        <v>2928.2000000000003</v>
      </c>
      <c r="L27" s="2"/>
    </row>
    <row r="28" spans="1:12" ht="18.75">
      <c r="A28" s="2">
        <v>2</v>
      </c>
      <c r="B28" s="54" t="s">
        <v>46</v>
      </c>
      <c r="C28" s="6"/>
      <c r="D28" s="14" t="s">
        <v>71</v>
      </c>
      <c r="E28" s="14">
        <v>2</v>
      </c>
      <c r="F28" s="2"/>
      <c r="G28" s="2"/>
      <c r="H28" s="3">
        <v>39000</v>
      </c>
      <c r="I28" s="3">
        <f t="shared" si="1"/>
        <v>42900</v>
      </c>
      <c r="J28" s="3">
        <f t="shared" si="1"/>
        <v>47190.000000000007</v>
      </c>
      <c r="K28" s="3">
        <f t="shared" si="1"/>
        <v>51909.000000000015</v>
      </c>
      <c r="L28" s="2"/>
    </row>
    <row r="29" spans="1:12" ht="18.75">
      <c r="A29" s="2">
        <v>3</v>
      </c>
      <c r="B29" s="23" t="s">
        <v>94</v>
      </c>
      <c r="C29" s="6"/>
      <c r="D29" s="14" t="s">
        <v>95</v>
      </c>
      <c r="E29" s="14">
        <v>5</v>
      </c>
      <c r="F29" s="2"/>
      <c r="G29" s="2"/>
      <c r="H29" s="3">
        <v>5500</v>
      </c>
      <c r="I29" s="3">
        <f t="shared" si="1"/>
        <v>6050.0000000000009</v>
      </c>
      <c r="J29" s="3">
        <f t="shared" si="1"/>
        <v>6655.0000000000018</v>
      </c>
      <c r="K29" s="3">
        <f t="shared" si="1"/>
        <v>7320.5000000000027</v>
      </c>
      <c r="L29" s="2"/>
    </row>
    <row r="30" spans="1:12" ht="18.75">
      <c r="A30" s="2">
        <v>4</v>
      </c>
      <c r="B30" s="87" t="s">
        <v>177</v>
      </c>
      <c r="C30" s="6"/>
      <c r="D30" s="14" t="s">
        <v>76</v>
      </c>
      <c r="E30" s="14">
        <v>10</v>
      </c>
      <c r="F30" s="2"/>
      <c r="G30" s="2"/>
      <c r="H30" s="3">
        <v>3000</v>
      </c>
      <c r="I30" s="3">
        <f t="shared" si="1"/>
        <v>3300.0000000000005</v>
      </c>
      <c r="J30" s="3">
        <f t="shared" si="1"/>
        <v>3630.0000000000009</v>
      </c>
      <c r="K30" s="3">
        <f t="shared" si="1"/>
        <v>3993.0000000000014</v>
      </c>
      <c r="L30" s="2"/>
    </row>
    <row r="31" spans="1:12" ht="18.75">
      <c r="A31" s="2">
        <v>5</v>
      </c>
      <c r="B31" s="23" t="s">
        <v>98</v>
      </c>
      <c r="C31" s="6"/>
      <c r="D31" s="14" t="s">
        <v>76</v>
      </c>
      <c r="E31" s="14">
        <v>5</v>
      </c>
      <c r="F31" s="2"/>
      <c r="G31" s="2"/>
      <c r="H31" s="3">
        <v>4000</v>
      </c>
      <c r="I31" s="3">
        <f t="shared" si="1"/>
        <v>4400</v>
      </c>
      <c r="J31" s="3">
        <f t="shared" si="1"/>
        <v>4840</v>
      </c>
      <c r="K31" s="3">
        <f t="shared" si="1"/>
        <v>5324</v>
      </c>
      <c r="L31" s="2"/>
    </row>
    <row r="32" spans="1:12" ht="18.75">
      <c r="A32" s="2">
        <v>6</v>
      </c>
      <c r="B32" s="23" t="s">
        <v>178</v>
      </c>
      <c r="C32" s="6"/>
      <c r="D32" s="14" t="s">
        <v>96</v>
      </c>
      <c r="E32" s="14">
        <v>2</v>
      </c>
      <c r="F32" s="2"/>
      <c r="G32" s="2"/>
      <c r="H32" s="3">
        <v>14000</v>
      </c>
      <c r="I32" s="3">
        <f t="shared" si="1"/>
        <v>15400.000000000002</v>
      </c>
      <c r="J32" s="3">
        <f t="shared" si="1"/>
        <v>16940.000000000004</v>
      </c>
      <c r="K32" s="3">
        <f t="shared" si="1"/>
        <v>18634.000000000007</v>
      </c>
      <c r="L32" s="2"/>
    </row>
    <row r="33" spans="1:12" ht="18.75">
      <c r="A33" s="32" t="s">
        <v>29</v>
      </c>
      <c r="B33" s="32"/>
      <c r="C33" s="32"/>
      <c r="D33" s="32"/>
      <c r="E33" s="33"/>
      <c r="F33" s="33"/>
      <c r="G33" s="33"/>
      <c r="H33" s="34"/>
      <c r="I33" s="34"/>
      <c r="J33" s="34"/>
      <c r="K33" s="34"/>
      <c r="L33" s="32"/>
    </row>
    <row r="34" spans="1:12" ht="18.75">
      <c r="A34" s="2">
        <v>1</v>
      </c>
      <c r="B34" s="23" t="s">
        <v>45</v>
      </c>
      <c r="C34" s="13"/>
      <c r="D34" s="14" t="s">
        <v>197</v>
      </c>
      <c r="E34" s="14">
        <v>20</v>
      </c>
      <c r="F34" s="2"/>
      <c r="G34" s="2"/>
      <c r="H34" s="3">
        <v>2200</v>
      </c>
      <c r="I34" s="3">
        <f>H34*E34</f>
        <v>44000</v>
      </c>
      <c r="J34" s="3">
        <f>I34*1.1</f>
        <v>48400.000000000007</v>
      </c>
      <c r="K34" s="3">
        <f>H34*G34*1.1</f>
        <v>0</v>
      </c>
      <c r="L34" s="2"/>
    </row>
    <row r="35" spans="1:12" ht="18.75">
      <c r="A35" s="2">
        <v>2</v>
      </c>
      <c r="B35" s="23" t="s">
        <v>205</v>
      </c>
      <c r="C35" s="13"/>
      <c r="D35" s="14" t="s">
        <v>197</v>
      </c>
      <c r="E35" s="14">
        <v>4</v>
      </c>
      <c r="F35" s="2"/>
      <c r="G35" s="2"/>
      <c r="H35" s="3">
        <v>5600</v>
      </c>
      <c r="I35" s="3">
        <f t="shared" ref="I35:I48" si="4">H35*E35</f>
        <v>22400</v>
      </c>
      <c r="J35" s="3">
        <f t="shared" ref="J35:J48" si="5">I35*1.1</f>
        <v>24640.000000000004</v>
      </c>
      <c r="K35" s="3">
        <f t="shared" ref="K35:K48" si="6">H35*G35*1.1</f>
        <v>0</v>
      </c>
      <c r="L35" s="2"/>
    </row>
    <row r="36" spans="1:12" ht="18.75">
      <c r="A36" s="2">
        <v>3</v>
      </c>
      <c r="B36" s="23" t="s">
        <v>36</v>
      </c>
      <c r="C36" s="12"/>
      <c r="D36" s="14" t="s">
        <v>35</v>
      </c>
      <c r="E36" s="14">
        <v>2</v>
      </c>
      <c r="F36" s="2"/>
      <c r="G36" s="2"/>
      <c r="H36" s="3">
        <v>3000</v>
      </c>
      <c r="I36" s="3">
        <f t="shared" si="4"/>
        <v>6000</v>
      </c>
      <c r="J36" s="3">
        <f t="shared" si="5"/>
        <v>6600.0000000000009</v>
      </c>
      <c r="K36" s="3">
        <f t="shared" si="6"/>
        <v>0</v>
      </c>
      <c r="L36" s="2"/>
    </row>
    <row r="37" spans="1:12" ht="18.75">
      <c r="A37" s="2">
        <v>4</v>
      </c>
      <c r="B37" s="23" t="s">
        <v>82</v>
      </c>
      <c r="C37" s="12"/>
      <c r="D37" s="14" t="s">
        <v>83</v>
      </c>
      <c r="E37" s="14">
        <v>5</v>
      </c>
      <c r="F37" s="2"/>
      <c r="G37" s="2"/>
      <c r="H37" s="3">
        <v>11500</v>
      </c>
      <c r="I37" s="3">
        <f t="shared" si="4"/>
        <v>57500</v>
      </c>
      <c r="J37" s="3" t="s">
        <v>31</v>
      </c>
      <c r="K37" s="3">
        <f t="shared" si="6"/>
        <v>0</v>
      </c>
      <c r="L37" s="2"/>
    </row>
    <row r="38" spans="1:12" ht="18.75">
      <c r="A38" s="2">
        <v>5</v>
      </c>
      <c r="B38" s="23" t="s">
        <v>37</v>
      </c>
      <c r="C38" s="12"/>
      <c r="D38" s="14" t="s">
        <v>35</v>
      </c>
      <c r="E38" s="14">
        <v>6</v>
      </c>
      <c r="F38" s="2"/>
      <c r="G38" s="2"/>
      <c r="H38" s="3">
        <v>25000</v>
      </c>
      <c r="I38" s="3">
        <f t="shared" si="4"/>
        <v>150000</v>
      </c>
      <c r="J38" s="3">
        <f t="shared" si="5"/>
        <v>165000</v>
      </c>
      <c r="K38" s="3">
        <f t="shared" si="6"/>
        <v>0</v>
      </c>
      <c r="L38" s="2"/>
    </row>
    <row r="39" spans="1:12" ht="18.75">
      <c r="A39" s="2">
        <v>6</v>
      </c>
      <c r="B39" s="23" t="s">
        <v>38</v>
      </c>
      <c r="C39" s="12"/>
      <c r="D39" s="14" t="s">
        <v>34</v>
      </c>
      <c r="E39" s="14">
        <v>20</v>
      </c>
      <c r="F39" s="2"/>
      <c r="G39" s="2"/>
      <c r="H39" s="3">
        <v>2800</v>
      </c>
      <c r="I39" s="3">
        <f t="shared" si="4"/>
        <v>56000</v>
      </c>
      <c r="J39" s="3">
        <f t="shared" si="5"/>
        <v>61600.000000000007</v>
      </c>
      <c r="K39" s="3">
        <f t="shared" si="6"/>
        <v>0</v>
      </c>
      <c r="L39" s="2"/>
    </row>
    <row r="40" spans="1:12" ht="18.75">
      <c r="A40" s="2">
        <v>7</v>
      </c>
      <c r="B40" s="71" t="s">
        <v>179</v>
      </c>
      <c r="C40" s="12"/>
      <c r="D40" s="14" t="s">
        <v>34</v>
      </c>
      <c r="E40" s="14">
        <v>10</v>
      </c>
      <c r="F40" s="2"/>
      <c r="G40" s="2"/>
      <c r="H40" s="3">
        <v>2600</v>
      </c>
      <c r="I40" s="3">
        <f t="shared" si="4"/>
        <v>26000</v>
      </c>
      <c r="J40" s="3">
        <f t="shared" si="5"/>
        <v>28600.000000000004</v>
      </c>
      <c r="K40" s="3">
        <f t="shared" si="6"/>
        <v>0</v>
      </c>
      <c r="L40" s="2"/>
    </row>
    <row r="41" spans="1:12" ht="18.75">
      <c r="A41" s="2">
        <v>8</v>
      </c>
      <c r="B41" s="23" t="s">
        <v>40</v>
      </c>
      <c r="C41" s="12"/>
      <c r="D41" s="14" t="s">
        <v>34</v>
      </c>
      <c r="E41" s="14">
        <v>12</v>
      </c>
      <c r="F41" s="2"/>
      <c r="G41" s="2"/>
      <c r="H41" s="3">
        <v>6200</v>
      </c>
      <c r="I41" s="3">
        <f t="shared" si="4"/>
        <v>74400</v>
      </c>
      <c r="J41" s="3">
        <f t="shared" si="5"/>
        <v>81840</v>
      </c>
      <c r="K41" s="3">
        <f t="shared" si="6"/>
        <v>0</v>
      </c>
      <c r="L41" s="14" t="s">
        <v>39</v>
      </c>
    </row>
    <row r="42" spans="1:12" ht="18.75">
      <c r="A42" s="2">
        <v>9</v>
      </c>
      <c r="B42" s="23" t="s">
        <v>41</v>
      </c>
      <c r="C42" s="38"/>
      <c r="D42" s="14" t="s">
        <v>34</v>
      </c>
      <c r="E42" s="14">
        <v>12</v>
      </c>
      <c r="F42" s="2"/>
      <c r="G42" s="2"/>
      <c r="H42" s="3">
        <v>8600</v>
      </c>
      <c r="I42" s="3">
        <f t="shared" si="4"/>
        <v>103200</v>
      </c>
      <c r="J42" s="3">
        <f t="shared" si="5"/>
        <v>113520.00000000001</v>
      </c>
      <c r="K42" s="3">
        <f t="shared" si="6"/>
        <v>0</v>
      </c>
      <c r="L42" s="2"/>
    </row>
    <row r="43" spans="1:12" ht="18.75">
      <c r="A43" s="2">
        <v>10</v>
      </c>
      <c r="B43" s="23" t="s">
        <v>42</v>
      </c>
      <c r="C43" s="38"/>
      <c r="D43" s="14" t="s">
        <v>68</v>
      </c>
      <c r="E43" s="14">
        <v>10</v>
      </c>
      <c r="F43" s="2"/>
      <c r="G43" s="2"/>
      <c r="H43" s="3">
        <v>1200</v>
      </c>
      <c r="I43" s="3">
        <f t="shared" si="4"/>
        <v>12000</v>
      </c>
      <c r="J43" s="3">
        <f t="shared" si="5"/>
        <v>13200.000000000002</v>
      </c>
      <c r="K43" s="3">
        <f t="shared" si="6"/>
        <v>0</v>
      </c>
      <c r="L43" s="2"/>
    </row>
    <row r="44" spans="1:12" ht="18.75">
      <c r="A44" s="2">
        <v>11</v>
      </c>
      <c r="B44" s="71" t="s">
        <v>180</v>
      </c>
      <c r="C44" s="38"/>
      <c r="D44" s="14" t="s">
        <v>43</v>
      </c>
      <c r="E44" s="14">
        <v>6</v>
      </c>
      <c r="F44" s="2"/>
      <c r="G44" s="2"/>
      <c r="H44" s="3">
        <v>10800</v>
      </c>
      <c r="I44" s="3">
        <f t="shared" si="4"/>
        <v>64800</v>
      </c>
      <c r="J44" s="3">
        <f t="shared" si="5"/>
        <v>71280</v>
      </c>
      <c r="K44" s="3">
        <f t="shared" si="6"/>
        <v>0</v>
      </c>
      <c r="L44" s="14" t="s">
        <v>44</v>
      </c>
    </row>
    <row r="45" spans="1:12" ht="18.75">
      <c r="A45" s="2">
        <v>12</v>
      </c>
      <c r="B45" s="23" t="s">
        <v>181</v>
      </c>
      <c r="C45" s="38"/>
      <c r="D45" s="14" t="s">
        <v>35</v>
      </c>
      <c r="E45" s="14">
        <v>2</v>
      </c>
      <c r="F45" s="2"/>
      <c r="G45" s="2"/>
      <c r="H45" s="3">
        <v>5000</v>
      </c>
      <c r="I45" s="3">
        <f t="shared" si="4"/>
        <v>10000</v>
      </c>
      <c r="J45" s="3">
        <f t="shared" si="5"/>
        <v>11000</v>
      </c>
      <c r="K45" s="3">
        <f t="shared" si="6"/>
        <v>0</v>
      </c>
      <c r="L45" s="2"/>
    </row>
    <row r="46" spans="1:12" ht="18.75">
      <c r="A46" s="2">
        <v>13</v>
      </c>
      <c r="B46" s="70" t="s">
        <v>230</v>
      </c>
      <c r="C46" s="38"/>
      <c r="D46" s="14" t="s">
        <v>43</v>
      </c>
      <c r="E46" s="14">
        <v>6</v>
      </c>
      <c r="F46" s="2"/>
      <c r="G46" s="2"/>
      <c r="H46" s="3"/>
      <c r="I46" s="3">
        <f t="shared" si="4"/>
        <v>0</v>
      </c>
      <c r="J46" s="3">
        <f t="shared" si="5"/>
        <v>0</v>
      </c>
      <c r="K46" s="3">
        <f t="shared" si="6"/>
        <v>0</v>
      </c>
      <c r="L46" s="2"/>
    </row>
    <row r="47" spans="1:12" ht="18.75">
      <c r="A47" s="2">
        <v>14</v>
      </c>
      <c r="B47" s="23" t="s">
        <v>46</v>
      </c>
      <c r="C47" s="38"/>
      <c r="D47" s="14" t="s">
        <v>158</v>
      </c>
      <c r="E47" s="14">
        <v>10</v>
      </c>
      <c r="F47" s="2"/>
      <c r="G47" s="2"/>
      <c r="H47" s="3">
        <v>39000</v>
      </c>
      <c r="I47" s="3">
        <f t="shared" si="4"/>
        <v>390000</v>
      </c>
      <c r="J47" s="3">
        <f t="shared" si="5"/>
        <v>429000.00000000006</v>
      </c>
      <c r="K47" s="3">
        <f t="shared" si="6"/>
        <v>0</v>
      </c>
      <c r="L47" s="2"/>
    </row>
    <row r="48" spans="1:12" ht="18.75">
      <c r="A48" s="2">
        <v>15</v>
      </c>
      <c r="B48" s="71" t="s">
        <v>229</v>
      </c>
      <c r="C48" s="38"/>
      <c r="D48" s="14" t="s">
        <v>35</v>
      </c>
      <c r="E48" s="14">
        <v>5</v>
      </c>
      <c r="F48" s="2"/>
      <c r="G48" s="2"/>
      <c r="H48" s="3"/>
      <c r="I48" s="3">
        <f t="shared" si="4"/>
        <v>0</v>
      </c>
      <c r="J48" s="3">
        <f t="shared" si="5"/>
        <v>0</v>
      </c>
      <c r="K48" s="3">
        <f t="shared" si="6"/>
        <v>0</v>
      </c>
      <c r="L48" s="2" t="s">
        <v>156</v>
      </c>
    </row>
    <row r="49" spans="1:12" ht="18.75">
      <c r="A49" s="32" t="s">
        <v>16</v>
      </c>
      <c r="B49" s="32"/>
      <c r="C49" s="32"/>
      <c r="D49" s="32"/>
      <c r="E49" s="26"/>
      <c r="F49" s="33"/>
      <c r="G49" s="33"/>
      <c r="H49" s="34"/>
      <c r="I49" s="34"/>
      <c r="J49" s="34"/>
      <c r="K49" s="34"/>
      <c r="L49" s="32"/>
    </row>
    <row r="50" spans="1:12" ht="18.75">
      <c r="A50" s="2">
        <v>1</v>
      </c>
      <c r="B50" s="4" t="s">
        <v>111</v>
      </c>
      <c r="C50" s="4"/>
      <c r="D50" s="14" t="s">
        <v>71</v>
      </c>
      <c r="E50" s="5">
        <v>5</v>
      </c>
      <c r="F50" s="2"/>
      <c r="G50" s="2"/>
      <c r="H50" s="3">
        <v>39000</v>
      </c>
      <c r="I50" s="3">
        <f>H50*E50</f>
        <v>195000</v>
      </c>
      <c r="J50" s="3">
        <f t="shared" ref="J50:K95" si="7">I50*1.1</f>
        <v>214500.00000000003</v>
      </c>
      <c r="K50" s="3">
        <f>H50*G50*1.1</f>
        <v>0</v>
      </c>
      <c r="L50" s="5"/>
    </row>
    <row r="51" spans="1:12" ht="18.75">
      <c r="A51" s="2">
        <v>2</v>
      </c>
      <c r="B51" s="4" t="s">
        <v>206</v>
      </c>
      <c r="C51" s="4" t="s">
        <v>113</v>
      </c>
      <c r="D51" s="5" t="s">
        <v>116</v>
      </c>
      <c r="E51" s="5">
        <v>2</v>
      </c>
      <c r="F51" s="2"/>
      <c r="G51" s="2"/>
      <c r="H51" s="3">
        <v>11000</v>
      </c>
      <c r="I51" s="3">
        <f t="shared" ref="I51:I53" si="8">H51*1.1</f>
        <v>12100.000000000002</v>
      </c>
      <c r="J51" s="3">
        <f t="shared" si="7"/>
        <v>13310.000000000004</v>
      </c>
      <c r="K51" s="3">
        <f t="shared" si="7"/>
        <v>14641.000000000005</v>
      </c>
      <c r="L51" s="5"/>
    </row>
    <row r="52" spans="1:12" ht="18.75">
      <c r="A52" s="2">
        <v>3</v>
      </c>
      <c r="B52" s="4" t="s">
        <v>112</v>
      </c>
      <c r="C52" s="4" t="s">
        <v>114</v>
      </c>
      <c r="D52" s="5" t="s">
        <v>35</v>
      </c>
      <c r="E52" s="5">
        <v>2</v>
      </c>
      <c r="F52" s="2"/>
      <c r="G52" s="2"/>
      <c r="H52" s="3">
        <v>13200</v>
      </c>
      <c r="I52" s="3">
        <f t="shared" si="8"/>
        <v>14520.000000000002</v>
      </c>
      <c r="J52" s="3">
        <f t="shared" si="7"/>
        <v>15972.000000000004</v>
      </c>
      <c r="K52" s="3">
        <f t="shared" si="7"/>
        <v>17569.200000000004</v>
      </c>
      <c r="L52" s="5"/>
    </row>
    <row r="53" spans="1:12" ht="18.75">
      <c r="A53" s="2">
        <v>4</v>
      </c>
      <c r="B53" s="4" t="s">
        <v>207</v>
      </c>
      <c r="C53" s="4" t="s">
        <v>115</v>
      </c>
      <c r="D53" s="5" t="s">
        <v>35</v>
      </c>
      <c r="E53" s="5">
        <v>9</v>
      </c>
      <c r="F53" s="2"/>
      <c r="G53" s="2"/>
      <c r="H53" s="3">
        <v>5600</v>
      </c>
      <c r="I53" s="3">
        <f t="shared" si="8"/>
        <v>6160.0000000000009</v>
      </c>
      <c r="J53" s="3">
        <f t="shared" si="7"/>
        <v>6776.0000000000018</v>
      </c>
      <c r="K53" s="3">
        <f t="shared" si="7"/>
        <v>7453.6000000000022</v>
      </c>
      <c r="L53" s="5"/>
    </row>
    <row r="54" spans="1:12" ht="18.75">
      <c r="A54" s="32" t="s">
        <v>28</v>
      </c>
      <c r="B54" s="32"/>
      <c r="C54" s="32"/>
      <c r="D54" s="32"/>
      <c r="E54" s="33"/>
      <c r="F54" s="33"/>
      <c r="G54" s="33"/>
      <c r="H54" s="34"/>
      <c r="I54" s="34"/>
      <c r="J54" s="34"/>
      <c r="K54" s="34"/>
      <c r="L54" s="32"/>
    </row>
    <row r="55" spans="1:12" ht="18.75">
      <c r="A55" s="39">
        <v>1</v>
      </c>
      <c r="B55" s="12" t="s">
        <v>46</v>
      </c>
      <c r="C55" s="39"/>
      <c r="D55" s="14" t="s">
        <v>71</v>
      </c>
      <c r="E55" s="14">
        <v>2</v>
      </c>
      <c r="F55" s="40"/>
      <c r="G55" s="40"/>
      <c r="H55" s="41">
        <v>39000</v>
      </c>
      <c r="I55" s="3">
        <f t="shared" ref="I55:I57" si="9">H55*1.1</f>
        <v>42900</v>
      </c>
      <c r="J55" s="3" t="s">
        <v>31</v>
      </c>
      <c r="K55" s="3">
        <f t="shared" ref="K55:K57" si="10">H55*G55*1.1</f>
        <v>0</v>
      </c>
      <c r="L55" s="39"/>
    </row>
    <row r="56" spans="1:12" ht="18.75">
      <c r="A56" s="39">
        <v>2</v>
      </c>
      <c r="B56" s="12" t="s">
        <v>45</v>
      </c>
      <c r="C56" s="39"/>
      <c r="D56" s="14" t="s">
        <v>76</v>
      </c>
      <c r="E56" s="14">
        <v>5</v>
      </c>
      <c r="F56" s="40"/>
      <c r="G56" s="40"/>
      <c r="H56" s="41">
        <v>2200</v>
      </c>
      <c r="I56" s="3">
        <f t="shared" si="9"/>
        <v>2420</v>
      </c>
      <c r="J56" s="3" t="s">
        <v>31</v>
      </c>
      <c r="K56" s="3">
        <f t="shared" si="10"/>
        <v>0</v>
      </c>
      <c r="L56" s="39"/>
    </row>
    <row r="57" spans="1:12" ht="18.75">
      <c r="A57" s="39">
        <v>3</v>
      </c>
      <c r="B57" s="12" t="s">
        <v>208</v>
      </c>
      <c r="C57" s="39"/>
      <c r="D57" s="14" t="s">
        <v>81</v>
      </c>
      <c r="E57" s="14">
        <v>5</v>
      </c>
      <c r="F57" s="40"/>
      <c r="G57" s="40"/>
      <c r="H57" s="41">
        <v>4300</v>
      </c>
      <c r="I57" s="3">
        <f t="shared" si="9"/>
        <v>4730</v>
      </c>
      <c r="J57" s="3" t="s">
        <v>31</v>
      </c>
      <c r="K57" s="3">
        <f t="shared" si="10"/>
        <v>0</v>
      </c>
      <c r="L57" s="39"/>
    </row>
    <row r="58" spans="1:12" ht="18.75">
      <c r="A58" s="32" t="s">
        <v>17</v>
      </c>
      <c r="B58" s="32"/>
      <c r="C58" s="32"/>
      <c r="D58" s="32"/>
      <c r="E58" s="33"/>
      <c r="F58" s="33"/>
      <c r="G58" s="33"/>
      <c r="H58" s="34"/>
      <c r="I58" s="34"/>
      <c r="J58" s="34"/>
      <c r="K58" s="34"/>
      <c r="L58" s="32"/>
    </row>
    <row r="59" spans="1:12" ht="18.75">
      <c r="A59" s="31">
        <v>1</v>
      </c>
      <c r="B59" s="11" t="s">
        <v>209</v>
      </c>
      <c r="C59" s="11"/>
      <c r="D59" s="2" t="s">
        <v>34</v>
      </c>
      <c r="E59" s="2">
        <v>8</v>
      </c>
      <c r="F59" s="42"/>
      <c r="G59" s="42"/>
      <c r="H59" s="43">
        <v>33000</v>
      </c>
      <c r="I59" s="3">
        <f t="shared" ref="I59:I70" si="11">H59*E59</f>
        <v>264000</v>
      </c>
      <c r="J59" s="3">
        <f t="shared" ref="J59:J70" si="12">I59*1.1</f>
        <v>290400</v>
      </c>
      <c r="K59" s="3">
        <f t="shared" ref="K59:K70" si="13">H59*G59*1.1</f>
        <v>0</v>
      </c>
      <c r="L59" s="31"/>
    </row>
    <row r="60" spans="1:12" ht="18.75">
      <c r="A60" s="31">
        <v>2</v>
      </c>
      <c r="B60" s="11" t="s">
        <v>119</v>
      </c>
      <c r="C60" s="11"/>
      <c r="D60" s="2" t="s">
        <v>76</v>
      </c>
      <c r="E60" s="2">
        <v>40</v>
      </c>
      <c r="F60" s="42"/>
      <c r="G60" s="42"/>
      <c r="H60" s="43">
        <v>2200</v>
      </c>
      <c r="I60" s="3">
        <f t="shared" si="11"/>
        <v>88000</v>
      </c>
      <c r="J60" s="3">
        <f t="shared" si="12"/>
        <v>96800.000000000015</v>
      </c>
      <c r="K60" s="3">
        <f t="shared" si="13"/>
        <v>0</v>
      </c>
      <c r="L60" s="2" t="s">
        <v>129</v>
      </c>
    </row>
    <row r="61" spans="1:12" ht="18.75">
      <c r="A61" s="31">
        <v>3</v>
      </c>
      <c r="B61" s="11" t="s">
        <v>82</v>
      </c>
      <c r="C61" s="11"/>
      <c r="D61" s="2" t="s">
        <v>76</v>
      </c>
      <c r="E61" s="2">
        <v>5</v>
      </c>
      <c r="F61" s="42"/>
      <c r="G61" s="42"/>
      <c r="H61" s="43">
        <v>11500</v>
      </c>
      <c r="I61" s="3">
        <f t="shared" si="11"/>
        <v>57500</v>
      </c>
      <c r="J61" s="3">
        <f t="shared" si="12"/>
        <v>63250.000000000007</v>
      </c>
      <c r="K61" s="3">
        <f t="shared" si="13"/>
        <v>0</v>
      </c>
      <c r="L61" s="31" t="s">
        <v>133</v>
      </c>
    </row>
    <row r="62" spans="1:12" ht="18.75">
      <c r="A62" s="31">
        <v>4</v>
      </c>
      <c r="B62" s="11" t="s">
        <v>120</v>
      </c>
      <c r="C62" s="11" t="s">
        <v>183</v>
      </c>
      <c r="D62" s="2" t="s">
        <v>182</v>
      </c>
      <c r="E62" s="2">
        <v>100</v>
      </c>
      <c r="F62" s="42"/>
      <c r="G62" s="42"/>
      <c r="H62" s="43">
        <v>3400</v>
      </c>
      <c r="I62" s="3">
        <f t="shared" si="11"/>
        <v>340000</v>
      </c>
      <c r="J62" s="3">
        <f t="shared" si="12"/>
        <v>374000.00000000006</v>
      </c>
      <c r="K62" s="3">
        <f t="shared" si="13"/>
        <v>0</v>
      </c>
      <c r="L62" s="31" t="s">
        <v>157</v>
      </c>
    </row>
    <row r="63" spans="1:12" ht="18.75">
      <c r="A63" s="31">
        <v>5</v>
      </c>
      <c r="B63" s="81" t="s">
        <v>121</v>
      </c>
      <c r="C63" s="11"/>
      <c r="D63" s="2" t="s">
        <v>127</v>
      </c>
      <c r="E63" s="2">
        <v>2</v>
      </c>
      <c r="F63" s="42"/>
      <c r="G63" s="42"/>
      <c r="H63" s="43">
        <v>79000</v>
      </c>
      <c r="I63" s="3">
        <f t="shared" si="11"/>
        <v>158000</v>
      </c>
      <c r="J63" s="3">
        <f t="shared" si="12"/>
        <v>173800</v>
      </c>
      <c r="K63" s="3">
        <f t="shared" si="13"/>
        <v>0</v>
      </c>
      <c r="L63" s="31"/>
    </row>
    <row r="64" spans="1:12" ht="18.75">
      <c r="A64" s="31">
        <v>6</v>
      </c>
      <c r="B64" s="81" t="s">
        <v>122</v>
      </c>
      <c r="C64" s="11"/>
      <c r="D64" s="2" t="s">
        <v>127</v>
      </c>
      <c r="E64" s="2">
        <v>2</v>
      </c>
      <c r="F64" s="42"/>
      <c r="G64" s="42"/>
      <c r="H64" s="43">
        <v>74000</v>
      </c>
      <c r="I64" s="3">
        <f t="shared" si="11"/>
        <v>148000</v>
      </c>
      <c r="J64" s="3">
        <f t="shared" si="12"/>
        <v>162800</v>
      </c>
      <c r="K64" s="3">
        <f t="shared" si="13"/>
        <v>0</v>
      </c>
      <c r="L64" s="31"/>
    </row>
    <row r="65" spans="1:12" ht="18.75">
      <c r="A65" s="31">
        <v>7</v>
      </c>
      <c r="B65" s="81" t="s">
        <v>123</v>
      </c>
      <c r="C65" s="11"/>
      <c r="D65" s="2" t="s">
        <v>127</v>
      </c>
      <c r="E65" s="2">
        <v>2</v>
      </c>
      <c r="F65" s="42"/>
      <c r="G65" s="42"/>
      <c r="H65" s="43">
        <v>74000</v>
      </c>
      <c r="I65" s="3">
        <f t="shared" si="11"/>
        <v>148000</v>
      </c>
      <c r="J65" s="3">
        <f t="shared" si="12"/>
        <v>162800</v>
      </c>
      <c r="K65" s="3">
        <f t="shared" si="13"/>
        <v>0</v>
      </c>
      <c r="L65" s="31"/>
    </row>
    <row r="66" spans="1:12" ht="18.75">
      <c r="A66" s="31">
        <v>8</v>
      </c>
      <c r="B66" s="11" t="s">
        <v>117</v>
      </c>
      <c r="C66" s="11"/>
      <c r="D66" s="2" t="s">
        <v>68</v>
      </c>
      <c r="E66" s="2">
        <v>36</v>
      </c>
      <c r="F66" s="42"/>
      <c r="G66" s="42"/>
      <c r="H66" s="43">
        <v>8500</v>
      </c>
      <c r="I66" s="3">
        <f t="shared" si="11"/>
        <v>306000</v>
      </c>
      <c r="J66" s="3">
        <f t="shared" si="12"/>
        <v>336600</v>
      </c>
      <c r="K66" s="3">
        <f t="shared" si="13"/>
        <v>0</v>
      </c>
      <c r="L66" s="31"/>
    </row>
    <row r="67" spans="1:12" ht="18.75">
      <c r="A67" s="31">
        <v>9</v>
      </c>
      <c r="B67" s="11" t="s">
        <v>124</v>
      </c>
      <c r="C67" s="11"/>
      <c r="D67" s="2" t="s">
        <v>128</v>
      </c>
      <c r="E67" s="2">
        <v>5</v>
      </c>
      <c r="F67" s="42"/>
      <c r="G67" s="42"/>
      <c r="H67" s="43">
        <v>29000</v>
      </c>
      <c r="I67" s="3">
        <f t="shared" si="11"/>
        <v>145000</v>
      </c>
      <c r="J67" s="3">
        <f t="shared" si="12"/>
        <v>159500</v>
      </c>
      <c r="K67" s="3">
        <f t="shared" si="13"/>
        <v>0</v>
      </c>
      <c r="L67" s="2" t="s">
        <v>132</v>
      </c>
    </row>
    <row r="68" spans="1:12" ht="18.75">
      <c r="A68" s="31">
        <v>10</v>
      </c>
      <c r="B68" s="11" t="s">
        <v>125</v>
      </c>
      <c r="C68" s="11"/>
      <c r="D68" s="2" t="s">
        <v>71</v>
      </c>
      <c r="E68" s="2">
        <v>5</v>
      </c>
      <c r="F68" s="42"/>
      <c r="G68" s="42"/>
      <c r="H68" s="43">
        <v>39000</v>
      </c>
      <c r="I68" s="3">
        <f t="shared" si="11"/>
        <v>195000</v>
      </c>
      <c r="J68" s="3">
        <f t="shared" si="12"/>
        <v>214500.00000000003</v>
      </c>
      <c r="K68" s="3">
        <f t="shared" si="13"/>
        <v>0</v>
      </c>
      <c r="L68" s="31"/>
    </row>
    <row r="69" spans="1:12" ht="18.75">
      <c r="A69" s="31">
        <v>11</v>
      </c>
      <c r="B69" s="38" t="s">
        <v>126</v>
      </c>
      <c r="C69" s="11"/>
      <c r="D69" s="2" t="s">
        <v>35</v>
      </c>
      <c r="E69" s="2">
        <v>500</v>
      </c>
      <c r="F69" s="42"/>
      <c r="G69" s="42"/>
      <c r="H69" s="43">
        <v>170</v>
      </c>
      <c r="I69" s="3">
        <f t="shared" si="11"/>
        <v>85000</v>
      </c>
      <c r="J69" s="3">
        <f t="shared" si="12"/>
        <v>93500.000000000015</v>
      </c>
      <c r="K69" s="3">
        <f t="shared" si="13"/>
        <v>0</v>
      </c>
      <c r="L69" s="31" t="s">
        <v>130</v>
      </c>
    </row>
    <row r="70" spans="1:12" ht="18.75">
      <c r="A70" s="31">
        <v>12</v>
      </c>
      <c r="B70" s="81" t="s">
        <v>118</v>
      </c>
      <c r="C70" s="11"/>
      <c r="D70" s="2" t="s">
        <v>127</v>
      </c>
      <c r="E70" s="2">
        <v>2</v>
      </c>
      <c r="F70" s="42"/>
      <c r="G70" s="42"/>
      <c r="H70" s="43">
        <v>115000</v>
      </c>
      <c r="I70" s="3">
        <f t="shared" si="11"/>
        <v>230000</v>
      </c>
      <c r="J70" s="3">
        <f t="shared" si="12"/>
        <v>253000.00000000003</v>
      </c>
      <c r="K70" s="3">
        <f t="shared" si="13"/>
        <v>0</v>
      </c>
      <c r="L70" s="2" t="s">
        <v>131</v>
      </c>
    </row>
    <row r="71" spans="1:12" ht="18.75">
      <c r="A71" s="32" t="s">
        <v>18</v>
      </c>
      <c r="B71" s="57"/>
      <c r="C71" s="32"/>
      <c r="D71" s="32"/>
      <c r="E71" s="33"/>
      <c r="F71" s="33"/>
      <c r="G71" s="33"/>
      <c r="H71" s="34"/>
      <c r="I71" s="34"/>
      <c r="J71" s="34"/>
      <c r="K71" s="34"/>
      <c r="L71" s="32"/>
    </row>
    <row r="72" spans="1:12" ht="18.75">
      <c r="A72" s="5">
        <v>1</v>
      </c>
      <c r="B72" s="58" t="s">
        <v>144</v>
      </c>
      <c r="C72" s="11"/>
      <c r="D72" s="5" t="s">
        <v>76</v>
      </c>
      <c r="E72" s="44">
        <v>3</v>
      </c>
      <c r="F72" s="2"/>
      <c r="G72" s="2"/>
      <c r="H72" s="3">
        <v>11500</v>
      </c>
      <c r="I72" s="3">
        <f t="shared" ref="I72:I95" si="14">H72*E72</f>
        <v>34500</v>
      </c>
      <c r="J72" s="3">
        <f t="shared" si="7"/>
        <v>37950</v>
      </c>
      <c r="K72" s="3">
        <f t="shared" ref="K72:K95" si="15">H72*G72*1.1</f>
        <v>0</v>
      </c>
      <c r="L72" s="2"/>
    </row>
    <row r="73" spans="1:12" ht="18.75">
      <c r="A73" s="5">
        <v>2</v>
      </c>
      <c r="B73" s="72" t="s">
        <v>185</v>
      </c>
      <c r="C73" s="73" t="s">
        <v>184</v>
      </c>
      <c r="D73" s="5" t="s">
        <v>77</v>
      </c>
      <c r="E73" s="5">
        <v>5</v>
      </c>
      <c r="F73" s="2"/>
      <c r="G73" s="2"/>
      <c r="H73" s="3">
        <v>6000</v>
      </c>
      <c r="I73" s="3">
        <f t="shared" si="14"/>
        <v>30000</v>
      </c>
      <c r="J73" s="3">
        <f t="shared" si="7"/>
        <v>33000</v>
      </c>
      <c r="K73" s="3">
        <f t="shared" si="15"/>
        <v>0</v>
      </c>
      <c r="L73" s="5" t="s">
        <v>51</v>
      </c>
    </row>
    <row r="74" spans="1:12" ht="18.75">
      <c r="A74" s="5">
        <v>3</v>
      </c>
      <c r="B74" s="58" t="s">
        <v>46</v>
      </c>
      <c r="C74" s="11"/>
      <c r="D74" s="14" t="s">
        <v>71</v>
      </c>
      <c r="E74" s="5">
        <v>20</v>
      </c>
      <c r="F74" s="2"/>
      <c r="G74" s="2"/>
      <c r="H74" s="3">
        <v>39000</v>
      </c>
      <c r="I74" s="3">
        <f t="shared" si="14"/>
        <v>780000</v>
      </c>
      <c r="J74" s="3">
        <f t="shared" si="7"/>
        <v>858000.00000000012</v>
      </c>
      <c r="K74" s="3">
        <f t="shared" si="15"/>
        <v>0</v>
      </c>
      <c r="L74" s="2"/>
    </row>
    <row r="75" spans="1:12" ht="18.75">
      <c r="A75" s="5">
        <v>4</v>
      </c>
      <c r="B75" s="58" t="s">
        <v>143</v>
      </c>
      <c r="C75" s="11"/>
      <c r="D75" s="14" t="s">
        <v>71</v>
      </c>
      <c r="E75" s="5">
        <v>10</v>
      </c>
      <c r="F75" s="2"/>
      <c r="G75" s="2"/>
      <c r="H75" s="3">
        <v>19500</v>
      </c>
      <c r="I75" s="3">
        <f t="shared" si="14"/>
        <v>195000</v>
      </c>
      <c r="J75" s="3">
        <f t="shared" si="7"/>
        <v>214500.00000000003</v>
      </c>
      <c r="K75" s="3">
        <f t="shared" si="15"/>
        <v>0</v>
      </c>
      <c r="L75" s="2"/>
    </row>
    <row r="76" spans="1:12" ht="18.75">
      <c r="A76" s="5">
        <v>5</v>
      </c>
      <c r="B76" s="58" t="s">
        <v>47</v>
      </c>
      <c r="C76" s="11"/>
      <c r="D76" s="5" t="s">
        <v>78</v>
      </c>
      <c r="E76" s="5">
        <v>10</v>
      </c>
      <c r="F76" s="2"/>
      <c r="G76" s="2"/>
      <c r="H76" s="3">
        <v>2600</v>
      </c>
      <c r="I76" s="3">
        <f t="shared" si="14"/>
        <v>26000</v>
      </c>
      <c r="J76" s="3">
        <f t="shared" si="7"/>
        <v>28600.000000000004</v>
      </c>
      <c r="K76" s="3">
        <f t="shared" si="15"/>
        <v>0</v>
      </c>
      <c r="L76" s="2"/>
    </row>
    <row r="77" spans="1:12" ht="18.75">
      <c r="A77" s="5">
        <v>6</v>
      </c>
      <c r="B77" s="58" t="s">
        <v>142</v>
      </c>
      <c r="C77" s="11"/>
      <c r="D77" s="5" t="s">
        <v>78</v>
      </c>
      <c r="E77" s="5">
        <v>10</v>
      </c>
      <c r="F77" s="2"/>
      <c r="G77" s="2"/>
      <c r="H77" s="45">
        <v>1500</v>
      </c>
      <c r="I77" s="3">
        <f t="shared" si="14"/>
        <v>15000</v>
      </c>
      <c r="J77" s="3">
        <f t="shared" si="7"/>
        <v>16500</v>
      </c>
      <c r="K77" s="3">
        <f t="shared" si="15"/>
        <v>0</v>
      </c>
      <c r="L77" s="2"/>
    </row>
    <row r="78" spans="1:12" ht="18.75">
      <c r="A78" s="5">
        <v>7</v>
      </c>
      <c r="B78" s="58" t="s">
        <v>141</v>
      </c>
      <c r="C78" s="73"/>
      <c r="D78" s="5" t="s">
        <v>76</v>
      </c>
      <c r="E78" s="5">
        <v>5</v>
      </c>
      <c r="F78" s="2"/>
      <c r="G78" s="2"/>
      <c r="H78" s="3">
        <v>14000</v>
      </c>
      <c r="I78" s="3">
        <f t="shared" si="14"/>
        <v>70000</v>
      </c>
      <c r="J78" s="3">
        <f t="shared" si="7"/>
        <v>77000</v>
      </c>
      <c r="K78" s="3">
        <f t="shared" si="15"/>
        <v>0</v>
      </c>
      <c r="L78" s="2" t="s">
        <v>79</v>
      </c>
    </row>
    <row r="79" spans="1:12" ht="18.75">
      <c r="A79" s="5">
        <v>8</v>
      </c>
      <c r="B79" s="58" t="s">
        <v>140</v>
      </c>
      <c r="C79" s="11"/>
      <c r="D79" s="5" t="s">
        <v>210</v>
      </c>
      <c r="E79" s="5">
        <v>20</v>
      </c>
      <c r="F79" s="2"/>
      <c r="G79" s="2"/>
      <c r="H79" s="3">
        <v>2200</v>
      </c>
      <c r="I79" s="3">
        <f t="shared" si="14"/>
        <v>44000</v>
      </c>
      <c r="J79" s="3">
        <f t="shared" si="7"/>
        <v>48400.000000000007</v>
      </c>
      <c r="K79" s="3">
        <f t="shared" si="15"/>
        <v>0</v>
      </c>
      <c r="L79" s="2"/>
    </row>
    <row r="80" spans="1:12" ht="18.75">
      <c r="A80" s="5">
        <v>9</v>
      </c>
      <c r="B80" s="58" t="s">
        <v>139</v>
      </c>
      <c r="C80" s="11"/>
      <c r="D80" s="5" t="s">
        <v>76</v>
      </c>
      <c r="E80" s="5">
        <v>10</v>
      </c>
      <c r="F80" s="2"/>
      <c r="G80" s="2"/>
      <c r="H80" s="3">
        <v>2200</v>
      </c>
      <c r="I80" s="3">
        <f t="shared" si="14"/>
        <v>22000</v>
      </c>
      <c r="J80" s="3">
        <f t="shared" si="7"/>
        <v>24200.000000000004</v>
      </c>
      <c r="K80" s="3">
        <f t="shared" si="15"/>
        <v>0</v>
      </c>
      <c r="L80" s="2"/>
    </row>
    <row r="81" spans="1:12" ht="18.75">
      <c r="A81" s="5">
        <v>10</v>
      </c>
      <c r="B81" s="58" t="s">
        <v>138</v>
      </c>
      <c r="C81" s="11"/>
      <c r="D81" s="5" t="s">
        <v>75</v>
      </c>
      <c r="E81" s="5">
        <v>10</v>
      </c>
      <c r="F81" s="2"/>
      <c r="G81" s="2"/>
      <c r="H81" s="3">
        <v>3500</v>
      </c>
      <c r="I81" s="3">
        <f t="shared" si="14"/>
        <v>35000</v>
      </c>
      <c r="J81" s="3">
        <f t="shared" si="7"/>
        <v>38500</v>
      </c>
      <c r="K81" s="3">
        <f t="shared" si="15"/>
        <v>0</v>
      </c>
      <c r="L81" s="2"/>
    </row>
    <row r="82" spans="1:12" ht="18.75">
      <c r="A82" s="5">
        <v>11</v>
      </c>
      <c r="B82" s="58" t="s">
        <v>137</v>
      </c>
      <c r="C82" s="11"/>
      <c r="D82" s="5" t="s">
        <v>75</v>
      </c>
      <c r="E82" s="5">
        <v>10</v>
      </c>
      <c r="F82" s="2"/>
      <c r="G82" s="2"/>
      <c r="H82" s="3">
        <v>8600</v>
      </c>
      <c r="I82" s="3">
        <f t="shared" si="14"/>
        <v>86000</v>
      </c>
      <c r="J82" s="3">
        <f t="shared" si="7"/>
        <v>94600.000000000015</v>
      </c>
      <c r="K82" s="3">
        <f t="shared" si="15"/>
        <v>0</v>
      </c>
      <c r="L82" s="2"/>
    </row>
    <row r="83" spans="1:12" ht="18.75">
      <c r="A83" s="5">
        <v>12</v>
      </c>
      <c r="B83" s="58" t="s">
        <v>136</v>
      </c>
      <c r="C83" s="11"/>
      <c r="D83" s="5" t="s">
        <v>75</v>
      </c>
      <c r="E83" s="5">
        <v>10</v>
      </c>
      <c r="F83" s="2"/>
      <c r="G83" s="2"/>
      <c r="H83" s="3">
        <v>19500</v>
      </c>
      <c r="I83" s="3">
        <f t="shared" si="14"/>
        <v>195000</v>
      </c>
      <c r="J83" s="3">
        <f t="shared" si="7"/>
        <v>214500.00000000003</v>
      </c>
      <c r="K83" s="3">
        <f t="shared" si="15"/>
        <v>0</v>
      </c>
      <c r="L83" s="2"/>
    </row>
    <row r="84" spans="1:12" ht="18.75">
      <c r="A84" s="5">
        <v>13</v>
      </c>
      <c r="B84" s="58" t="s">
        <v>135</v>
      </c>
      <c r="C84" s="11"/>
      <c r="D84" s="5" t="s">
        <v>75</v>
      </c>
      <c r="E84" s="5">
        <v>2</v>
      </c>
      <c r="F84" s="2"/>
      <c r="G84" s="2"/>
      <c r="H84" s="3">
        <v>36000</v>
      </c>
      <c r="I84" s="3">
        <f t="shared" si="14"/>
        <v>72000</v>
      </c>
      <c r="J84" s="3">
        <f t="shared" si="7"/>
        <v>79200</v>
      </c>
      <c r="K84" s="3">
        <f t="shared" si="15"/>
        <v>0</v>
      </c>
      <c r="L84" s="2"/>
    </row>
    <row r="85" spans="1:12" ht="18.75">
      <c r="A85" s="5">
        <v>14</v>
      </c>
      <c r="B85" s="58" t="s">
        <v>134</v>
      </c>
      <c r="C85" s="11"/>
      <c r="D85" s="5" t="s">
        <v>75</v>
      </c>
      <c r="E85" s="5">
        <v>2</v>
      </c>
      <c r="F85" s="2"/>
      <c r="G85" s="2"/>
      <c r="H85" s="3">
        <v>36000</v>
      </c>
      <c r="I85" s="3">
        <f t="shared" si="14"/>
        <v>72000</v>
      </c>
      <c r="J85" s="3">
        <f t="shared" si="7"/>
        <v>79200</v>
      </c>
      <c r="K85" s="3">
        <f t="shared" si="15"/>
        <v>0</v>
      </c>
      <c r="L85" s="2"/>
    </row>
    <row r="86" spans="1:12" ht="18.75">
      <c r="A86" s="5">
        <v>15</v>
      </c>
      <c r="B86" s="58" t="s">
        <v>186</v>
      </c>
      <c r="C86" s="11"/>
      <c r="D86" s="5" t="s">
        <v>75</v>
      </c>
      <c r="E86" s="5">
        <v>10</v>
      </c>
      <c r="F86" s="2"/>
      <c r="G86" s="2"/>
      <c r="H86" s="3">
        <v>2800</v>
      </c>
      <c r="I86" s="3">
        <f t="shared" si="14"/>
        <v>28000</v>
      </c>
      <c r="J86" s="3">
        <f t="shared" si="7"/>
        <v>30800.000000000004</v>
      </c>
      <c r="K86" s="3">
        <f t="shared" si="15"/>
        <v>0</v>
      </c>
      <c r="L86" s="2"/>
    </row>
    <row r="87" spans="1:12" ht="18.75">
      <c r="A87" s="5">
        <v>16</v>
      </c>
      <c r="B87" s="11" t="s">
        <v>211</v>
      </c>
      <c r="C87" s="11"/>
      <c r="D87" s="5" t="s">
        <v>75</v>
      </c>
      <c r="E87" s="5">
        <v>2</v>
      </c>
      <c r="F87" s="2"/>
      <c r="G87" s="2"/>
      <c r="H87" s="3">
        <v>4300</v>
      </c>
      <c r="I87" s="3">
        <f t="shared" si="14"/>
        <v>8600</v>
      </c>
      <c r="J87" s="3">
        <f t="shared" si="7"/>
        <v>9460</v>
      </c>
      <c r="K87" s="3">
        <f t="shared" si="15"/>
        <v>0</v>
      </c>
      <c r="L87" s="5" t="s">
        <v>52</v>
      </c>
    </row>
    <row r="88" spans="1:12" ht="18.75">
      <c r="A88" s="5">
        <v>17</v>
      </c>
      <c r="B88" s="11" t="s">
        <v>187</v>
      </c>
      <c r="C88" s="11"/>
      <c r="D88" s="5" t="s">
        <v>74</v>
      </c>
      <c r="E88" s="5">
        <v>10</v>
      </c>
      <c r="F88" s="2"/>
      <c r="G88" s="2"/>
      <c r="H88" s="3">
        <v>4300</v>
      </c>
      <c r="I88" s="3">
        <f t="shared" si="14"/>
        <v>43000</v>
      </c>
      <c r="J88" s="3">
        <f t="shared" si="7"/>
        <v>47300.000000000007</v>
      </c>
      <c r="K88" s="3">
        <f t="shared" si="15"/>
        <v>0</v>
      </c>
      <c r="L88" s="2"/>
    </row>
    <row r="89" spans="1:12" ht="18.75">
      <c r="A89" s="5">
        <v>18</v>
      </c>
      <c r="B89" s="11" t="s">
        <v>48</v>
      </c>
      <c r="C89" s="11"/>
      <c r="D89" s="5" t="s">
        <v>73</v>
      </c>
      <c r="E89" s="5">
        <v>5</v>
      </c>
      <c r="F89" s="2"/>
      <c r="G89" s="2"/>
      <c r="H89" s="3">
        <v>1200</v>
      </c>
      <c r="I89" s="3">
        <f t="shared" si="14"/>
        <v>6000</v>
      </c>
      <c r="J89" s="3">
        <f t="shared" si="7"/>
        <v>6600.0000000000009</v>
      </c>
      <c r="K89" s="3">
        <f t="shared" si="15"/>
        <v>0</v>
      </c>
      <c r="L89" s="2"/>
    </row>
    <row r="90" spans="1:12" ht="18.75">
      <c r="A90" s="5">
        <v>19</v>
      </c>
      <c r="B90" s="11" t="s">
        <v>188</v>
      </c>
      <c r="C90" s="11" t="s">
        <v>212</v>
      </c>
      <c r="D90" s="5" t="s">
        <v>72</v>
      </c>
      <c r="E90" s="5">
        <v>2</v>
      </c>
      <c r="F90" s="2"/>
      <c r="G90" s="2"/>
      <c r="H90" s="3">
        <v>115000</v>
      </c>
      <c r="I90" s="3">
        <f t="shared" si="14"/>
        <v>230000</v>
      </c>
      <c r="J90" s="3">
        <f t="shared" si="7"/>
        <v>253000.00000000003</v>
      </c>
      <c r="K90" s="3">
        <f t="shared" si="15"/>
        <v>0</v>
      </c>
      <c r="L90" s="2"/>
    </row>
    <row r="91" spans="1:12" ht="18.75">
      <c r="A91" s="5">
        <v>20</v>
      </c>
      <c r="B91" s="11" t="s">
        <v>189</v>
      </c>
      <c r="C91" s="11"/>
      <c r="D91" s="14" t="s">
        <v>35</v>
      </c>
      <c r="E91" s="5">
        <v>2</v>
      </c>
      <c r="F91" s="2"/>
      <c r="G91" s="2"/>
      <c r="H91" s="3">
        <v>74000</v>
      </c>
      <c r="I91" s="3">
        <f t="shared" si="14"/>
        <v>148000</v>
      </c>
      <c r="J91" s="3">
        <f t="shared" si="7"/>
        <v>162800</v>
      </c>
      <c r="K91" s="3">
        <f t="shared" si="15"/>
        <v>0</v>
      </c>
      <c r="L91" s="2"/>
    </row>
    <row r="92" spans="1:12" ht="18.75">
      <c r="A92" s="5">
        <v>21</v>
      </c>
      <c r="B92" s="11" t="s">
        <v>49</v>
      </c>
      <c r="C92" s="11"/>
      <c r="D92" s="14" t="s">
        <v>35</v>
      </c>
      <c r="E92" s="5">
        <v>1</v>
      </c>
      <c r="F92" s="2"/>
      <c r="G92" s="2"/>
      <c r="H92" s="3">
        <v>6800</v>
      </c>
      <c r="I92" s="3">
        <f t="shared" si="14"/>
        <v>6800</v>
      </c>
      <c r="J92" s="3">
        <f t="shared" si="7"/>
        <v>7480.0000000000009</v>
      </c>
      <c r="K92" s="3">
        <f t="shared" si="15"/>
        <v>0</v>
      </c>
      <c r="L92" s="2"/>
    </row>
    <row r="93" spans="1:12" ht="18.75">
      <c r="A93" s="5">
        <v>22</v>
      </c>
      <c r="B93" s="11" t="s">
        <v>190</v>
      </c>
      <c r="C93" s="11" t="s">
        <v>213</v>
      </c>
      <c r="D93" s="14" t="s">
        <v>35</v>
      </c>
      <c r="E93" s="5">
        <v>20</v>
      </c>
      <c r="F93" s="2"/>
      <c r="G93" s="2"/>
      <c r="H93" s="3">
        <v>10200</v>
      </c>
      <c r="I93" s="3">
        <f t="shared" si="14"/>
        <v>204000</v>
      </c>
      <c r="J93" s="3">
        <f t="shared" si="7"/>
        <v>224400.00000000003</v>
      </c>
      <c r="K93" s="3">
        <f t="shared" si="15"/>
        <v>0</v>
      </c>
      <c r="L93" s="2"/>
    </row>
    <row r="94" spans="1:12" ht="18.75">
      <c r="A94" s="5">
        <v>23</v>
      </c>
      <c r="B94" s="11" t="s">
        <v>191</v>
      </c>
      <c r="C94" s="11"/>
      <c r="D94" s="14" t="s">
        <v>192</v>
      </c>
      <c r="E94" s="5">
        <v>1</v>
      </c>
      <c r="F94" s="2"/>
      <c r="G94" s="2"/>
      <c r="H94" s="3">
        <v>59000</v>
      </c>
      <c r="I94" s="3">
        <f t="shared" si="14"/>
        <v>59000</v>
      </c>
      <c r="J94" s="3">
        <f t="shared" si="7"/>
        <v>64900.000000000007</v>
      </c>
      <c r="K94" s="3">
        <f t="shared" si="15"/>
        <v>0</v>
      </c>
      <c r="L94" s="5" t="s">
        <v>80</v>
      </c>
    </row>
    <row r="95" spans="1:12" ht="18.75">
      <c r="A95" s="5">
        <v>24</v>
      </c>
      <c r="B95" s="11" t="s">
        <v>50</v>
      </c>
      <c r="C95" s="11"/>
      <c r="D95" s="14" t="s">
        <v>35</v>
      </c>
      <c r="E95" s="5">
        <v>1</v>
      </c>
      <c r="F95" s="2"/>
      <c r="G95" s="2"/>
      <c r="H95" s="3">
        <v>3000</v>
      </c>
      <c r="I95" s="3">
        <f t="shared" si="14"/>
        <v>3000</v>
      </c>
      <c r="J95" s="3">
        <f t="shared" si="7"/>
        <v>3300.0000000000005</v>
      </c>
      <c r="K95" s="3">
        <f t="shared" si="15"/>
        <v>0</v>
      </c>
      <c r="L95" s="2"/>
    </row>
    <row r="96" spans="1:12" ht="18.75">
      <c r="A96" s="32" t="s">
        <v>26</v>
      </c>
      <c r="B96" s="32"/>
      <c r="C96" s="32"/>
      <c r="D96" s="32"/>
      <c r="E96" s="33"/>
      <c r="F96" s="33"/>
      <c r="G96" s="33"/>
      <c r="H96" s="34"/>
      <c r="I96" s="34"/>
      <c r="J96" s="34"/>
      <c r="K96" s="34"/>
      <c r="L96" s="32"/>
    </row>
    <row r="97" spans="1:12" ht="18.75">
      <c r="A97" s="2">
        <v>1</v>
      </c>
      <c r="B97" s="11" t="s">
        <v>64</v>
      </c>
      <c r="C97" s="11"/>
      <c r="D97" s="5" t="s">
        <v>71</v>
      </c>
      <c r="E97" s="5">
        <v>10</v>
      </c>
      <c r="F97" s="2"/>
      <c r="G97" s="2"/>
      <c r="H97" s="3">
        <v>73000</v>
      </c>
      <c r="I97" s="3">
        <f t="shared" ref="I97:I102" si="16">H97*E97</f>
        <v>730000</v>
      </c>
      <c r="J97" s="3">
        <f t="shared" ref="J97:J102" si="17">I97*1.1</f>
        <v>803000.00000000012</v>
      </c>
      <c r="K97" s="3">
        <f t="shared" ref="K97:K102" si="18">H97*G97*1.1</f>
        <v>0</v>
      </c>
      <c r="L97" s="5" t="s">
        <v>53</v>
      </c>
    </row>
    <row r="98" spans="1:12" ht="18.75">
      <c r="A98" s="2">
        <v>2</v>
      </c>
      <c r="B98" s="11" t="s">
        <v>65</v>
      </c>
      <c r="C98" s="11"/>
      <c r="D98" s="5" t="s">
        <v>71</v>
      </c>
      <c r="E98" s="46">
        <v>10</v>
      </c>
      <c r="F98" s="47"/>
      <c r="G98" s="2"/>
      <c r="H98" s="3">
        <v>39000</v>
      </c>
      <c r="I98" s="3">
        <f t="shared" si="16"/>
        <v>390000</v>
      </c>
      <c r="J98" s="3">
        <f t="shared" si="17"/>
        <v>429000.00000000006</v>
      </c>
      <c r="K98" s="3">
        <f t="shared" si="18"/>
        <v>0</v>
      </c>
      <c r="L98" s="2"/>
    </row>
    <row r="99" spans="1:12" ht="18.75">
      <c r="A99" s="2">
        <v>3</v>
      </c>
      <c r="B99" s="81" t="s">
        <v>66</v>
      </c>
      <c r="C99" s="81"/>
      <c r="D99" s="5" t="s">
        <v>210</v>
      </c>
      <c r="E99" s="5">
        <v>20</v>
      </c>
      <c r="F99" s="2"/>
      <c r="G99" s="2"/>
      <c r="H99" s="3">
        <v>2200</v>
      </c>
      <c r="I99" s="3">
        <f t="shared" si="16"/>
        <v>44000</v>
      </c>
      <c r="J99" s="3">
        <f t="shared" si="17"/>
        <v>48400.000000000007</v>
      </c>
      <c r="K99" s="3">
        <f t="shared" si="18"/>
        <v>0</v>
      </c>
      <c r="L99" s="2"/>
    </row>
    <row r="100" spans="1:12" ht="18.75">
      <c r="A100" s="2">
        <v>4</v>
      </c>
      <c r="B100" s="11" t="s">
        <v>193</v>
      </c>
      <c r="C100" s="11"/>
      <c r="D100" s="14" t="s">
        <v>35</v>
      </c>
      <c r="E100" s="5">
        <v>10</v>
      </c>
      <c r="F100" s="2"/>
      <c r="G100" s="2"/>
      <c r="H100" s="3">
        <v>2600</v>
      </c>
      <c r="I100" s="3">
        <f t="shared" si="16"/>
        <v>26000</v>
      </c>
      <c r="J100" s="3">
        <f t="shared" si="17"/>
        <v>28600.000000000004</v>
      </c>
      <c r="K100" s="3">
        <f t="shared" si="18"/>
        <v>0</v>
      </c>
      <c r="L100" s="2"/>
    </row>
    <row r="101" spans="1:12" ht="18.75">
      <c r="A101" s="2">
        <v>5</v>
      </c>
      <c r="B101" s="11" t="s">
        <v>67</v>
      </c>
      <c r="C101" s="11"/>
      <c r="D101" s="14" t="s">
        <v>35</v>
      </c>
      <c r="E101" s="5">
        <v>10</v>
      </c>
      <c r="F101" s="2"/>
      <c r="G101" s="2"/>
      <c r="H101" s="3">
        <v>3200</v>
      </c>
      <c r="I101" s="3">
        <f t="shared" si="16"/>
        <v>32000</v>
      </c>
      <c r="J101" s="3">
        <f t="shared" si="17"/>
        <v>35200</v>
      </c>
      <c r="K101" s="3">
        <f t="shared" si="18"/>
        <v>0</v>
      </c>
      <c r="L101" s="5" t="s">
        <v>54</v>
      </c>
    </row>
    <row r="102" spans="1:12" ht="18.75">
      <c r="A102" s="2">
        <v>6</v>
      </c>
      <c r="B102" s="73" t="s">
        <v>195</v>
      </c>
      <c r="C102" s="73" t="s">
        <v>194</v>
      </c>
      <c r="D102" s="74" t="s">
        <v>35</v>
      </c>
      <c r="E102" s="75">
        <v>10</v>
      </c>
      <c r="F102" s="75"/>
      <c r="G102" s="75"/>
      <c r="H102" s="76">
        <v>38000</v>
      </c>
      <c r="I102" s="76">
        <f t="shared" si="16"/>
        <v>380000</v>
      </c>
      <c r="J102" s="76">
        <f t="shared" si="17"/>
        <v>418000.00000000006</v>
      </c>
      <c r="K102" s="76">
        <f t="shared" si="18"/>
        <v>0</v>
      </c>
      <c r="L102" s="75" t="s">
        <v>196</v>
      </c>
    </row>
    <row r="103" spans="1:12" ht="18.75">
      <c r="A103" s="32" t="s">
        <v>19</v>
      </c>
      <c r="B103" s="32"/>
      <c r="C103" s="32"/>
      <c r="D103" s="32"/>
      <c r="E103" s="33"/>
      <c r="F103" s="33"/>
      <c r="G103" s="33"/>
      <c r="H103" s="34"/>
      <c r="I103" s="34"/>
      <c r="J103" s="34"/>
      <c r="K103" s="34"/>
      <c r="L103" s="32"/>
    </row>
    <row r="104" spans="1:12" ht="18.75">
      <c r="A104" s="39">
        <v>1</v>
      </c>
      <c r="B104" s="64" t="s">
        <v>162</v>
      </c>
      <c r="C104" s="39"/>
      <c r="D104" s="39" t="s">
        <v>170</v>
      </c>
      <c r="E104" s="63">
        <v>7</v>
      </c>
      <c r="F104" s="40"/>
      <c r="G104" s="40"/>
      <c r="H104" s="41">
        <v>22800</v>
      </c>
      <c r="I104" s="3">
        <f t="shared" ref="I104:K119" si="19">F104*E104*1.1</f>
        <v>0</v>
      </c>
      <c r="J104" s="3">
        <f t="shared" si="19"/>
        <v>0</v>
      </c>
      <c r="K104" s="3">
        <f t="shared" si="19"/>
        <v>0</v>
      </c>
      <c r="L104" s="59" t="s">
        <v>154</v>
      </c>
    </row>
    <row r="105" spans="1:12" ht="18.75">
      <c r="A105" s="39">
        <v>2</v>
      </c>
      <c r="B105" s="64" t="s">
        <v>163</v>
      </c>
      <c r="C105" s="12"/>
      <c r="D105" s="14" t="s">
        <v>35</v>
      </c>
      <c r="E105" s="63">
        <v>10</v>
      </c>
      <c r="F105" s="48"/>
      <c r="G105" s="48"/>
      <c r="H105" s="49">
        <v>1500</v>
      </c>
      <c r="I105" s="3">
        <f t="shared" si="19"/>
        <v>0</v>
      </c>
      <c r="J105" s="3">
        <f t="shared" si="19"/>
        <v>0</v>
      </c>
      <c r="K105" s="3">
        <f t="shared" si="19"/>
        <v>0</v>
      </c>
      <c r="L105" s="50"/>
    </row>
    <row r="106" spans="1:12" ht="18.75">
      <c r="A106" s="39"/>
      <c r="B106" s="64" t="s">
        <v>229</v>
      </c>
      <c r="C106" s="12"/>
      <c r="D106" s="14" t="s">
        <v>232</v>
      </c>
      <c r="E106" s="63">
        <v>1</v>
      </c>
      <c r="F106" s="48"/>
      <c r="G106" s="48"/>
      <c r="H106" s="49">
        <v>36000</v>
      </c>
      <c r="I106" s="3"/>
      <c r="J106" s="3"/>
      <c r="K106" s="3"/>
      <c r="L106" s="50"/>
    </row>
    <row r="107" spans="1:12" ht="18.75">
      <c r="A107" s="39">
        <v>3</v>
      </c>
      <c r="B107" s="77" t="s">
        <v>233</v>
      </c>
      <c r="C107" s="78"/>
      <c r="D107" s="79" t="s">
        <v>84</v>
      </c>
      <c r="E107" s="80">
        <v>1</v>
      </c>
      <c r="F107" s="48"/>
      <c r="G107" s="48"/>
      <c r="H107" s="49">
        <v>36000</v>
      </c>
      <c r="I107" s="3">
        <f t="shared" si="19"/>
        <v>0</v>
      </c>
      <c r="J107" s="3">
        <f t="shared" si="19"/>
        <v>0</v>
      </c>
      <c r="K107" s="3">
        <f t="shared" si="19"/>
        <v>0</v>
      </c>
      <c r="L107" s="50"/>
    </row>
    <row r="108" spans="1:12" ht="18.75">
      <c r="A108" s="39">
        <v>4</v>
      </c>
      <c r="B108" s="67" t="s">
        <v>164</v>
      </c>
      <c r="C108" s="68"/>
      <c r="D108" s="31" t="s">
        <v>197</v>
      </c>
      <c r="E108" s="66">
        <v>7</v>
      </c>
      <c r="F108" s="48"/>
      <c r="G108" s="48"/>
      <c r="H108" s="49">
        <v>3000</v>
      </c>
      <c r="I108" s="3">
        <f t="shared" si="19"/>
        <v>0</v>
      </c>
      <c r="J108" s="3">
        <f t="shared" si="19"/>
        <v>0</v>
      </c>
      <c r="K108" s="3">
        <f t="shared" si="19"/>
        <v>0</v>
      </c>
      <c r="L108" s="69"/>
    </row>
    <row r="109" spans="1:12" ht="18.75">
      <c r="A109" s="39">
        <v>5</v>
      </c>
      <c r="B109" s="64" t="s">
        <v>165</v>
      </c>
      <c r="C109" s="12"/>
      <c r="D109" s="14" t="s">
        <v>197</v>
      </c>
      <c r="E109" s="63">
        <v>6</v>
      </c>
      <c r="F109" s="48"/>
      <c r="G109" s="48"/>
      <c r="H109" s="49">
        <v>2200</v>
      </c>
      <c r="I109" s="3">
        <f t="shared" si="19"/>
        <v>0</v>
      </c>
      <c r="J109" s="3">
        <f t="shared" si="19"/>
        <v>0</v>
      </c>
      <c r="K109" s="3">
        <f t="shared" si="19"/>
        <v>0</v>
      </c>
      <c r="L109" s="50"/>
    </row>
    <row r="110" spans="1:12" ht="18.75">
      <c r="A110" s="39">
        <v>6</v>
      </c>
      <c r="B110" s="64" t="s">
        <v>166</v>
      </c>
      <c r="C110" s="12"/>
      <c r="D110" s="14" t="s">
        <v>76</v>
      </c>
      <c r="E110" s="63">
        <v>2</v>
      </c>
      <c r="F110" s="48"/>
      <c r="G110" s="48"/>
      <c r="H110" s="49">
        <v>3200</v>
      </c>
      <c r="I110" s="3">
        <f t="shared" si="19"/>
        <v>0</v>
      </c>
      <c r="J110" s="3">
        <f t="shared" si="19"/>
        <v>0</v>
      </c>
      <c r="K110" s="3">
        <f t="shared" si="19"/>
        <v>0</v>
      </c>
      <c r="L110" s="50"/>
    </row>
    <row r="111" spans="1:12" ht="18.75">
      <c r="A111" s="39">
        <v>7</v>
      </c>
      <c r="B111" s="65" t="s">
        <v>46</v>
      </c>
      <c r="C111" s="12"/>
      <c r="D111" s="14" t="s">
        <v>76</v>
      </c>
      <c r="E111" s="66">
        <v>40</v>
      </c>
      <c r="F111" s="48"/>
      <c r="G111" s="48"/>
      <c r="H111" s="49">
        <v>39000</v>
      </c>
      <c r="I111" s="3">
        <f t="shared" si="19"/>
        <v>0</v>
      </c>
      <c r="J111" s="3">
        <f t="shared" si="19"/>
        <v>0</v>
      </c>
      <c r="K111" s="3">
        <f t="shared" si="19"/>
        <v>0</v>
      </c>
      <c r="L111" s="50" t="s">
        <v>171</v>
      </c>
    </row>
    <row r="112" spans="1:12" ht="18.75">
      <c r="A112" s="39">
        <v>8</v>
      </c>
      <c r="B112" s="88" t="s">
        <v>231</v>
      </c>
      <c r="C112" s="12"/>
      <c r="D112" s="14" t="s">
        <v>198</v>
      </c>
      <c r="E112" s="66">
        <v>5</v>
      </c>
      <c r="F112" s="48"/>
      <c r="G112" s="48"/>
      <c r="H112" s="49">
        <v>2800</v>
      </c>
      <c r="I112" s="3">
        <f t="shared" si="19"/>
        <v>0</v>
      </c>
      <c r="J112" s="3">
        <f t="shared" si="19"/>
        <v>0</v>
      </c>
      <c r="K112" s="3">
        <f t="shared" si="19"/>
        <v>0</v>
      </c>
      <c r="L112" s="50"/>
    </row>
    <row r="113" spans="1:12" ht="18.75">
      <c r="A113" s="39">
        <v>9</v>
      </c>
      <c r="B113" s="65" t="s">
        <v>112</v>
      </c>
      <c r="C113" s="12"/>
      <c r="D113" s="14" t="s">
        <v>170</v>
      </c>
      <c r="E113" s="66">
        <v>1</v>
      </c>
      <c r="F113" s="48"/>
      <c r="G113" s="48"/>
      <c r="H113" s="49">
        <v>13200</v>
      </c>
      <c r="I113" s="3">
        <f t="shared" si="19"/>
        <v>0</v>
      </c>
      <c r="J113" s="3">
        <f t="shared" si="19"/>
        <v>0</v>
      </c>
      <c r="K113" s="3">
        <f t="shared" si="19"/>
        <v>0</v>
      </c>
      <c r="L113" s="50"/>
    </row>
    <row r="114" spans="1:12" ht="18.75">
      <c r="A114" s="39">
        <v>10</v>
      </c>
      <c r="B114" s="65" t="s">
        <v>169</v>
      </c>
      <c r="C114" s="12"/>
      <c r="D114" s="14" t="s">
        <v>84</v>
      </c>
      <c r="E114" s="66">
        <v>2</v>
      </c>
      <c r="F114" s="48"/>
      <c r="G114" s="48"/>
      <c r="H114" s="49"/>
      <c r="I114" s="3">
        <f t="shared" si="19"/>
        <v>0</v>
      </c>
      <c r="J114" s="3">
        <f t="shared" si="19"/>
        <v>0</v>
      </c>
      <c r="K114" s="3">
        <f t="shared" si="19"/>
        <v>0</v>
      </c>
      <c r="L114" s="50"/>
    </row>
    <row r="115" spans="1:12" ht="18.75">
      <c r="A115" s="39">
        <v>11</v>
      </c>
      <c r="B115" s="65" t="s">
        <v>199</v>
      </c>
      <c r="C115" s="12"/>
      <c r="D115" s="14" t="s">
        <v>34</v>
      </c>
      <c r="E115" s="66">
        <v>5</v>
      </c>
      <c r="F115" s="48"/>
      <c r="G115" s="48"/>
      <c r="H115" s="49">
        <v>2600</v>
      </c>
      <c r="I115" s="3">
        <f t="shared" si="19"/>
        <v>0</v>
      </c>
      <c r="J115" s="3">
        <f t="shared" si="19"/>
        <v>0</v>
      </c>
      <c r="K115" s="3">
        <f t="shared" si="19"/>
        <v>0</v>
      </c>
      <c r="L115" s="50"/>
    </row>
    <row r="116" spans="1:12" ht="18.75">
      <c r="A116" s="39">
        <v>12</v>
      </c>
      <c r="B116" s="65" t="s">
        <v>167</v>
      </c>
      <c r="C116" s="12"/>
      <c r="D116" s="14" t="s">
        <v>34</v>
      </c>
      <c r="E116" s="66">
        <v>5</v>
      </c>
      <c r="F116" s="48"/>
      <c r="G116" s="48"/>
      <c r="H116" s="49">
        <v>6200</v>
      </c>
      <c r="I116" s="3">
        <f t="shared" si="19"/>
        <v>0</v>
      </c>
      <c r="J116" s="3">
        <f t="shared" si="19"/>
        <v>0</v>
      </c>
      <c r="K116" s="3">
        <f t="shared" si="19"/>
        <v>0</v>
      </c>
      <c r="L116" s="50"/>
    </row>
    <row r="117" spans="1:12" ht="18.75">
      <c r="A117" s="39">
        <v>13</v>
      </c>
      <c r="B117" s="65" t="s">
        <v>168</v>
      </c>
      <c r="C117" s="12"/>
      <c r="D117" s="14" t="s">
        <v>34</v>
      </c>
      <c r="E117" s="66">
        <v>5</v>
      </c>
      <c r="F117" s="48"/>
      <c r="G117" s="48"/>
      <c r="H117" s="49">
        <v>8600</v>
      </c>
      <c r="I117" s="3">
        <f t="shared" si="19"/>
        <v>0</v>
      </c>
      <c r="J117" s="3">
        <f t="shared" si="19"/>
        <v>0</v>
      </c>
      <c r="K117" s="3">
        <f t="shared" si="19"/>
        <v>0</v>
      </c>
      <c r="L117" s="50"/>
    </row>
    <row r="118" spans="1:12" ht="18.75">
      <c r="A118" s="32" t="s">
        <v>55</v>
      </c>
      <c r="B118" s="24"/>
      <c r="C118" s="25"/>
      <c r="D118" s="26"/>
      <c r="E118" s="26"/>
      <c r="F118" s="9"/>
      <c r="G118" s="9"/>
      <c r="H118" s="10"/>
      <c r="I118" s="10"/>
      <c r="J118" s="10"/>
      <c r="K118" s="10"/>
      <c r="L118" s="9"/>
    </row>
    <row r="119" spans="1:12" ht="18.75">
      <c r="A119" s="31">
        <v>1</v>
      </c>
      <c r="B119" s="60" t="s">
        <v>56</v>
      </c>
      <c r="C119" s="12"/>
      <c r="D119" s="14" t="s">
        <v>197</v>
      </c>
      <c r="E119" s="62">
        <v>30</v>
      </c>
      <c r="F119" s="2"/>
      <c r="G119" s="2"/>
      <c r="H119" s="3">
        <v>5600</v>
      </c>
      <c r="I119" s="3">
        <f t="shared" si="19"/>
        <v>0</v>
      </c>
      <c r="J119" s="3">
        <f t="shared" si="19"/>
        <v>0</v>
      </c>
      <c r="K119" s="3">
        <f t="shared" si="19"/>
        <v>0</v>
      </c>
      <c r="L119" s="100" t="s">
        <v>70</v>
      </c>
    </row>
    <row r="120" spans="1:12" ht="18.75">
      <c r="A120" s="31">
        <v>2</v>
      </c>
      <c r="B120" s="60" t="s">
        <v>57</v>
      </c>
      <c r="C120" s="12"/>
      <c r="D120" s="14" t="s">
        <v>197</v>
      </c>
      <c r="E120" s="62">
        <v>30</v>
      </c>
      <c r="F120" s="2"/>
      <c r="G120" s="2"/>
      <c r="H120" s="3">
        <v>5600</v>
      </c>
      <c r="I120" s="3">
        <f t="shared" ref="I120:K127" si="20">F120*E120*1.1</f>
        <v>0</v>
      </c>
      <c r="J120" s="3">
        <f t="shared" si="20"/>
        <v>0</v>
      </c>
      <c r="K120" s="3">
        <f t="shared" si="20"/>
        <v>0</v>
      </c>
      <c r="L120" s="101"/>
    </row>
    <row r="121" spans="1:12" ht="18.75">
      <c r="A121" s="31">
        <v>3</v>
      </c>
      <c r="B121" s="60" t="s">
        <v>58</v>
      </c>
      <c r="C121" s="12"/>
      <c r="D121" s="14" t="s">
        <v>197</v>
      </c>
      <c r="E121" s="62">
        <v>30</v>
      </c>
      <c r="F121" s="2"/>
      <c r="G121" s="2"/>
      <c r="H121" s="3">
        <v>5600</v>
      </c>
      <c r="I121" s="3">
        <f t="shared" si="20"/>
        <v>0</v>
      </c>
      <c r="J121" s="3">
        <f t="shared" si="20"/>
        <v>0</v>
      </c>
      <c r="K121" s="3">
        <f t="shared" si="20"/>
        <v>0</v>
      </c>
      <c r="L121" s="101"/>
    </row>
    <row r="122" spans="1:12" ht="18.75">
      <c r="A122" s="31">
        <v>4</v>
      </c>
      <c r="B122" s="60" t="s">
        <v>59</v>
      </c>
      <c r="C122" s="12" t="s">
        <v>200</v>
      </c>
      <c r="D122" s="14" t="s">
        <v>35</v>
      </c>
      <c r="E122" s="62"/>
      <c r="F122" s="2"/>
      <c r="G122" s="2"/>
      <c r="H122" s="3"/>
      <c r="I122" s="3">
        <f t="shared" si="20"/>
        <v>0</v>
      </c>
      <c r="J122" s="3">
        <f t="shared" si="20"/>
        <v>0</v>
      </c>
      <c r="K122" s="3">
        <f t="shared" si="20"/>
        <v>0</v>
      </c>
      <c r="L122" s="101"/>
    </row>
    <row r="123" spans="1:12" ht="18.75">
      <c r="A123" s="31">
        <v>5</v>
      </c>
      <c r="B123" s="60" t="s">
        <v>60</v>
      </c>
      <c r="C123" s="12" t="s">
        <v>201</v>
      </c>
      <c r="D123" s="14" t="s">
        <v>35</v>
      </c>
      <c r="E123" s="62"/>
      <c r="F123" s="2"/>
      <c r="G123" s="2"/>
      <c r="H123" s="3"/>
      <c r="I123" s="3">
        <f t="shared" si="20"/>
        <v>0</v>
      </c>
      <c r="J123" s="3">
        <f t="shared" si="20"/>
        <v>0</v>
      </c>
      <c r="K123" s="3">
        <f t="shared" si="20"/>
        <v>0</v>
      </c>
      <c r="L123" s="101"/>
    </row>
    <row r="124" spans="1:12" ht="18.75">
      <c r="A124" s="31">
        <v>6</v>
      </c>
      <c r="B124" s="61" t="s">
        <v>61</v>
      </c>
      <c r="C124" s="12"/>
      <c r="D124" s="14" t="s">
        <v>71</v>
      </c>
      <c r="E124" s="62">
        <v>3</v>
      </c>
      <c r="F124" s="2"/>
      <c r="G124" s="2"/>
      <c r="H124" s="3">
        <v>39000</v>
      </c>
      <c r="I124" s="3">
        <v>39000</v>
      </c>
      <c r="J124" s="3">
        <f t="shared" si="20"/>
        <v>0</v>
      </c>
      <c r="K124" s="3">
        <f t="shared" si="20"/>
        <v>0</v>
      </c>
      <c r="L124" s="101"/>
    </row>
    <row r="125" spans="1:12" ht="18.75">
      <c r="A125" s="31">
        <v>7</v>
      </c>
      <c r="B125" s="61" t="s">
        <v>62</v>
      </c>
      <c r="C125" s="12"/>
      <c r="D125" s="14" t="s">
        <v>35</v>
      </c>
      <c r="E125" s="62">
        <v>20</v>
      </c>
      <c r="F125" s="2"/>
      <c r="G125" s="2"/>
      <c r="H125" s="3">
        <v>2200</v>
      </c>
      <c r="I125" s="3">
        <f t="shared" si="20"/>
        <v>0</v>
      </c>
      <c r="J125" s="3">
        <f t="shared" si="20"/>
        <v>0</v>
      </c>
      <c r="K125" s="3">
        <f t="shared" si="20"/>
        <v>0</v>
      </c>
      <c r="L125" s="101"/>
    </row>
    <row r="126" spans="1:12" ht="18.75">
      <c r="A126" s="31">
        <v>8</v>
      </c>
      <c r="B126" s="61" t="s">
        <v>164</v>
      </c>
      <c r="C126" s="12"/>
      <c r="D126" s="14" t="s">
        <v>35</v>
      </c>
      <c r="E126" s="62">
        <v>6</v>
      </c>
      <c r="F126" s="2"/>
      <c r="G126" s="2"/>
      <c r="H126" s="3">
        <v>3000</v>
      </c>
      <c r="I126" s="3">
        <f t="shared" si="20"/>
        <v>0</v>
      </c>
      <c r="J126" s="3">
        <f t="shared" si="20"/>
        <v>0</v>
      </c>
      <c r="K126" s="3">
        <f t="shared" si="20"/>
        <v>0</v>
      </c>
      <c r="L126" s="101"/>
    </row>
    <row r="127" spans="1:12" ht="18.75">
      <c r="A127" s="31">
        <v>9</v>
      </c>
      <c r="B127" s="61" t="s">
        <v>160</v>
      </c>
      <c r="C127" s="12"/>
      <c r="D127" s="14" t="s">
        <v>35</v>
      </c>
      <c r="E127" s="62">
        <v>2</v>
      </c>
      <c r="F127" s="2"/>
      <c r="G127" s="2"/>
      <c r="H127" s="3">
        <v>9000</v>
      </c>
      <c r="I127" s="3">
        <f t="shared" si="20"/>
        <v>0</v>
      </c>
      <c r="J127" s="3">
        <f t="shared" si="20"/>
        <v>0</v>
      </c>
      <c r="K127" s="3">
        <f t="shared" si="20"/>
        <v>0</v>
      </c>
      <c r="L127" s="102"/>
    </row>
    <row r="128" spans="1:12" ht="18.75">
      <c r="A128" s="32" t="s">
        <v>88</v>
      </c>
      <c r="B128" s="28"/>
      <c r="C128" s="25"/>
      <c r="D128" s="26"/>
      <c r="E128" s="26"/>
      <c r="F128" s="9"/>
      <c r="G128" s="9"/>
      <c r="H128" s="10"/>
      <c r="I128" s="10"/>
      <c r="J128" s="10"/>
      <c r="K128" s="10"/>
      <c r="L128" s="29"/>
    </row>
    <row r="129" spans="1:12" ht="18.75">
      <c r="A129" s="31">
        <v>1</v>
      </c>
      <c r="B129" s="12" t="s">
        <v>89</v>
      </c>
      <c r="C129" s="12"/>
      <c r="D129" s="14" t="s">
        <v>34</v>
      </c>
      <c r="E129" s="14">
        <v>4</v>
      </c>
      <c r="F129" s="2"/>
      <c r="G129" s="2"/>
      <c r="H129" s="3">
        <v>2600</v>
      </c>
      <c r="I129" s="3"/>
      <c r="J129" s="3"/>
      <c r="K129" s="3"/>
      <c r="L129" s="89"/>
    </row>
    <row r="130" spans="1:12" ht="18.75">
      <c r="A130" s="31">
        <v>2</v>
      </c>
      <c r="B130" s="12" t="s">
        <v>90</v>
      </c>
      <c r="C130" s="12"/>
      <c r="D130" s="14" t="s">
        <v>76</v>
      </c>
      <c r="E130" s="14">
        <v>4</v>
      </c>
      <c r="F130" s="2"/>
      <c r="G130" s="2"/>
      <c r="H130" s="3">
        <v>2200</v>
      </c>
      <c r="I130" s="3"/>
      <c r="J130" s="3"/>
      <c r="K130" s="3"/>
      <c r="L130" s="89"/>
    </row>
    <row r="131" spans="1:12" ht="18.75">
      <c r="A131" s="31">
        <v>3</v>
      </c>
      <c r="B131" s="78" t="s">
        <v>234</v>
      </c>
      <c r="C131" s="78"/>
      <c r="D131" s="14" t="s">
        <v>68</v>
      </c>
      <c r="E131" s="14">
        <v>2</v>
      </c>
      <c r="F131" s="2"/>
      <c r="G131" s="2"/>
      <c r="H131" s="3">
        <v>1200</v>
      </c>
      <c r="I131" s="3"/>
      <c r="J131" s="3"/>
      <c r="K131" s="3"/>
      <c r="L131" s="89"/>
    </row>
    <row r="132" spans="1:12" ht="18.75">
      <c r="A132" s="31">
        <v>4</v>
      </c>
      <c r="B132" s="12" t="s">
        <v>91</v>
      </c>
      <c r="C132" s="12"/>
      <c r="D132" s="14" t="s">
        <v>34</v>
      </c>
      <c r="E132" s="14">
        <v>4</v>
      </c>
      <c r="F132" s="2"/>
      <c r="G132" s="2"/>
      <c r="H132" s="3">
        <v>2800</v>
      </c>
      <c r="I132" s="3"/>
      <c r="J132" s="3"/>
      <c r="K132" s="3"/>
      <c r="L132" s="89"/>
    </row>
    <row r="133" spans="1:12" ht="18.75">
      <c r="A133" s="31">
        <v>5</v>
      </c>
      <c r="B133" s="12" t="s">
        <v>161</v>
      </c>
      <c r="C133" s="12"/>
      <c r="D133" s="14" t="s">
        <v>35</v>
      </c>
      <c r="E133" s="14">
        <v>10</v>
      </c>
      <c r="F133" s="2"/>
      <c r="G133" s="2"/>
      <c r="H133" s="3">
        <v>1500</v>
      </c>
      <c r="I133" s="3"/>
      <c r="J133" s="3"/>
      <c r="K133" s="3"/>
      <c r="L133" s="89"/>
    </row>
    <row r="134" spans="1:12" ht="18.75">
      <c r="A134" s="31">
        <v>6</v>
      </c>
      <c r="B134" s="12" t="s">
        <v>92</v>
      </c>
      <c r="C134" s="12" t="s">
        <v>159</v>
      </c>
      <c r="D134" s="14" t="s">
        <v>93</v>
      </c>
      <c r="E134" s="14">
        <v>4</v>
      </c>
      <c r="F134" s="2"/>
      <c r="G134" s="2"/>
      <c r="H134" s="3">
        <v>10800</v>
      </c>
      <c r="I134" s="3"/>
      <c r="J134" s="3"/>
      <c r="K134" s="3"/>
      <c r="L134" s="89"/>
    </row>
    <row r="135" spans="1:12" ht="18.75">
      <c r="A135" s="31">
        <v>7</v>
      </c>
      <c r="B135" s="12" t="s">
        <v>202</v>
      </c>
      <c r="C135" s="12"/>
      <c r="D135" s="14" t="s">
        <v>34</v>
      </c>
      <c r="E135" s="14">
        <v>4</v>
      </c>
      <c r="F135" s="2"/>
      <c r="G135" s="2"/>
      <c r="H135" s="3">
        <v>3700</v>
      </c>
      <c r="I135" s="3"/>
      <c r="J135" s="3"/>
      <c r="K135" s="3"/>
      <c r="L135" s="89"/>
    </row>
    <row r="136" spans="1:12" ht="18.75">
      <c r="A136" s="31">
        <v>8</v>
      </c>
      <c r="B136" s="12" t="s">
        <v>203</v>
      </c>
      <c r="C136" s="12"/>
      <c r="D136" s="14" t="s">
        <v>34</v>
      </c>
      <c r="E136" s="14">
        <v>2</v>
      </c>
      <c r="F136" s="2"/>
      <c r="G136" s="2"/>
      <c r="H136" s="3">
        <v>19500</v>
      </c>
      <c r="I136" s="3"/>
      <c r="J136" s="3"/>
      <c r="K136" s="3"/>
      <c r="L136" s="89"/>
    </row>
    <row r="137" spans="1:12" ht="18.75">
      <c r="A137" s="51" t="s">
        <v>20</v>
      </c>
      <c r="B137" s="52"/>
      <c r="C137" s="15"/>
      <c r="D137" s="15"/>
      <c r="E137" s="7"/>
      <c r="F137" s="7"/>
      <c r="G137" s="7"/>
      <c r="H137" s="16"/>
      <c r="I137" s="16">
        <f>SUM(I71:I84)</f>
        <v>1604500</v>
      </c>
      <c r="J137" s="16">
        <f>SUM(J3:J6)</f>
        <v>997425.00000000012</v>
      </c>
      <c r="K137" s="16">
        <f>SUM(K3:K6)</f>
        <v>0</v>
      </c>
      <c r="L137" s="7"/>
    </row>
    <row r="138" spans="1:12" ht="18.75">
      <c r="A138" s="51" t="s">
        <v>85</v>
      </c>
      <c r="B138" s="52"/>
      <c r="C138" s="15"/>
      <c r="D138" s="15"/>
      <c r="E138" s="7"/>
      <c r="F138" s="7"/>
      <c r="G138" s="7"/>
      <c r="H138" s="16"/>
      <c r="I138" s="16">
        <f>SUM(I72:I85)</f>
        <v>1676500</v>
      </c>
      <c r="J138" s="16">
        <f t="shared" ref="J138:K140" si="21">SUM(J72:J85)</f>
        <v>1844150.0000000002</v>
      </c>
      <c r="K138" s="16">
        <f t="shared" si="21"/>
        <v>0</v>
      </c>
      <c r="L138" s="7"/>
    </row>
    <row r="139" spans="1:12" ht="18.75">
      <c r="A139" s="51" t="s">
        <v>86</v>
      </c>
      <c r="B139" s="52"/>
      <c r="C139" s="15"/>
      <c r="D139" s="15"/>
      <c r="E139" s="7"/>
      <c r="F139" s="7"/>
      <c r="G139" s="7"/>
      <c r="H139" s="16"/>
      <c r="I139" s="16">
        <f>SUM(I73:I86)</f>
        <v>1670000</v>
      </c>
      <c r="J139" s="16">
        <f t="shared" si="21"/>
        <v>1837000.0000000002</v>
      </c>
      <c r="K139" s="16">
        <f t="shared" si="21"/>
        <v>0</v>
      </c>
      <c r="L139" s="7"/>
    </row>
    <row r="140" spans="1:12" ht="18.75">
      <c r="A140" s="51" t="s">
        <v>87</v>
      </c>
      <c r="B140" s="52"/>
      <c r="C140" s="15"/>
      <c r="D140" s="15"/>
      <c r="E140" s="7"/>
      <c r="F140" s="7"/>
      <c r="G140" s="7"/>
      <c r="H140" s="16"/>
      <c r="I140" s="16">
        <f>SUM(I74:I87)</f>
        <v>1648600</v>
      </c>
      <c r="J140" s="16">
        <f t="shared" si="21"/>
        <v>1813460.0000000002</v>
      </c>
      <c r="K140" s="16">
        <f t="shared" si="21"/>
        <v>0</v>
      </c>
      <c r="L140" s="7"/>
    </row>
    <row r="141" spans="1:12" ht="18.75">
      <c r="A141" s="53" t="s">
        <v>21</v>
      </c>
      <c r="B141" s="15"/>
      <c r="C141" s="15"/>
      <c r="D141" s="15"/>
      <c r="E141" s="7"/>
      <c r="F141" s="7"/>
      <c r="G141" s="7"/>
      <c r="H141" s="16"/>
      <c r="I141" s="16">
        <f>SUM(I71:I85)</f>
        <v>1676500</v>
      </c>
      <c r="J141" s="16">
        <f>J34</f>
        <v>48400.000000000007</v>
      </c>
      <c r="K141" s="16">
        <f>K34</f>
        <v>0</v>
      </c>
      <c r="L141" s="7"/>
    </row>
    <row r="142" spans="1:12" ht="18.75">
      <c r="A142" s="53" t="s">
        <v>22</v>
      </c>
      <c r="B142" s="15"/>
      <c r="C142" s="15"/>
      <c r="D142" s="15"/>
      <c r="E142" s="7"/>
      <c r="F142" s="7"/>
      <c r="G142" s="7"/>
      <c r="H142" s="16"/>
      <c r="I142" s="16">
        <f>SUM(I71:I86)</f>
        <v>1704500</v>
      </c>
      <c r="J142" s="16">
        <f>SUM(J50:J53)</f>
        <v>250558.00000000003</v>
      </c>
      <c r="K142" s="16">
        <f>SUM(K50:K53)</f>
        <v>39663.800000000017</v>
      </c>
      <c r="L142" s="7"/>
    </row>
    <row r="143" spans="1:12" ht="18.75">
      <c r="A143" s="53" t="s">
        <v>27</v>
      </c>
      <c r="B143" s="15"/>
      <c r="C143" s="15"/>
      <c r="D143" s="15"/>
      <c r="E143" s="7"/>
      <c r="F143" s="7"/>
      <c r="G143" s="7"/>
      <c r="H143" s="16"/>
      <c r="I143" s="16">
        <f>SUM(I71:I87)</f>
        <v>1713100</v>
      </c>
      <c r="J143" s="16">
        <f>SUM(J51:J54)</f>
        <v>36058.000000000007</v>
      </c>
      <c r="K143" s="16">
        <f>SUM(K51:K54)</f>
        <v>39663.800000000017</v>
      </c>
      <c r="L143" s="7"/>
    </row>
    <row r="144" spans="1:12" ht="18.75">
      <c r="A144" s="53" t="s">
        <v>23</v>
      </c>
      <c r="B144" s="15"/>
      <c r="C144" s="15"/>
      <c r="D144" s="15"/>
      <c r="E144" s="7"/>
      <c r="F144" s="7"/>
      <c r="G144" s="7"/>
      <c r="H144" s="16"/>
      <c r="I144" s="16">
        <f t="shared" ref="I144:I149" si="22">SUM(I71:I88)</f>
        <v>1756100</v>
      </c>
      <c r="J144" s="16">
        <f>SUM(J58:J58)</f>
        <v>0</v>
      </c>
      <c r="K144" s="16">
        <f t="shared" ref="K144:K145" si="23">SUM(K58:K58)</f>
        <v>0</v>
      </c>
      <c r="L144" s="7"/>
    </row>
    <row r="145" spans="1:12" ht="18.75">
      <c r="A145" s="53" t="s">
        <v>24</v>
      </c>
      <c r="B145" s="15"/>
      <c r="C145" s="15"/>
      <c r="D145" s="15"/>
      <c r="E145" s="7"/>
      <c r="F145" s="7"/>
      <c r="G145" s="7"/>
      <c r="H145" s="16"/>
      <c r="I145" s="16">
        <f t="shared" si="22"/>
        <v>1762100</v>
      </c>
      <c r="J145" s="16">
        <f>SUM(J72:J89)</f>
        <v>1938310.0000000002</v>
      </c>
      <c r="K145" s="16">
        <f t="shared" si="23"/>
        <v>0</v>
      </c>
      <c r="L145" s="7"/>
    </row>
    <row r="146" spans="1:12" ht="18.75">
      <c r="A146" s="53" t="s">
        <v>69</v>
      </c>
      <c r="B146" s="15"/>
      <c r="C146" s="15"/>
      <c r="D146" s="15"/>
      <c r="E146" s="7"/>
      <c r="F146" s="7"/>
      <c r="G146" s="7"/>
      <c r="H146" s="16"/>
      <c r="I146" s="16">
        <f t="shared" si="22"/>
        <v>1957600</v>
      </c>
      <c r="J146" s="16">
        <f>SUM(J73:J90)</f>
        <v>2153360.0000000005</v>
      </c>
      <c r="K146" s="16">
        <f>SUM(K73:K90)</f>
        <v>0</v>
      </c>
      <c r="L146" s="7"/>
    </row>
    <row r="147" spans="1:12" ht="18.75">
      <c r="A147" s="53" t="s">
        <v>25</v>
      </c>
      <c r="B147" s="15"/>
      <c r="C147" s="15"/>
      <c r="D147" s="15"/>
      <c r="E147" s="27"/>
      <c r="F147" s="7"/>
      <c r="G147" s="7"/>
      <c r="H147" s="16"/>
      <c r="I147" s="16">
        <f t="shared" si="22"/>
        <v>2075600</v>
      </c>
      <c r="J147" s="16">
        <f>SUM(J74:J91)</f>
        <v>2283160.0000000005</v>
      </c>
      <c r="K147" s="16">
        <f>SUM(K74:K91)</f>
        <v>0</v>
      </c>
      <c r="L147" s="7"/>
    </row>
    <row r="148" spans="1:12" ht="18.75">
      <c r="A148" s="53" t="s">
        <v>63</v>
      </c>
      <c r="B148" s="15"/>
      <c r="C148" s="15"/>
      <c r="D148" s="15"/>
      <c r="E148" s="7"/>
      <c r="F148" s="7"/>
      <c r="G148" s="7"/>
      <c r="H148" s="16"/>
      <c r="I148" s="16">
        <f t="shared" si="22"/>
        <v>1302400</v>
      </c>
      <c r="J148" s="16">
        <f>SUM(J75:J92)</f>
        <v>1432640</v>
      </c>
      <c r="K148" s="16">
        <f>SUM(K75:K92)</f>
        <v>0</v>
      </c>
      <c r="L148" s="7"/>
    </row>
    <row r="149" spans="1:12" ht="18.75">
      <c r="A149" s="53" t="s">
        <v>97</v>
      </c>
      <c r="B149" s="15"/>
      <c r="C149" s="15"/>
      <c r="D149" s="15"/>
      <c r="E149" s="7"/>
      <c r="F149" s="7"/>
      <c r="G149" s="7"/>
      <c r="H149" s="16"/>
      <c r="I149" s="16">
        <f t="shared" si="22"/>
        <v>1311400</v>
      </c>
      <c r="J149" s="16">
        <f>SUM(J76:J93)</f>
        <v>1442540</v>
      </c>
      <c r="K149" s="16">
        <f>SUM(K76:K93)</f>
        <v>0</v>
      </c>
      <c r="L149" s="7"/>
    </row>
    <row r="150" spans="1:12" ht="18.75">
      <c r="A150" s="103" t="s">
        <v>172</v>
      </c>
      <c r="B150" s="104"/>
      <c r="C150" s="105"/>
      <c r="D150" s="18"/>
      <c r="E150" s="19"/>
      <c r="F150" s="19"/>
      <c r="G150" s="19"/>
      <c r="H150" s="20"/>
      <c r="I150" s="20">
        <f>SUM(I137:I147)</f>
        <v>19245100</v>
      </c>
      <c r="J150" s="20"/>
      <c r="K150" s="20">
        <f>SUM(K137:K147)</f>
        <v>79327.600000000035</v>
      </c>
      <c r="L150" s="19"/>
    </row>
    <row r="151" spans="1:12" ht="18.75">
      <c r="A151" s="86" t="s">
        <v>224</v>
      </c>
      <c r="B151" s="21"/>
      <c r="C151" s="21"/>
      <c r="D151" s="21"/>
      <c r="E151" s="21"/>
      <c r="F151" s="21"/>
      <c r="G151" s="21" t="s">
        <v>6</v>
      </c>
      <c r="H151" s="22"/>
      <c r="I151" s="22"/>
      <c r="J151" s="22"/>
      <c r="K151" s="22"/>
      <c r="L151" s="21"/>
    </row>
    <row r="152" spans="1:12" ht="18.75">
      <c r="A152" s="85" t="s">
        <v>225</v>
      </c>
      <c r="B152" s="85"/>
      <c r="C152" s="85"/>
      <c r="D152" s="21"/>
      <c r="E152" s="21"/>
      <c r="F152" s="21"/>
      <c r="G152" s="21" t="s">
        <v>7</v>
      </c>
      <c r="H152" s="22"/>
      <c r="I152" s="22"/>
      <c r="J152" s="22"/>
      <c r="K152" s="22"/>
      <c r="L152" s="21"/>
    </row>
    <row r="153" spans="1:12" ht="18.75">
      <c r="A153" s="95" t="s">
        <v>227</v>
      </c>
      <c r="B153" s="95"/>
      <c r="C153" s="95"/>
      <c r="D153" s="21"/>
      <c r="E153" s="21"/>
      <c r="F153" s="21"/>
      <c r="G153" s="21"/>
      <c r="H153" s="22"/>
      <c r="I153" s="22"/>
      <c r="J153" s="22"/>
      <c r="K153" s="22"/>
      <c r="L153" s="21"/>
    </row>
    <row r="154" spans="1:12" ht="18.75">
      <c r="A154" s="95" t="s">
        <v>226</v>
      </c>
      <c r="B154" s="95"/>
      <c r="C154" s="95"/>
      <c r="D154" s="21"/>
      <c r="E154" s="21"/>
      <c r="F154" s="21"/>
      <c r="G154" s="21"/>
      <c r="H154" s="22"/>
      <c r="I154" s="22"/>
      <c r="J154" s="22"/>
      <c r="K154" s="22"/>
      <c r="L154" s="21"/>
    </row>
  </sheetData>
  <mergeCells count="4">
    <mergeCell ref="L119:L127"/>
    <mergeCell ref="A150:C150"/>
    <mergeCell ref="A153:C153"/>
    <mergeCell ref="A154:C15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dung.pham-thi-my</dc:creator>
  <cp:lastModifiedBy>ha.tran-thi-thu</cp:lastModifiedBy>
  <cp:lastPrinted>2015-09-30T03:45:21Z</cp:lastPrinted>
  <dcterms:created xsi:type="dcterms:W3CDTF">2011-05-16T04:01:01Z</dcterms:created>
  <dcterms:modified xsi:type="dcterms:W3CDTF">2016-04-04T03:47:14Z</dcterms:modified>
</cp:coreProperties>
</file>