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440" windowHeight="7935" firstSheet="1" activeTab="2"/>
  </bookViews>
  <sheets>
    <sheet name="Sheet1" sheetId="1" state="hidden" r:id="rId1"/>
    <sheet name="Guardian ĐBP" sheetId="2" r:id="rId2"/>
    <sheet name="BigC ĐN" sheetId="3" r:id="rId3"/>
  </sheets>
  <definedNames>
    <definedName name="_xlnm.Print_Area" localSheetId="2">'BigC ĐN'!$A$1:$T$65</definedName>
    <definedName name="_xlnm.Print_Area" localSheetId="1">'Guardian ĐBP'!$A$1:$T$65</definedName>
  </definedNames>
  <calcPr calcId="124519"/>
</workbook>
</file>

<file path=xl/calcChain.xml><?xml version="1.0" encoding="utf-8"?>
<calcChain xmlns="http://schemas.openxmlformats.org/spreadsheetml/2006/main">
  <c r="R49" i="3"/>
  <c r="E65"/>
  <c r="N65" s="1"/>
  <c r="S65" s="1"/>
  <c r="R48"/>
  <c r="S47"/>
  <c r="R47"/>
  <c r="T47" s="1"/>
  <c r="R46"/>
  <c r="S45"/>
  <c r="R45"/>
  <c r="R44"/>
  <c r="S43"/>
  <c r="R43"/>
  <c r="T43" s="1"/>
  <c r="R42"/>
  <c r="S41"/>
  <c r="R41"/>
  <c r="T41" s="1"/>
  <c r="R40"/>
  <c r="S39"/>
  <c r="R39"/>
  <c r="T39" s="1"/>
  <c r="R38"/>
  <c r="S37"/>
  <c r="R37"/>
  <c r="T37" s="1"/>
  <c r="R36"/>
  <c r="S35"/>
  <c r="R35"/>
  <c r="T35" s="1"/>
  <c r="R34"/>
  <c r="S33"/>
  <c r="R33"/>
  <c r="T33" s="1"/>
  <c r="R32"/>
  <c r="R31"/>
  <c r="S31" s="1"/>
  <c r="R30"/>
  <c r="R29"/>
  <c r="S29" s="1"/>
  <c r="R28"/>
  <c r="R27"/>
  <c r="S27" s="1"/>
  <c r="R26"/>
  <c r="R25"/>
  <c r="S25" s="1"/>
  <c r="R24"/>
  <c r="R23"/>
  <c r="S23" s="1"/>
  <c r="R22"/>
  <c r="R21"/>
  <c r="S21" s="1"/>
  <c r="R20"/>
  <c r="R19"/>
  <c r="S19" s="1"/>
  <c r="R18"/>
  <c r="S65" i="2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7"/>
  <c r="T48"/>
  <c r="T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6"/>
  <c r="T46" s="1"/>
  <c r="S47"/>
  <c r="S48"/>
  <c r="S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9" s="1"/>
  <c r="R46"/>
  <c r="R47"/>
  <c r="R48"/>
  <c r="R18"/>
  <c r="E65"/>
  <c r="N65" s="1"/>
  <c r="T45" i="3" l="1"/>
  <c r="S45" i="2"/>
  <c r="S49" s="1"/>
  <c r="T45"/>
  <c r="T49" s="1"/>
  <c r="S18" i="3"/>
  <c r="T19"/>
  <c r="S20"/>
  <c r="T20" s="1"/>
  <c r="T21"/>
  <c r="S22"/>
  <c r="T22" s="1"/>
  <c r="T23"/>
  <c r="S24"/>
  <c r="T24" s="1"/>
  <c r="T25"/>
  <c r="S26"/>
  <c r="T26" s="1"/>
  <c r="T27"/>
  <c r="S28"/>
  <c r="T28" s="1"/>
  <c r="T29"/>
  <c r="S30"/>
  <c r="T30" s="1"/>
  <c r="T31"/>
  <c r="S32"/>
  <c r="T32" s="1"/>
  <c r="S34"/>
  <c r="T34" s="1"/>
  <c r="S36"/>
  <c r="T36" s="1"/>
  <c r="S38"/>
  <c r="T38" s="1"/>
  <c r="S40"/>
  <c r="T40" s="1"/>
  <c r="S42"/>
  <c r="T42" s="1"/>
  <c r="S44"/>
  <c r="T44" s="1"/>
  <c r="S46"/>
  <c r="T46" s="1"/>
  <c r="S48"/>
  <c r="T48" s="1"/>
  <c r="S49" l="1"/>
  <c r="T18"/>
  <c r="T49" s="1"/>
  <c r="E49" i="1" l="1"/>
  <c r="N49" l="1"/>
  <c r="S49" s="1"/>
  <c r="R33"/>
  <c r="S33" l="1"/>
  <c r="T33" l="1"/>
</calcChain>
</file>

<file path=xl/sharedStrings.xml><?xml version="1.0" encoding="utf-8"?>
<sst xmlns="http://schemas.openxmlformats.org/spreadsheetml/2006/main" count="355" uniqueCount="126">
  <si>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</si>
  <si>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</si>
  <si>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</si>
  <si>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</si>
  <si>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</si>
  <si>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</si>
  <si>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</si>
  <si>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</si>
  <si>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</si>
  <si>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</si>
  <si>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</si>
  <si>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0000017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</si>
  <si>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</si>
  <si>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</si>
  <si>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</si>
  <si>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</si>
  <si>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</si>
  <si>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</si>
  <si>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</si>
  <si>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t>Công ty TNHH MTV TM và ĐT Liên Á Châu</t>
  </si>
  <si>
    <r>
      <t xml:space="preserve">Address
</t>
    </r>
    <r>
      <rPr>
        <i/>
        <sz val="11"/>
        <rFont val="Arial"/>
        <family val="2"/>
      </rPr>
      <t>Địa chỉ:</t>
    </r>
  </si>
  <si>
    <t>205/5 Thích Quảng Đức, P.4, Q.Phú Nhuận</t>
  </si>
  <si>
    <t>506 Nguyễn Đình Chiểu, P.4, Q.3, tp. HCM</t>
  </si>
  <si>
    <r>
      <t xml:space="preserve">Tel
</t>
    </r>
    <r>
      <rPr>
        <i/>
        <sz val="11"/>
        <rFont val="Arial"/>
        <family val="2"/>
      </rPr>
      <t>Điện thoại:</t>
    </r>
  </si>
  <si>
    <t>08 3995 5880</t>
  </si>
  <si>
    <t>Ms. Phụng - 0917 263 664</t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</si>
  <si>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</si>
  <si>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</si>
  <si>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</si>
  <si>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</si>
  <si>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</si>
  <si>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</si>
  <si>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</si>
  <si>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</si>
  <si>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</si>
  <si>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</si>
  <si>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cái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</si>
  <si>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</si>
  <si>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</si>
  <si>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</si>
  <si>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</si>
  <si>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</si>
  <si>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</si>
  <si>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</si>
  <si>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</si>
  <si>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</si>
  <si>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</si>
  <si>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</si>
  <si>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</si>
  <si>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</si>
  <si>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</si>
  <si>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</si>
  <si>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</si>
  <si>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Big C Biên Hòa</t>
  </si>
  <si>
    <t>Xô đựng nước 20 lit không nắp</t>
  </si>
  <si>
    <t>Chổi cỏ Phước Lộc Thọ</t>
  </si>
  <si>
    <t>Khăn nén</t>
  </si>
  <si>
    <t>Ky rác trung</t>
  </si>
  <si>
    <t>Thùng rác trung Duy Tân (chân đạp) – size trung</t>
  </si>
  <si>
    <t>Nước lau sàn 3,8kg hoa hạ</t>
  </si>
  <si>
    <t>Nước lau kiếng lớn (Sumo 800ml)</t>
  </si>
  <si>
    <t>Chổi nylong nhỏ</t>
  </si>
  <si>
    <t>Túi đựng rác trung – DP đen/nhiều màu</t>
  </si>
  <si>
    <t>Thảm chùi chân Welcome (40X60cm)</t>
  </si>
  <si>
    <t>Tẩy sumo nhỏ (700g)</t>
  </si>
  <si>
    <t>Giấy Anan</t>
  </si>
  <si>
    <t>Bộ lau nhà 360 độ</t>
  </si>
  <si>
    <t>Cây lau kính scotch Brite</t>
  </si>
  <si>
    <t>Miếng rửa chén mỏng xanh</t>
  </si>
  <si>
    <t>cây</t>
  </si>
  <si>
    <t>chai</t>
  </si>
  <si>
    <t>lốc</t>
  </si>
  <si>
    <t>bộ</t>
  </si>
  <si>
    <t>miếng</t>
  </si>
  <si>
    <t>4/4/2016</t>
  </si>
  <si>
    <t xml:space="preserve">Phuong Nam Stationery </t>
  </si>
  <si>
    <t>B18/19K Nguyen Van Linh Q.7 TP.HCM</t>
  </si>
  <si>
    <t>(08) 3758 4761</t>
  </si>
  <si>
    <t>Ms. Kim Anh - 0902.60.64.82</t>
  </si>
  <si>
    <t>xấp</t>
  </si>
  <si>
    <t>cuộn</t>
  </si>
  <si>
    <t>Giấy A4</t>
  </si>
  <si>
    <t>ream</t>
  </si>
  <si>
    <t>0000019</t>
  </si>
  <si>
    <t>Guardian Điện Biên Phủ</t>
  </si>
  <si>
    <t>Ms. Mai - 093.2299.026</t>
  </si>
  <si>
    <t>Số 306B-306C, đường Điện Biên Phủ, Phường 04, Quận 3, Tp.HCM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</si>
  <si>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</si>
  <si>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</si>
  <si>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</si>
  <si>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</si>
  <si>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</si>
  <si>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</si>
  <si>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</si>
  <si>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</si>
  <si>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</si>
  <si>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</si>
  <si>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Bấm lỗ Eagle 837</t>
  </si>
  <si>
    <t>Cắt băng keo 5p cầm tay</t>
  </si>
  <si>
    <t>Băng keo trong 2cm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</si>
  <si>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</si>
  <si>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</si>
  <si>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</si>
  <si>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</si>
  <si>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</si>
  <si>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</si>
  <si>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</si>
  <si>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</si>
  <si>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</si>
  <si>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Dao rọc giấy nhỏ SDI</t>
  </si>
  <si>
    <t>Gỡ kim Eagle/Yoko/TH</t>
  </si>
  <si>
    <t>Hộp cắm viết 170</t>
  </si>
  <si>
    <t>Kéo Suremart 8815</t>
  </si>
  <si>
    <t>Tập tuổi  thơ 96 trang</t>
  </si>
  <si>
    <t>Giấy note post it 3M6549/6548</t>
  </si>
  <si>
    <t>Giấy note Pronoti 4 màu</t>
  </si>
  <si>
    <t>Bộ viết đôi để bàn Thiên Long</t>
  </si>
  <si>
    <t>hộp</t>
  </si>
  <si>
    <t>lọ</t>
  </si>
  <si>
    <t>cuốn</t>
  </si>
  <si>
    <t>Lê Thị Kim Anh</t>
  </si>
  <si>
    <t>Director</t>
  </si>
  <si>
    <t>0000020</t>
  </si>
  <si>
    <t>Guaridan Big C Tan Hiep</t>
  </si>
  <si>
    <t>506 Nguyễn Đình Chiểu, P.4, Q.3, TP. HCM</t>
  </si>
  <si>
    <t>Ms. Phung - 0917.263.664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</si>
</sst>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13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0" fillId="0" borderId="2" xfId="0" applyFont="1" applyBorder="1"/>
    <xf numFmtId="0" fontId="4" fillId="0" borderId="3" xfId="0" applyFont="1" applyBorder="1" applyAlignment="1"/>
    <xf numFmtId="0" fontId="4" fillId="0" borderId="3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0" fillId="0" borderId="4" xfId="0" applyFont="1" applyBorder="1" applyAlignment="1"/>
    <xf numFmtId="0" fontId="4" fillId="0" borderId="3" xfId="0" applyFont="1" applyBorder="1" applyAlignment="1">
      <alignment horizontal="left"/>
    </xf>
    <xf numFmtId="9" fontId="4" fillId="0" borderId="3" xfId="2" quotePrefix="1" applyNumberFormat="1" applyFont="1" applyBorder="1" applyAlignment="1"/>
    <xf numFmtId="164" fontId="4" fillId="0" borderId="3" xfId="3" applyNumberFormat="1" applyFont="1" applyBorder="1" applyAlignment="1"/>
    <xf numFmtId="165" fontId="4" fillId="0" borderId="3" xfId="1" applyNumberFormat="1" applyFont="1" applyBorder="1" applyAlignment="1"/>
    <xf numFmtId="0" fontId="14" fillId="0" borderId="0" xfId="0" applyFont="1" applyAlignment="1"/>
    <xf numFmtId="0" fontId="15" fillId="0" borderId="2" xfId="0" applyFont="1" applyBorder="1"/>
    <xf numFmtId="166" fontId="4" fillId="0" borderId="3" xfId="0" quotePrefix="1" applyNumberFormat="1" applyFont="1" applyBorder="1" applyAlignment="1">
      <alignment horizontal="left"/>
    </xf>
    <xf numFmtId="166" fontId="4" fillId="0" borderId="3" xfId="0" applyNumberFormat="1" applyFont="1" applyBorder="1" applyAlignment="1"/>
    <xf numFmtId="0" fontId="3" fillId="0" borderId="0" xfId="0" applyFont="1" applyAlignment="1">
      <alignment vertical="center"/>
    </xf>
    <xf numFmtId="164" fontId="16" fillId="0" borderId="0" xfId="3" quotePrefix="1" applyNumberFormat="1" applyFont="1"/>
    <xf numFmtId="9" fontId="16" fillId="0" borderId="0" xfId="2" quotePrefix="1" applyNumberFormat="1" applyFo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/>
    <xf numFmtId="164" fontId="4" fillId="0" borderId="3" xfId="3" applyNumberFormat="1" applyFont="1" applyBorder="1"/>
    <xf numFmtId="164" fontId="4" fillId="0" borderId="13" xfId="3" applyNumberFormat="1" applyFont="1" applyBorder="1"/>
    <xf numFmtId="0" fontId="0" fillId="0" borderId="14" xfId="0" applyBorder="1" applyAlignment="1">
      <alignment horizontal="center"/>
    </xf>
    <xf numFmtId="165" fontId="4" fillId="0" borderId="14" xfId="1" applyNumberFormat="1" applyFont="1" applyBorder="1"/>
    <xf numFmtId="165" fontId="4" fillId="0" borderId="14" xfId="1" applyNumberFormat="1" applyFont="1" applyBorder="1" applyAlignment="1">
      <alignment horizontal="center"/>
    </xf>
    <xf numFmtId="165" fontId="4" fillId="0" borderId="14" xfId="1" applyNumberFormat="1" applyFont="1" applyBorder="1" applyAlignment="1">
      <alignment horizontal="left"/>
    </xf>
    <xf numFmtId="0" fontId="11" fillId="0" borderId="0" xfId="0" applyFont="1"/>
    <xf numFmtId="0" fontId="19" fillId="0" borderId="14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2" fillId="0" borderId="0" xfId="0" applyFont="1"/>
    <xf numFmtId="0" fontId="24" fillId="0" borderId="0" xfId="0" quotePrefix="1" applyFont="1" applyAlignment="1">
      <alignment horizontal="center"/>
    </xf>
    <xf numFmtId="0" fontId="24" fillId="0" borderId="0" xfId="0" applyFont="1"/>
    <xf numFmtId="0" fontId="24" fillId="0" borderId="0" xfId="0" applyFont="1" applyAlignment="1"/>
    <xf numFmtId="164" fontId="24" fillId="0" borderId="0" xfId="3" applyNumberFormat="1" applyFont="1" applyBorder="1"/>
    <xf numFmtId="164" fontId="24" fillId="0" borderId="0" xfId="3" applyNumberFormat="1" applyFont="1"/>
    <xf numFmtId="9" fontId="24" fillId="0" borderId="0" xfId="2" applyNumberFormat="1" applyFont="1"/>
    <xf numFmtId="164" fontId="24" fillId="0" borderId="0" xfId="3" applyNumberFormat="1" applyFont="1" applyAlignment="1">
      <alignment horizontal="left"/>
    </xf>
    <xf numFmtId="165" fontId="24" fillId="0" borderId="0" xfId="1" applyNumberFormat="1" applyFont="1"/>
    <xf numFmtId="0" fontId="24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9" fontId="4" fillId="0" borderId="3" xfId="2" applyNumberFormat="1" applyFont="1" applyBorder="1"/>
    <xf numFmtId="165" fontId="4" fillId="0" borderId="3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6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7" xfId="0" applyFont="1" applyBorder="1" applyAlignment="1"/>
    <xf numFmtId="0" fontId="3" fillId="0" borderId="7" xfId="0" applyFont="1" applyBorder="1" applyAlignment="1">
      <alignment horizontal="left"/>
    </xf>
    <xf numFmtId="0" fontId="25" fillId="0" borderId="0" xfId="0" applyFont="1" applyAlignment="1"/>
    <xf numFmtId="0" fontId="25" fillId="0" borderId="0" xfId="0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3" fillId="0" borderId="0" xfId="0" applyFont="1" applyAlignment="1">
      <alignment horizontal="left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" xfId="3" applyNumberFormat="1" applyFont="1" applyBorder="1" applyAlignment="1">
      <alignment horizontal="center" vertical="center" wrapText="1"/>
    </xf>
    <xf numFmtId="0" fontId="17" fillId="0" borderId="9" xfId="3" applyNumberFormat="1" applyFont="1" applyBorder="1" applyAlignment="1">
      <alignment horizontal="center" vertical="center" wrapText="1"/>
    </xf>
    <xf numFmtId="9" fontId="17" fillId="0" borderId="5" xfId="2" applyNumberFormat="1" applyFont="1" applyBorder="1" applyAlignment="1">
      <alignment horizontal="center" vertical="center" wrapText="1"/>
    </xf>
    <xf numFmtId="9" fontId="17" fillId="0" borderId="9" xfId="2" applyNumberFormat="1" applyFont="1" applyBorder="1" applyAlignment="1">
      <alignment horizontal="center" vertical="center" wrapText="1"/>
    </xf>
    <xf numFmtId="165" fontId="20" fillId="0" borderId="12" xfId="1" applyNumberFormat="1" applyFont="1" applyBorder="1" applyAlignment="1">
      <alignment horizontal="right" wrapText="1"/>
    </xf>
    <xf numFmtId="165" fontId="20" fillId="0" borderId="3" xfId="1" applyNumberFormat="1" applyFont="1" applyBorder="1" applyAlignment="1">
      <alignment horizontal="right" wrapText="1"/>
    </xf>
    <xf numFmtId="165" fontId="20" fillId="0" borderId="13" xfId="1" applyNumberFormat="1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7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19</xdr:col>
      <xdr:colOff>57150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100" y="0"/>
          <a:ext cx="13335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19</xdr:col>
      <xdr:colOff>485775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100" y="0"/>
          <a:ext cx="1428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19</xdr:col>
      <xdr:colOff>695325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100" y="0"/>
          <a:ext cx="16383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3"/>
  <sheetViews>
    <sheetView topLeftCell="A19" workbookViewId="0">
      <selection activeCell="S32" sqref="S32:T32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13" t="s">
        <v>15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4" s="22" customFormat="1" ht="23.25">
      <c r="A9" s="114" t="s">
        <v>16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</row>
    <row r="10" spans="1:24" ht="18" customHeight="1">
      <c r="L10" s="24"/>
      <c r="Q10" s="27"/>
    </row>
    <row r="11" spans="1:24" ht="27" customHeight="1">
      <c r="A11" s="115" t="s">
        <v>17</v>
      </c>
      <c r="B11" s="115"/>
      <c r="C11" s="115"/>
      <c r="D11" s="115"/>
      <c r="E11" s="31" t="s">
        <v>53</v>
      </c>
      <c r="F11" s="32"/>
      <c r="G11" s="32"/>
      <c r="H11" s="32"/>
      <c r="I11" s="32"/>
      <c r="J11" s="32"/>
      <c r="K11" s="32"/>
      <c r="L11" s="32"/>
      <c r="M11" s="33"/>
      <c r="N11" s="34"/>
      <c r="O11" s="115" t="s">
        <v>18</v>
      </c>
      <c r="P11" s="115"/>
      <c r="Q11" s="35" t="s">
        <v>19</v>
      </c>
      <c r="R11" s="36"/>
      <c r="S11" s="37"/>
      <c r="T11" s="38"/>
      <c r="U11" s="25"/>
      <c r="V11" s="25"/>
      <c r="W11" s="25"/>
      <c r="X11" s="25"/>
    </row>
    <row r="12" spans="1:24" ht="27" customHeight="1">
      <c r="A12" s="115" t="s">
        <v>20</v>
      </c>
      <c r="B12" s="115"/>
      <c r="C12" s="115"/>
      <c r="D12" s="115"/>
      <c r="E12" s="39" t="s">
        <v>21</v>
      </c>
      <c r="F12" s="40"/>
      <c r="G12" s="40"/>
      <c r="H12" s="40"/>
      <c r="I12" s="40"/>
      <c r="J12" s="40"/>
      <c r="K12" s="40"/>
      <c r="L12" s="40"/>
      <c r="M12" s="41"/>
      <c r="N12" s="34"/>
      <c r="O12" s="115" t="s">
        <v>20</v>
      </c>
      <c r="P12" s="115"/>
      <c r="Q12" s="40" t="s">
        <v>22</v>
      </c>
      <c r="R12" s="40"/>
      <c r="S12" s="40"/>
      <c r="T12" s="40"/>
      <c r="U12" s="42"/>
      <c r="V12" s="43"/>
      <c r="W12" s="25"/>
      <c r="X12" s="25"/>
    </row>
    <row r="13" spans="1:24" ht="27" customHeight="1">
      <c r="A13" s="115" t="s">
        <v>23</v>
      </c>
      <c r="B13" s="115"/>
      <c r="C13" s="115"/>
      <c r="D13" s="115"/>
      <c r="E13" s="44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15" t="s">
        <v>23</v>
      </c>
      <c r="P13" s="115"/>
      <c r="Q13" s="45" t="s">
        <v>25</v>
      </c>
      <c r="R13" s="46"/>
      <c r="S13" s="47"/>
      <c r="T13" s="48"/>
      <c r="U13" s="49"/>
      <c r="V13" s="25"/>
      <c r="W13" s="25"/>
      <c r="X13" s="25"/>
    </row>
    <row r="14" spans="1:24" ht="27" customHeight="1">
      <c r="A14" s="115" t="s">
        <v>26</v>
      </c>
      <c r="B14" s="115"/>
      <c r="C14" s="115"/>
      <c r="D14" s="115"/>
      <c r="E14" s="50"/>
      <c r="F14" s="40"/>
      <c r="G14" s="40"/>
      <c r="H14" s="40"/>
      <c r="I14" s="40"/>
      <c r="J14" s="40"/>
      <c r="K14" s="40"/>
      <c r="L14" s="40"/>
      <c r="M14" s="41"/>
      <c r="N14" s="34"/>
      <c r="O14" s="115" t="s">
        <v>27</v>
      </c>
      <c r="P14" s="115"/>
      <c r="Q14" s="51" t="s">
        <v>74</v>
      </c>
      <c r="R14" s="52"/>
      <c r="S14" s="52"/>
      <c r="T14" s="52"/>
      <c r="U14" s="25"/>
      <c r="V14" s="25"/>
      <c r="W14" s="25"/>
      <c r="X14" s="25"/>
    </row>
    <row r="15" spans="1:24" ht="16.5" customHeight="1">
      <c r="C15" s="53"/>
      <c r="Q15" s="54"/>
      <c r="R15" s="55"/>
      <c r="S15" s="26"/>
    </row>
    <row r="16" spans="1:24" ht="19.5" customHeight="1">
      <c r="A16" s="119" t="s">
        <v>28</v>
      </c>
      <c r="B16" s="121" t="s">
        <v>29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  <c r="O16" s="119" t="s">
        <v>30</v>
      </c>
      <c r="P16" s="127" t="s">
        <v>31</v>
      </c>
      <c r="Q16" s="127" t="s">
        <v>32</v>
      </c>
      <c r="R16" s="127" t="s">
        <v>33</v>
      </c>
      <c r="S16" s="129" t="s">
        <v>34</v>
      </c>
      <c r="T16" s="129" t="s">
        <v>35</v>
      </c>
    </row>
    <row r="17" spans="1:20">
      <c r="A17" s="120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0"/>
      <c r="P17" s="128"/>
      <c r="Q17" s="128"/>
      <c r="R17" s="128"/>
      <c r="S17" s="130"/>
      <c r="T17" s="130"/>
    </row>
    <row r="18" spans="1:20" s="64" customFormat="1" ht="21" customHeight="1">
      <c r="A18" s="56">
        <v>1</v>
      </c>
      <c r="B18" s="57" t="s">
        <v>54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8"/>
      <c r="N18" s="59"/>
      <c r="O18" s="60" t="s">
        <v>36</v>
      </c>
      <c r="P18" s="60">
        <v>2</v>
      </c>
      <c r="Q18" s="61"/>
      <c r="R18" s="61"/>
      <c r="S18" s="62"/>
      <c r="T18" s="63"/>
    </row>
    <row r="19" spans="1:20" s="64" customFormat="1" ht="21" customHeight="1">
      <c r="A19" s="56">
        <v>2</v>
      </c>
      <c r="B19" s="57" t="s">
        <v>55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8"/>
      <c r="N19" s="59"/>
      <c r="O19" s="60" t="s">
        <v>69</v>
      </c>
      <c r="P19" s="60">
        <v>2</v>
      </c>
      <c r="Q19" s="61"/>
      <c r="R19" s="61"/>
      <c r="S19" s="62"/>
      <c r="T19" s="63"/>
    </row>
    <row r="20" spans="1:20" s="64" customFormat="1" ht="21" customHeight="1">
      <c r="A20" s="56">
        <v>3</v>
      </c>
      <c r="B20" s="57" t="s">
        <v>56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8"/>
      <c r="N20" s="59"/>
      <c r="O20" s="60" t="s">
        <v>36</v>
      </c>
      <c r="P20" s="60">
        <v>10</v>
      </c>
      <c r="Q20" s="61"/>
      <c r="R20" s="61"/>
      <c r="S20" s="62"/>
      <c r="T20" s="63"/>
    </row>
    <row r="21" spans="1:20" s="64" customFormat="1" ht="21" customHeight="1">
      <c r="A21" s="56">
        <v>4</v>
      </c>
      <c r="B21" s="57" t="s">
        <v>57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8"/>
      <c r="N21" s="59"/>
      <c r="O21" s="60" t="s">
        <v>36</v>
      </c>
      <c r="P21" s="60">
        <v>1</v>
      </c>
      <c r="Q21" s="61"/>
      <c r="R21" s="61"/>
      <c r="S21" s="62"/>
      <c r="T21" s="63"/>
    </row>
    <row r="22" spans="1:20" s="64" customFormat="1" ht="21" customHeight="1">
      <c r="A22" s="56">
        <v>5</v>
      </c>
      <c r="B22" s="57" t="s">
        <v>58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8"/>
      <c r="N22" s="59"/>
      <c r="O22" s="60" t="s">
        <v>36</v>
      </c>
      <c r="P22" s="60">
        <v>2</v>
      </c>
      <c r="Q22" s="61"/>
      <c r="R22" s="61"/>
      <c r="S22" s="62"/>
      <c r="T22" s="63"/>
    </row>
    <row r="23" spans="1:20" s="64" customFormat="1" ht="21" customHeight="1">
      <c r="A23" s="56">
        <v>6</v>
      </c>
      <c r="B23" s="57" t="s">
        <v>59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8"/>
      <c r="N23" s="59"/>
      <c r="O23" s="60" t="s">
        <v>70</v>
      </c>
      <c r="P23" s="60">
        <v>1</v>
      </c>
      <c r="Q23" s="61"/>
      <c r="R23" s="61"/>
      <c r="S23" s="62"/>
      <c r="T23" s="63"/>
    </row>
    <row r="24" spans="1:20" s="64" customFormat="1" ht="21" customHeight="1">
      <c r="A24" s="56">
        <v>7</v>
      </c>
      <c r="B24" s="57" t="s">
        <v>60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8"/>
      <c r="N24" s="59"/>
      <c r="O24" s="60" t="s">
        <v>70</v>
      </c>
      <c r="P24" s="60">
        <v>1</v>
      </c>
      <c r="Q24" s="61"/>
      <c r="R24" s="61"/>
      <c r="S24" s="62"/>
      <c r="T24" s="63"/>
    </row>
    <row r="25" spans="1:20" s="64" customFormat="1" ht="21" customHeight="1">
      <c r="A25" s="56">
        <v>8</v>
      </c>
      <c r="B25" s="57" t="s">
        <v>61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8"/>
      <c r="N25" s="59"/>
      <c r="O25" s="60" t="s">
        <v>69</v>
      </c>
      <c r="P25" s="60">
        <v>2</v>
      </c>
      <c r="Q25" s="61"/>
      <c r="R25" s="61"/>
      <c r="S25" s="62"/>
      <c r="T25" s="63"/>
    </row>
    <row r="26" spans="1:20" s="64" customFormat="1" ht="21" customHeight="1">
      <c r="A26" s="56">
        <v>9</v>
      </c>
      <c r="B26" s="57" t="s">
        <v>62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8"/>
      <c r="N26" s="59"/>
      <c r="O26" s="60" t="s">
        <v>71</v>
      </c>
      <c r="P26" s="60">
        <v>1</v>
      </c>
      <c r="Q26" s="61"/>
      <c r="R26" s="61"/>
      <c r="S26" s="62"/>
      <c r="T26" s="63"/>
    </row>
    <row r="27" spans="1:20" s="64" customFormat="1" ht="21" customHeight="1">
      <c r="A27" s="56">
        <v>10</v>
      </c>
      <c r="B27" s="57" t="s">
        <v>63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8"/>
      <c r="N27" s="59"/>
      <c r="O27" s="60" t="s">
        <v>36</v>
      </c>
      <c r="P27" s="60">
        <v>2</v>
      </c>
      <c r="Q27" s="61"/>
      <c r="R27" s="61"/>
      <c r="S27" s="62"/>
      <c r="T27" s="63"/>
    </row>
    <row r="28" spans="1:20" s="64" customFormat="1" ht="21" customHeight="1">
      <c r="A28" s="56">
        <v>11</v>
      </c>
      <c r="B28" s="57" t="s">
        <v>64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8"/>
      <c r="N28" s="59"/>
      <c r="O28" s="60" t="s">
        <v>70</v>
      </c>
      <c r="P28" s="60">
        <v>1</v>
      </c>
      <c r="Q28" s="61"/>
      <c r="R28" s="61"/>
      <c r="S28" s="62"/>
      <c r="T28" s="63"/>
    </row>
    <row r="29" spans="1:20" s="64" customFormat="1" ht="21" customHeight="1">
      <c r="A29" s="56">
        <v>12</v>
      </c>
      <c r="B29" s="57" t="s">
        <v>65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8"/>
      <c r="N29" s="59"/>
      <c r="O29" s="60" t="s">
        <v>69</v>
      </c>
      <c r="P29" s="60">
        <v>1</v>
      </c>
      <c r="Q29" s="61"/>
      <c r="R29" s="61"/>
      <c r="S29" s="62"/>
      <c r="T29" s="63"/>
    </row>
    <row r="30" spans="1:20" s="64" customFormat="1" ht="21" customHeight="1">
      <c r="A30" s="56">
        <v>13</v>
      </c>
      <c r="B30" s="57" t="s">
        <v>66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8"/>
      <c r="N30" s="59"/>
      <c r="O30" s="60" t="s">
        <v>72</v>
      </c>
      <c r="P30" s="60">
        <v>1</v>
      </c>
      <c r="Q30" s="61"/>
      <c r="R30" s="61"/>
      <c r="S30" s="62"/>
      <c r="T30" s="63"/>
    </row>
    <row r="31" spans="1:20" s="64" customFormat="1" ht="21" customHeight="1">
      <c r="A31" s="56">
        <v>14</v>
      </c>
      <c r="B31" s="57" t="s">
        <v>67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8"/>
      <c r="N31" s="59"/>
      <c r="O31" s="60" t="s">
        <v>69</v>
      </c>
      <c r="P31" s="60">
        <v>1</v>
      </c>
      <c r="Q31" s="61"/>
      <c r="R31" s="61"/>
      <c r="S31" s="62"/>
      <c r="T31" s="63"/>
    </row>
    <row r="32" spans="1:20" s="64" customFormat="1" ht="21" customHeight="1">
      <c r="A32" s="56">
        <v>15</v>
      </c>
      <c r="B32" s="57" t="s">
        <v>68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8"/>
      <c r="N32" s="59"/>
      <c r="O32" s="60" t="s">
        <v>73</v>
      </c>
      <c r="P32" s="60">
        <v>5</v>
      </c>
      <c r="Q32" s="61"/>
      <c r="R32" s="61"/>
      <c r="S32" s="62"/>
      <c r="T32" s="63"/>
    </row>
    <row r="33" spans="1:20" ht="21" customHeight="1">
      <c r="O33" s="131" t="s">
        <v>37</v>
      </c>
      <c r="P33" s="132"/>
      <c r="Q33" s="133"/>
      <c r="R33" s="61">
        <f>SUM(R32:R32)</f>
        <v>0</v>
      </c>
      <c r="S33" s="61">
        <f>SUM(S32:S32)</f>
        <v>0</v>
      </c>
      <c r="T33" s="61">
        <f>SUM(T32:T32)</f>
        <v>0</v>
      </c>
    </row>
    <row r="34" spans="1:20" ht="16.5" customHeight="1">
      <c r="A34" s="66"/>
      <c r="B34" s="66"/>
      <c r="C34" s="66"/>
      <c r="D34" s="66"/>
      <c r="E34" s="66"/>
      <c r="F34" s="66"/>
      <c r="G34" s="66"/>
      <c r="H34" s="66"/>
      <c r="I34" s="67"/>
      <c r="J34" s="68"/>
      <c r="K34" s="68"/>
      <c r="L34" s="68"/>
      <c r="M34" s="69"/>
      <c r="N34" s="42"/>
      <c r="O34" s="69"/>
      <c r="P34" s="69"/>
      <c r="Q34" s="69"/>
      <c r="R34" s="70"/>
      <c r="S34" s="71"/>
    </row>
    <row r="35" spans="1:20" ht="27" customHeight="1">
      <c r="A35" s="72" t="s">
        <v>38</v>
      </c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5"/>
      <c r="O35" s="76"/>
      <c r="P35" s="76"/>
      <c r="Q35" s="77"/>
      <c r="R35" s="78"/>
      <c r="S35" s="79"/>
      <c r="T35" s="80"/>
    </row>
    <row r="36" spans="1:20" ht="27" customHeight="1">
      <c r="A36" s="74"/>
      <c r="B36" s="116" t="s">
        <v>39</v>
      </c>
      <c r="C36" s="117"/>
      <c r="D36" s="117"/>
      <c r="E36" s="117"/>
      <c r="F36" s="117"/>
      <c r="G36" s="81" t="s">
        <v>40</v>
      </c>
      <c r="H36" s="82"/>
      <c r="I36" s="82"/>
      <c r="J36" s="32"/>
      <c r="K36" s="32"/>
      <c r="L36" s="32"/>
      <c r="M36" s="83"/>
      <c r="N36" s="118"/>
      <c r="O36" s="118"/>
      <c r="P36" s="84"/>
      <c r="Q36" s="85"/>
      <c r="R36" s="86"/>
      <c r="S36" s="85"/>
      <c r="T36" s="87"/>
    </row>
    <row r="37" spans="1:20" ht="27" customHeight="1">
      <c r="A37" s="74"/>
      <c r="B37" s="116" t="s">
        <v>41</v>
      </c>
      <c r="C37" s="117"/>
      <c r="D37" s="117"/>
      <c r="E37" s="117"/>
      <c r="F37" s="117"/>
      <c r="G37" s="81" t="s">
        <v>40</v>
      </c>
      <c r="H37" s="88"/>
      <c r="I37" s="88"/>
      <c r="J37" s="89"/>
      <c r="K37" s="89"/>
      <c r="L37" s="89"/>
      <c r="M37" s="89"/>
      <c r="N37" s="134"/>
      <c r="O37" s="134"/>
      <c r="P37" s="90"/>
      <c r="Q37" s="58"/>
      <c r="R37" s="91"/>
      <c r="S37" s="58"/>
      <c r="T37" s="92"/>
    </row>
    <row r="38" spans="1:20" ht="27" customHeight="1">
      <c r="A38" s="74"/>
      <c r="B38" s="116" t="s">
        <v>42</v>
      </c>
      <c r="C38" s="116"/>
      <c r="D38" s="116"/>
      <c r="E38" s="116"/>
      <c r="F38" s="116"/>
      <c r="G38" s="81" t="s">
        <v>40</v>
      </c>
      <c r="H38" s="82"/>
      <c r="I38" s="82"/>
      <c r="J38" s="82"/>
      <c r="K38" s="82"/>
      <c r="L38" s="82"/>
      <c r="M38" s="82"/>
      <c r="N38" s="32"/>
      <c r="O38" s="85"/>
      <c r="P38" s="85"/>
      <c r="Q38" s="85"/>
      <c r="R38" s="86"/>
      <c r="S38" s="37"/>
      <c r="T38" s="38"/>
    </row>
    <row r="39" spans="1:20" s="64" customFormat="1" ht="10.5" customHeight="1">
      <c r="N39" s="93"/>
      <c r="O39" s="94"/>
      <c r="P39" s="94"/>
      <c r="Q39" s="94"/>
      <c r="R39" s="95"/>
      <c r="S39" s="96"/>
      <c r="T39" s="97"/>
    </row>
    <row r="40" spans="1:20" s="64" customFormat="1" ht="14.25">
      <c r="N40" s="93"/>
      <c r="O40" s="94"/>
      <c r="P40" s="94"/>
      <c r="Q40" s="94"/>
      <c r="R40" s="95"/>
      <c r="S40" s="96"/>
      <c r="T40" s="97"/>
    </row>
    <row r="41" spans="1:20" s="100" customFormat="1" ht="14.25">
      <c r="A41" s="93" t="s">
        <v>43</v>
      </c>
      <c r="B41" s="93"/>
      <c r="C41" s="93"/>
      <c r="D41" s="93"/>
      <c r="E41" s="93"/>
      <c r="F41" s="93"/>
      <c r="G41" s="93"/>
      <c r="H41" s="93"/>
      <c r="I41" s="93"/>
      <c r="J41" s="93"/>
      <c r="K41" s="98" t="s">
        <v>44</v>
      </c>
      <c r="L41" s="93"/>
      <c r="M41" s="93"/>
      <c r="N41" s="93"/>
      <c r="O41" s="93"/>
      <c r="P41" s="93"/>
      <c r="Q41" s="93"/>
      <c r="R41" s="135" t="s">
        <v>45</v>
      </c>
      <c r="S41" s="135"/>
      <c r="T41" s="135"/>
    </row>
    <row r="42" spans="1:20" s="25" customFormat="1">
      <c r="K42" s="101"/>
      <c r="L42" s="101"/>
      <c r="R42" s="101"/>
      <c r="S42" s="101"/>
      <c r="T42" s="102"/>
    </row>
    <row r="43" spans="1:20" s="25" customFormat="1">
      <c r="K43" s="101"/>
      <c r="L43" s="101"/>
      <c r="R43" s="101"/>
      <c r="S43" s="101"/>
      <c r="T43" s="102"/>
    </row>
    <row r="44" spans="1:20" s="25" customFormat="1">
      <c r="K44" s="101"/>
      <c r="L44" s="101"/>
      <c r="R44" s="101"/>
      <c r="S44" s="101"/>
      <c r="T44" s="102"/>
    </row>
    <row r="45" spans="1:20" s="25" customFormat="1">
      <c r="K45" s="103"/>
      <c r="L45" s="101"/>
      <c r="R45" s="103"/>
      <c r="S45" s="101"/>
      <c r="T45" s="102"/>
    </row>
    <row r="46" spans="1:20" s="25" customFormat="1">
      <c r="A46" s="104"/>
      <c r="B46" s="104"/>
      <c r="C46" s="104"/>
      <c r="D46" s="104"/>
      <c r="E46" s="104"/>
      <c r="F46" s="104"/>
      <c r="G46" s="104"/>
      <c r="H46" s="104"/>
      <c r="K46" s="105"/>
      <c r="L46" s="105"/>
      <c r="M46" s="105"/>
      <c r="N46" s="104"/>
      <c r="O46" s="104"/>
      <c r="P46" s="104"/>
      <c r="R46" s="105"/>
      <c r="S46" s="105"/>
      <c r="T46" s="106"/>
    </row>
    <row r="47" spans="1:20" s="25" customFormat="1" ht="21" customHeight="1">
      <c r="A47" s="107" t="s">
        <v>46</v>
      </c>
      <c r="B47" s="107"/>
      <c r="C47" s="107"/>
      <c r="D47" s="107"/>
      <c r="E47" s="136" t="s">
        <v>47</v>
      </c>
      <c r="F47" s="136"/>
      <c r="G47" s="136"/>
      <c r="H47" s="136"/>
      <c r="K47" s="107" t="s">
        <v>46</v>
      </c>
      <c r="L47" s="107"/>
      <c r="M47" s="107"/>
      <c r="N47" s="136" t="s">
        <v>48</v>
      </c>
      <c r="O47" s="136"/>
      <c r="P47" s="136"/>
      <c r="R47" s="108" t="s">
        <v>46</v>
      </c>
      <c r="S47" s="137"/>
      <c r="T47" s="137"/>
    </row>
    <row r="48" spans="1:20" s="25" customFormat="1" ht="21" customHeight="1">
      <c r="A48" s="109" t="s">
        <v>49</v>
      </c>
      <c r="B48" s="109"/>
      <c r="C48" s="109"/>
      <c r="D48" s="109"/>
      <c r="E48" s="138" t="s">
        <v>50</v>
      </c>
      <c r="F48" s="138"/>
      <c r="G48" s="138"/>
      <c r="H48" s="138"/>
      <c r="K48" s="109" t="s">
        <v>49</v>
      </c>
      <c r="L48" s="109"/>
      <c r="M48" s="109"/>
      <c r="N48" s="139" t="s">
        <v>51</v>
      </c>
      <c r="O48" s="139"/>
      <c r="P48" s="139"/>
      <c r="R48" s="110" t="s">
        <v>49</v>
      </c>
      <c r="S48" s="140"/>
      <c r="T48" s="140"/>
    </row>
    <row r="49" spans="1:20" s="25" customFormat="1" ht="21" customHeight="1">
      <c r="A49" s="109" t="s">
        <v>52</v>
      </c>
      <c r="B49" s="109"/>
      <c r="C49" s="109"/>
      <c r="D49" s="109"/>
      <c r="E49" s="141" t="str">
        <f>Q14</f>
        <v>4/4/2016</v>
      </c>
      <c r="F49" s="142"/>
      <c r="G49" s="142"/>
      <c r="H49" s="142"/>
      <c r="K49" s="109" t="s">
        <v>52</v>
      </c>
      <c r="L49" s="109"/>
      <c r="M49" s="112"/>
      <c r="N49" s="143" t="str">
        <f>E49</f>
        <v>4/4/2016</v>
      </c>
      <c r="O49" s="139"/>
      <c r="P49" s="139"/>
      <c r="R49" s="110" t="s">
        <v>52</v>
      </c>
      <c r="S49" s="140" t="str">
        <f>N49</f>
        <v>4/4/2016</v>
      </c>
      <c r="T49" s="140"/>
    </row>
    <row r="60" spans="1:20">
      <c r="N60" s="23"/>
      <c r="O60" s="23"/>
      <c r="P60" s="23"/>
      <c r="Q60" s="23"/>
      <c r="R60" s="23"/>
      <c r="S60" s="23"/>
      <c r="T60" s="23"/>
    </row>
    <row r="61" spans="1:20">
      <c r="N61" s="23"/>
      <c r="O61" s="23"/>
      <c r="P61" s="23"/>
      <c r="Q61" s="23"/>
      <c r="R61" s="23"/>
      <c r="S61" s="23"/>
      <c r="T61" s="23"/>
    </row>
    <row r="62" spans="1:20">
      <c r="N62" s="23"/>
      <c r="O62" s="23"/>
      <c r="P62" s="23"/>
      <c r="Q62" s="23"/>
      <c r="R62" s="23"/>
      <c r="S62" s="23"/>
      <c r="T62" s="23"/>
    </row>
    <row r="63" spans="1:20">
      <c r="N63" s="23"/>
      <c r="O63" s="23"/>
      <c r="P63" s="23"/>
      <c r="Q63" s="23"/>
      <c r="R63" s="23"/>
      <c r="S63" s="23"/>
      <c r="T63" s="23"/>
    </row>
  </sheetData>
  <mergeCells count="34">
    <mergeCell ref="E48:H48"/>
    <mergeCell ref="N48:P48"/>
    <mergeCell ref="S48:T48"/>
    <mergeCell ref="E49:H49"/>
    <mergeCell ref="N49:P49"/>
    <mergeCell ref="S49:T49"/>
    <mergeCell ref="B37:F37"/>
    <mergeCell ref="N37:O37"/>
    <mergeCell ref="B38:F38"/>
    <mergeCell ref="R41:T41"/>
    <mergeCell ref="E47:H47"/>
    <mergeCell ref="N47:P47"/>
    <mergeCell ref="S47:T47"/>
    <mergeCell ref="Q16:Q17"/>
    <mergeCell ref="R16:R17"/>
    <mergeCell ref="S16:S17"/>
    <mergeCell ref="T16:T17"/>
    <mergeCell ref="O33:Q33"/>
    <mergeCell ref="B36:F36"/>
    <mergeCell ref="N36:O36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9"/>
  <sheetViews>
    <sheetView topLeftCell="A13" workbookViewId="0">
      <selection activeCell="F51" sqref="F51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83</v>
      </c>
      <c r="T5" s="20" t="s">
        <v>12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13" t="s">
        <v>15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4" s="22" customFormat="1" ht="23.25">
      <c r="A9" s="114" t="s">
        <v>16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</row>
    <row r="10" spans="1:24" ht="18" customHeight="1">
      <c r="L10" s="24"/>
      <c r="Q10" s="27"/>
    </row>
    <row r="11" spans="1:24" ht="27" customHeight="1">
      <c r="A11" s="115" t="s">
        <v>17</v>
      </c>
      <c r="B11" s="115"/>
      <c r="C11" s="115"/>
      <c r="D11" s="115"/>
      <c r="E11" s="32" t="s">
        <v>75</v>
      </c>
      <c r="F11" s="32"/>
      <c r="G11" s="32"/>
      <c r="H11" s="32"/>
      <c r="I11" s="32"/>
      <c r="J11" s="32"/>
      <c r="K11" s="32"/>
      <c r="L11" s="32"/>
      <c r="M11" s="33"/>
      <c r="N11" s="34"/>
      <c r="O11" s="115" t="s">
        <v>18</v>
      </c>
      <c r="P11" s="115"/>
      <c r="Q11" s="35" t="s">
        <v>84</v>
      </c>
      <c r="R11" s="36"/>
      <c r="S11" s="37"/>
      <c r="T11" s="38"/>
      <c r="U11" s="25"/>
      <c r="V11" s="25"/>
      <c r="W11" s="25"/>
      <c r="X11" s="25"/>
    </row>
    <row r="12" spans="1:24" ht="27" customHeight="1">
      <c r="A12" s="115" t="s">
        <v>20</v>
      </c>
      <c r="B12" s="115"/>
      <c r="C12" s="115"/>
      <c r="D12" s="115"/>
      <c r="E12" s="40" t="s">
        <v>76</v>
      </c>
      <c r="F12" s="40"/>
      <c r="G12" s="40"/>
      <c r="H12" s="40"/>
      <c r="I12" s="40"/>
      <c r="J12" s="40"/>
      <c r="K12" s="40"/>
      <c r="L12" s="40"/>
      <c r="M12" s="41"/>
      <c r="N12" s="34"/>
      <c r="O12" s="115" t="s">
        <v>20</v>
      </c>
      <c r="P12" s="115"/>
      <c r="Q12" s="40" t="s">
        <v>86</v>
      </c>
      <c r="R12" s="40"/>
      <c r="S12" s="40"/>
      <c r="T12" s="40"/>
      <c r="U12" s="42"/>
      <c r="V12" s="43"/>
      <c r="W12" s="25"/>
      <c r="X12" s="25"/>
    </row>
    <row r="13" spans="1:24" ht="27" customHeight="1">
      <c r="A13" s="115" t="s">
        <v>23</v>
      </c>
      <c r="B13" s="115"/>
      <c r="C13" s="115"/>
      <c r="D13" s="115"/>
      <c r="E13" s="40" t="s">
        <v>77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15" t="s">
        <v>23</v>
      </c>
      <c r="P13" s="115"/>
      <c r="Q13" s="45" t="s">
        <v>85</v>
      </c>
      <c r="R13" s="46"/>
      <c r="S13" s="47"/>
      <c r="T13" s="48"/>
      <c r="U13" s="49"/>
      <c r="V13" s="25"/>
      <c r="W13" s="25"/>
      <c r="X13" s="25"/>
    </row>
    <row r="14" spans="1:24" ht="27" customHeight="1">
      <c r="A14" s="115" t="s">
        <v>26</v>
      </c>
      <c r="B14" s="115"/>
      <c r="C14" s="115"/>
      <c r="D14" s="115"/>
      <c r="E14" s="40" t="s">
        <v>78</v>
      </c>
      <c r="F14" s="40"/>
      <c r="G14" s="40"/>
      <c r="H14" s="40"/>
      <c r="I14" s="40"/>
      <c r="J14" s="40"/>
      <c r="K14" s="40"/>
      <c r="L14" s="40"/>
      <c r="M14" s="41"/>
      <c r="N14" s="34"/>
      <c r="O14" s="115" t="s">
        <v>27</v>
      </c>
      <c r="P14" s="115"/>
      <c r="Q14" s="51" t="s">
        <v>74</v>
      </c>
      <c r="R14" s="52"/>
      <c r="S14" s="52"/>
      <c r="T14" s="52"/>
      <c r="U14" s="25"/>
      <c r="V14" s="25"/>
      <c r="W14" s="25"/>
      <c r="X14" s="25"/>
    </row>
    <row r="15" spans="1:24" ht="16.5" customHeight="1">
      <c r="C15" s="53"/>
      <c r="Q15" s="54"/>
      <c r="R15" s="55"/>
      <c r="S15" s="26"/>
    </row>
    <row r="16" spans="1:24" ht="19.5" customHeight="1">
      <c r="A16" s="119" t="s">
        <v>28</v>
      </c>
      <c r="B16" s="121" t="s">
        <v>29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  <c r="O16" s="119" t="s">
        <v>30</v>
      </c>
      <c r="P16" s="127" t="s">
        <v>31</v>
      </c>
      <c r="Q16" s="127" t="s">
        <v>32</v>
      </c>
      <c r="R16" s="127" t="s">
        <v>33</v>
      </c>
      <c r="S16" s="129" t="s">
        <v>34</v>
      </c>
      <c r="T16" s="129" t="s">
        <v>35</v>
      </c>
    </row>
    <row r="17" spans="1:20">
      <c r="A17" s="120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0"/>
      <c r="P17" s="128"/>
      <c r="Q17" s="128"/>
      <c r="R17" s="128"/>
      <c r="S17" s="130"/>
      <c r="T17" s="130"/>
    </row>
    <row r="18" spans="1:20" s="64" customFormat="1" ht="21" customHeight="1">
      <c r="A18" s="56">
        <v>1</v>
      </c>
      <c r="B18" s="57" t="s">
        <v>87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8"/>
      <c r="N18" s="59"/>
      <c r="O18" s="60" t="s">
        <v>69</v>
      </c>
      <c r="P18" s="60">
        <v>2</v>
      </c>
      <c r="Q18" s="62">
        <v>2800</v>
      </c>
      <c r="R18" s="61">
        <f>Q18*P18</f>
        <v>5600</v>
      </c>
      <c r="S18" s="62">
        <f>R18*0.1</f>
        <v>560</v>
      </c>
      <c r="T18" s="63">
        <f>R18+S18</f>
        <v>6160</v>
      </c>
    </row>
    <row r="19" spans="1:20" s="64" customFormat="1" ht="21" customHeight="1">
      <c r="A19" s="56">
        <v>2</v>
      </c>
      <c r="B19" s="57" t="s">
        <v>88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8"/>
      <c r="N19" s="59"/>
      <c r="O19" s="65" t="s">
        <v>69</v>
      </c>
      <c r="P19" s="65">
        <v>6</v>
      </c>
      <c r="Q19" s="62">
        <v>2200</v>
      </c>
      <c r="R19" s="61">
        <f t="shared" ref="R19:R48" si="0">Q19*P19</f>
        <v>13200</v>
      </c>
      <c r="S19" s="62">
        <f t="shared" ref="S19:S48" si="1">R19*0.1</f>
        <v>1320</v>
      </c>
      <c r="T19" s="63">
        <f t="shared" ref="T19:T48" si="2">R19+S19</f>
        <v>14520</v>
      </c>
    </row>
    <row r="20" spans="1:20" s="64" customFormat="1" ht="21" customHeight="1">
      <c r="A20" s="56">
        <v>3</v>
      </c>
      <c r="B20" s="57" t="s">
        <v>89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8"/>
      <c r="N20" s="59"/>
      <c r="O20" s="65" t="s">
        <v>69</v>
      </c>
      <c r="P20" s="65">
        <v>2</v>
      </c>
      <c r="Q20" s="62">
        <v>2200</v>
      </c>
      <c r="R20" s="61">
        <f t="shared" si="0"/>
        <v>4400</v>
      </c>
      <c r="S20" s="62">
        <f t="shared" si="1"/>
        <v>440</v>
      </c>
      <c r="T20" s="63">
        <f t="shared" si="2"/>
        <v>4840</v>
      </c>
    </row>
    <row r="21" spans="1:20" s="64" customFormat="1" ht="21" customHeight="1">
      <c r="A21" s="56">
        <v>4</v>
      </c>
      <c r="B21" s="57" t="s">
        <v>90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8"/>
      <c r="N21" s="59"/>
      <c r="O21" s="65" t="s">
        <v>36</v>
      </c>
      <c r="P21" s="65">
        <v>2</v>
      </c>
      <c r="Q21" s="62">
        <v>75000</v>
      </c>
      <c r="R21" s="61">
        <f t="shared" si="0"/>
        <v>150000</v>
      </c>
      <c r="S21" s="62">
        <f t="shared" si="1"/>
        <v>15000</v>
      </c>
      <c r="T21" s="63">
        <f t="shared" si="2"/>
        <v>165000</v>
      </c>
    </row>
    <row r="22" spans="1:20" s="64" customFormat="1" ht="21" customHeight="1">
      <c r="A22" s="56">
        <v>5</v>
      </c>
      <c r="B22" s="57" t="s">
        <v>91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8"/>
      <c r="N22" s="59"/>
      <c r="O22" s="65" t="s">
        <v>36</v>
      </c>
      <c r="P22" s="65">
        <v>2</v>
      </c>
      <c r="Q22" s="62">
        <v>9200</v>
      </c>
      <c r="R22" s="61">
        <f t="shared" si="0"/>
        <v>18400</v>
      </c>
      <c r="S22" s="62">
        <f t="shared" si="1"/>
        <v>1840</v>
      </c>
      <c r="T22" s="63">
        <f t="shared" si="2"/>
        <v>20240</v>
      </c>
    </row>
    <row r="23" spans="1:20" s="64" customFormat="1" ht="21" customHeight="1">
      <c r="A23" s="56">
        <v>6</v>
      </c>
      <c r="B23" s="57" t="s">
        <v>92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8"/>
      <c r="N23" s="59"/>
      <c r="O23" s="65" t="s">
        <v>36</v>
      </c>
      <c r="P23" s="65">
        <v>2</v>
      </c>
      <c r="Q23" s="62">
        <v>21000</v>
      </c>
      <c r="R23" s="61">
        <f t="shared" si="0"/>
        <v>42000</v>
      </c>
      <c r="S23" s="62">
        <f t="shared" si="1"/>
        <v>4200</v>
      </c>
      <c r="T23" s="63">
        <f t="shared" si="2"/>
        <v>46200</v>
      </c>
    </row>
    <row r="24" spans="1:20" s="64" customFormat="1" ht="21" customHeight="1">
      <c r="A24" s="56">
        <v>7</v>
      </c>
      <c r="B24" s="57" t="s">
        <v>93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8"/>
      <c r="N24" s="59"/>
      <c r="O24" s="65" t="s">
        <v>69</v>
      </c>
      <c r="P24" s="65">
        <v>5</v>
      </c>
      <c r="Q24" s="62">
        <v>3000</v>
      </c>
      <c r="R24" s="61">
        <f t="shared" si="0"/>
        <v>15000</v>
      </c>
      <c r="S24" s="62">
        <f t="shared" si="1"/>
        <v>1500</v>
      </c>
      <c r="T24" s="63">
        <f t="shared" si="2"/>
        <v>16500</v>
      </c>
    </row>
    <row r="25" spans="1:20" s="64" customFormat="1" ht="21" customHeight="1">
      <c r="A25" s="56">
        <v>8</v>
      </c>
      <c r="B25" s="57" t="s">
        <v>94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8"/>
      <c r="N25" s="59"/>
      <c r="O25" s="65" t="s">
        <v>36</v>
      </c>
      <c r="P25" s="65">
        <v>20</v>
      </c>
      <c r="Q25" s="62">
        <v>1600</v>
      </c>
      <c r="R25" s="61">
        <f t="shared" si="0"/>
        <v>32000</v>
      </c>
      <c r="S25" s="62">
        <f t="shared" si="1"/>
        <v>3200</v>
      </c>
      <c r="T25" s="63">
        <f t="shared" si="2"/>
        <v>35200</v>
      </c>
    </row>
    <row r="26" spans="1:20" s="64" customFormat="1" ht="21" customHeight="1">
      <c r="A26" s="56">
        <v>9</v>
      </c>
      <c r="B26" s="57" t="s">
        <v>95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8"/>
      <c r="N26" s="59"/>
      <c r="O26" s="65" t="s">
        <v>36</v>
      </c>
      <c r="P26" s="65">
        <v>2</v>
      </c>
      <c r="Q26" s="62">
        <v>23000</v>
      </c>
      <c r="R26" s="61">
        <f t="shared" si="0"/>
        <v>46000</v>
      </c>
      <c r="S26" s="62">
        <f t="shared" si="1"/>
        <v>4600</v>
      </c>
      <c r="T26" s="63">
        <f t="shared" si="2"/>
        <v>50600</v>
      </c>
    </row>
    <row r="27" spans="1:20" s="64" customFormat="1" ht="21" customHeight="1">
      <c r="A27" s="56">
        <v>10</v>
      </c>
      <c r="B27" s="57" t="s">
        <v>96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8"/>
      <c r="N27" s="59"/>
      <c r="O27" s="65" t="s">
        <v>117</v>
      </c>
      <c r="P27" s="65">
        <v>5</v>
      </c>
      <c r="Q27" s="62">
        <v>2600</v>
      </c>
      <c r="R27" s="61">
        <f t="shared" si="0"/>
        <v>13000</v>
      </c>
      <c r="S27" s="62">
        <f t="shared" si="1"/>
        <v>1300</v>
      </c>
      <c r="T27" s="63">
        <f t="shared" si="2"/>
        <v>14300</v>
      </c>
    </row>
    <row r="28" spans="1:20" s="64" customFormat="1" ht="21" customHeight="1">
      <c r="A28" s="56">
        <v>11</v>
      </c>
      <c r="B28" s="57" t="s">
        <v>97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8"/>
      <c r="N28" s="59"/>
      <c r="O28" s="65" t="s">
        <v>36</v>
      </c>
      <c r="P28" s="65">
        <v>1</v>
      </c>
      <c r="Q28" s="62">
        <v>31000</v>
      </c>
      <c r="R28" s="61">
        <f t="shared" si="0"/>
        <v>31000</v>
      </c>
      <c r="S28" s="62">
        <f t="shared" si="1"/>
        <v>3100</v>
      </c>
      <c r="T28" s="63">
        <f t="shared" si="2"/>
        <v>34100</v>
      </c>
    </row>
    <row r="29" spans="1:20" s="64" customFormat="1" ht="21" customHeight="1">
      <c r="A29" s="56">
        <v>12</v>
      </c>
      <c r="B29" s="57" t="s">
        <v>98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8"/>
      <c r="N29" s="59"/>
      <c r="O29" s="65" t="s">
        <v>36</v>
      </c>
      <c r="P29" s="65">
        <v>1</v>
      </c>
      <c r="Q29" s="62">
        <v>13000</v>
      </c>
      <c r="R29" s="61">
        <f t="shared" si="0"/>
        <v>13000</v>
      </c>
      <c r="S29" s="62">
        <f t="shared" si="1"/>
        <v>1300</v>
      </c>
      <c r="T29" s="63">
        <f t="shared" si="2"/>
        <v>14300</v>
      </c>
    </row>
    <row r="30" spans="1:20" s="64" customFormat="1" ht="21" customHeight="1">
      <c r="A30" s="56">
        <v>13</v>
      </c>
      <c r="B30" s="57" t="s">
        <v>99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8"/>
      <c r="N30" s="59"/>
      <c r="O30" s="65" t="s">
        <v>80</v>
      </c>
      <c r="P30" s="65">
        <v>10</v>
      </c>
      <c r="Q30" s="62">
        <v>1200</v>
      </c>
      <c r="R30" s="61">
        <f t="shared" si="0"/>
        <v>12000</v>
      </c>
      <c r="S30" s="62">
        <f t="shared" si="1"/>
        <v>1200</v>
      </c>
      <c r="T30" s="63">
        <f t="shared" si="2"/>
        <v>13200</v>
      </c>
    </row>
    <row r="31" spans="1:20" s="64" customFormat="1" ht="21" customHeight="1">
      <c r="A31" s="56">
        <v>14</v>
      </c>
      <c r="B31" s="57" t="s">
        <v>100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8"/>
      <c r="N31" s="59"/>
      <c r="O31" s="65" t="s">
        <v>36</v>
      </c>
      <c r="P31" s="65">
        <v>2</v>
      </c>
      <c r="Q31" s="62">
        <v>10500</v>
      </c>
      <c r="R31" s="61">
        <f t="shared" si="0"/>
        <v>21000</v>
      </c>
      <c r="S31" s="62">
        <f t="shared" si="1"/>
        <v>2100</v>
      </c>
      <c r="T31" s="63">
        <f t="shared" si="2"/>
        <v>23100</v>
      </c>
    </row>
    <row r="32" spans="1:20" s="64" customFormat="1" ht="21" customHeight="1">
      <c r="A32" s="56">
        <v>15</v>
      </c>
      <c r="B32" s="57" t="s">
        <v>101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8"/>
      <c r="N32" s="59"/>
      <c r="O32" s="60" t="s">
        <v>117</v>
      </c>
      <c r="P32" s="60">
        <v>5</v>
      </c>
      <c r="Q32" s="62">
        <v>3400</v>
      </c>
      <c r="R32" s="61">
        <f t="shared" si="0"/>
        <v>17000</v>
      </c>
      <c r="S32" s="62">
        <f t="shared" si="1"/>
        <v>1700</v>
      </c>
      <c r="T32" s="63">
        <f t="shared" si="2"/>
        <v>18700</v>
      </c>
    </row>
    <row r="33" spans="1:20" s="64" customFormat="1" ht="21" customHeight="1">
      <c r="A33" s="56">
        <v>16</v>
      </c>
      <c r="B33" s="57" t="s">
        <v>102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8"/>
      <c r="N33" s="59"/>
      <c r="O33" s="65" t="s">
        <v>117</v>
      </c>
      <c r="P33" s="65">
        <v>2</v>
      </c>
      <c r="Q33" s="62">
        <v>8000</v>
      </c>
      <c r="R33" s="61">
        <f t="shared" si="0"/>
        <v>16000</v>
      </c>
      <c r="S33" s="62">
        <f t="shared" si="1"/>
        <v>1600</v>
      </c>
      <c r="T33" s="63">
        <f t="shared" si="2"/>
        <v>17600</v>
      </c>
    </row>
    <row r="34" spans="1:20" s="64" customFormat="1" ht="21" customHeight="1">
      <c r="A34" s="56">
        <v>17</v>
      </c>
      <c r="B34" s="57" t="s">
        <v>103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58"/>
      <c r="N34" s="59"/>
      <c r="O34" s="65" t="s">
        <v>36</v>
      </c>
      <c r="P34" s="65">
        <v>2</v>
      </c>
      <c r="Q34" s="62">
        <v>4000</v>
      </c>
      <c r="R34" s="61">
        <f t="shared" si="0"/>
        <v>8000</v>
      </c>
      <c r="S34" s="62">
        <f t="shared" si="1"/>
        <v>800</v>
      </c>
      <c r="T34" s="63">
        <f t="shared" si="2"/>
        <v>8800</v>
      </c>
    </row>
    <row r="35" spans="1:20" s="64" customFormat="1" ht="21" customHeight="1">
      <c r="A35" s="56">
        <v>18</v>
      </c>
      <c r="B35" s="57" t="s">
        <v>104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58"/>
      <c r="N35" s="59"/>
      <c r="O35" s="65" t="s">
        <v>117</v>
      </c>
      <c r="P35" s="65">
        <v>5</v>
      </c>
      <c r="Q35" s="62">
        <v>2500</v>
      </c>
      <c r="R35" s="61">
        <f t="shared" si="0"/>
        <v>12500</v>
      </c>
      <c r="S35" s="62">
        <f t="shared" si="1"/>
        <v>1250</v>
      </c>
      <c r="T35" s="63">
        <f t="shared" si="2"/>
        <v>13750</v>
      </c>
    </row>
    <row r="36" spans="1:20" s="64" customFormat="1" ht="21" customHeight="1">
      <c r="A36" s="56">
        <v>19</v>
      </c>
      <c r="B36" s="57" t="s">
        <v>105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58"/>
      <c r="N36" s="59"/>
      <c r="O36" s="65" t="s">
        <v>69</v>
      </c>
      <c r="P36" s="65">
        <v>2</v>
      </c>
      <c r="Q36" s="62">
        <v>18500</v>
      </c>
      <c r="R36" s="61">
        <f t="shared" si="0"/>
        <v>37000</v>
      </c>
      <c r="S36" s="62">
        <f t="shared" si="1"/>
        <v>3700</v>
      </c>
      <c r="T36" s="63">
        <f t="shared" si="2"/>
        <v>40700</v>
      </c>
    </row>
    <row r="37" spans="1:20" s="64" customFormat="1" ht="21" customHeight="1">
      <c r="A37" s="56">
        <v>20</v>
      </c>
      <c r="B37" s="57" t="s">
        <v>106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58"/>
      <c r="N37" s="59"/>
      <c r="O37" s="65" t="s">
        <v>69</v>
      </c>
      <c r="P37" s="65">
        <v>2</v>
      </c>
      <c r="Q37" s="62">
        <v>41000</v>
      </c>
      <c r="R37" s="61">
        <f t="shared" si="0"/>
        <v>82000</v>
      </c>
      <c r="S37" s="62">
        <f t="shared" si="1"/>
        <v>8200</v>
      </c>
      <c r="T37" s="63">
        <f t="shared" si="2"/>
        <v>90200</v>
      </c>
    </row>
    <row r="38" spans="1:20" s="64" customFormat="1" ht="21" customHeight="1">
      <c r="A38" s="56">
        <v>21</v>
      </c>
      <c r="B38" s="57" t="s">
        <v>107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58"/>
      <c r="N38" s="59"/>
      <c r="O38" s="65" t="s">
        <v>69</v>
      </c>
      <c r="P38" s="65">
        <v>2</v>
      </c>
      <c r="Q38" s="62">
        <v>21000</v>
      </c>
      <c r="R38" s="61">
        <f t="shared" si="0"/>
        <v>42000</v>
      </c>
      <c r="S38" s="62">
        <f t="shared" si="1"/>
        <v>4200</v>
      </c>
      <c r="T38" s="63">
        <f t="shared" si="2"/>
        <v>46200</v>
      </c>
    </row>
    <row r="39" spans="1:20" s="64" customFormat="1" ht="21" customHeight="1">
      <c r="A39" s="56">
        <v>22</v>
      </c>
      <c r="B39" s="57" t="s">
        <v>108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58"/>
      <c r="N39" s="59"/>
      <c r="O39" s="65" t="s">
        <v>118</v>
      </c>
      <c r="P39" s="65">
        <v>1</v>
      </c>
      <c r="Q39" s="62">
        <v>32000</v>
      </c>
      <c r="R39" s="61">
        <f t="shared" si="0"/>
        <v>32000</v>
      </c>
      <c r="S39" s="62">
        <f t="shared" si="1"/>
        <v>3200</v>
      </c>
      <c r="T39" s="63">
        <f t="shared" si="2"/>
        <v>35200</v>
      </c>
    </row>
    <row r="40" spans="1:20" s="64" customFormat="1" ht="21" customHeight="1">
      <c r="A40" s="56">
        <v>23</v>
      </c>
      <c r="B40" s="57" t="s">
        <v>109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58"/>
      <c r="N40" s="59"/>
      <c r="O40" s="60" t="s">
        <v>69</v>
      </c>
      <c r="P40" s="60">
        <v>2</v>
      </c>
      <c r="Q40" s="62">
        <v>9500</v>
      </c>
      <c r="R40" s="61">
        <f t="shared" si="0"/>
        <v>19000</v>
      </c>
      <c r="S40" s="62">
        <f t="shared" si="1"/>
        <v>1900</v>
      </c>
      <c r="T40" s="63">
        <f t="shared" si="2"/>
        <v>20900</v>
      </c>
    </row>
    <row r="41" spans="1:20" s="64" customFormat="1" ht="21" customHeight="1">
      <c r="A41" s="56">
        <v>24</v>
      </c>
      <c r="B41" s="57" t="s">
        <v>110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58"/>
      <c r="N41" s="59"/>
      <c r="O41" s="60" t="s">
        <v>36</v>
      </c>
      <c r="P41" s="60">
        <v>2</v>
      </c>
      <c r="Q41" s="62">
        <v>5200</v>
      </c>
      <c r="R41" s="61">
        <f t="shared" si="0"/>
        <v>10400</v>
      </c>
      <c r="S41" s="62">
        <f t="shared" si="1"/>
        <v>1040</v>
      </c>
      <c r="T41" s="63">
        <f t="shared" si="2"/>
        <v>11440</v>
      </c>
    </row>
    <row r="42" spans="1:20" s="64" customFormat="1" ht="21" customHeight="1">
      <c r="A42" s="56">
        <v>25</v>
      </c>
      <c r="B42" s="57" t="s">
        <v>111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58"/>
      <c r="N42" s="59"/>
      <c r="O42" s="60" t="s">
        <v>117</v>
      </c>
      <c r="P42" s="60">
        <v>1</v>
      </c>
      <c r="Q42" s="62">
        <v>29000</v>
      </c>
      <c r="R42" s="61">
        <f t="shared" si="0"/>
        <v>29000</v>
      </c>
      <c r="S42" s="62">
        <f t="shared" si="1"/>
        <v>2900</v>
      </c>
      <c r="T42" s="63">
        <f t="shared" si="2"/>
        <v>31900</v>
      </c>
    </row>
    <row r="43" spans="1:20" s="64" customFormat="1" ht="21" customHeight="1">
      <c r="A43" s="56">
        <v>26</v>
      </c>
      <c r="B43" s="57" t="s">
        <v>112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58"/>
      <c r="N43" s="59"/>
      <c r="O43" s="60" t="s">
        <v>69</v>
      </c>
      <c r="P43" s="60">
        <v>2</v>
      </c>
      <c r="Q43" s="62">
        <v>12500</v>
      </c>
      <c r="R43" s="61">
        <f t="shared" si="0"/>
        <v>25000</v>
      </c>
      <c r="S43" s="62">
        <f t="shared" si="1"/>
        <v>2500</v>
      </c>
      <c r="T43" s="63">
        <f t="shared" si="2"/>
        <v>27500</v>
      </c>
    </row>
    <row r="44" spans="1:20" s="64" customFormat="1" ht="21" customHeight="1">
      <c r="A44" s="56">
        <v>27</v>
      </c>
      <c r="B44" s="57" t="s">
        <v>113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58"/>
      <c r="N44" s="59"/>
      <c r="O44" s="60" t="s">
        <v>119</v>
      </c>
      <c r="P44" s="60">
        <v>3</v>
      </c>
      <c r="Q44" s="62">
        <v>2500</v>
      </c>
      <c r="R44" s="61">
        <f t="shared" si="0"/>
        <v>7500</v>
      </c>
      <c r="S44" s="62">
        <f t="shared" si="1"/>
        <v>750</v>
      </c>
      <c r="T44" s="63">
        <f t="shared" si="2"/>
        <v>8250</v>
      </c>
    </row>
    <row r="45" spans="1:20" s="64" customFormat="1" ht="21" customHeight="1">
      <c r="A45" s="56">
        <v>28</v>
      </c>
      <c r="B45" s="57" t="s">
        <v>114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58"/>
      <c r="N45" s="59"/>
      <c r="O45" s="60" t="s">
        <v>79</v>
      </c>
      <c r="P45" s="60">
        <v>2</v>
      </c>
      <c r="Q45" s="62">
        <v>5200</v>
      </c>
      <c r="R45" s="61">
        <f t="shared" si="0"/>
        <v>10400</v>
      </c>
      <c r="S45" s="62">
        <f t="shared" si="1"/>
        <v>1040</v>
      </c>
      <c r="T45" s="63">
        <f t="shared" si="2"/>
        <v>11440</v>
      </c>
    </row>
    <row r="46" spans="1:20" s="64" customFormat="1" ht="21" customHeight="1">
      <c r="A46" s="56">
        <v>29</v>
      </c>
      <c r="B46" s="57" t="s">
        <v>115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8"/>
      <c r="N46" s="59"/>
      <c r="O46" s="60" t="s">
        <v>79</v>
      </c>
      <c r="P46" s="60">
        <v>1</v>
      </c>
      <c r="Q46" s="62">
        <v>10800</v>
      </c>
      <c r="R46" s="61">
        <f t="shared" si="0"/>
        <v>10800</v>
      </c>
      <c r="S46" s="62">
        <f t="shared" si="1"/>
        <v>1080</v>
      </c>
      <c r="T46" s="63">
        <f t="shared" si="2"/>
        <v>11880</v>
      </c>
    </row>
    <row r="47" spans="1:20" s="64" customFormat="1" ht="21" customHeight="1">
      <c r="A47" s="56">
        <v>30</v>
      </c>
      <c r="B47" s="57" t="s">
        <v>116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58"/>
      <c r="N47" s="59"/>
      <c r="O47" s="60" t="s">
        <v>72</v>
      </c>
      <c r="P47" s="60">
        <v>2</v>
      </c>
      <c r="Q47" s="62">
        <v>11300</v>
      </c>
      <c r="R47" s="61">
        <f t="shared" si="0"/>
        <v>22600</v>
      </c>
      <c r="S47" s="62">
        <f t="shared" si="1"/>
        <v>2260</v>
      </c>
      <c r="T47" s="63">
        <f t="shared" si="2"/>
        <v>24860</v>
      </c>
    </row>
    <row r="48" spans="1:20" s="64" customFormat="1" ht="21" customHeight="1">
      <c r="A48" s="56">
        <v>31</v>
      </c>
      <c r="B48" s="57" t="s">
        <v>81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58"/>
      <c r="N48" s="59"/>
      <c r="O48" s="60" t="s">
        <v>82</v>
      </c>
      <c r="P48" s="60">
        <v>3</v>
      </c>
      <c r="Q48" s="61">
        <v>41800</v>
      </c>
      <c r="R48" s="61">
        <f t="shared" si="0"/>
        <v>125400</v>
      </c>
      <c r="S48" s="62">
        <f t="shared" si="1"/>
        <v>12540</v>
      </c>
      <c r="T48" s="63">
        <f t="shared" si="2"/>
        <v>137940</v>
      </c>
    </row>
    <row r="49" spans="1:20" ht="21" customHeight="1">
      <c r="O49" s="131" t="s">
        <v>37</v>
      </c>
      <c r="P49" s="132"/>
      <c r="Q49" s="133"/>
      <c r="R49" s="61">
        <f>SUM(R18:R48)</f>
        <v>923200</v>
      </c>
      <c r="S49" s="61">
        <f>SUM(S18:S48)</f>
        <v>92320</v>
      </c>
      <c r="T49" s="61">
        <f>SUM(T18:T48)</f>
        <v>1015520</v>
      </c>
    </row>
    <row r="50" spans="1:20" ht="16.5" customHeight="1">
      <c r="A50" s="66"/>
      <c r="B50" s="66"/>
      <c r="C50" s="66"/>
      <c r="D50" s="66"/>
      <c r="E50" s="66"/>
      <c r="F50" s="66"/>
      <c r="G50" s="66"/>
      <c r="H50" s="66"/>
      <c r="I50" s="67"/>
      <c r="J50" s="68"/>
      <c r="K50" s="68"/>
      <c r="L50" s="68"/>
      <c r="M50" s="69"/>
      <c r="N50" s="42"/>
      <c r="O50" s="69"/>
      <c r="P50" s="69"/>
      <c r="Q50" s="69"/>
      <c r="R50" s="70"/>
      <c r="S50" s="71"/>
    </row>
    <row r="51" spans="1:20" ht="27" customHeight="1">
      <c r="A51" s="72" t="s">
        <v>38</v>
      </c>
      <c r="B51" s="73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5"/>
      <c r="O51" s="76"/>
      <c r="P51" s="76"/>
      <c r="Q51" s="77"/>
      <c r="R51" s="78"/>
      <c r="S51" s="79"/>
      <c r="T51" s="80"/>
    </row>
    <row r="52" spans="1:20" ht="27" customHeight="1">
      <c r="A52" s="74"/>
      <c r="B52" s="116" t="s">
        <v>39</v>
      </c>
      <c r="C52" s="117"/>
      <c r="D52" s="117"/>
      <c r="E52" s="117"/>
      <c r="F52" s="117"/>
      <c r="G52" s="81" t="s">
        <v>40</v>
      </c>
      <c r="H52" s="82"/>
      <c r="I52" s="82"/>
      <c r="J52" s="32"/>
      <c r="K52" s="32"/>
      <c r="L52" s="32"/>
      <c r="M52" s="83"/>
      <c r="N52" s="118"/>
      <c r="O52" s="118"/>
      <c r="P52" s="84"/>
      <c r="Q52" s="85"/>
      <c r="R52" s="86"/>
      <c r="S52" s="85"/>
      <c r="T52" s="87"/>
    </row>
    <row r="53" spans="1:20" ht="27" customHeight="1">
      <c r="A53" s="74"/>
      <c r="B53" s="116" t="s">
        <v>41</v>
      </c>
      <c r="C53" s="117"/>
      <c r="D53" s="117"/>
      <c r="E53" s="117"/>
      <c r="F53" s="117"/>
      <c r="G53" s="81" t="s">
        <v>40</v>
      </c>
      <c r="H53" s="88"/>
      <c r="I53" s="88"/>
      <c r="J53" s="89"/>
      <c r="K53" s="89"/>
      <c r="L53" s="89"/>
      <c r="M53" s="89"/>
      <c r="N53" s="134"/>
      <c r="O53" s="134"/>
      <c r="P53" s="90"/>
      <c r="Q53" s="58"/>
      <c r="R53" s="91"/>
      <c r="S53" s="58"/>
      <c r="T53" s="92"/>
    </row>
    <row r="54" spans="1:20" ht="27" customHeight="1">
      <c r="A54" s="74"/>
      <c r="B54" s="116" t="s">
        <v>42</v>
      </c>
      <c r="C54" s="116"/>
      <c r="D54" s="116"/>
      <c r="E54" s="116"/>
      <c r="F54" s="116"/>
      <c r="G54" s="81" t="s">
        <v>40</v>
      </c>
      <c r="H54" s="82"/>
      <c r="I54" s="82"/>
      <c r="J54" s="82"/>
      <c r="K54" s="82"/>
      <c r="L54" s="82"/>
      <c r="M54" s="82"/>
      <c r="N54" s="32"/>
      <c r="O54" s="85"/>
      <c r="P54" s="85"/>
      <c r="Q54" s="85"/>
      <c r="R54" s="86"/>
      <c r="S54" s="37"/>
      <c r="T54" s="38"/>
    </row>
    <row r="55" spans="1:20" s="64" customFormat="1" ht="10.5" customHeight="1">
      <c r="N55" s="93"/>
      <c r="O55" s="94"/>
      <c r="P55" s="94"/>
      <c r="Q55" s="94"/>
      <c r="R55" s="95"/>
      <c r="S55" s="99"/>
      <c r="T55" s="97"/>
    </row>
    <row r="56" spans="1:20" s="64" customFormat="1" ht="14.25">
      <c r="N56" s="93"/>
      <c r="O56" s="94"/>
      <c r="P56" s="94"/>
      <c r="Q56" s="94"/>
      <c r="R56" s="95"/>
      <c r="S56" s="99"/>
      <c r="T56" s="97"/>
    </row>
    <row r="57" spans="1:20" s="100" customFormat="1" ht="14.25">
      <c r="A57" s="93" t="s">
        <v>43</v>
      </c>
      <c r="B57" s="93"/>
      <c r="C57" s="93"/>
      <c r="D57" s="93"/>
      <c r="E57" s="93"/>
      <c r="F57" s="93"/>
      <c r="G57" s="93"/>
      <c r="H57" s="93"/>
      <c r="I57" s="93"/>
      <c r="J57" s="93"/>
      <c r="K57" s="98" t="s">
        <v>44</v>
      </c>
      <c r="L57" s="93"/>
      <c r="M57" s="93"/>
      <c r="N57" s="93"/>
      <c r="O57" s="93"/>
      <c r="P57" s="93"/>
      <c r="Q57" s="93"/>
      <c r="R57" s="135" t="s">
        <v>45</v>
      </c>
      <c r="S57" s="135"/>
      <c r="T57" s="135"/>
    </row>
    <row r="58" spans="1:20" s="25" customFormat="1">
      <c r="K58" s="101"/>
      <c r="L58" s="101"/>
      <c r="R58" s="101"/>
      <c r="S58" s="101"/>
      <c r="T58" s="102"/>
    </row>
    <row r="59" spans="1:20" s="25" customFormat="1">
      <c r="K59" s="101"/>
      <c r="L59" s="101"/>
      <c r="R59" s="101"/>
      <c r="S59" s="101"/>
      <c r="T59" s="102"/>
    </row>
    <row r="60" spans="1:20" s="25" customFormat="1">
      <c r="K60" s="101"/>
      <c r="L60" s="101"/>
      <c r="R60" s="101"/>
      <c r="S60" s="101"/>
      <c r="T60" s="102"/>
    </row>
    <row r="61" spans="1:20" s="25" customFormat="1">
      <c r="K61" s="111"/>
      <c r="L61" s="101"/>
      <c r="R61" s="111"/>
      <c r="S61" s="101"/>
      <c r="T61" s="102"/>
    </row>
    <row r="62" spans="1:20" s="25" customFormat="1">
      <c r="A62" s="104"/>
      <c r="B62" s="104"/>
      <c r="C62" s="104"/>
      <c r="D62" s="104"/>
      <c r="E62" s="104"/>
      <c r="F62" s="104"/>
      <c r="G62" s="104"/>
      <c r="H62" s="104"/>
      <c r="K62" s="105"/>
      <c r="L62" s="105"/>
      <c r="M62" s="105"/>
      <c r="N62" s="104"/>
      <c r="O62" s="104"/>
      <c r="P62" s="104"/>
      <c r="R62" s="105"/>
      <c r="S62" s="105"/>
      <c r="T62" s="106"/>
    </row>
    <row r="63" spans="1:20" s="25" customFormat="1" ht="21" customHeight="1">
      <c r="A63" s="107" t="s">
        <v>46</v>
      </c>
      <c r="B63" s="107"/>
      <c r="C63" s="107"/>
      <c r="D63" s="107"/>
      <c r="E63" s="136" t="s">
        <v>47</v>
      </c>
      <c r="F63" s="136"/>
      <c r="G63" s="136"/>
      <c r="H63" s="136"/>
      <c r="K63" s="107" t="s">
        <v>46</v>
      </c>
      <c r="L63" s="107"/>
      <c r="M63" s="107"/>
      <c r="N63" s="136" t="s">
        <v>48</v>
      </c>
      <c r="O63" s="136"/>
      <c r="P63" s="136"/>
      <c r="R63" s="108" t="s">
        <v>46</v>
      </c>
      <c r="S63" s="137" t="s">
        <v>120</v>
      </c>
      <c r="T63" s="137"/>
    </row>
    <row r="64" spans="1:20" s="25" customFormat="1" ht="21" customHeight="1">
      <c r="A64" s="109" t="s">
        <v>49</v>
      </c>
      <c r="B64" s="109"/>
      <c r="C64" s="109"/>
      <c r="D64" s="109"/>
      <c r="E64" s="138" t="s">
        <v>50</v>
      </c>
      <c r="F64" s="138"/>
      <c r="G64" s="138"/>
      <c r="H64" s="138"/>
      <c r="K64" s="109" t="s">
        <v>49</v>
      </c>
      <c r="L64" s="109"/>
      <c r="M64" s="109"/>
      <c r="N64" s="139" t="s">
        <v>51</v>
      </c>
      <c r="O64" s="139"/>
      <c r="P64" s="139"/>
      <c r="R64" s="110" t="s">
        <v>49</v>
      </c>
      <c r="S64" s="140" t="s">
        <v>121</v>
      </c>
      <c r="T64" s="140"/>
    </row>
    <row r="65" spans="1:20" s="25" customFormat="1" ht="21" customHeight="1">
      <c r="A65" s="109" t="s">
        <v>52</v>
      </c>
      <c r="B65" s="109"/>
      <c r="C65" s="109"/>
      <c r="D65" s="109"/>
      <c r="E65" s="141" t="str">
        <f>Q14</f>
        <v>4/4/2016</v>
      </c>
      <c r="F65" s="142"/>
      <c r="G65" s="142"/>
      <c r="H65" s="142"/>
      <c r="K65" s="109" t="s">
        <v>52</v>
      </c>
      <c r="L65" s="109"/>
      <c r="M65" s="112"/>
      <c r="N65" s="143" t="str">
        <f>E65</f>
        <v>4/4/2016</v>
      </c>
      <c r="O65" s="139"/>
      <c r="P65" s="139"/>
      <c r="R65" s="110" t="s">
        <v>52</v>
      </c>
      <c r="S65" s="140" t="str">
        <f>N65</f>
        <v>4/4/2016</v>
      </c>
      <c r="T65" s="140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A8:T8"/>
    <mergeCell ref="A9:T9"/>
    <mergeCell ref="A11:D11"/>
    <mergeCell ref="O11:P11"/>
    <mergeCell ref="A12:D12"/>
    <mergeCell ref="O12:P12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9:Q49"/>
    <mergeCell ref="B53:F53"/>
    <mergeCell ref="N53:O53"/>
    <mergeCell ref="B54:F54"/>
    <mergeCell ref="R57:T57"/>
    <mergeCell ref="E63:H63"/>
    <mergeCell ref="N63:P63"/>
    <mergeCell ref="S63:T63"/>
    <mergeCell ref="E64:H64"/>
    <mergeCell ref="N64:P64"/>
    <mergeCell ref="S64:T64"/>
    <mergeCell ref="E65:H65"/>
    <mergeCell ref="N65:P65"/>
    <mergeCell ref="S65:T65"/>
  </mergeCells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9"/>
  <sheetViews>
    <sheetView tabSelected="1" topLeftCell="A24" workbookViewId="0">
      <selection activeCell="R50" sqref="R50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122</v>
      </c>
      <c r="T5" s="20" t="s">
        <v>12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13" t="s">
        <v>15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4" s="22" customFormat="1" ht="23.25">
      <c r="A9" s="114" t="s">
        <v>16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</row>
    <row r="10" spans="1:24" ht="18" customHeight="1">
      <c r="L10" s="24"/>
      <c r="Q10" s="27"/>
    </row>
    <row r="11" spans="1:24" ht="27" customHeight="1">
      <c r="A11" s="115" t="s">
        <v>17</v>
      </c>
      <c r="B11" s="115"/>
      <c r="C11" s="115"/>
      <c r="D11" s="115"/>
      <c r="E11" s="32" t="s">
        <v>75</v>
      </c>
      <c r="F11" s="32"/>
      <c r="G11" s="32"/>
      <c r="H11" s="32"/>
      <c r="I11" s="32"/>
      <c r="J11" s="32"/>
      <c r="K11" s="32"/>
      <c r="L11" s="32"/>
      <c r="M11" s="33"/>
      <c r="N11" s="34"/>
      <c r="O11" s="115" t="s">
        <v>18</v>
      </c>
      <c r="P11" s="115"/>
      <c r="Q11" s="35" t="s">
        <v>123</v>
      </c>
      <c r="R11" s="36"/>
      <c r="S11" s="37"/>
      <c r="T11" s="38"/>
      <c r="U11" s="25"/>
      <c r="V11" s="25"/>
      <c r="W11" s="25"/>
      <c r="X11" s="25"/>
    </row>
    <row r="12" spans="1:24" ht="27" customHeight="1">
      <c r="A12" s="115" t="s">
        <v>20</v>
      </c>
      <c r="B12" s="115"/>
      <c r="C12" s="115"/>
      <c r="D12" s="115"/>
      <c r="E12" s="40" t="s">
        <v>76</v>
      </c>
      <c r="F12" s="40"/>
      <c r="G12" s="40"/>
      <c r="H12" s="40"/>
      <c r="I12" s="40"/>
      <c r="J12" s="40"/>
      <c r="K12" s="40"/>
      <c r="L12" s="40"/>
      <c r="M12" s="41"/>
      <c r="N12" s="34"/>
      <c r="O12" s="115" t="s">
        <v>20</v>
      </c>
      <c r="P12" s="115"/>
      <c r="Q12" s="40" t="s">
        <v>124</v>
      </c>
      <c r="R12" s="40"/>
      <c r="S12" s="40"/>
      <c r="T12" s="40"/>
      <c r="U12" s="42"/>
      <c r="V12" s="43"/>
      <c r="W12" s="25"/>
      <c r="X12" s="25"/>
    </row>
    <row r="13" spans="1:24" ht="27" customHeight="1">
      <c r="A13" s="115" t="s">
        <v>23</v>
      </c>
      <c r="B13" s="115"/>
      <c r="C13" s="115"/>
      <c r="D13" s="115"/>
      <c r="E13" s="40" t="s">
        <v>77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15" t="s">
        <v>23</v>
      </c>
      <c r="P13" s="115"/>
      <c r="Q13" s="45" t="s">
        <v>125</v>
      </c>
      <c r="R13" s="46"/>
      <c r="S13" s="47"/>
      <c r="T13" s="48"/>
      <c r="U13" s="49"/>
      <c r="V13" s="25"/>
      <c r="W13" s="25"/>
      <c r="X13" s="25"/>
    </row>
    <row r="14" spans="1:24" ht="27" customHeight="1">
      <c r="A14" s="115" t="s">
        <v>26</v>
      </c>
      <c r="B14" s="115"/>
      <c r="C14" s="115"/>
      <c r="D14" s="115"/>
      <c r="E14" s="40" t="s">
        <v>78</v>
      </c>
      <c r="F14" s="40"/>
      <c r="G14" s="40"/>
      <c r="H14" s="40"/>
      <c r="I14" s="40"/>
      <c r="J14" s="40"/>
      <c r="K14" s="40"/>
      <c r="L14" s="40"/>
      <c r="M14" s="41"/>
      <c r="N14" s="34"/>
      <c r="O14" s="115" t="s">
        <v>27</v>
      </c>
      <c r="P14" s="115"/>
      <c r="Q14" s="51" t="s">
        <v>74</v>
      </c>
      <c r="R14" s="52"/>
      <c r="S14" s="52"/>
      <c r="T14" s="52"/>
      <c r="U14" s="25"/>
      <c r="V14" s="25"/>
      <c r="W14" s="25"/>
      <c r="X14" s="25"/>
    </row>
    <row r="15" spans="1:24" ht="16.5" customHeight="1">
      <c r="C15" s="53"/>
      <c r="Q15" s="54"/>
      <c r="R15" s="55"/>
      <c r="S15" s="26"/>
    </row>
    <row r="16" spans="1:24" ht="19.5" customHeight="1">
      <c r="A16" s="119" t="s">
        <v>28</v>
      </c>
      <c r="B16" s="121" t="s">
        <v>29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  <c r="O16" s="119" t="s">
        <v>30</v>
      </c>
      <c r="P16" s="127" t="s">
        <v>31</v>
      </c>
      <c r="Q16" s="127" t="s">
        <v>32</v>
      </c>
      <c r="R16" s="127" t="s">
        <v>33</v>
      </c>
      <c r="S16" s="129" t="s">
        <v>34</v>
      </c>
      <c r="T16" s="129" t="s">
        <v>35</v>
      </c>
    </row>
    <row r="17" spans="1:20">
      <c r="A17" s="120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0"/>
      <c r="P17" s="128"/>
      <c r="Q17" s="128"/>
      <c r="R17" s="128"/>
      <c r="S17" s="130"/>
      <c r="T17" s="130"/>
    </row>
    <row r="18" spans="1:20" s="64" customFormat="1" ht="21" customHeight="1">
      <c r="A18" s="56">
        <v>1</v>
      </c>
      <c r="B18" s="57" t="s">
        <v>87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8"/>
      <c r="N18" s="59"/>
      <c r="O18" s="60" t="s">
        <v>69</v>
      </c>
      <c r="P18" s="60">
        <v>2</v>
      </c>
      <c r="Q18" s="62">
        <v>2800</v>
      </c>
      <c r="R18" s="61">
        <f>Q18*P18</f>
        <v>5600</v>
      </c>
      <c r="S18" s="62">
        <f>R18*0.1</f>
        <v>560</v>
      </c>
      <c r="T18" s="63">
        <f>R18+S18</f>
        <v>6160</v>
      </c>
    </row>
    <row r="19" spans="1:20" s="64" customFormat="1" ht="21" customHeight="1">
      <c r="A19" s="56">
        <v>2</v>
      </c>
      <c r="B19" s="57" t="s">
        <v>88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8"/>
      <c r="N19" s="59"/>
      <c r="O19" s="65" t="s">
        <v>69</v>
      </c>
      <c r="P19" s="65">
        <v>6</v>
      </c>
      <c r="Q19" s="62">
        <v>2200</v>
      </c>
      <c r="R19" s="61">
        <f t="shared" ref="R19:R48" si="0">Q19*P19</f>
        <v>13200</v>
      </c>
      <c r="S19" s="62">
        <f t="shared" ref="S19:S48" si="1">R19*0.1</f>
        <v>1320</v>
      </c>
      <c r="T19" s="63">
        <f t="shared" ref="T19:T48" si="2">R19+S19</f>
        <v>14520</v>
      </c>
    </row>
    <row r="20" spans="1:20" s="64" customFormat="1" ht="21" customHeight="1">
      <c r="A20" s="56">
        <v>3</v>
      </c>
      <c r="B20" s="57" t="s">
        <v>89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8"/>
      <c r="N20" s="59"/>
      <c r="O20" s="65" t="s">
        <v>69</v>
      </c>
      <c r="P20" s="65">
        <v>2</v>
      </c>
      <c r="Q20" s="62">
        <v>2200</v>
      </c>
      <c r="R20" s="61">
        <f t="shared" si="0"/>
        <v>4400</v>
      </c>
      <c r="S20" s="62">
        <f t="shared" si="1"/>
        <v>440</v>
      </c>
      <c r="T20" s="63">
        <f t="shared" si="2"/>
        <v>4840</v>
      </c>
    </row>
    <row r="21" spans="1:20" s="64" customFormat="1" ht="21" customHeight="1">
      <c r="A21" s="56">
        <v>4</v>
      </c>
      <c r="B21" s="57" t="s">
        <v>90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8"/>
      <c r="N21" s="59"/>
      <c r="O21" s="65" t="s">
        <v>36</v>
      </c>
      <c r="P21" s="65">
        <v>2</v>
      </c>
      <c r="Q21" s="62">
        <v>75000</v>
      </c>
      <c r="R21" s="61">
        <f t="shared" si="0"/>
        <v>150000</v>
      </c>
      <c r="S21" s="62">
        <f t="shared" si="1"/>
        <v>15000</v>
      </c>
      <c r="T21" s="63">
        <f t="shared" si="2"/>
        <v>165000</v>
      </c>
    </row>
    <row r="22" spans="1:20" s="64" customFormat="1" ht="21" customHeight="1">
      <c r="A22" s="56">
        <v>5</v>
      </c>
      <c r="B22" s="57" t="s">
        <v>91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8"/>
      <c r="N22" s="59"/>
      <c r="O22" s="65" t="s">
        <v>36</v>
      </c>
      <c r="P22" s="65">
        <v>2</v>
      </c>
      <c r="Q22" s="62">
        <v>9200</v>
      </c>
      <c r="R22" s="61">
        <f t="shared" si="0"/>
        <v>18400</v>
      </c>
      <c r="S22" s="62">
        <f t="shared" si="1"/>
        <v>1840</v>
      </c>
      <c r="T22" s="63">
        <f t="shared" si="2"/>
        <v>20240</v>
      </c>
    </row>
    <row r="23" spans="1:20" s="64" customFormat="1" ht="21" customHeight="1">
      <c r="A23" s="56">
        <v>6</v>
      </c>
      <c r="B23" s="57" t="s">
        <v>92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8"/>
      <c r="N23" s="59"/>
      <c r="O23" s="65" t="s">
        <v>36</v>
      </c>
      <c r="P23" s="65">
        <v>2</v>
      </c>
      <c r="Q23" s="62">
        <v>21000</v>
      </c>
      <c r="R23" s="61">
        <f t="shared" si="0"/>
        <v>42000</v>
      </c>
      <c r="S23" s="62">
        <f t="shared" si="1"/>
        <v>4200</v>
      </c>
      <c r="T23" s="63">
        <f t="shared" si="2"/>
        <v>46200</v>
      </c>
    </row>
    <row r="24" spans="1:20" s="64" customFormat="1" ht="21" customHeight="1">
      <c r="A24" s="56">
        <v>7</v>
      </c>
      <c r="B24" s="57" t="s">
        <v>93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8"/>
      <c r="N24" s="59"/>
      <c r="O24" s="65" t="s">
        <v>69</v>
      </c>
      <c r="P24" s="65">
        <v>5</v>
      </c>
      <c r="Q24" s="62">
        <v>3000</v>
      </c>
      <c r="R24" s="61">
        <f t="shared" si="0"/>
        <v>15000</v>
      </c>
      <c r="S24" s="62">
        <f t="shared" si="1"/>
        <v>1500</v>
      </c>
      <c r="T24" s="63">
        <f t="shared" si="2"/>
        <v>16500</v>
      </c>
    </row>
    <row r="25" spans="1:20" s="64" customFormat="1" ht="21" customHeight="1">
      <c r="A25" s="56">
        <v>8</v>
      </c>
      <c r="B25" s="57" t="s">
        <v>94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8"/>
      <c r="N25" s="59"/>
      <c r="O25" s="65" t="s">
        <v>36</v>
      </c>
      <c r="P25" s="65">
        <v>20</v>
      </c>
      <c r="Q25" s="62">
        <v>1600</v>
      </c>
      <c r="R25" s="61">
        <f t="shared" si="0"/>
        <v>32000</v>
      </c>
      <c r="S25" s="62">
        <f t="shared" si="1"/>
        <v>3200</v>
      </c>
      <c r="T25" s="63">
        <f t="shared" si="2"/>
        <v>35200</v>
      </c>
    </row>
    <row r="26" spans="1:20" s="64" customFormat="1" ht="21" customHeight="1">
      <c r="A26" s="56">
        <v>9</v>
      </c>
      <c r="B26" s="57" t="s">
        <v>95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8"/>
      <c r="N26" s="59"/>
      <c r="O26" s="65" t="s">
        <v>36</v>
      </c>
      <c r="P26" s="65">
        <v>2</v>
      </c>
      <c r="Q26" s="62">
        <v>23000</v>
      </c>
      <c r="R26" s="61">
        <f t="shared" si="0"/>
        <v>46000</v>
      </c>
      <c r="S26" s="62">
        <f t="shared" si="1"/>
        <v>4600</v>
      </c>
      <c r="T26" s="63">
        <f t="shared" si="2"/>
        <v>50600</v>
      </c>
    </row>
    <row r="27" spans="1:20" s="64" customFormat="1" ht="21" customHeight="1">
      <c r="A27" s="56">
        <v>10</v>
      </c>
      <c r="B27" s="57" t="s">
        <v>96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8"/>
      <c r="N27" s="59"/>
      <c r="O27" s="65" t="s">
        <v>117</v>
      </c>
      <c r="P27" s="65">
        <v>5</v>
      </c>
      <c r="Q27" s="62">
        <v>2600</v>
      </c>
      <c r="R27" s="61">
        <f t="shared" si="0"/>
        <v>13000</v>
      </c>
      <c r="S27" s="62">
        <f t="shared" si="1"/>
        <v>1300</v>
      </c>
      <c r="T27" s="63">
        <f t="shared" si="2"/>
        <v>14300</v>
      </c>
    </row>
    <row r="28" spans="1:20" s="64" customFormat="1" ht="21" customHeight="1">
      <c r="A28" s="56">
        <v>11</v>
      </c>
      <c r="B28" s="57" t="s">
        <v>97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8"/>
      <c r="N28" s="59"/>
      <c r="O28" s="65" t="s">
        <v>36</v>
      </c>
      <c r="P28" s="65">
        <v>1</v>
      </c>
      <c r="Q28" s="62">
        <v>31000</v>
      </c>
      <c r="R28" s="61">
        <f t="shared" si="0"/>
        <v>31000</v>
      </c>
      <c r="S28" s="62">
        <f t="shared" si="1"/>
        <v>3100</v>
      </c>
      <c r="T28" s="63">
        <f t="shared" si="2"/>
        <v>34100</v>
      </c>
    </row>
    <row r="29" spans="1:20" s="64" customFormat="1" ht="21" customHeight="1">
      <c r="A29" s="56">
        <v>12</v>
      </c>
      <c r="B29" s="57" t="s">
        <v>98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8"/>
      <c r="N29" s="59"/>
      <c r="O29" s="65" t="s">
        <v>36</v>
      </c>
      <c r="P29" s="65">
        <v>1</v>
      </c>
      <c r="Q29" s="62">
        <v>13000</v>
      </c>
      <c r="R29" s="61">
        <f t="shared" si="0"/>
        <v>13000</v>
      </c>
      <c r="S29" s="62">
        <f t="shared" si="1"/>
        <v>1300</v>
      </c>
      <c r="T29" s="63">
        <f t="shared" si="2"/>
        <v>14300</v>
      </c>
    </row>
    <row r="30" spans="1:20" s="64" customFormat="1" ht="21" customHeight="1">
      <c r="A30" s="56">
        <v>13</v>
      </c>
      <c r="B30" s="57" t="s">
        <v>99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8"/>
      <c r="N30" s="59"/>
      <c r="O30" s="65" t="s">
        <v>80</v>
      </c>
      <c r="P30" s="65">
        <v>10</v>
      </c>
      <c r="Q30" s="62">
        <v>1200</v>
      </c>
      <c r="R30" s="61">
        <f t="shared" si="0"/>
        <v>12000</v>
      </c>
      <c r="S30" s="62">
        <f t="shared" si="1"/>
        <v>1200</v>
      </c>
      <c r="T30" s="63">
        <f t="shared" si="2"/>
        <v>13200</v>
      </c>
    </row>
    <row r="31" spans="1:20" s="64" customFormat="1" ht="21" customHeight="1">
      <c r="A31" s="56">
        <v>14</v>
      </c>
      <c r="B31" s="57" t="s">
        <v>100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8"/>
      <c r="N31" s="59"/>
      <c r="O31" s="65" t="s">
        <v>36</v>
      </c>
      <c r="P31" s="65">
        <v>2</v>
      </c>
      <c r="Q31" s="62">
        <v>10500</v>
      </c>
      <c r="R31" s="61">
        <f t="shared" si="0"/>
        <v>21000</v>
      </c>
      <c r="S31" s="62">
        <f t="shared" si="1"/>
        <v>2100</v>
      </c>
      <c r="T31" s="63">
        <f t="shared" si="2"/>
        <v>23100</v>
      </c>
    </row>
    <row r="32" spans="1:20" s="64" customFormat="1" ht="21" customHeight="1">
      <c r="A32" s="56">
        <v>15</v>
      </c>
      <c r="B32" s="57" t="s">
        <v>101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8"/>
      <c r="N32" s="59"/>
      <c r="O32" s="60" t="s">
        <v>117</v>
      </c>
      <c r="P32" s="60">
        <v>5</v>
      </c>
      <c r="Q32" s="62">
        <v>3400</v>
      </c>
      <c r="R32" s="61">
        <f t="shared" si="0"/>
        <v>17000</v>
      </c>
      <c r="S32" s="62">
        <f t="shared" si="1"/>
        <v>1700</v>
      </c>
      <c r="T32" s="63">
        <f t="shared" si="2"/>
        <v>18700</v>
      </c>
    </row>
    <row r="33" spans="1:20" s="64" customFormat="1" ht="21" customHeight="1">
      <c r="A33" s="56">
        <v>16</v>
      </c>
      <c r="B33" s="57" t="s">
        <v>102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8"/>
      <c r="N33" s="59"/>
      <c r="O33" s="65" t="s">
        <v>117</v>
      </c>
      <c r="P33" s="65">
        <v>2</v>
      </c>
      <c r="Q33" s="62">
        <v>8000</v>
      </c>
      <c r="R33" s="61">
        <f t="shared" si="0"/>
        <v>16000</v>
      </c>
      <c r="S33" s="62">
        <f t="shared" si="1"/>
        <v>1600</v>
      </c>
      <c r="T33" s="63">
        <f t="shared" si="2"/>
        <v>17600</v>
      </c>
    </row>
    <row r="34" spans="1:20" s="64" customFormat="1" ht="21" customHeight="1">
      <c r="A34" s="56">
        <v>17</v>
      </c>
      <c r="B34" s="57" t="s">
        <v>103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58"/>
      <c r="N34" s="59"/>
      <c r="O34" s="65" t="s">
        <v>36</v>
      </c>
      <c r="P34" s="65">
        <v>2</v>
      </c>
      <c r="Q34" s="62">
        <v>4000</v>
      </c>
      <c r="R34" s="61">
        <f t="shared" si="0"/>
        <v>8000</v>
      </c>
      <c r="S34" s="62">
        <f t="shared" si="1"/>
        <v>800</v>
      </c>
      <c r="T34" s="63">
        <f t="shared" si="2"/>
        <v>8800</v>
      </c>
    </row>
    <row r="35" spans="1:20" s="64" customFormat="1" ht="21" customHeight="1">
      <c r="A35" s="56">
        <v>18</v>
      </c>
      <c r="B35" s="57" t="s">
        <v>104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58"/>
      <c r="N35" s="59"/>
      <c r="O35" s="65" t="s">
        <v>117</v>
      </c>
      <c r="P35" s="65">
        <v>5</v>
      </c>
      <c r="Q35" s="62">
        <v>2500</v>
      </c>
      <c r="R35" s="61">
        <f t="shared" si="0"/>
        <v>12500</v>
      </c>
      <c r="S35" s="62">
        <f t="shared" si="1"/>
        <v>1250</v>
      </c>
      <c r="T35" s="63">
        <f t="shared" si="2"/>
        <v>13750</v>
      </c>
    </row>
    <row r="36" spans="1:20" s="64" customFormat="1" ht="21" customHeight="1">
      <c r="A36" s="56">
        <v>19</v>
      </c>
      <c r="B36" s="57" t="s">
        <v>105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58"/>
      <c r="N36" s="59"/>
      <c r="O36" s="65" t="s">
        <v>69</v>
      </c>
      <c r="P36" s="65">
        <v>2</v>
      </c>
      <c r="Q36" s="62">
        <v>18500</v>
      </c>
      <c r="R36" s="61">
        <f t="shared" si="0"/>
        <v>37000</v>
      </c>
      <c r="S36" s="62">
        <f t="shared" si="1"/>
        <v>3700</v>
      </c>
      <c r="T36" s="63">
        <f t="shared" si="2"/>
        <v>40700</v>
      </c>
    </row>
    <row r="37" spans="1:20" s="64" customFormat="1" ht="21" customHeight="1">
      <c r="A37" s="56">
        <v>20</v>
      </c>
      <c r="B37" s="57" t="s">
        <v>106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58"/>
      <c r="N37" s="59"/>
      <c r="O37" s="65" t="s">
        <v>69</v>
      </c>
      <c r="P37" s="65">
        <v>2</v>
      </c>
      <c r="Q37" s="62">
        <v>41000</v>
      </c>
      <c r="R37" s="61">
        <f t="shared" si="0"/>
        <v>82000</v>
      </c>
      <c r="S37" s="62">
        <f t="shared" si="1"/>
        <v>8200</v>
      </c>
      <c r="T37" s="63">
        <f t="shared" si="2"/>
        <v>90200</v>
      </c>
    </row>
    <row r="38" spans="1:20" s="64" customFormat="1" ht="21" customHeight="1">
      <c r="A38" s="56">
        <v>21</v>
      </c>
      <c r="B38" s="57" t="s">
        <v>107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58"/>
      <c r="N38" s="59"/>
      <c r="O38" s="65" t="s">
        <v>69</v>
      </c>
      <c r="P38" s="65">
        <v>2</v>
      </c>
      <c r="Q38" s="62">
        <v>21000</v>
      </c>
      <c r="R38" s="61">
        <f t="shared" si="0"/>
        <v>42000</v>
      </c>
      <c r="S38" s="62">
        <f t="shared" si="1"/>
        <v>4200</v>
      </c>
      <c r="T38" s="63">
        <f t="shared" si="2"/>
        <v>46200</v>
      </c>
    </row>
    <row r="39" spans="1:20" s="64" customFormat="1" ht="21" customHeight="1">
      <c r="A39" s="56">
        <v>22</v>
      </c>
      <c r="B39" s="57" t="s">
        <v>108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58"/>
      <c r="N39" s="59"/>
      <c r="O39" s="65" t="s">
        <v>118</v>
      </c>
      <c r="P39" s="65">
        <v>1</v>
      </c>
      <c r="Q39" s="62">
        <v>32000</v>
      </c>
      <c r="R39" s="61">
        <f t="shared" si="0"/>
        <v>32000</v>
      </c>
      <c r="S39" s="62">
        <f t="shared" si="1"/>
        <v>3200</v>
      </c>
      <c r="T39" s="63">
        <f t="shared" si="2"/>
        <v>35200</v>
      </c>
    </row>
    <row r="40" spans="1:20" s="64" customFormat="1" ht="21" customHeight="1">
      <c r="A40" s="56">
        <v>23</v>
      </c>
      <c r="B40" s="57" t="s">
        <v>109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58"/>
      <c r="N40" s="59"/>
      <c r="O40" s="60" t="s">
        <v>69</v>
      </c>
      <c r="P40" s="60">
        <v>2</v>
      </c>
      <c r="Q40" s="62">
        <v>9500</v>
      </c>
      <c r="R40" s="61">
        <f t="shared" si="0"/>
        <v>19000</v>
      </c>
      <c r="S40" s="62">
        <f t="shared" si="1"/>
        <v>1900</v>
      </c>
      <c r="T40" s="63">
        <f t="shared" si="2"/>
        <v>20900</v>
      </c>
    </row>
    <row r="41" spans="1:20" s="64" customFormat="1" ht="21" customHeight="1">
      <c r="A41" s="56">
        <v>24</v>
      </c>
      <c r="B41" s="57" t="s">
        <v>110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58"/>
      <c r="N41" s="59"/>
      <c r="O41" s="60" t="s">
        <v>36</v>
      </c>
      <c r="P41" s="60">
        <v>2</v>
      </c>
      <c r="Q41" s="62">
        <v>5200</v>
      </c>
      <c r="R41" s="61">
        <f t="shared" si="0"/>
        <v>10400</v>
      </c>
      <c r="S41" s="62">
        <f t="shared" si="1"/>
        <v>1040</v>
      </c>
      <c r="T41" s="63">
        <f t="shared" si="2"/>
        <v>11440</v>
      </c>
    </row>
    <row r="42" spans="1:20" s="64" customFormat="1" ht="21" customHeight="1">
      <c r="A42" s="56">
        <v>25</v>
      </c>
      <c r="B42" s="57" t="s">
        <v>111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58"/>
      <c r="N42" s="59"/>
      <c r="O42" s="60" t="s">
        <v>117</v>
      </c>
      <c r="P42" s="60">
        <v>1</v>
      </c>
      <c r="Q42" s="62">
        <v>29000</v>
      </c>
      <c r="R42" s="61">
        <f t="shared" si="0"/>
        <v>29000</v>
      </c>
      <c r="S42" s="62">
        <f t="shared" si="1"/>
        <v>2900</v>
      </c>
      <c r="T42" s="63">
        <f t="shared" si="2"/>
        <v>31900</v>
      </c>
    </row>
    <row r="43" spans="1:20" s="64" customFormat="1" ht="21" customHeight="1">
      <c r="A43" s="56">
        <v>26</v>
      </c>
      <c r="B43" s="57" t="s">
        <v>112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58"/>
      <c r="N43" s="59"/>
      <c r="O43" s="60" t="s">
        <v>69</v>
      </c>
      <c r="P43" s="60">
        <v>2</v>
      </c>
      <c r="Q43" s="62">
        <v>12500</v>
      </c>
      <c r="R43" s="61">
        <f t="shared" si="0"/>
        <v>25000</v>
      </c>
      <c r="S43" s="62">
        <f t="shared" si="1"/>
        <v>2500</v>
      </c>
      <c r="T43" s="63">
        <f t="shared" si="2"/>
        <v>27500</v>
      </c>
    </row>
    <row r="44" spans="1:20" s="64" customFormat="1" ht="21" customHeight="1">
      <c r="A44" s="56">
        <v>27</v>
      </c>
      <c r="B44" s="57" t="s">
        <v>113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58"/>
      <c r="N44" s="59"/>
      <c r="O44" s="60" t="s">
        <v>119</v>
      </c>
      <c r="P44" s="60">
        <v>3</v>
      </c>
      <c r="Q44" s="62">
        <v>2500</v>
      </c>
      <c r="R44" s="61">
        <f t="shared" si="0"/>
        <v>7500</v>
      </c>
      <c r="S44" s="62">
        <f t="shared" si="1"/>
        <v>750</v>
      </c>
      <c r="T44" s="63">
        <f t="shared" si="2"/>
        <v>8250</v>
      </c>
    </row>
    <row r="45" spans="1:20" s="64" customFormat="1" ht="21" customHeight="1">
      <c r="A45" s="56">
        <v>28</v>
      </c>
      <c r="B45" s="57" t="s">
        <v>114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58"/>
      <c r="N45" s="59"/>
      <c r="O45" s="60" t="s">
        <v>79</v>
      </c>
      <c r="P45" s="60">
        <v>2</v>
      </c>
      <c r="Q45" s="62">
        <v>5200</v>
      </c>
      <c r="R45" s="61">
        <f t="shared" si="0"/>
        <v>10400</v>
      </c>
      <c r="S45" s="62">
        <f t="shared" si="1"/>
        <v>1040</v>
      </c>
      <c r="T45" s="63">
        <f t="shared" si="2"/>
        <v>11440</v>
      </c>
    </row>
    <row r="46" spans="1:20" s="64" customFormat="1" ht="21" customHeight="1">
      <c r="A46" s="56">
        <v>29</v>
      </c>
      <c r="B46" s="57" t="s">
        <v>115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8"/>
      <c r="N46" s="59"/>
      <c r="O46" s="60" t="s">
        <v>79</v>
      </c>
      <c r="P46" s="60">
        <v>1</v>
      </c>
      <c r="Q46" s="62">
        <v>10800</v>
      </c>
      <c r="R46" s="61">
        <f t="shared" si="0"/>
        <v>10800</v>
      </c>
      <c r="S46" s="62">
        <f t="shared" si="1"/>
        <v>1080</v>
      </c>
      <c r="T46" s="63">
        <f t="shared" si="2"/>
        <v>11880</v>
      </c>
    </row>
    <row r="47" spans="1:20" s="64" customFormat="1" ht="21" customHeight="1">
      <c r="A47" s="56">
        <v>30</v>
      </c>
      <c r="B47" s="57" t="s">
        <v>116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58"/>
      <c r="N47" s="59"/>
      <c r="O47" s="60" t="s">
        <v>72</v>
      </c>
      <c r="P47" s="60">
        <v>2</v>
      </c>
      <c r="Q47" s="62">
        <v>11300</v>
      </c>
      <c r="R47" s="61">
        <f t="shared" si="0"/>
        <v>22600</v>
      </c>
      <c r="S47" s="62">
        <f t="shared" si="1"/>
        <v>2260</v>
      </c>
      <c r="T47" s="63">
        <f t="shared" si="2"/>
        <v>24860</v>
      </c>
    </row>
    <row r="48" spans="1:20" s="64" customFormat="1" ht="21" customHeight="1">
      <c r="A48" s="56">
        <v>31</v>
      </c>
      <c r="B48" s="57" t="s">
        <v>81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58"/>
      <c r="N48" s="59"/>
      <c r="O48" s="60" t="s">
        <v>82</v>
      </c>
      <c r="P48" s="60">
        <v>3</v>
      </c>
      <c r="Q48" s="61">
        <v>41800</v>
      </c>
      <c r="R48" s="61">
        <f t="shared" si="0"/>
        <v>125400</v>
      </c>
      <c r="S48" s="62">
        <f t="shared" si="1"/>
        <v>12540</v>
      </c>
      <c r="T48" s="63">
        <f t="shared" si="2"/>
        <v>137940</v>
      </c>
    </row>
    <row r="49" spans="1:20" ht="21" customHeight="1">
      <c r="O49" s="131" t="s">
        <v>37</v>
      </c>
      <c r="P49" s="132"/>
      <c r="Q49" s="133"/>
      <c r="R49" s="61">
        <f>SUM(R18:R48)</f>
        <v>923200</v>
      </c>
      <c r="S49" s="61">
        <f>SUM(S18:S48)</f>
        <v>92320</v>
      </c>
      <c r="T49" s="61">
        <f>SUM(T18:T48)</f>
        <v>1015520</v>
      </c>
    </row>
    <row r="50" spans="1:20" ht="16.5" customHeight="1">
      <c r="A50" s="66"/>
      <c r="B50" s="66"/>
      <c r="C50" s="66"/>
      <c r="D50" s="66"/>
      <c r="E50" s="66"/>
      <c r="F50" s="66"/>
      <c r="G50" s="66"/>
      <c r="H50" s="66"/>
      <c r="I50" s="67"/>
      <c r="J50" s="68"/>
      <c r="K50" s="68"/>
      <c r="L50" s="68"/>
      <c r="M50" s="69"/>
      <c r="N50" s="42"/>
      <c r="O50" s="69"/>
      <c r="P50" s="69"/>
      <c r="Q50" s="69"/>
      <c r="R50" s="70"/>
      <c r="S50" s="71"/>
    </row>
    <row r="51" spans="1:20" ht="27" customHeight="1">
      <c r="A51" s="72" t="s">
        <v>38</v>
      </c>
      <c r="B51" s="73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5"/>
      <c r="O51" s="76"/>
      <c r="P51" s="76"/>
      <c r="Q51" s="77"/>
      <c r="R51" s="78"/>
      <c r="S51" s="79"/>
      <c r="T51" s="80"/>
    </row>
    <row r="52" spans="1:20" ht="27" customHeight="1">
      <c r="A52" s="74"/>
      <c r="B52" s="116" t="s">
        <v>39</v>
      </c>
      <c r="C52" s="117"/>
      <c r="D52" s="117"/>
      <c r="E52" s="117"/>
      <c r="F52" s="117"/>
      <c r="G52" s="81" t="s">
        <v>40</v>
      </c>
      <c r="H52" s="82"/>
      <c r="I52" s="82"/>
      <c r="J52" s="32"/>
      <c r="K52" s="32"/>
      <c r="L52" s="32"/>
      <c r="M52" s="83"/>
      <c r="N52" s="118"/>
      <c r="O52" s="118"/>
      <c r="P52" s="84"/>
      <c r="Q52" s="85"/>
      <c r="R52" s="86"/>
      <c r="S52" s="85"/>
      <c r="T52" s="87"/>
    </row>
    <row r="53" spans="1:20" ht="27" customHeight="1">
      <c r="A53" s="74"/>
      <c r="B53" s="116" t="s">
        <v>41</v>
      </c>
      <c r="C53" s="117"/>
      <c r="D53" s="117"/>
      <c r="E53" s="117"/>
      <c r="F53" s="117"/>
      <c r="G53" s="81" t="s">
        <v>40</v>
      </c>
      <c r="H53" s="88"/>
      <c r="I53" s="88"/>
      <c r="J53" s="89"/>
      <c r="K53" s="89"/>
      <c r="L53" s="89"/>
      <c r="M53" s="89"/>
      <c r="N53" s="134"/>
      <c r="O53" s="134"/>
      <c r="P53" s="90"/>
      <c r="Q53" s="58"/>
      <c r="R53" s="91"/>
      <c r="S53" s="58"/>
      <c r="T53" s="92"/>
    </row>
    <row r="54" spans="1:20" ht="27" customHeight="1">
      <c r="A54" s="74"/>
      <c r="B54" s="116" t="s">
        <v>42</v>
      </c>
      <c r="C54" s="116"/>
      <c r="D54" s="116"/>
      <c r="E54" s="116"/>
      <c r="F54" s="116"/>
      <c r="G54" s="81" t="s">
        <v>40</v>
      </c>
      <c r="H54" s="82"/>
      <c r="I54" s="82"/>
      <c r="J54" s="82"/>
      <c r="K54" s="82"/>
      <c r="L54" s="82"/>
      <c r="M54" s="82"/>
      <c r="N54" s="32"/>
      <c r="O54" s="85"/>
      <c r="P54" s="85"/>
      <c r="Q54" s="85"/>
      <c r="R54" s="86"/>
      <c r="S54" s="37"/>
      <c r="T54" s="38"/>
    </row>
    <row r="55" spans="1:20" s="64" customFormat="1" ht="10.5" customHeight="1">
      <c r="N55" s="93"/>
      <c r="O55" s="94"/>
      <c r="P55" s="94"/>
      <c r="Q55" s="94"/>
      <c r="R55" s="95"/>
      <c r="S55" s="99"/>
      <c r="T55" s="97"/>
    </row>
    <row r="56" spans="1:20" s="64" customFormat="1" ht="14.25">
      <c r="N56" s="93"/>
      <c r="O56" s="94"/>
      <c r="P56" s="94"/>
      <c r="Q56" s="94"/>
      <c r="R56" s="95"/>
      <c r="S56" s="99"/>
      <c r="T56" s="97"/>
    </row>
    <row r="57" spans="1:20" s="100" customFormat="1" ht="14.25">
      <c r="A57" s="93" t="s">
        <v>43</v>
      </c>
      <c r="B57" s="93"/>
      <c r="C57" s="93"/>
      <c r="D57" s="93"/>
      <c r="E57" s="93"/>
      <c r="F57" s="93"/>
      <c r="G57" s="93"/>
      <c r="H57" s="93"/>
      <c r="I57" s="93"/>
      <c r="J57" s="93"/>
      <c r="K57" s="98" t="s">
        <v>44</v>
      </c>
      <c r="L57" s="93"/>
      <c r="M57" s="93"/>
      <c r="N57" s="93"/>
      <c r="O57" s="93"/>
      <c r="P57" s="93"/>
      <c r="Q57" s="93"/>
      <c r="R57" s="135" t="s">
        <v>45</v>
      </c>
      <c r="S57" s="135"/>
      <c r="T57" s="135"/>
    </row>
    <row r="58" spans="1:20" s="25" customFormat="1">
      <c r="K58" s="101"/>
      <c r="L58" s="101"/>
      <c r="R58" s="101"/>
      <c r="S58" s="101"/>
      <c r="T58" s="102"/>
    </row>
    <row r="59" spans="1:20" s="25" customFormat="1">
      <c r="K59" s="101"/>
      <c r="L59" s="101"/>
      <c r="R59" s="101"/>
      <c r="S59" s="101"/>
      <c r="T59" s="102"/>
    </row>
    <row r="60" spans="1:20" s="25" customFormat="1">
      <c r="K60" s="101"/>
      <c r="L60" s="101"/>
      <c r="R60" s="101"/>
      <c r="S60" s="101"/>
      <c r="T60" s="102"/>
    </row>
    <row r="61" spans="1:20" s="25" customFormat="1">
      <c r="K61" s="111"/>
      <c r="L61" s="101"/>
      <c r="R61" s="111"/>
      <c r="S61" s="101"/>
      <c r="T61" s="102"/>
    </row>
    <row r="62" spans="1:20" s="25" customFormat="1">
      <c r="A62" s="104"/>
      <c r="B62" s="104"/>
      <c r="C62" s="104"/>
      <c r="D62" s="104"/>
      <c r="E62" s="104"/>
      <c r="F62" s="104"/>
      <c r="G62" s="104"/>
      <c r="H62" s="104"/>
      <c r="K62" s="105"/>
      <c r="L62" s="105"/>
      <c r="M62" s="105"/>
      <c r="N62" s="104"/>
      <c r="O62" s="104"/>
      <c r="P62" s="104"/>
      <c r="R62" s="105"/>
      <c r="S62" s="105"/>
      <c r="T62" s="106"/>
    </row>
    <row r="63" spans="1:20" s="25" customFormat="1" ht="21" customHeight="1">
      <c r="A63" s="107" t="s">
        <v>46</v>
      </c>
      <c r="B63" s="107"/>
      <c r="C63" s="107"/>
      <c r="D63" s="107"/>
      <c r="E63" s="136" t="s">
        <v>47</v>
      </c>
      <c r="F63" s="136"/>
      <c r="G63" s="136"/>
      <c r="H63" s="136"/>
      <c r="K63" s="107" t="s">
        <v>46</v>
      </c>
      <c r="L63" s="107"/>
      <c r="M63" s="107"/>
      <c r="N63" s="136" t="s">
        <v>48</v>
      </c>
      <c r="O63" s="136"/>
      <c r="P63" s="136"/>
      <c r="R63" s="108" t="s">
        <v>46</v>
      </c>
      <c r="S63" s="137" t="s">
        <v>120</v>
      </c>
      <c r="T63" s="137"/>
    </row>
    <row r="64" spans="1:20" s="25" customFormat="1" ht="21" customHeight="1">
      <c r="A64" s="109" t="s">
        <v>49</v>
      </c>
      <c r="B64" s="109"/>
      <c r="C64" s="109"/>
      <c r="D64" s="109"/>
      <c r="E64" s="138" t="s">
        <v>50</v>
      </c>
      <c r="F64" s="138"/>
      <c r="G64" s="138"/>
      <c r="H64" s="138"/>
      <c r="K64" s="109" t="s">
        <v>49</v>
      </c>
      <c r="L64" s="109"/>
      <c r="M64" s="109"/>
      <c r="N64" s="139" t="s">
        <v>51</v>
      </c>
      <c r="O64" s="139"/>
      <c r="P64" s="139"/>
      <c r="R64" s="110" t="s">
        <v>49</v>
      </c>
      <c r="S64" s="140" t="s">
        <v>121</v>
      </c>
      <c r="T64" s="140"/>
    </row>
    <row r="65" spans="1:20" s="25" customFormat="1" ht="21" customHeight="1">
      <c r="A65" s="109" t="s">
        <v>52</v>
      </c>
      <c r="B65" s="109"/>
      <c r="C65" s="109"/>
      <c r="D65" s="109"/>
      <c r="E65" s="141" t="str">
        <f>Q14</f>
        <v>4/4/2016</v>
      </c>
      <c r="F65" s="142"/>
      <c r="G65" s="142"/>
      <c r="H65" s="142"/>
      <c r="K65" s="109" t="s">
        <v>52</v>
      </c>
      <c r="L65" s="109"/>
      <c r="M65" s="112"/>
      <c r="N65" s="143" t="str">
        <f>E65</f>
        <v>4/4/2016</v>
      </c>
      <c r="O65" s="139"/>
      <c r="P65" s="139"/>
      <c r="R65" s="110" t="s">
        <v>52</v>
      </c>
      <c r="S65" s="140" t="str">
        <f>N65</f>
        <v>4/4/2016</v>
      </c>
      <c r="T65" s="140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A8:T8"/>
    <mergeCell ref="A9:T9"/>
    <mergeCell ref="A11:D11"/>
    <mergeCell ref="O11:P11"/>
    <mergeCell ref="A12:D12"/>
    <mergeCell ref="O12:P12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9:Q49"/>
    <mergeCell ref="B53:F53"/>
    <mergeCell ref="N53:O53"/>
    <mergeCell ref="B54:F54"/>
    <mergeCell ref="R57:T57"/>
    <mergeCell ref="E63:H63"/>
    <mergeCell ref="N63:P63"/>
    <mergeCell ref="S63:T63"/>
    <mergeCell ref="E64:H64"/>
    <mergeCell ref="N64:P64"/>
    <mergeCell ref="S64:T64"/>
    <mergeCell ref="E65:H65"/>
    <mergeCell ref="N65:P65"/>
    <mergeCell ref="S65:T65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Guardian ĐBP</vt:lpstr>
      <vt:lpstr>BigC ĐN</vt:lpstr>
      <vt:lpstr>'BigC ĐN'!Print_Area</vt:lpstr>
      <vt:lpstr>'Guardian ĐBP'!Print_Area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2016-04-04T04:59:51Z</cp:lastPrinted>
  <dcterms:created xsi:type="dcterms:W3CDTF">2016-04-04T03:40:03Z</dcterms:created>
  <dcterms:modified xsi:type="dcterms:W3CDTF">2016-04-04T08:22:36Z</dcterms:modified>
</cp:coreProperties>
</file>