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 firstSheet="1" activeTab="1"/>
  </bookViews>
  <sheets>
    <sheet name="Sheet1" sheetId="1" state="hidden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64" i="2"/>
  <c r="R47"/>
  <c r="R46"/>
  <c r="S46" s="1"/>
  <c r="R45"/>
  <c r="S44"/>
  <c r="R44"/>
  <c r="T44" s="1"/>
  <c r="R43"/>
  <c r="S42"/>
  <c r="R42"/>
  <c r="T42" s="1"/>
  <c r="R41"/>
  <c r="S40"/>
  <c r="R40"/>
  <c r="T40" s="1"/>
  <c r="R39"/>
  <c r="S38"/>
  <c r="R38"/>
  <c r="T38" s="1"/>
  <c r="R37"/>
  <c r="R36"/>
  <c r="S36" s="1"/>
  <c r="R35"/>
  <c r="R34"/>
  <c r="S34" s="1"/>
  <c r="R33"/>
  <c r="R32"/>
  <c r="S32" s="1"/>
  <c r="R31"/>
  <c r="R30"/>
  <c r="S30" s="1"/>
  <c r="R29"/>
  <c r="R28"/>
  <c r="S28" s="1"/>
  <c r="R27"/>
  <c r="R26"/>
  <c r="S26" s="1"/>
  <c r="R25"/>
  <c r="R24"/>
  <c r="S24" s="1"/>
  <c r="R23"/>
  <c r="R22"/>
  <c r="S22" s="1"/>
  <c r="R21"/>
  <c r="R20"/>
  <c r="S20" s="1"/>
  <c r="R19"/>
  <c r="R18"/>
  <c r="S18" s="1"/>
  <c r="T46" l="1"/>
  <c r="T19"/>
  <c r="T23"/>
  <c r="T27"/>
  <c r="T31"/>
  <c r="T35"/>
  <c r="T41"/>
  <c r="T18"/>
  <c r="S19"/>
  <c r="T20"/>
  <c r="S21"/>
  <c r="T21" s="1"/>
  <c r="T22"/>
  <c r="S23"/>
  <c r="T24"/>
  <c r="S25"/>
  <c r="T25" s="1"/>
  <c r="T26"/>
  <c r="S27"/>
  <c r="T28"/>
  <c r="S29"/>
  <c r="T29" s="1"/>
  <c r="T30"/>
  <c r="S31"/>
  <c r="T32"/>
  <c r="S33"/>
  <c r="T33" s="1"/>
  <c r="T34"/>
  <c r="S35"/>
  <c r="T36"/>
  <c r="S37"/>
  <c r="T37" s="1"/>
  <c r="S39"/>
  <c r="T39" s="1"/>
  <c r="S41"/>
  <c r="S43"/>
  <c r="T43" s="1"/>
  <c r="S45"/>
  <c r="T45" s="1"/>
  <c r="T48" s="1"/>
  <c r="S47"/>
  <c r="T47" s="1"/>
  <c r="R48"/>
  <c r="E55" i="1"/>
  <c r="N55" s="1"/>
  <c r="S55" s="1"/>
  <c r="R38"/>
  <c r="S37"/>
  <c r="R37"/>
  <c r="T37" s="1"/>
  <c r="R36"/>
  <c r="S35"/>
  <c r="R35"/>
  <c r="T35" s="1"/>
  <c r="R34"/>
  <c r="S33"/>
  <c r="R33"/>
  <c r="T33" s="1"/>
  <c r="R32"/>
  <c r="S31"/>
  <c r="R31"/>
  <c r="T31" s="1"/>
  <c r="R30"/>
  <c r="R29"/>
  <c r="S29" s="1"/>
  <c r="R28"/>
  <c r="R27"/>
  <c r="S27" s="1"/>
  <c r="R26"/>
  <c r="R25"/>
  <c r="S25" s="1"/>
  <c r="S24"/>
  <c r="R24"/>
  <c r="T24" s="1"/>
  <c r="R23"/>
  <c r="S23" s="1"/>
  <c r="S22"/>
  <c r="R22"/>
  <c r="T22" s="1"/>
  <c r="R21"/>
  <c r="S21" s="1"/>
  <c r="R20"/>
  <c r="R19"/>
  <c r="S19" s="1"/>
  <c r="R18"/>
  <c r="S48" i="2" l="1"/>
  <c r="S18" i="1"/>
  <c r="S39" s="1"/>
  <c r="T19"/>
  <c r="S20"/>
  <c r="T20" s="1"/>
  <c r="T21"/>
  <c r="T23"/>
  <c r="T25"/>
  <c r="S26"/>
  <c r="T26" s="1"/>
  <c r="T27"/>
  <c r="S28"/>
  <c r="T28" s="1"/>
  <c r="T29"/>
  <c r="S30"/>
  <c r="T30" s="1"/>
  <c r="S32"/>
  <c r="T32" s="1"/>
  <c r="S34"/>
  <c r="T34" s="1"/>
  <c r="S36"/>
  <c r="T36" s="1"/>
  <c r="S38"/>
  <c r="T38" s="1"/>
  <c r="R39"/>
  <c r="T18" l="1"/>
  <c r="T39" s="1"/>
</calcChain>
</file>

<file path=xl/sharedStrings.xml><?xml version="1.0" encoding="utf-8"?>
<sst xmlns="http://schemas.openxmlformats.org/spreadsheetml/2006/main" count="233" uniqueCount="149">
  <si>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</si>
  <si>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</si>
  <si>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</si>
  <si>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</si>
  <si>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</si>
  <si>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</si>
  <si>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</si>
  <si>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</si>
  <si>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</si>
  <si>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</si>
  <si>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</si>
  <si>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</si>
  <si>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</si>
  <si>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</si>
  <si>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</si>
  <si>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</si>
  <si>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</si>
  <si>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</si>
  <si>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</si>
  <si>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</si>
  <si>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</si>
  <si>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</si>
  <si>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</si>
  <si>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</si>
  <si>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</si>
  <si>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</si>
  <si>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</si>
  <si>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</si>
  <si>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</si>
  <si>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</si>
  <si>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</si>
  <si>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</si>
  <si>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</si>
  <si>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</si>
  <si>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</si>
  <si>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</si>
  <si>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</si>
  <si>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</si>
  <si>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</si>
  <si>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</si>
  <si>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</si>
  <si>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</si>
  <si>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</si>
  <si>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</si>
  <si>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</si>
  <si>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</si>
  <si>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0000026</t>
  </si>
  <si>
    <t xml:space="preserve">Phuong Nam Stationery </t>
  </si>
  <si>
    <t>Cty TNHH MTV TM và DT Liên Á Châu</t>
  </si>
  <si>
    <t>B18/19K Nguyen Van Linh Q.7 TP.HCM</t>
  </si>
  <si>
    <t>506 Nguyễn Đình Chiểu, P.4, Q.3, TP. HCM</t>
  </si>
  <si>
    <t>(08) 3758 4761</t>
  </si>
  <si>
    <t>Ms. Phung - 0917.263.664</t>
  </si>
  <si>
    <t>Ms. Kim Anh - 0902.60.64.82</t>
  </si>
  <si>
    <t>19/4/2016</t>
  </si>
  <si>
    <t>Bìa còng cua si 3.5P A4</t>
  </si>
  <si>
    <t>cái</t>
  </si>
  <si>
    <t>Bìa còng bật 2 mặt 5P F GL</t>
  </si>
  <si>
    <t>Bìa trình ký nhựa A4</t>
  </si>
  <si>
    <t xml:space="preserve">Bìa lỗ Suremark A4 </t>
  </si>
  <si>
    <t>hộp</t>
  </si>
  <si>
    <t>Bao thư da bò</t>
  </si>
  <si>
    <t>xấp</t>
  </si>
  <si>
    <t>Băng keo lớn</t>
  </si>
  <si>
    <t>cuộn</t>
  </si>
  <si>
    <t>Đồ bấm kim</t>
  </si>
  <si>
    <t>Kim bấm số 10</t>
  </si>
  <si>
    <t>hộp lớn</t>
  </si>
  <si>
    <t>Dao rọc giấy nhỏ</t>
  </si>
  <si>
    <t>cây</t>
  </si>
  <si>
    <t>Bút chì bấm 0.5mm</t>
  </si>
  <si>
    <t>Ngòi bút chì bấm</t>
  </si>
  <si>
    <t>Bút chì chuốt 2B</t>
  </si>
  <si>
    <t>Cục tẩy (tốt)</t>
  </si>
  <si>
    <t xml:space="preserve">cục </t>
  </si>
  <si>
    <t>Bìa phân trang</t>
  </si>
  <si>
    <t>Ly nhỏ uống nước</t>
  </si>
  <si>
    <t>Thẻ nhựa đứng</t>
  </si>
  <si>
    <t>Hộp đựng viết</t>
  </si>
  <si>
    <t>Băng keo nhỏ</t>
  </si>
  <si>
    <t>Cắt băng keo nhỏ</t>
  </si>
  <si>
    <t>Cắt băng keo lớn</t>
  </si>
  <si>
    <t>Bảng trắng viết bảng 1m x 0.8m</t>
  </si>
  <si>
    <t>Lê Thị Kim Anh</t>
  </si>
  <si>
    <t>Director</t>
  </si>
  <si>
    <t>0000027</t>
  </si>
  <si>
    <t>Guardian Tran Quang Dieu</t>
  </si>
  <si>
    <t>67-69 Trần Quang Diệu, P.14, Q.3, HCM</t>
  </si>
  <si>
    <t>Ms. Vy - '093 806 5160</t>
  </si>
  <si>
    <t>22/4/2016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</si>
  <si>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</si>
  <si>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</si>
  <si>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</si>
  <si>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</si>
  <si>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</si>
  <si>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</si>
  <si>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</si>
  <si>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</si>
  <si>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</si>
  <si>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</si>
  <si>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Bấm lỗ Eagle 837</t>
  </si>
  <si>
    <t>Cắt băng keo 5p cầm tay</t>
  </si>
  <si>
    <t>Băng keo trong 2cm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</si>
  <si>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</si>
  <si>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</si>
  <si>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</si>
  <si>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</si>
  <si>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</si>
  <si>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</si>
  <si>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</si>
  <si>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</si>
  <si>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</si>
  <si>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</si>
  <si>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</si>
  <si>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</si>
  <si>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</si>
  <si>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</si>
  <si>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</si>
  <si>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</si>
  <si>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</si>
  <si>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Giấy note Pronoti 4 màu</t>
  </si>
  <si>
    <t>Bộ viết đôi để bàn Thiên Long</t>
  </si>
  <si>
    <t>bộ</t>
  </si>
  <si>
    <r>
      <t xml:space="preserve">TOTAL / </t>
    </r>
    <r>
      <rPr>
        <b/>
        <i/>
        <sz val="8"/>
        <rFont val="Arial"/>
        <family val="2"/>
      </rPr>
      <t>TỔNG CỘNG</t>
    </r>
  </si>
  <si>
    <r>
      <t xml:space="preserve">To
</t>
    </r>
    <r>
      <rPr>
        <i/>
        <sz val="8"/>
        <rFont val="Arial"/>
        <family val="2"/>
      </rPr>
      <t>Đến:</t>
    </r>
  </si>
  <si>
    <r>
      <t xml:space="preserve">Delivery To:
</t>
    </r>
    <r>
      <rPr>
        <i/>
        <sz val="8"/>
        <rFont val="Arial"/>
        <family val="2"/>
      </rPr>
      <t>Giao hàng tới</t>
    </r>
  </si>
  <si>
    <r>
      <t xml:space="preserve">Address
</t>
    </r>
    <r>
      <rPr>
        <i/>
        <sz val="8"/>
        <rFont val="Arial"/>
        <family val="2"/>
      </rPr>
      <t>Địa chỉ:</t>
    </r>
  </si>
  <si>
    <r>
      <t xml:space="preserve">Tel
</t>
    </r>
    <r>
      <rPr>
        <i/>
        <sz val="8"/>
        <rFont val="Arial"/>
        <family val="2"/>
      </rPr>
      <t>Điện thoại:</t>
    </r>
  </si>
  <si>
    <r>
      <t xml:space="preserve">Attn 
</t>
    </r>
    <r>
      <rPr>
        <i/>
        <sz val="8"/>
        <rFont val="Arial"/>
        <family val="2"/>
      </rPr>
      <t>Người nhận:</t>
    </r>
  </si>
  <si>
    <r>
      <t xml:space="preserve">Date
</t>
    </r>
    <r>
      <rPr>
        <i/>
        <sz val="8"/>
        <rFont val="Arial"/>
        <family val="2"/>
      </rPr>
      <t>Ngày:</t>
    </r>
  </si>
  <si>
    <t>Name/ Họ Tên: Quách Tiểu Phụng</t>
  </si>
  <si>
    <t>Name/ Họ Tên: Dương Thị Thu Hương</t>
  </si>
  <si>
    <r>
      <t xml:space="preserve">Position/ </t>
    </r>
    <r>
      <rPr>
        <sz val="7"/>
        <rFont val="Arial"/>
        <family val="2"/>
      </rPr>
      <t>Chức vụ: Receiptionist</t>
    </r>
  </si>
  <si>
    <r>
      <t xml:space="preserve">Position/ </t>
    </r>
    <r>
      <rPr>
        <sz val="7"/>
        <rFont val="Arial"/>
        <family val="2"/>
      </rPr>
      <t>Chức vụ: HR &amp; Admin Manager</t>
    </r>
  </si>
  <si>
    <r>
      <t>Date/ N</t>
    </r>
    <r>
      <rPr>
        <sz val="7"/>
        <rFont val="Arial"/>
        <family val="2"/>
      </rPr>
      <t>gày: 22/04/2016</t>
    </r>
  </si>
  <si>
    <r>
      <t>Date/ N</t>
    </r>
    <r>
      <rPr>
        <sz val="7"/>
        <rFont val="Arial"/>
        <family val="2"/>
      </rPr>
      <t>gày:</t>
    </r>
  </si>
  <si>
    <r>
      <t xml:space="preserve">Position/ </t>
    </r>
    <r>
      <rPr>
        <sz val="7"/>
        <rFont val="Arial"/>
        <family val="2"/>
      </rPr>
      <t>Chức vụ: Director</t>
    </r>
  </si>
  <si>
    <r>
      <t xml:space="preserve">Terms &amp; Conditions/ </t>
    </r>
    <r>
      <rPr>
        <i/>
        <u/>
        <sz val="7"/>
        <rFont val="Arial"/>
        <family val="2"/>
      </rPr>
      <t>Các điều kiện &amp; điều khoản:</t>
    </r>
  </si>
  <si>
    <r>
      <t xml:space="preserve">Deadline for Delivery
</t>
    </r>
    <r>
      <rPr>
        <i/>
        <sz val="7"/>
        <rFont val="Arial"/>
        <family val="2"/>
      </rPr>
      <t>Thời hạn giao hàng</t>
    </r>
  </si>
  <si>
    <r>
      <t xml:space="preserve">Terms of Payment
</t>
    </r>
    <r>
      <rPr>
        <i/>
        <sz val="7"/>
        <rFont val="Arial"/>
        <family val="2"/>
      </rPr>
      <t>Phương thức thanh toán</t>
    </r>
  </si>
  <si>
    <r>
      <t xml:space="preserve">Other Terms
</t>
    </r>
    <r>
      <rPr>
        <i/>
        <sz val="7"/>
        <rFont val="Arial"/>
        <family val="2"/>
      </rPr>
      <t>Các điều khoản khác</t>
    </r>
  </si>
  <si>
    <r>
      <t xml:space="preserve">No.
</t>
    </r>
    <r>
      <rPr>
        <b/>
        <i/>
        <sz val="8"/>
        <rFont val="Arial"/>
        <family val="2"/>
      </rPr>
      <t>STT.</t>
    </r>
  </si>
  <si>
    <r>
      <t xml:space="preserve">Details
</t>
    </r>
    <r>
      <rPr>
        <b/>
        <i/>
        <sz val="8"/>
        <rFont val="Arial"/>
        <family val="2"/>
      </rPr>
      <t>Chi tiết</t>
    </r>
  </si>
  <si>
    <r>
      <t xml:space="preserve">Unit
</t>
    </r>
    <r>
      <rPr>
        <b/>
        <i/>
        <sz val="8"/>
        <rFont val="Arial"/>
        <family val="2"/>
      </rPr>
      <t>Đơn vị</t>
    </r>
  </si>
  <si>
    <r>
      <t xml:space="preserve">Quantity      
</t>
    </r>
    <r>
      <rPr>
        <b/>
        <i/>
        <sz val="8"/>
        <rFont val="Arial"/>
        <family val="2"/>
      </rPr>
      <t>Số lượng</t>
    </r>
  </si>
  <si>
    <r>
      <t xml:space="preserve">Net unit price
</t>
    </r>
    <r>
      <rPr>
        <b/>
        <i/>
        <sz val="8"/>
        <rFont val="Arial"/>
        <family val="2"/>
      </rPr>
      <t>Đơn giá trước thuế</t>
    </r>
  </si>
  <si>
    <r>
      <t xml:space="preserve">Total Net Amount
</t>
    </r>
    <r>
      <rPr>
        <b/>
        <i/>
        <sz val="8"/>
        <rFont val="Arial"/>
        <family val="2"/>
      </rPr>
      <t>Số tiền trước thuế</t>
    </r>
  </si>
  <si>
    <r>
      <t xml:space="preserve">VAT Amount 
</t>
    </r>
    <r>
      <rPr>
        <b/>
        <i/>
        <sz val="8"/>
        <rFont val="Arial"/>
        <family val="2"/>
      </rPr>
      <t>Số tiền GTGT</t>
    </r>
  </si>
  <si>
    <r>
      <t xml:space="preserve">Total Gross Amount
</t>
    </r>
    <r>
      <rPr>
        <b/>
        <i/>
        <sz val="8"/>
        <rFont val="Arial"/>
        <family val="2"/>
      </rPr>
      <t>Thành tiền sau thuế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</si>
</sst>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  <font>
      <sz val="7"/>
      <color theme="1"/>
      <name val="Arial"/>
      <family val="2"/>
    </font>
    <font>
      <u/>
      <sz val="7"/>
      <name val="Arial"/>
      <family val="2"/>
    </font>
    <font>
      <i/>
      <u/>
      <sz val="7"/>
      <name val="Arial"/>
      <family val="2"/>
    </font>
    <font>
      <i/>
      <sz val="7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56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4" fontId="14" fillId="0" borderId="0" xfId="3" applyNumberFormat="1" applyFont="1"/>
    <xf numFmtId="9" fontId="14" fillId="0" borderId="0" xfId="2" applyNumberFormat="1" applyFont="1"/>
    <xf numFmtId="164" fontId="14" fillId="0" borderId="0" xfId="3" applyNumberFormat="1" applyFont="1" applyAlignment="1">
      <alignment horizontal="left"/>
    </xf>
    <xf numFmtId="165" fontId="14" fillId="0" borderId="0" xfId="1" applyNumberFormat="1" applyFont="1"/>
    <xf numFmtId="9" fontId="3" fillId="0" borderId="0" xfId="2" applyNumberFormat="1" applyFont="1" applyAlignment="1"/>
    <xf numFmtId="0" fontId="22" fillId="0" borderId="0" xfId="0" applyFont="1"/>
    <xf numFmtId="164" fontId="13" fillId="0" borderId="0" xfId="3" applyNumberFormat="1" applyFont="1" applyBorder="1" applyAlignment="1">
      <alignment vertical="top"/>
    </xf>
    <xf numFmtId="0" fontId="23" fillId="0" borderId="0" xfId="0" applyFont="1"/>
    <xf numFmtId="0" fontId="23" fillId="0" borderId="0" xfId="0" applyFont="1" applyAlignment="1"/>
    <xf numFmtId="164" fontId="23" fillId="0" borderId="0" xfId="3" applyNumberFormat="1" applyFont="1" applyBorder="1"/>
    <xf numFmtId="164" fontId="23" fillId="0" borderId="0" xfId="3" applyNumberFormat="1" applyFont="1"/>
    <xf numFmtId="165" fontId="23" fillId="0" borderId="0" xfId="1" applyNumberFormat="1" applyFont="1"/>
    <xf numFmtId="0" fontId="23" fillId="0" borderId="1" xfId="0" applyFont="1" applyBorder="1" applyAlignment="1"/>
    <xf numFmtId="164" fontId="23" fillId="0" borderId="1" xfId="3" applyNumberFormat="1" applyFont="1" applyBorder="1" applyAlignment="1">
      <alignment horizontal="left"/>
    </xf>
    <xf numFmtId="165" fontId="23" fillId="0" borderId="1" xfId="1" applyNumberFormat="1" applyFont="1" applyBorder="1" applyAlignment="1">
      <alignment horizontal="left"/>
    </xf>
    <xf numFmtId="164" fontId="23" fillId="0" borderId="0" xfId="3" applyNumberFormat="1" applyFont="1" applyAlignment="1"/>
    <xf numFmtId="0" fontId="25" fillId="0" borderId="0" xfId="0" applyFont="1" applyAlignment="1"/>
    <xf numFmtId="0" fontId="26" fillId="0" borderId="0" xfId="0" applyFont="1" applyAlignment="1"/>
    <xf numFmtId="0" fontId="23" fillId="0" borderId="2" xfId="0" applyFont="1" applyBorder="1" applyAlignment="1"/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wrapText="1"/>
    </xf>
    <xf numFmtId="0" fontId="23" fillId="0" borderId="0" xfId="0" applyFont="1" applyBorder="1" applyAlignment="1">
      <alignment horizontal="center"/>
    </xf>
    <xf numFmtId="164" fontId="23" fillId="0" borderId="0" xfId="3" applyNumberFormat="1" applyFont="1" applyBorder="1" applyAlignment="1"/>
    <xf numFmtId="9" fontId="23" fillId="0" borderId="0" xfId="2" applyNumberFormat="1" applyFont="1" applyBorder="1"/>
    <xf numFmtId="164" fontId="23" fillId="0" borderId="0" xfId="3" applyNumberFormat="1" applyFont="1" applyBorder="1" applyAlignment="1">
      <alignment horizontal="left"/>
    </xf>
    <xf numFmtId="0" fontId="23" fillId="0" borderId="1" xfId="0" applyFont="1" applyBorder="1" applyAlignment="1">
      <alignment vertical="top"/>
    </xf>
    <xf numFmtId="0" fontId="23" fillId="0" borderId="1" xfId="0" applyFont="1" applyBorder="1" applyAlignment="1">
      <alignment horizontal="left"/>
    </xf>
    <xf numFmtId="9" fontId="23" fillId="0" borderId="1" xfId="2" applyNumberFormat="1" applyFont="1" applyBorder="1" applyAlignment="1"/>
    <xf numFmtId="0" fontId="23" fillId="0" borderId="2" xfId="0" applyFont="1" applyBorder="1" applyAlignment="1">
      <alignment vertical="top"/>
    </xf>
    <xf numFmtId="164" fontId="23" fillId="0" borderId="0" xfId="3" applyNumberFormat="1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9" fontId="23" fillId="0" borderId="2" xfId="2" quotePrefix="1" applyNumberFormat="1" applyFont="1" applyBorder="1" applyAlignment="1"/>
    <xf numFmtId="164" fontId="23" fillId="0" borderId="2" xfId="3" applyNumberFormat="1" applyFont="1" applyBorder="1" applyAlignment="1"/>
    <xf numFmtId="165" fontId="23" fillId="0" borderId="2" xfId="1" applyNumberFormat="1" applyFont="1" applyBorder="1" applyAlignment="1"/>
    <xf numFmtId="0" fontId="24" fillId="0" borderId="0" xfId="0" applyFont="1" applyAlignment="1"/>
    <xf numFmtId="166" fontId="23" fillId="0" borderId="2" xfId="0" quotePrefix="1" applyNumberFormat="1" applyFont="1" applyBorder="1" applyAlignment="1">
      <alignment horizontal="left"/>
    </xf>
    <xf numFmtId="166" fontId="23" fillId="0" borderId="2" xfId="0" applyNumberFormat="1" applyFont="1" applyBorder="1" applyAlignment="1"/>
    <xf numFmtId="0" fontId="23" fillId="0" borderId="0" xfId="0" applyFont="1" applyAlignment="1">
      <alignment vertical="center"/>
    </xf>
    <xf numFmtId="164" fontId="25" fillId="0" borderId="0" xfId="3" quotePrefix="1" applyNumberFormat="1" applyFont="1"/>
    <xf numFmtId="9" fontId="25" fillId="0" borderId="0" xfId="2" quotePrefix="1" applyNumberFormat="1" applyFont="1"/>
    <xf numFmtId="0" fontId="28" fillId="0" borderId="0" xfId="0" applyFont="1"/>
    <xf numFmtId="165" fontId="25" fillId="0" borderId="12" xfId="1" applyNumberFormat="1" applyFont="1" applyBorder="1"/>
    <xf numFmtId="9" fontId="23" fillId="0" borderId="0" xfId="2" applyNumberFormat="1" applyFont="1" applyAlignment="1"/>
    <xf numFmtId="164" fontId="29" fillId="0" borderId="0" xfId="3" quotePrefix="1" applyNumberFormat="1" applyFont="1" applyAlignment="1">
      <alignment horizontal="left"/>
    </xf>
    <xf numFmtId="165" fontId="29" fillId="0" borderId="0" xfId="1" applyNumberFormat="1" applyFont="1"/>
    <xf numFmtId="164" fontId="26" fillId="0" borderId="0" xfId="3" applyNumberFormat="1" applyFont="1" applyAlignment="1">
      <alignment horizontal="left"/>
    </xf>
    <xf numFmtId="0" fontId="26" fillId="0" borderId="0" xfId="0" applyFont="1"/>
    <xf numFmtId="164" fontId="28" fillId="0" borderId="2" xfId="3" applyNumberFormat="1" applyFont="1" applyBorder="1"/>
    <xf numFmtId="0" fontId="28" fillId="0" borderId="0" xfId="0" applyFont="1" applyAlignment="1"/>
    <xf numFmtId="164" fontId="28" fillId="0" borderId="0" xfId="3" applyNumberFormat="1" applyFont="1"/>
    <xf numFmtId="9" fontId="28" fillId="0" borderId="0" xfId="2" applyNumberFormat="1" applyFont="1"/>
    <xf numFmtId="164" fontId="28" fillId="0" borderId="0" xfId="3" applyNumberFormat="1" applyFont="1" applyAlignment="1">
      <alignment horizontal="left"/>
    </xf>
    <xf numFmtId="165" fontId="28" fillId="0" borderId="0" xfId="1" applyNumberFormat="1" applyFont="1"/>
    <xf numFmtId="164" fontId="28" fillId="0" borderId="0" xfId="3" applyNumberFormat="1" applyFont="1" applyAlignment="1"/>
    <xf numFmtId="165" fontId="28" fillId="0" borderId="0" xfId="1" applyNumberFormat="1" applyFont="1" applyAlignment="1"/>
    <xf numFmtId="164" fontId="28" fillId="0" borderId="0" xfId="3" applyNumberFormat="1" applyFont="1" applyAlignment="1">
      <alignment horizontal="center"/>
    </xf>
    <xf numFmtId="0" fontId="28" fillId="0" borderId="1" xfId="0" applyFont="1" applyBorder="1" applyAlignment="1"/>
    <xf numFmtId="164" fontId="28" fillId="0" borderId="1" xfId="3" applyNumberFormat="1" applyFont="1" applyBorder="1" applyAlignment="1">
      <alignment horizontal="center"/>
    </xf>
    <xf numFmtId="165" fontId="28" fillId="0" borderId="1" xfId="1" applyNumberFormat="1" applyFont="1" applyBorder="1" applyAlignment="1">
      <alignment horizontal="center"/>
    </xf>
    <xf numFmtId="0" fontId="28" fillId="0" borderId="5" xfId="0" applyFont="1" applyBorder="1" applyAlignment="1"/>
    <xf numFmtId="0" fontId="28" fillId="0" borderId="5" xfId="0" applyFont="1" applyBorder="1" applyAlignment="1">
      <alignment horizontal="left"/>
    </xf>
    <xf numFmtId="164" fontId="28" fillId="0" borderId="5" xfId="3" applyNumberFormat="1" applyFont="1" applyBorder="1" applyAlignment="1"/>
    <xf numFmtId="0" fontId="30" fillId="0" borderId="0" xfId="0" applyFont="1" applyAlignment="1"/>
    <xf numFmtId="0" fontId="28" fillId="0" borderId="0" xfId="0" applyFont="1" applyAlignment="1">
      <alignment wrapText="1"/>
    </xf>
    <xf numFmtId="0" fontId="30" fillId="0" borderId="0" xfId="0" applyFont="1" applyAlignment="1">
      <alignment horizontal="left"/>
    </xf>
    <xf numFmtId="166" fontId="30" fillId="0" borderId="0" xfId="0" applyNumberFormat="1" applyFont="1" applyAlignment="1"/>
    <xf numFmtId="0" fontId="28" fillId="0" borderId="0" xfId="0" applyFont="1" applyAlignment="1">
      <alignment horizontal="left"/>
    </xf>
    <xf numFmtId="166" fontId="28" fillId="0" borderId="0" xfId="0" applyNumberFormat="1" applyFont="1" applyAlignment="1"/>
    <xf numFmtId="0" fontId="31" fillId="0" borderId="0" xfId="0" applyFont="1"/>
    <xf numFmtId="0" fontId="28" fillId="0" borderId="0" xfId="0" quotePrefix="1" applyFont="1" applyAlignment="1">
      <alignment horizontal="center"/>
    </xf>
    <xf numFmtId="164" fontId="28" fillId="0" borderId="0" xfId="3" applyNumberFormat="1" applyFont="1" applyBorder="1"/>
    <xf numFmtId="0" fontId="28" fillId="0" borderId="0" xfId="0" quotePrefix="1" applyFont="1" applyAlignment="1">
      <alignment horizontal="left"/>
    </xf>
    <xf numFmtId="0" fontId="28" fillId="0" borderId="1" xfId="0" applyFont="1" applyBorder="1"/>
    <xf numFmtId="0" fontId="28" fillId="0" borderId="1" xfId="0" applyFont="1" applyBorder="1" applyAlignment="1">
      <alignment wrapText="1"/>
    </xf>
    <xf numFmtId="0" fontId="28" fillId="0" borderId="1" xfId="0" applyFont="1" applyBorder="1" applyAlignment="1">
      <alignment horizontal="left" wrapText="1"/>
    </xf>
    <xf numFmtId="164" fontId="28" fillId="0" borderId="1" xfId="3" applyNumberFormat="1" applyFont="1" applyBorder="1"/>
    <xf numFmtId="9" fontId="28" fillId="0" borderId="1" xfId="2" applyNumberFormat="1" applyFont="1" applyBorder="1"/>
    <xf numFmtId="165" fontId="28" fillId="0" borderId="1" xfId="1" applyNumberFormat="1" applyFont="1" applyBorder="1"/>
    <xf numFmtId="0" fontId="28" fillId="0" borderId="2" xfId="0" applyFont="1" applyBorder="1"/>
    <xf numFmtId="0" fontId="28" fillId="0" borderId="2" xfId="0" applyFont="1" applyBorder="1" applyAlignment="1">
      <alignment wrapText="1"/>
    </xf>
    <xf numFmtId="0" fontId="28" fillId="0" borderId="2" xfId="0" applyFont="1" applyBorder="1" applyAlignment="1">
      <alignment horizontal="left" wrapText="1"/>
    </xf>
    <xf numFmtId="9" fontId="28" fillId="0" borderId="2" xfId="2" applyNumberFormat="1" applyFont="1" applyBorder="1"/>
    <xf numFmtId="165" fontId="28" fillId="0" borderId="2" xfId="1" applyNumberFormat="1" applyFont="1" applyBorder="1"/>
    <xf numFmtId="164" fontId="28" fillId="0" borderId="1" xfId="3" applyNumberFormat="1" applyFont="1" applyBorder="1" applyAlignment="1">
      <alignment horizontal="left"/>
    </xf>
    <xf numFmtId="165" fontId="28" fillId="0" borderId="1" xfId="1" applyNumberFormat="1" applyFont="1" applyBorder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right" wrapText="1"/>
    </xf>
    <xf numFmtId="165" fontId="17" fillId="0" borderId="2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2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23" fillId="0" borderId="0" xfId="0" applyFont="1" applyAlignment="1">
      <alignment horizontal="left" wrapText="1"/>
    </xf>
    <xf numFmtId="37" fontId="14" fillId="0" borderId="0" xfId="3" applyNumberFormat="1" applyFont="1" applyAlignment="1">
      <alignment horizontal="center" vertical="top"/>
    </xf>
    <xf numFmtId="164" fontId="13" fillId="0" borderId="0" xfId="3" applyNumberFormat="1" applyFont="1" applyAlignment="1">
      <alignment horizontal="center" vertical="top"/>
    </xf>
    <xf numFmtId="165" fontId="25" fillId="0" borderId="10" xfId="1" applyNumberFormat="1" applyFont="1" applyBorder="1" applyAlignment="1">
      <alignment horizontal="right" wrapText="1"/>
    </xf>
    <xf numFmtId="165" fontId="25" fillId="0" borderId="2" xfId="1" applyNumberFormat="1" applyFont="1" applyBorder="1" applyAlignment="1">
      <alignment horizontal="right" wrapText="1"/>
    </xf>
    <xf numFmtId="165" fontId="25" fillId="0" borderId="11" xfId="1" applyNumberFormat="1" applyFont="1" applyBorder="1" applyAlignment="1">
      <alignment horizontal="right" wrapText="1"/>
    </xf>
    <xf numFmtId="0" fontId="28" fillId="0" borderId="1" xfId="0" applyFont="1" applyBorder="1" applyAlignment="1">
      <alignment horizontal="left" wrapText="1"/>
    </xf>
    <xf numFmtId="0" fontId="28" fillId="0" borderId="2" xfId="0" applyFont="1" applyBorder="1" applyAlignment="1">
      <alignment horizontal="left" wrapText="1"/>
    </xf>
    <xf numFmtId="164" fontId="28" fillId="0" borderId="0" xfId="3" applyNumberFormat="1" applyFont="1" applyAlignment="1">
      <alignment horizontal="center"/>
    </xf>
    <xf numFmtId="0" fontId="28" fillId="0" borderId="0" xfId="0" applyFont="1" applyAlignment="1">
      <alignment horizontal="left" wrapText="1"/>
    </xf>
    <xf numFmtId="164" fontId="28" fillId="0" borderId="0" xfId="3" applyNumberFormat="1" applyFont="1" applyAlignment="1">
      <alignment horizontal="right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3" xfId="3" applyNumberFormat="1" applyFont="1" applyBorder="1" applyAlignment="1">
      <alignment horizontal="center" vertical="center" wrapText="1"/>
    </xf>
    <xf numFmtId="9" fontId="25" fillId="0" borderId="3" xfId="2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7" xfId="3" applyNumberFormat="1" applyFont="1" applyBorder="1" applyAlignment="1">
      <alignment horizontal="center" vertical="center" wrapText="1"/>
    </xf>
    <xf numFmtId="9" fontId="25" fillId="0" borderId="7" xfId="2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/>
    </xf>
    <xf numFmtId="165" fontId="23" fillId="0" borderId="12" xfId="1" applyNumberFormat="1" applyFont="1" applyBorder="1" applyAlignment="1">
      <alignment horizontal="left"/>
    </xf>
    <xf numFmtId="164" fontId="23" fillId="0" borderId="2" xfId="3" applyNumberFormat="1" applyFont="1" applyBorder="1"/>
    <xf numFmtId="164" fontId="23" fillId="0" borderId="11" xfId="3" applyNumberFormat="1" applyFont="1" applyBorder="1"/>
    <xf numFmtId="0" fontId="34" fillId="0" borderId="12" xfId="0" applyFont="1" applyBorder="1" applyAlignment="1">
      <alignment horizontal="center"/>
    </xf>
    <xf numFmtId="165" fontId="23" fillId="0" borderId="12" xfId="1" applyNumberFormat="1" applyFont="1" applyBorder="1" applyAlignment="1">
      <alignment horizontal="center"/>
    </xf>
    <xf numFmtId="164" fontId="23" fillId="0" borderId="12" xfId="1" applyNumberFormat="1" applyFont="1" applyBorder="1"/>
    <xf numFmtId="165" fontId="23" fillId="0" borderId="12" xfId="1" applyNumberFormat="1" applyFont="1" applyBorder="1"/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38101</xdr:colOff>
      <xdr:row>0</xdr:row>
      <xdr:rowOff>57150</xdr:rowOff>
    </xdr:from>
    <xdr:to>
      <xdr:col>18</xdr:col>
      <xdr:colOff>828675</xdr:colOff>
      <xdr:row>2</xdr:row>
      <xdr:rowOff>116004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1" y="57150"/>
          <a:ext cx="790574" cy="4493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9"/>
  <sheetViews>
    <sheetView topLeftCell="A25" workbookViewId="0">
      <selection sqref="A1:XFD104857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46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210" t="s">
        <v>14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4" s="22" customFormat="1" ht="23.25">
      <c r="A9" s="211" t="s">
        <v>15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</row>
    <row r="10" spans="1:24" ht="18" customHeight="1">
      <c r="L10" s="24"/>
      <c r="Q10" s="27"/>
    </row>
    <row r="11" spans="1:24" ht="27" customHeight="1">
      <c r="A11" s="212" t="s">
        <v>16</v>
      </c>
      <c r="B11" s="212"/>
      <c r="C11" s="212"/>
      <c r="D11" s="212"/>
      <c r="E11" s="31" t="s">
        <v>47</v>
      </c>
      <c r="F11" s="31"/>
      <c r="G11" s="31"/>
      <c r="H11" s="31"/>
      <c r="I11" s="31"/>
      <c r="J11" s="31"/>
      <c r="K11" s="31"/>
      <c r="L11" s="31"/>
      <c r="M11" s="32"/>
      <c r="N11" s="33"/>
      <c r="O11" s="212" t="s">
        <v>17</v>
      </c>
      <c r="P11" s="212"/>
      <c r="Q11" s="34" t="s">
        <v>48</v>
      </c>
      <c r="R11" s="35"/>
      <c r="S11" s="36"/>
      <c r="T11" s="37"/>
      <c r="U11" s="25"/>
      <c r="V11" s="25"/>
      <c r="W11" s="25"/>
      <c r="X11" s="25"/>
    </row>
    <row r="12" spans="1:24" ht="27" customHeight="1">
      <c r="A12" s="212" t="s">
        <v>18</v>
      </c>
      <c r="B12" s="212"/>
      <c r="C12" s="212"/>
      <c r="D12" s="212"/>
      <c r="E12" s="38" t="s">
        <v>49</v>
      </c>
      <c r="F12" s="38"/>
      <c r="G12" s="38"/>
      <c r="H12" s="38"/>
      <c r="I12" s="38"/>
      <c r="J12" s="38"/>
      <c r="K12" s="38"/>
      <c r="L12" s="38"/>
      <c r="M12" s="39"/>
      <c r="N12" s="33"/>
      <c r="O12" s="212" t="s">
        <v>18</v>
      </c>
      <c r="P12" s="212"/>
      <c r="Q12" s="38" t="s">
        <v>50</v>
      </c>
      <c r="R12" s="38"/>
      <c r="S12" s="38"/>
      <c r="T12" s="38"/>
      <c r="U12" s="40"/>
      <c r="V12" s="41"/>
      <c r="W12" s="25"/>
      <c r="X12" s="25"/>
    </row>
    <row r="13" spans="1:24" ht="27" customHeight="1">
      <c r="A13" s="212" t="s">
        <v>19</v>
      </c>
      <c r="B13" s="212"/>
      <c r="C13" s="212"/>
      <c r="D13" s="212"/>
      <c r="E13" s="38" t="s">
        <v>51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212" t="s">
        <v>19</v>
      </c>
      <c r="P13" s="212"/>
      <c r="Q13" s="42" t="s">
        <v>52</v>
      </c>
      <c r="R13" s="43"/>
      <c r="S13" s="44"/>
      <c r="T13" s="45"/>
      <c r="U13" s="46"/>
      <c r="V13" s="25"/>
      <c r="W13" s="25"/>
      <c r="X13" s="25"/>
    </row>
    <row r="14" spans="1:24" ht="27" customHeight="1">
      <c r="A14" s="212" t="s">
        <v>20</v>
      </c>
      <c r="B14" s="212"/>
      <c r="C14" s="212"/>
      <c r="D14" s="212"/>
      <c r="E14" s="38" t="s">
        <v>53</v>
      </c>
      <c r="F14" s="38"/>
      <c r="G14" s="38"/>
      <c r="H14" s="38"/>
      <c r="I14" s="38"/>
      <c r="J14" s="38"/>
      <c r="K14" s="38"/>
      <c r="L14" s="38"/>
      <c r="M14" s="39"/>
      <c r="N14" s="33"/>
      <c r="O14" s="212" t="s">
        <v>21</v>
      </c>
      <c r="P14" s="212"/>
      <c r="Q14" s="47" t="s">
        <v>54</v>
      </c>
      <c r="R14" s="48"/>
      <c r="S14" s="48"/>
      <c r="T14" s="48"/>
      <c r="U14" s="25"/>
      <c r="V14" s="25"/>
      <c r="W14" s="25"/>
      <c r="X14" s="25"/>
    </row>
    <row r="15" spans="1:24" ht="16.5" customHeight="1">
      <c r="C15" s="49"/>
      <c r="Q15" s="50"/>
      <c r="R15" s="51"/>
      <c r="S15" s="26"/>
    </row>
    <row r="16" spans="1:24" ht="19.5" customHeight="1">
      <c r="A16" s="217" t="s">
        <v>22</v>
      </c>
      <c r="B16" s="219" t="s">
        <v>23</v>
      </c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1"/>
      <c r="O16" s="217" t="s">
        <v>24</v>
      </c>
      <c r="P16" s="213" t="s">
        <v>25</v>
      </c>
      <c r="Q16" s="213" t="s">
        <v>26</v>
      </c>
      <c r="R16" s="213" t="s">
        <v>27</v>
      </c>
      <c r="S16" s="215" t="s">
        <v>28</v>
      </c>
      <c r="T16" s="215" t="s">
        <v>29</v>
      </c>
    </row>
    <row r="17" spans="1:20">
      <c r="A17" s="218"/>
      <c r="B17" s="222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4"/>
      <c r="O17" s="218"/>
      <c r="P17" s="214"/>
      <c r="Q17" s="214"/>
      <c r="R17" s="214"/>
      <c r="S17" s="216"/>
      <c r="T17" s="216"/>
    </row>
    <row r="18" spans="1:20" s="60" customFormat="1" ht="21" customHeight="1">
      <c r="A18" s="52">
        <v>1</v>
      </c>
      <c r="B18" s="53" t="s">
        <v>55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4"/>
      <c r="N18" s="55"/>
      <c r="O18" s="56" t="s">
        <v>56</v>
      </c>
      <c r="P18" s="56">
        <v>3</v>
      </c>
      <c r="Q18" s="58">
        <v>19000</v>
      </c>
      <c r="R18" s="57">
        <f>Q18*P18</f>
        <v>57000</v>
      </c>
      <c r="S18" s="58">
        <f>R18*0.1</f>
        <v>5700</v>
      </c>
      <c r="T18" s="59">
        <f>R18+S18</f>
        <v>62700</v>
      </c>
    </row>
    <row r="19" spans="1:20" s="60" customFormat="1" ht="21" customHeight="1">
      <c r="A19" s="52">
        <v>2</v>
      </c>
      <c r="B19" s="53" t="s">
        <v>57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4"/>
      <c r="N19" s="55"/>
      <c r="O19" s="56" t="s">
        <v>56</v>
      </c>
      <c r="P19" s="56">
        <v>10</v>
      </c>
      <c r="Q19" s="58">
        <v>21000</v>
      </c>
      <c r="R19" s="57">
        <f t="shared" ref="R19:R38" si="0">Q19*P19</f>
        <v>210000</v>
      </c>
      <c r="S19" s="58">
        <f t="shared" ref="S19:S38" si="1">R19*0.1</f>
        <v>21000</v>
      </c>
      <c r="T19" s="59">
        <f t="shared" ref="T19:T38" si="2">R19+S19</f>
        <v>231000</v>
      </c>
    </row>
    <row r="20" spans="1:20" s="60" customFormat="1" ht="21" customHeight="1">
      <c r="A20" s="52">
        <v>3</v>
      </c>
      <c r="B20" s="53" t="s">
        <v>58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4"/>
      <c r="N20" s="55"/>
      <c r="O20" s="56" t="s">
        <v>56</v>
      </c>
      <c r="P20" s="56">
        <v>5</v>
      </c>
      <c r="Q20" s="58">
        <v>25000</v>
      </c>
      <c r="R20" s="57">
        <f t="shared" si="0"/>
        <v>125000</v>
      </c>
      <c r="S20" s="58">
        <f t="shared" si="1"/>
        <v>12500</v>
      </c>
      <c r="T20" s="59">
        <f t="shared" si="2"/>
        <v>137500</v>
      </c>
    </row>
    <row r="21" spans="1:20" s="60" customFormat="1" ht="21" customHeight="1">
      <c r="A21" s="52">
        <v>4</v>
      </c>
      <c r="B21" s="53" t="s">
        <v>59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4"/>
      <c r="N21" s="55"/>
      <c r="O21" s="56" t="s">
        <v>60</v>
      </c>
      <c r="P21" s="56">
        <v>1</v>
      </c>
      <c r="Q21" s="58">
        <v>89000</v>
      </c>
      <c r="R21" s="57">
        <f t="shared" si="0"/>
        <v>89000</v>
      </c>
      <c r="S21" s="58">
        <f t="shared" si="1"/>
        <v>8900</v>
      </c>
      <c r="T21" s="59">
        <f t="shared" si="2"/>
        <v>97900</v>
      </c>
    </row>
    <row r="22" spans="1:20" s="60" customFormat="1" ht="21" customHeight="1">
      <c r="A22" s="52">
        <v>5</v>
      </c>
      <c r="B22" s="53" t="s">
        <v>61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4"/>
      <c r="N22" s="55"/>
      <c r="O22" s="56" t="s">
        <v>62</v>
      </c>
      <c r="P22" s="56">
        <v>1</v>
      </c>
      <c r="Q22" s="58"/>
      <c r="R22" s="57">
        <f t="shared" si="0"/>
        <v>0</v>
      </c>
      <c r="S22" s="58">
        <f t="shared" si="1"/>
        <v>0</v>
      </c>
      <c r="T22" s="59">
        <f t="shared" si="2"/>
        <v>0</v>
      </c>
    </row>
    <row r="23" spans="1:20" s="60" customFormat="1" ht="21" customHeight="1">
      <c r="A23" s="52">
        <v>6</v>
      </c>
      <c r="B23" s="53" t="s">
        <v>63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4"/>
      <c r="N23" s="55"/>
      <c r="O23" s="56" t="s">
        <v>64</v>
      </c>
      <c r="P23" s="56">
        <v>20</v>
      </c>
      <c r="Q23" s="58">
        <v>10000</v>
      </c>
      <c r="R23" s="57">
        <f t="shared" si="0"/>
        <v>200000</v>
      </c>
      <c r="S23" s="58">
        <f t="shared" si="1"/>
        <v>20000</v>
      </c>
      <c r="T23" s="59">
        <f t="shared" si="2"/>
        <v>220000</v>
      </c>
    </row>
    <row r="24" spans="1:20" s="60" customFormat="1" ht="21" customHeight="1">
      <c r="A24" s="52">
        <v>7</v>
      </c>
      <c r="B24" s="53" t="s">
        <v>65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4"/>
      <c r="N24" s="55"/>
      <c r="O24" s="56" t="s">
        <v>56</v>
      </c>
      <c r="P24" s="56">
        <v>10</v>
      </c>
      <c r="Q24" s="58"/>
      <c r="R24" s="57">
        <f t="shared" si="0"/>
        <v>0</v>
      </c>
      <c r="S24" s="58">
        <f t="shared" si="1"/>
        <v>0</v>
      </c>
      <c r="T24" s="59">
        <f t="shared" si="2"/>
        <v>0</v>
      </c>
    </row>
    <row r="25" spans="1:20" s="60" customFormat="1" ht="21" customHeight="1">
      <c r="A25" s="52">
        <v>8</v>
      </c>
      <c r="B25" s="53" t="s">
        <v>66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4"/>
      <c r="N25" s="55"/>
      <c r="O25" s="56" t="s">
        <v>67</v>
      </c>
      <c r="P25" s="56">
        <v>3</v>
      </c>
      <c r="Q25" s="58"/>
      <c r="R25" s="57">
        <f t="shared" si="0"/>
        <v>0</v>
      </c>
      <c r="S25" s="58">
        <f t="shared" si="1"/>
        <v>0</v>
      </c>
      <c r="T25" s="59">
        <f t="shared" si="2"/>
        <v>0</v>
      </c>
    </row>
    <row r="26" spans="1:20" s="60" customFormat="1" ht="21" customHeight="1">
      <c r="A26" s="52">
        <v>9</v>
      </c>
      <c r="B26" s="53" t="s">
        <v>68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4"/>
      <c r="N26" s="55"/>
      <c r="O26" s="56" t="s">
        <v>69</v>
      </c>
      <c r="P26" s="56">
        <v>10</v>
      </c>
      <c r="Q26" s="58"/>
      <c r="R26" s="57">
        <f t="shared" si="0"/>
        <v>0</v>
      </c>
      <c r="S26" s="58">
        <f t="shared" si="1"/>
        <v>0</v>
      </c>
      <c r="T26" s="59">
        <f t="shared" si="2"/>
        <v>0</v>
      </c>
    </row>
    <row r="27" spans="1:20" s="60" customFormat="1" ht="21" customHeight="1">
      <c r="A27" s="52">
        <v>10</v>
      </c>
      <c r="B27" s="53" t="s">
        <v>70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4"/>
      <c r="N27" s="55"/>
      <c r="O27" s="56" t="s">
        <v>69</v>
      </c>
      <c r="P27" s="56">
        <v>3</v>
      </c>
      <c r="Q27" s="58"/>
      <c r="R27" s="57">
        <f t="shared" si="0"/>
        <v>0</v>
      </c>
      <c r="S27" s="58">
        <f t="shared" si="1"/>
        <v>0</v>
      </c>
      <c r="T27" s="59">
        <f t="shared" si="2"/>
        <v>0</v>
      </c>
    </row>
    <row r="28" spans="1:20" s="60" customFormat="1" ht="21" customHeight="1">
      <c r="A28" s="52">
        <v>11</v>
      </c>
      <c r="B28" s="53" t="s">
        <v>71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4"/>
      <c r="N28" s="55"/>
      <c r="O28" s="56" t="s">
        <v>60</v>
      </c>
      <c r="P28" s="56">
        <v>3</v>
      </c>
      <c r="Q28" s="58"/>
      <c r="R28" s="57">
        <f t="shared" si="0"/>
        <v>0</v>
      </c>
      <c r="S28" s="58">
        <f t="shared" si="1"/>
        <v>0</v>
      </c>
      <c r="T28" s="59">
        <f t="shared" si="2"/>
        <v>0</v>
      </c>
    </row>
    <row r="29" spans="1:20" s="60" customFormat="1" ht="21" customHeight="1">
      <c r="A29" s="52">
        <v>12</v>
      </c>
      <c r="B29" s="53" t="s">
        <v>72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4"/>
      <c r="N29" s="55"/>
      <c r="O29" s="56" t="s">
        <v>60</v>
      </c>
      <c r="P29" s="56">
        <v>2</v>
      </c>
      <c r="Q29" s="58"/>
      <c r="R29" s="57">
        <f t="shared" si="0"/>
        <v>0</v>
      </c>
      <c r="S29" s="58">
        <f t="shared" si="1"/>
        <v>0</v>
      </c>
      <c r="T29" s="59">
        <f t="shared" si="2"/>
        <v>0</v>
      </c>
    </row>
    <row r="30" spans="1:20" s="60" customFormat="1" ht="21" customHeight="1">
      <c r="A30" s="52">
        <v>13</v>
      </c>
      <c r="B30" s="53" t="s">
        <v>73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4"/>
      <c r="N30" s="55"/>
      <c r="O30" s="56" t="s">
        <v>74</v>
      </c>
      <c r="P30" s="56">
        <v>10</v>
      </c>
      <c r="Q30" s="58"/>
      <c r="R30" s="57">
        <f t="shared" si="0"/>
        <v>0</v>
      </c>
      <c r="S30" s="58">
        <f t="shared" si="1"/>
        <v>0</v>
      </c>
      <c r="T30" s="59">
        <f t="shared" si="2"/>
        <v>0</v>
      </c>
    </row>
    <row r="31" spans="1:20" s="60" customFormat="1" ht="21" customHeight="1">
      <c r="A31" s="52">
        <v>14</v>
      </c>
      <c r="B31" s="53" t="s">
        <v>75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4"/>
      <c r="N31" s="55"/>
      <c r="O31" s="56" t="s">
        <v>62</v>
      </c>
      <c r="P31" s="56">
        <v>20</v>
      </c>
      <c r="Q31" s="58"/>
      <c r="R31" s="57">
        <f t="shared" si="0"/>
        <v>0</v>
      </c>
      <c r="S31" s="58">
        <f t="shared" si="1"/>
        <v>0</v>
      </c>
      <c r="T31" s="59">
        <f t="shared" si="2"/>
        <v>0</v>
      </c>
    </row>
    <row r="32" spans="1:20" s="60" customFormat="1" ht="21" customHeight="1">
      <c r="A32" s="52">
        <v>15</v>
      </c>
      <c r="B32" s="53" t="s">
        <v>76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4"/>
      <c r="N32" s="55"/>
      <c r="O32" s="56" t="s">
        <v>69</v>
      </c>
      <c r="P32" s="56">
        <v>10</v>
      </c>
      <c r="Q32" s="58"/>
      <c r="R32" s="57">
        <f t="shared" si="0"/>
        <v>0</v>
      </c>
      <c r="S32" s="58">
        <f t="shared" si="1"/>
        <v>0</v>
      </c>
      <c r="T32" s="59">
        <f t="shared" si="2"/>
        <v>0</v>
      </c>
    </row>
    <row r="33" spans="1:20" s="60" customFormat="1" ht="21" customHeight="1">
      <c r="A33" s="52">
        <v>16</v>
      </c>
      <c r="B33" s="53" t="s">
        <v>77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4"/>
      <c r="N33" s="55"/>
      <c r="O33" s="56" t="s">
        <v>60</v>
      </c>
      <c r="P33" s="56">
        <v>5</v>
      </c>
      <c r="Q33" s="58"/>
      <c r="R33" s="57">
        <f t="shared" si="0"/>
        <v>0</v>
      </c>
      <c r="S33" s="58">
        <f t="shared" si="1"/>
        <v>0</v>
      </c>
      <c r="T33" s="59">
        <f t="shared" si="2"/>
        <v>0</v>
      </c>
    </row>
    <row r="34" spans="1:20" s="60" customFormat="1" ht="21" customHeight="1">
      <c r="A34" s="52">
        <v>17</v>
      </c>
      <c r="B34" s="53" t="s">
        <v>78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4"/>
      <c r="N34" s="55"/>
      <c r="O34" s="56" t="s">
        <v>60</v>
      </c>
      <c r="P34" s="56">
        <v>5</v>
      </c>
      <c r="Q34" s="58"/>
      <c r="R34" s="57">
        <f t="shared" si="0"/>
        <v>0</v>
      </c>
      <c r="S34" s="58">
        <f t="shared" si="1"/>
        <v>0</v>
      </c>
      <c r="T34" s="59">
        <f t="shared" si="2"/>
        <v>0</v>
      </c>
    </row>
    <row r="35" spans="1:20" s="60" customFormat="1" ht="21" customHeight="1">
      <c r="A35" s="52">
        <v>18</v>
      </c>
      <c r="B35" s="53" t="s">
        <v>79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4"/>
      <c r="N35" s="55"/>
      <c r="O35" s="56" t="s">
        <v>64</v>
      </c>
      <c r="P35" s="56">
        <v>30</v>
      </c>
      <c r="Q35" s="58"/>
      <c r="R35" s="57">
        <f t="shared" si="0"/>
        <v>0</v>
      </c>
      <c r="S35" s="58">
        <f t="shared" si="1"/>
        <v>0</v>
      </c>
      <c r="T35" s="59">
        <f t="shared" si="2"/>
        <v>0</v>
      </c>
    </row>
    <row r="36" spans="1:20" s="60" customFormat="1" ht="21" customHeight="1">
      <c r="A36" s="52">
        <v>19</v>
      </c>
      <c r="B36" s="53" t="s">
        <v>80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4"/>
      <c r="N36" s="55"/>
      <c r="O36" s="56" t="s">
        <v>56</v>
      </c>
      <c r="P36" s="56">
        <v>5</v>
      </c>
      <c r="Q36" s="58"/>
      <c r="R36" s="57">
        <f t="shared" si="0"/>
        <v>0</v>
      </c>
      <c r="S36" s="58">
        <f t="shared" si="1"/>
        <v>0</v>
      </c>
      <c r="T36" s="59">
        <f t="shared" si="2"/>
        <v>0</v>
      </c>
    </row>
    <row r="37" spans="1:20" s="60" customFormat="1" ht="21" customHeight="1">
      <c r="A37" s="52">
        <v>20</v>
      </c>
      <c r="B37" s="53" t="s">
        <v>81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4"/>
      <c r="N37" s="55"/>
      <c r="O37" s="56" t="s">
        <v>56</v>
      </c>
      <c r="P37" s="56">
        <v>1</v>
      </c>
      <c r="Q37" s="58"/>
      <c r="R37" s="57">
        <f t="shared" si="0"/>
        <v>0</v>
      </c>
      <c r="S37" s="58">
        <f t="shared" si="1"/>
        <v>0</v>
      </c>
      <c r="T37" s="59">
        <f t="shared" si="2"/>
        <v>0</v>
      </c>
    </row>
    <row r="38" spans="1:20" s="60" customFormat="1" ht="21" customHeight="1">
      <c r="A38" s="52">
        <v>21</v>
      </c>
      <c r="B38" s="53" t="s">
        <v>82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4"/>
      <c r="N38" s="55"/>
      <c r="O38" s="56" t="s">
        <v>56</v>
      </c>
      <c r="P38" s="56">
        <v>1</v>
      </c>
      <c r="Q38" s="58"/>
      <c r="R38" s="57">
        <f t="shared" si="0"/>
        <v>0</v>
      </c>
      <c r="S38" s="58">
        <f t="shared" si="1"/>
        <v>0</v>
      </c>
      <c r="T38" s="59">
        <f t="shared" si="2"/>
        <v>0</v>
      </c>
    </row>
    <row r="39" spans="1:20" ht="21" customHeight="1">
      <c r="O39" s="204" t="s">
        <v>30</v>
      </c>
      <c r="P39" s="205"/>
      <c r="Q39" s="206"/>
      <c r="R39" s="57">
        <f>SUM(R18:R18)</f>
        <v>57000</v>
      </c>
      <c r="S39" s="57">
        <f>SUM(S18:S18)</f>
        <v>5700</v>
      </c>
      <c r="T39" s="57">
        <f>SUM(T18:T18)</f>
        <v>62700</v>
      </c>
    </row>
    <row r="40" spans="1:20" ht="16.5" customHeight="1">
      <c r="A40" s="61"/>
      <c r="B40" s="61"/>
      <c r="C40" s="61"/>
      <c r="D40" s="61"/>
      <c r="E40" s="61"/>
      <c r="F40" s="61"/>
      <c r="G40" s="61"/>
      <c r="H40" s="61"/>
      <c r="I40" s="62"/>
      <c r="J40" s="63"/>
      <c r="K40" s="63"/>
      <c r="L40" s="63"/>
      <c r="M40" s="64"/>
      <c r="N40" s="40"/>
      <c r="O40" s="64"/>
      <c r="P40" s="64"/>
      <c r="Q40" s="64"/>
      <c r="R40" s="65"/>
      <c r="S40" s="66"/>
    </row>
    <row r="41" spans="1:20" ht="27" customHeight="1">
      <c r="A41" s="67" t="s">
        <v>31</v>
      </c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1"/>
      <c r="P41" s="71"/>
      <c r="Q41" s="72"/>
      <c r="R41" s="73"/>
      <c r="S41" s="74"/>
      <c r="T41" s="75"/>
    </row>
    <row r="42" spans="1:20" ht="27" customHeight="1">
      <c r="A42" s="69"/>
      <c r="B42" s="200" t="s">
        <v>32</v>
      </c>
      <c r="C42" s="207"/>
      <c r="D42" s="207"/>
      <c r="E42" s="207"/>
      <c r="F42" s="207"/>
      <c r="G42" s="76" t="s">
        <v>33</v>
      </c>
      <c r="H42" s="77"/>
      <c r="I42" s="77"/>
      <c r="J42" s="31"/>
      <c r="K42" s="31"/>
      <c r="L42" s="31"/>
      <c r="M42" s="78"/>
      <c r="N42" s="208"/>
      <c r="O42" s="208"/>
      <c r="P42" s="79"/>
      <c r="Q42" s="80"/>
      <c r="R42" s="81"/>
      <c r="S42" s="80"/>
      <c r="T42" s="82"/>
    </row>
    <row r="43" spans="1:20" ht="27" customHeight="1">
      <c r="A43" s="69"/>
      <c r="B43" s="200" t="s">
        <v>34</v>
      </c>
      <c r="C43" s="207"/>
      <c r="D43" s="207"/>
      <c r="E43" s="207"/>
      <c r="F43" s="207"/>
      <c r="G43" s="76" t="s">
        <v>33</v>
      </c>
      <c r="H43" s="83"/>
      <c r="I43" s="83"/>
      <c r="J43" s="84"/>
      <c r="K43" s="84"/>
      <c r="L43" s="84"/>
      <c r="M43" s="84"/>
      <c r="N43" s="209"/>
      <c r="O43" s="209"/>
      <c r="P43" s="85"/>
      <c r="Q43" s="54"/>
      <c r="R43" s="86"/>
      <c r="S43" s="54"/>
      <c r="T43" s="87"/>
    </row>
    <row r="44" spans="1:20" ht="27" customHeight="1">
      <c r="A44" s="69"/>
      <c r="B44" s="200" t="s">
        <v>35</v>
      </c>
      <c r="C44" s="200"/>
      <c r="D44" s="200"/>
      <c r="E44" s="200"/>
      <c r="F44" s="200"/>
      <c r="G44" s="76" t="s">
        <v>33</v>
      </c>
      <c r="H44" s="77"/>
      <c r="I44" s="77"/>
      <c r="J44" s="77"/>
      <c r="K44" s="77"/>
      <c r="L44" s="77"/>
      <c r="M44" s="77"/>
      <c r="N44" s="31"/>
      <c r="O44" s="80"/>
      <c r="P44" s="80"/>
      <c r="Q44" s="80"/>
      <c r="R44" s="81"/>
      <c r="S44" s="36"/>
      <c r="T44" s="37"/>
    </row>
    <row r="45" spans="1:20" s="60" customFormat="1" ht="10.5" customHeight="1">
      <c r="N45" s="88"/>
      <c r="O45" s="89"/>
      <c r="P45" s="89"/>
      <c r="Q45" s="89"/>
      <c r="R45" s="90"/>
      <c r="S45" s="93"/>
      <c r="T45" s="91"/>
    </row>
    <row r="46" spans="1:20" s="60" customFormat="1" ht="14.25">
      <c r="N46" s="88"/>
      <c r="O46" s="89"/>
      <c r="P46" s="89"/>
      <c r="Q46" s="89"/>
      <c r="R46" s="90"/>
      <c r="S46" s="93"/>
      <c r="T46" s="91"/>
    </row>
    <row r="47" spans="1:20" s="94" customFormat="1" ht="14.25">
      <c r="A47" s="88" t="s">
        <v>36</v>
      </c>
      <c r="B47" s="88"/>
      <c r="C47" s="88"/>
      <c r="D47" s="88"/>
      <c r="E47" s="88"/>
      <c r="F47" s="88"/>
      <c r="G47" s="88"/>
      <c r="H47" s="88"/>
      <c r="I47" s="88"/>
      <c r="J47" s="88"/>
      <c r="K47" s="92" t="s">
        <v>37</v>
      </c>
      <c r="L47" s="88"/>
      <c r="M47" s="88"/>
      <c r="N47" s="88"/>
      <c r="O47" s="88"/>
      <c r="P47" s="88"/>
      <c r="Q47" s="88"/>
      <c r="R47" s="201" t="s">
        <v>38</v>
      </c>
      <c r="S47" s="201"/>
      <c r="T47" s="201"/>
    </row>
    <row r="48" spans="1:20" s="25" customFormat="1">
      <c r="K48" s="95"/>
      <c r="L48" s="95"/>
      <c r="R48" s="95"/>
      <c r="S48" s="95"/>
      <c r="T48" s="96"/>
    </row>
    <row r="49" spans="1:20" s="25" customFormat="1">
      <c r="K49" s="95"/>
      <c r="L49" s="95"/>
      <c r="R49" s="95"/>
      <c r="S49" s="95"/>
      <c r="T49" s="96"/>
    </row>
    <row r="50" spans="1:20" s="25" customFormat="1">
      <c r="K50" s="95"/>
      <c r="L50" s="95"/>
      <c r="R50" s="95"/>
      <c r="S50" s="95"/>
      <c r="T50" s="96"/>
    </row>
    <row r="51" spans="1:20" s="25" customFormat="1">
      <c r="K51" s="104"/>
      <c r="L51" s="95"/>
      <c r="R51" s="104"/>
      <c r="S51" s="95"/>
      <c r="T51" s="96"/>
    </row>
    <row r="52" spans="1:20" s="25" customFormat="1">
      <c r="A52" s="97"/>
      <c r="B52" s="97"/>
      <c r="C52" s="97"/>
      <c r="D52" s="97"/>
      <c r="E52" s="97"/>
      <c r="F52" s="97"/>
      <c r="G52" s="97"/>
      <c r="H52" s="97"/>
      <c r="K52" s="98"/>
      <c r="L52" s="98"/>
      <c r="M52" s="98"/>
      <c r="N52" s="97"/>
      <c r="O52" s="97"/>
      <c r="P52" s="97"/>
      <c r="R52" s="98"/>
      <c r="S52" s="98"/>
      <c r="T52" s="99"/>
    </row>
    <row r="53" spans="1:20" s="25" customFormat="1" ht="21" customHeight="1">
      <c r="A53" s="100" t="s">
        <v>39</v>
      </c>
      <c r="B53" s="100"/>
      <c r="C53" s="100"/>
      <c r="D53" s="100"/>
      <c r="E53" s="202" t="s">
        <v>40</v>
      </c>
      <c r="F53" s="202"/>
      <c r="G53" s="202"/>
      <c r="H53" s="202"/>
      <c r="K53" s="100" t="s">
        <v>39</v>
      </c>
      <c r="L53" s="100"/>
      <c r="M53" s="100"/>
      <c r="N53" s="202" t="s">
        <v>41</v>
      </c>
      <c r="O53" s="202"/>
      <c r="P53" s="202"/>
      <c r="R53" s="101" t="s">
        <v>39</v>
      </c>
      <c r="S53" s="203" t="s">
        <v>83</v>
      </c>
      <c r="T53" s="203"/>
    </row>
    <row r="54" spans="1:20" s="25" customFormat="1" ht="21" customHeight="1">
      <c r="A54" s="102" t="s">
        <v>42</v>
      </c>
      <c r="B54" s="102"/>
      <c r="C54" s="102"/>
      <c r="D54" s="102"/>
      <c r="E54" s="194" t="s">
        <v>43</v>
      </c>
      <c r="F54" s="194"/>
      <c r="G54" s="194"/>
      <c r="H54" s="194"/>
      <c r="K54" s="102" t="s">
        <v>42</v>
      </c>
      <c r="L54" s="102"/>
      <c r="M54" s="102"/>
      <c r="N54" s="195" t="s">
        <v>44</v>
      </c>
      <c r="O54" s="195"/>
      <c r="P54" s="195"/>
      <c r="R54" s="103" t="s">
        <v>42</v>
      </c>
      <c r="S54" s="196" t="s">
        <v>84</v>
      </c>
      <c r="T54" s="196"/>
    </row>
    <row r="55" spans="1:20" s="25" customFormat="1" ht="21" customHeight="1">
      <c r="A55" s="102" t="s">
        <v>45</v>
      </c>
      <c r="B55" s="102"/>
      <c r="C55" s="102"/>
      <c r="D55" s="102"/>
      <c r="E55" s="197" t="str">
        <f>Q14</f>
        <v>19/4/2016</v>
      </c>
      <c r="F55" s="198"/>
      <c r="G55" s="198"/>
      <c r="H55" s="198"/>
      <c r="K55" s="102" t="s">
        <v>45</v>
      </c>
      <c r="L55" s="102"/>
      <c r="M55" s="105"/>
      <c r="N55" s="199" t="str">
        <f>E55</f>
        <v>19/4/2016</v>
      </c>
      <c r="O55" s="195"/>
      <c r="P55" s="195"/>
      <c r="R55" s="103" t="s">
        <v>45</v>
      </c>
      <c r="S55" s="196" t="str">
        <f>N55</f>
        <v>19/4/2016</v>
      </c>
      <c r="T55" s="196"/>
    </row>
    <row r="66" spans="14:20">
      <c r="N66" s="23"/>
      <c r="O66" s="23"/>
      <c r="P66" s="23"/>
      <c r="Q66" s="23"/>
      <c r="R66" s="23"/>
      <c r="S66" s="23"/>
      <c r="T6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</sheetData>
  <mergeCells count="34"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O39:Q39"/>
    <mergeCell ref="B42:F42"/>
    <mergeCell ref="N42:O42"/>
    <mergeCell ref="B43:F43"/>
    <mergeCell ref="N43:O43"/>
    <mergeCell ref="B44:F44"/>
    <mergeCell ref="R47:T47"/>
    <mergeCell ref="E53:H53"/>
    <mergeCell ref="N53:P53"/>
    <mergeCell ref="S53:T53"/>
    <mergeCell ref="E54:H54"/>
    <mergeCell ref="N54:P54"/>
    <mergeCell ref="S54:T54"/>
    <mergeCell ref="E55:H55"/>
    <mergeCell ref="N55:P55"/>
    <mergeCell ref="S55:T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8"/>
  <sheetViews>
    <sheetView tabSelected="1" topLeftCell="A7" workbookViewId="0">
      <selection activeCell="U17" sqref="U17"/>
    </sheetView>
  </sheetViews>
  <sheetFormatPr defaultRowHeight="12.75"/>
  <cols>
    <col min="1" max="1" width="4.7109375" style="23" customWidth="1"/>
    <col min="2" max="2" width="3.42578125" style="23" customWidth="1"/>
    <col min="3" max="3" width="2.28515625" style="23" hidden="1" customWidth="1"/>
    <col min="4" max="4" width="2.42578125" style="23" customWidth="1"/>
    <col min="5" max="5" width="8.28515625" style="23" customWidth="1"/>
    <col min="6" max="6" width="4" style="23" customWidth="1"/>
    <col min="7" max="7" width="2.42578125" style="23" customWidth="1"/>
    <col min="8" max="8" width="0.140625" style="23" hidden="1" customWidth="1"/>
    <col min="9" max="9" width="7" style="23" customWidth="1"/>
    <col min="10" max="10" width="7.42578125" style="23" hidden="1" customWidth="1"/>
    <col min="11" max="11" width="0.28515625" style="23" customWidth="1"/>
    <col min="12" max="12" width="5.140625" style="23" hidden="1" customWidth="1"/>
    <col min="13" max="13" width="6.28515625" style="23" customWidth="1"/>
    <col min="14" max="14" width="2" style="25" customWidth="1"/>
    <col min="15" max="15" width="8.140625" style="26" customWidth="1"/>
    <col min="16" max="16" width="11.140625" style="26" customWidth="1"/>
    <col min="17" max="17" width="16.28515625" style="26" customWidth="1"/>
    <col min="18" max="18" width="16.5703125" style="28" customWidth="1"/>
    <col min="19" max="19" width="15.7109375" style="29" customWidth="1"/>
    <col min="20" max="20" width="19.14062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ht="16.5" customHeight="1">
      <c r="A1" s="94" t="s">
        <v>0</v>
      </c>
      <c r="B1" s="107"/>
      <c r="C1" s="94"/>
      <c r="D1" s="94"/>
      <c r="E1" s="94"/>
      <c r="F1" s="94"/>
      <c r="G1" s="94"/>
      <c r="H1" s="94"/>
      <c r="I1" s="108"/>
      <c r="J1" s="107"/>
      <c r="K1" s="107"/>
      <c r="L1" s="107"/>
      <c r="M1" s="107"/>
      <c r="N1" s="94"/>
      <c r="O1" s="109"/>
      <c r="P1" s="109"/>
      <c r="Q1" s="109"/>
      <c r="R1" s="110"/>
      <c r="S1" s="111"/>
      <c r="T1" s="112"/>
    </row>
    <row r="2" spans="1:24" ht="14.25" customHeight="1">
      <c r="A2" s="25" t="s">
        <v>1</v>
      </c>
      <c r="Q2" s="95"/>
      <c r="R2" s="113"/>
      <c r="S2" s="95"/>
    </row>
    <row r="3" spans="1:24" ht="15" customHeight="1">
      <c r="A3" s="114" t="s">
        <v>2</v>
      </c>
      <c r="F3" s="114" t="s">
        <v>3</v>
      </c>
      <c r="H3" s="25"/>
      <c r="I3" s="106"/>
    </row>
    <row r="4" spans="1:24" ht="11.25" customHeight="1">
      <c r="A4" s="155" t="s">
        <v>4</v>
      </c>
      <c r="B4" s="116"/>
      <c r="C4" s="116"/>
      <c r="D4" s="116"/>
      <c r="E4" s="116"/>
      <c r="F4" s="155" t="s">
        <v>5</v>
      </c>
      <c r="G4" s="116"/>
      <c r="H4" s="116"/>
      <c r="I4" s="116"/>
      <c r="J4" s="116"/>
      <c r="K4" s="116"/>
      <c r="L4" s="116"/>
      <c r="M4" s="116"/>
      <c r="N4" s="117"/>
      <c r="O4" s="119"/>
    </row>
    <row r="5" spans="1:24" ht="12" customHeight="1">
      <c r="A5" s="116" t="s">
        <v>6</v>
      </c>
      <c r="B5" s="116"/>
      <c r="C5" s="116"/>
      <c r="D5" s="116"/>
      <c r="E5" s="116"/>
      <c r="F5" s="155" t="s">
        <v>7</v>
      </c>
      <c r="G5" s="155"/>
      <c r="H5" s="155"/>
      <c r="I5" s="155"/>
      <c r="J5" s="155" t="s">
        <v>8</v>
      </c>
      <c r="K5" s="116"/>
      <c r="L5" s="126" t="s">
        <v>9</v>
      </c>
      <c r="M5" s="116"/>
      <c r="N5" s="116"/>
      <c r="O5" s="116"/>
      <c r="P5" s="23"/>
      <c r="Q5" s="124" t="s">
        <v>10</v>
      </c>
      <c r="R5" s="151"/>
      <c r="S5" s="152" t="s">
        <v>85</v>
      </c>
      <c r="T5" s="153" t="s">
        <v>11</v>
      </c>
    </row>
    <row r="6" spans="1:24" ht="11.25" customHeight="1">
      <c r="F6" s="114"/>
      <c r="G6" s="114"/>
      <c r="H6" s="114"/>
      <c r="I6" s="114"/>
      <c r="J6" s="114"/>
      <c r="L6" s="102"/>
      <c r="N6" s="23"/>
      <c r="O6" s="23"/>
      <c r="P6" s="23"/>
      <c r="Q6" s="124" t="s">
        <v>12</v>
      </c>
      <c r="R6" s="151"/>
      <c r="S6" s="154" t="s">
        <v>13</v>
      </c>
      <c r="T6" s="120"/>
    </row>
    <row r="7" spans="1:24" ht="13.5" customHeight="1">
      <c r="F7" s="114"/>
      <c r="G7" s="114"/>
      <c r="H7" s="114"/>
      <c r="I7" s="114"/>
      <c r="J7" s="114"/>
      <c r="L7" s="102"/>
      <c r="N7" s="23"/>
      <c r="O7" s="23"/>
      <c r="P7" s="23"/>
    </row>
    <row r="8" spans="1:24">
      <c r="A8" s="226" t="s">
        <v>14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</row>
    <row r="9" spans="1:24">
      <c r="A9" s="227" t="s">
        <v>15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</row>
    <row r="10" spans="1:24" ht="18" customHeight="1">
      <c r="L10" s="24"/>
      <c r="Q10" s="115"/>
    </row>
    <row r="11" spans="1:24" s="116" customFormat="1" ht="24" customHeight="1">
      <c r="A11" s="225" t="s">
        <v>124</v>
      </c>
      <c r="B11" s="225"/>
      <c r="C11" s="225"/>
      <c r="D11" s="225"/>
      <c r="E11" s="121" t="s">
        <v>47</v>
      </c>
      <c r="F11" s="121"/>
      <c r="G11" s="121"/>
      <c r="H11" s="121"/>
      <c r="I11" s="121"/>
      <c r="J11" s="121"/>
      <c r="K11" s="121"/>
      <c r="L11" s="121"/>
      <c r="M11" s="134"/>
      <c r="N11" s="129"/>
      <c r="O11" s="225" t="s">
        <v>125</v>
      </c>
      <c r="P11" s="225"/>
      <c r="Q11" s="135" t="s">
        <v>86</v>
      </c>
      <c r="R11" s="136"/>
      <c r="S11" s="122"/>
      <c r="T11" s="123"/>
      <c r="U11" s="117"/>
      <c r="V11" s="117"/>
      <c r="W11" s="117"/>
      <c r="X11" s="117"/>
    </row>
    <row r="12" spans="1:24" s="116" customFormat="1" ht="21.75" customHeight="1">
      <c r="A12" s="225" t="s">
        <v>126</v>
      </c>
      <c r="B12" s="225"/>
      <c r="C12" s="225"/>
      <c r="D12" s="225"/>
      <c r="E12" s="127" t="s">
        <v>49</v>
      </c>
      <c r="F12" s="127"/>
      <c r="G12" s="127"/>
      <c r="H12" s="127"/>
      <c r="I12" s="127"/>
      <c r="J12" s="127"/>
      <c r="K12" s="127"/>
      <c r="L12" s="127"/>
      <c r="M12" s="137"/>
      <c r="N12" s="129"/>
      <c r="O12" s="225" t="s">
        <v>126</v>
      </c>
      <c r="P12" s="225"/>
      <c r="Q12" s="127" t="s">
        <v>87</v>
      </c>
      <c r="R12" s="127"/>
      <c r="S12" s="127"/>
      <c r="T12" s="127"/>
      <c r="U12" s="131"/>
      <c r="V12" s="138"/>
      <c r="W12" s="117"/>
      <c r="X12" s="117"/>
    </row>
    <row r="13" spans="1:24" s="116" customFormat="1" ht="22.5" customHeight="1">
      <c r="A13" s="225" t="s">
        <v>127</v>
      </c>
      <c r="B13" s="225"/>
      <c r="C13" s="225"/>
      <c r="D13" s="225"/>
      <c r="E13" s="127" t="s">
        <v>51</v>
      </c>
      <c r="F13" s="127"/>
      <c r="G13" s="127"/>
      <c r="H13" s="127"/>
      <c r="I13" s="127" t="s">
        <v>8</v>
      </c>
      <c r="J13" s="127"/>
      <c r="K13" s="127"/>
      <c r="L13" s="127"/>
      <c r="M13" s="137"/>
      <c r="N13" s="129"/>
      <c r="O13" s="225" t="s">
        <v>127</v>
      </c>
      <c r="P13" s="225"/>
      <c r="Q13" s="139" t="s">
        <v>88</v>
      </c>
      <c r="R13" s="140"/>
      <c r="S13" s="141"/>
      <c r="T13" s="142"/>
      <c r="U13" s="143"/>
      <c r="V13" s="117"/>
      <c r="W13" s="117"/>
      <c r="X13" s="117"/>
    </row>
    <row r="14" spans="1:24" s="116" customFormat="1" ht="22.5" customHeight="1">
      <c r="A14" s="225" t="s">
        <v>128</v>
      </c>
      <c r="B14" s="225"/>
      <c r="C14" s="225"/>
      <c r="D14" s="225"/>
      <c r="E14" s="127" t="s">
        <v>53</v>
      </c>
      <c r="F14" s="127"/>
      <c r="G14" s="127"/>
      <c r="H14" s="127"/>
      <c r="I14" s="127"/>
      <c r="J14" s="127"/>
      <c r="K14" s="127"/>
      <c r="L14" s="127"/>
      <c r="M14" s="137"/>
      <c r="N14" s="129"/>
      <c r="O14" s="225" t="s">
        <v>129</v>
      </c>
      <c r="P14" s="225"/>
      <c r="Q14" s="144" t="s">
        <v>89</v>
      </c>
      <c r="R14" s="145"/>
      <c r="S14" s="145"/>
      <c r="T14" s="145"/>
      <c r="U14" s="117"/>
      <c r="V14" s="117"/>
      <c r="W14" s="117"/>
      <c r="X14" s="117"/>
    </row>
    <row r="15" spans="1:24" s="116" customFormat="1" ht="16.5" customHeight="1">
      <c r="C15" s="146"/>
      <c r="N15" s="117"/>
      <c r="O15" s="119"/>
      <c r="P15" s="119"/>
      <c r="Q15" s="147"/>
      <c r="R15" s="148"/>
      <c r="S15" s="119"/>
      <c r="T15" s="120"/>
    </row>
    <row r="16" spans="1:24" s="116" customFormat="1" ht="12.75" customHeight="1">
      <c r="A16" s="236" t="s">
        <v>141</v>
      </c>
      <c r="B16" s="237" t="s">
        <v>142</v>
      </c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9"/>
      <c r="O16" s="236" t="s">
        <v>143</v>
      </c>
      <c r="P16" s="240" t="s">
        <v>144</v>
      </c>
      <c r="Q16" s="240" t="s">
        <v>145</v>
      </c>
      <c r="R16" s="240" t="s">
        <v>146</v>
      </c>
      <c r="S16" s="241" t="s">
        <v>147</v>
      </c>
      <c r="T16" s="241" t="s">
        <v>148</v>
      </c>
    </row>
    <row r="17" spans="1:20" s="116" customFormat="1" ht="13.5" customHeight="1">
      <c r="A17" s="242"/>
      <c r="B17" s="243"/>
      <c r="C17" s="244"/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5"/>
      <c r="O17" s="242"/>
      <c r="P17" s="246"/>
      <c r="Q17" s="246"/>
      <c r="R17" s="246"/>
      <c r="S17" s="247"/>
      <c r="T17" s="247"/>
    </row>
    <row r="18" spans="1:20" s="116" customFormat="1" ht="13.5" customHeight="1">
      <c r="A18" s="248">
        <v>1</v>
      </c>
      <c r="B18" s="249" t="s">
        <v>90</v>
      </c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250"/>
      <c r="N18" s="251"/>
      <c r="O18" s="252" t="s">
        <v>69</v>
      </c>
      <c r="P18" s="253">
        <v>2</v>
      </c>
      <c r="Q18" s="254">
        <v>2800</v>
      </c>
      <c r="R18" s="255">
        <f>Q18*P18</f>
        <v>5600</v>
      </c>
      <c r="S18" s="253">
        <f>R18*0.1</f>
        <v>560</v>
      </c>
      <c r="T18" s="249">
        <f>R18+S18</f>
        <v>6160</v>
      </c>
    </row>
    <row r="19" spans="1:20" s="116" customFormat="1" ht="9" customHeight="1">
      <c r="A19" s="248">
        <v>2</v>
      </c>
      <c r="B19" s="249" t="s">
        <v>91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250"/>
      <c r="N19" s="251"/>
      <c r="O19" s="252" t="s">
        <v>69</v>
      </c>
      <c r="P19" s="253">
        <v>6</v>
      </c>
      <c r="Q19" s="254">
        <v>2200</v>
      </c>
      <c r="R19" s="255">
        <f t="shared" ref="R19:R47" si="0">Q19*P19</f>
        <v>13200</v>
      </c>
      <c r="S19" s="253">
        <f t="shared" ref="S19:S47" si="1">R19*0.1</f>
        <v>1320</v>
      </c>
      <c r="T19" s="249">
        <f t="shared" ref="T19:T47" si="2">R19+S19</f>
        <v>14520</v>
      </c>
    </row>
    <row r="20" spans="1:20" s="116" customFormat="1" ht="9.75" customHeight="1">
      <c r="A20" s="248">
        <v>3</v>
      </c>
      <c r="B20" s="249" t="s">
        <v>92</v>
      </c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250"/>
      <c r="N20" s="251"/>
      <c r="O20" s="252" t="s">
        <v>69</v>
      </c>
      <c r="P20" s="253">
        <v>2</v>
      </c>
      <c r="Q20" s="254">
        <v>2200</v>
      </c>
      <c r="R20" s="255">
        <f t="shared" si="0"/>
        <v>4400</v>
      </c>
      <c r="S20" s="253">
        <f t="shared" si="1"/>
        <v>440</v>
      </c>
      <c r="T20" s="249">
        <f t="shared" si="2"/>
        <v>4840</v>
      </c>
    </row>
    <row r="21" spans="1:20" s="116" customFormat="1" ht="9.75" customHeight="1">
      <c r="A21" s="248">
        <v>4</v>
      </c>
      <c r="B21" s="249" t="s">
        <v>93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250"/>
      <c r="N21" s="251"/>
      <c r="O21" s="252" t="s">
        <v>56</v>
      </c>
      <c r="P21" s="253">
        <v>2</v>
      </c>
      <c r="Q21" s="254">
        <v>75000</v>
      </c>
      <c r="R21" s="255">
        <f t="shared" si="0"/>
        <v>150000</v>
      </c>
      <c r="S21" s="253">
        <f t="shared" si="1"/>
        <v>15000</v>
      </c>
      <c r="T21" s="249">
        <f t="shared" si="2"/>
        <v>165000</v>
      </c>
    </row>
    <row r="22" spans="1:20" s="116" customFormat="1" ht="10.5" customHeight="1">
      <c r="A22" s="248">
        <v>5</v>
      </c>
      <c r="B22" s="249" t="s">
        <v>94</v>
      </c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250"/>
      <c r="N22" s="251"/>
      <c r="O22" s="252" t="s">
        <v>56</v>
      </c>
      <c r="P22" s="253">
        <v>2</v>
      </c>
      <c r="Q22" s="254">
        <v>9200</v>
      </c>
      <c r="R22" s="255">
        <f t="shared" si="0"/>
        <v>18400</v>
      </c>
      <c r="S22" s="253">
        <f t="shared" si="1"/>
        <v>1840</v>
      </c>
      <c r="T22" s="249">
        <f t="shared" si="2"/>
        <v>20240</v>
      </c>
    </row>
    <row r="23" spans="1:20" s="116" customFormat="1" ht="9.75" customHeight="1">
      <c r="A23" s="248">
        <v>6</v>
      </c>
      <c r="B23" s="249" t="s">
        <v>95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250"/>
      <c r="N23" s="251"/>
      <c r="O23" s="252" t="s">
        <v>56</v>
      </c>
      <c r="P23" s="253">
        <v>2</v>
      </c>
      <c r="Q23" s="254">
        <v>21000</v>
      </c>
      <c r="R23" s="255">
        <f t="shared" si="0"/>
        <v>42000</v>
      </c>
      <c r="S23" s="253">
        <f t="shared" si="1"/>
        <v>4200</v>
      </c>
      <c r="T23" s="249">
        <f t="shared" si="2"/>
        <v>46200</v>
      </c>
    </row>
    <row r="24" spans="1:20" s="116" customFormat="1" ht="9.75" customHeight="1">
      <c r="A24" s="248">
        <v>7</v>
      </c>
      <c r="B24" s="249" t="s">
        <v>96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250"/>
      <c r="N24" s="251"/>
      <c r="O24" s="252" t="s">
        <v>69</v>
      </c>
      <c r="P24" s="253">
        <v>5</v>
      </c>
      <c r="Q24" s="254">
        <v>3000</v>
      </c>
      <c r="R24" s="255">
        <f t="shared" si="0"/>
        <v>15000</v>
      </c>
      <c r="S24" s="253">
        <f t="shared" si="1"/>
        <v>1500</v>
      </c>
      <c r="T24" s="249">
        <f t="shared" si="2"/>
        <v>16500</v>
      </c>
    </row>
    <row r="25" spans="1:20" s="116" customFormat="1" ht="9.75" customHeight="1">
      <c r="A25" s="248">
        <v>8</v>
      </c>
      <c r="B25" s="249" t="s">
        <v>97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250"/>
      <c r="N25" s="251"/>
      <c r="O25" s="252" t="s">
        <v>56</v>
      </c>
      <c r="P25" s="253">
        <v>20</v>
      </c>
      <c r="Q25" s="254">
        <v>1600</v>
      </c>
      <c r="R25" s="255">
        <f t="shared" si="0"/>
        <v>32000</v>
      </c>
      <c r="S25" s="253">
        <f t="shared" si="1"/>
        <v>3200</v>
      </c>
      <c r="T25" s="249">
        <f t="shared" si="2"/>
        <v>35200</v>
      </c>
    </row>
    <row r="26" spans="1:20" s="116" customFormat="1" ht="9.75" customHeight="1">
      <c r="A26" s="248">
        <v>9</v>
      </c>
      <c r="B26" s="249" t="s">
        <v>98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250"/>
      <c r="N26" s="251"/>
      <c r="O26" s="252" t="s">
        <v>56</v>
      </c>
      <c r="P26" s="253">
        <v>2</v>
      </c>
      <c r="Q26" s="254">
        <v>23000</v>
      </c>
      <c r="R26" s="255">
        <f t="shared" si="0"/>
        <v>46000</v>
      </c>
      <c r="S26" s="253">
        <f t="shared" si="1"/>
        <v>4600</v>
      </c>
      <c r="T26" s="249">
        <f t="shared" si="2"/>
        <v>50600</v>
      </c>
    </row>
    <row r="27" spans="1:20" s="116" customFormat="1" ht="11.25" customHeight="1">
      <c r="A27" s="248">
        <v>10</v>
      </c>
      <c r="B27" s="249" t="s">
        <v>99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250"/>
      <c r="N27" s="251"/>
      <c r="O27" s="252" t="s">
        <v>60</v>
      </c>
      <c r="P27" s="253">
        <v>5</v>
      </c>
      <c r="Q27" s="254">
        <v>2600</v>
      </c>
      <c r="R27" s="255">
        <f t="shared" si="0"/>
        <v>13000</v>
      </c>
      <c r="S27" s="253">
        <f t="shared" si="1"/>
        <v>1300</v>
      </c>
      <c r="T27" s="249">
        <f t="shared" si="2"/>
        <v>14300</v>
      </c>
    </row>
    <row r="28" spans="1:20" s="116" customFormat="1" ht="10.5" customHeight="1">
      <c r="A28" s="248">
        <v>11</v>
      </c>
      <c r="B28" s="249" t="s">
        <v>100</v>
      </c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250"/>
      <c r="N28" s="251"/>
      <c r="O28" s="252" t="s">
        <v>56</v>
      </c>
      <c r="P28" s="253">
        <v>1</v>
      </c>
      <c r="Q28" s="254">
        <v>31000</v>
      </c>
      <c r="R28" s="255">
        <f t="shared" si="0"/>
        <v>31000</v>
      </c>
      <c r="S28" s="253">
        <f t="shared" si="1"/>
        <v>3100</v>
      </c>
      <c r="T28" s="249">
        <f t="shared" si="2"/>
        <v>34100</v>
      </c>
    </row>
    <row r="29" spans="1:20" s="116" customFormat="1" ht="9.75" customHeight="1">
      <c r="A29" s="248">
        <v>12</v>
      </c>
      <c r="B29" s="249" t="s">
        <v>101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250"/>
      <c r="N29" s="251"/>
      <c r="O29" s="252" t="s">
        <v>56</v>
      </c>
      <c r="P29" s="253">
        <v>1</v>
      </c>
      <c r="Q29" s="254">
        <v>13000</v>
      </c>
      <c r="R29" s="255">
        <f t="shared" si="0"/>
        <v>13000</v>
      </c>
      <c r="S29" s="253">
        <f t="shared" si="1"/>
        <v>1300</v>
      </c>
      <c r="T29" s="249">
        <f t="shared" si="2"/>
        <v>14300</v>
      </c>
    </row>
    <row r="30" spans="1:20" s="116" customFormat="1" ht="10.5" customHeight="1">
      <c r="A30" s="248">
        <v>13</v>
      </c>
      <c r="B30" s="249" t="s">
        <v>102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250"/>
      <c r="N30" s="251"/>
      <c r="O30" s="252" t="s">
        <v>64</v>
      </c>
      <c r="P30" s="253">
        <v>10</v>
      </c>
      <c r="Q30" s="254">
        <v>1200</v>
      </c>
      <c r="R30" s="255">
        <f t="shared" si="0"/>
        <v>12000</v>
      </c>
      <c r="S30" s="253">
        <f t="shared" si="1"/>
        <v>1200</v>
      </c>
      <c r="T30" s="249">
        <f t="shared" si="2"/>
        <v>13200</v>
      </c>
    </row>
    <row r="31" spans="1:20" s="116" customFormat="1" ht="10.5" customHeight="1">
      <c r="A31" s="248">
        <v>14</v>
      </c>
      <c r="B31" s="249" t="s">
        <v>103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250"/>
      <c r="N31" s="251"/>
      <c r="O31" s="252" t="s">
        <v>56</v>
      </c>
      <c r="P31" s="253">
        <v>2</v>
      </c>
      <c r="Q31" s="254">
        <v>10500</v>
      </c>
      <c r="R31" s="255">
        <f t="shared" si="0"/>
        <v>21000</v>
      </c>
      <c r="S31" s="253">
        <f t="shared" si="1"/>
        <v>2100</v>
      </c>
      <c r="T31" s="249">
        <f t="shared" si="2"/>
        <v>23100</v>
      </c>
    </row>
    <row r="32" spans="1:20" s="116" customFormat="1" ht="10.5" customHeight="1">
      <c r="A32" s="248">
        <v>15</v>
      </c>
      <c r="B32" s="249" t="s">
        <v>104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250"/>
      <c r="N32" s="251"/>
      <c r="O32" s="252" t="s">
        <v>60</v>
      </c>
      <c r="P32" s="253">
        <v>5</v>
      </c>
      <c r="Q32" s="254">
        <v>3400</v>
      </c>
      <c r="R32" s="255">
        <f t="shared" si="0"/>
        <v>17000</v>
      </c>
      <c r="S32" s="253">
        <f t="shared" si="1"/>
        <v>1700</v>
      </c>
      <c r="T32" s="249">
        <f t="shared" si="2"/>
        <v>18700</v>
      </c>
    </row>
    <row r="33" spans="1:20" s="116" customFormat="1" ht="10.5" customHeight="1">
      <c r="A33" s="248">
        <v>16</v>
      </c>
      <c r="B33" s="249" t="s">
        <v>105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250"/>
      <c r="N33" s="251"/>
      <c r="O33" s="252" t="s">
        <v>60</v>
      </c>
      <c r="P33" s="253">
        <v>2</v>
      </c>
      <c r="Q33" s="254">
        <v>8000</v>
      </c>
      <c r="R33" s="255">
        <f t="shared" si="0"/>
        <v>16000</v>
      </c>
      <c r="S33" s="253">
        <f t="shared" si="1"/>
        <v>1600</v>
      </c>
      <c r="T33" s="249">
        <f t="shared" si="2"/>
        <v>17600</v>
      </c>
    </row>
    <row r="34" spans="1:20" s="116" customFormat="1" ht="10.5" customHeight="1">
      <c r="A34" s="248">
        <v>17</v>
      </c>
      <c r="B34" s="249" t="s">
        <v>106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250"/>
      <c r="N34" s="251"/>
      <c r="O34" s="252" t="s">
        <v>56</v>
      </c>
      <c r="P34" s="253">
        <v>2</v>
      </c>
      <c r="Q34" s="254">
        <v>4000</v>
      </c>
      <c r="R34" s="255">
        <f t="shared" si="0"/>
        <v>8000</v>
      </c>
      <c r="S34" s="253">
        <f t="shared" si="1"/>
        <v>800</v>
      </c>
      <c r="T34" s="249">
        <f t="shared" si="2"/>
        <v>8800</v>
      </c>
    </row>
    <row r="35" spans="1:20" s="116" customFormat="1" ht="10.5" customHeight="1">
      <c r="A35" s="248">
        <v>18</v>
      </c>
      <c r="B35" s="249" t="s">
        <v>107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250"/>
      <c r="N35" s="251"/>
      <c r="O35" s="252" t="s">
        <v>60</v>
      </c>
      <c r="P35" s="253">
        <v>5</v>
      </c>
      <c r="Q35" s="254">
        <v>2500</v>
      </c>
      <c r="R35" s="255">
        <f t="shared" si="0"/>
        <v>12500</v>
      </c>
      <c r="S35" s="253">
        <f t="shared" si="1"/>
        <v>1250</v>
      </c>
      <c r="T35" s="249">
        <f t="shared" si="2"/>
        <v>13750</v>
      </c>
    </row>
    <row r="36" spans="1:20" s="116" customFormat="1" ht="10.5" customHeight="1">
      <c r="A36" s="248">
        <v>19</v>
      </c>
      <c r="B36" s="249" t="s">
        <v>108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250"/>
      <c r="N36" s="251"/>
      <c r="O36" s="252" t="s">
        <v>69</v>
      </c>
      <c r="P36" s="253">
        <v>2</v>
      </c>
      <c r="Q36" s="254">
        <v>18500</v>
      </c>
      <c r="R36" s="255">
        <f t="shared" si="0"/>
        <v>37000</v>
      </c>
      <c r="S36" s="253">
        <f t="shared" si="1"/>
        <v>3700</v>
      </c>
      <c r="T36" s="249">
        <f t="shared" si="2"/>
        <v>40700</v>
      </c>
    </row>
    <row r="37" spans="1:20" s="116" customFormat="1" ht="9.75" customHeight="1">
      <c r="A37" s="248">
        <v>20</v>
      </c>
      <c r="B37" s="249" t="s">
        <v>109</v>
      </c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250"/>
      <c r="N37" s="251"/>
      <c r="O37" s="252" t="s">
        <v>69</v>
      </c>
      <c r="P37" s="253">
        <v>2</v>
      </c>
      <c r="Q37" s="254">
        <v>41000</v>
      </c>
      <c r="R37" s="255">
        <f t="shared" si="0"/>
        <v>82000</v>
      </c>
      <c r="S37" s="253">
        <f t="shared" si="1"/>
        <v>8200</v>
      </c>
      <c r="T37" s="249">
        <f t="shared" si="2"/>
        <v>90200</v>
      </c>
    </row>
    <row r="38" spans="1:20" s="116" customFormat="1" ht="10.5" customHeight="1">
      <c r="A38" s="248">
        <v>21</v>
      </c>
      <c r="B38" s="249" t="s">
        <v>110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250"/>
      <c r="N38" s="251"/>
      <c r="O38" s="252" t="s">
        <v>69</v>
      </c>
      <c r="P38" s="253">
        <v>2</v>
      </c>
      <c r="Q38" s="254">
        <v>21000</v>
      </c>
      <c r="R38" s="255">
        <f t="shared" si="0"/>
        <v>42000</v>
      </c>
      <c r="S38" s="253">
        <f t="shared" si="1"/>
        <v>4200</v>
      </c>
      <c r="T38" s="249">
        <f t="shared" si="2"/>
        <v>46200</v>
      </c>
    </row>
    <row r="39" spans="1:20" s="116" customFormat="1" ht="11.25" customHeight="1">
      <c r="A39" s="248">
        <v>22</v>
      </c>
      <c r="B39" s="249" t="s">
        <v>111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250"/>
      <c r="N39" s="251"/>
      <c r="O39" s="252" t="s">
        <v>112</v>
      </c>
      <c r="P39" s="253">
        <v>1</v>
      </c>
      <c r="Q39" s="254">
        <v>32000</v>
      </c>
      <c r="R39" s="255">
        <f t="shared" si="0"/>
        <v>32000</v>
      </c>
      <c r="S39" s="253">
        <f t="shared" si="1"/>
        <v>3200</v>
      </c>
      <c r="T39" s="249">
        <f t="shared" si="2"/>
        <v>35200</v>
      </c>
    </row>
    <row r="40" spans="1:20" s="116" customFormat="1" ht="12" customHeight="1">
      <c r="A40" s="248">
        <v>23</v>
      </c>
      <c r="B40" s="249" t="s">
        <v>113</v>
      </c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250"/>
      <c r="N40" s="251"/>
      <c r="O40" s="252" t="s">
        <v>69</v>
      </c>
      <c r="P40" s="253">
        <v>2</v>
      </c>
      <c r="Q40" s="254">
        <v>9500</v>
      </c>
      <c r="R40" s="255">
        <f t="shared" si="0"/>
        <v>19000</v>
      </c>
      <c r="S40" s="253">
        <f t="shared" si="1"/>
        <v>1900</v>
      </c>
      <c r="T40" s="249">
        <f t="shared" si="2"/>
        <v>20900</v>
      </c>
    </row>
    <row r="41" spans="1:20" s="116" customFormat="1" ht="11.25" customHeight="1">
      <c r="A41" s="248">
        <v>24</v>
      </c>
      <c r="B41" s="249" t="s">
        <v>114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250"/>
      <c r="N41" s="251"/>
      <c r="O41" s="252" t="s">
        <v>56</v>
      </c>
      <c r="P41" s="253">
        <v>2</v>
      </c>
      <c r="Q41" s="254">
        <v>5200</v>
      </c>
      <c r="R41" s="255">
        <f t="shared" si="0"/>
        <v>10400</v>
      </c>
      <c r="S41" s="253">
        <f t="shared" si="1"/>
        <v>1040</v>
      </c>
      <c r="T41" s="249">
        <f t="shared" si="2"/>
        <v>11440</v>
      </c>
    </row>
    <row r="42" spans="1:20" s="116" customFormat="1" ht="10.5" customHeight="1">
      <c r="A42" s="248">
        <v>25</v>
      </c>
      <c r="B42" s="249" t="s">
        <v>115</v>
      </c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250"/>
      <c r="N42" s="251"/>
      <c r="O42" s="252" t="s">
        <v>60</v>
      </c>
      <c r="P42" s="253">
        <v>1</v>
      </c>
      <c r="Q42" s="254">
        <v>29000</v>
      </c>
      <c r="R42" s="255">
        <f t="shared" si="0"/>
        <v>29000</v>
      </c>
      <c r="S42" s="253">
        <f t="shared" si="1"/>
        <v>2900</v>
      </c>
      <c r="T42" s="249">
        <f t="shared" si="2"/>
        <v>31900</v>
      </c>
    </row>
    <row r="43" spans="1:20" s="116" customFormat="1" ht="11.25" customHeight="1">
      <c r="A43" s="248">
        <v>26</v>
      </c>
      <c r="B43" s="249" t="s">
        <v>116</v>
      </c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250"/>
      <c r="N43" s="251"/>
      <c r="O43" s="252" t="s">
        <v>69</v>
      </c>
      <c r="P43" s="253">
        <v>2</v>
      </c>
      <c r="Q43" s="254">
        <v>12500</v>
      </c>
      <c r="R43" s="255">
        <f t="shared" si="0"/>
        <v>25000</v>
      </c>
      <c r="S43" s="253">
        <f t="shared" si="1"/>
        <v>2500</v>
      </c>
      <c r="T43" s="249">
        <f t="shared" si="2"/>
        <v>27500</v>
      </c>
    </row>
    <row r="44" spans="1:20" s="116" customFormat="1" ht="10.5" customHeight="1">
      <c r="A44" s="248">
        <v>27</v>
      </c>
      <c r="B44" s="249" t="s">
        <v>117</v>
      </c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250"/>
      <c r="N44" s="251"/>
      <c r="O44" s="252" t="s">
        <v>118</v>
      </c>
      <c r="P44" s="253">
        <v>3</v>
      </c>
      <c r="Q44" s="254">
        <v>2500</v>
      </c>
      <c r="R44" s="255">
        <f t="shared" si="0"/>
        <v>7500</v>
      </c>
      <c r="S44" s="253">
        <f t="shared" si="1"/>
        <v>750</v>
      </c>
      <c r="T44" s="249">
        <f t="shared" si="2"/>
        <v>8250</v>
      </c>
    </row>
    <row r="45" spans="1:20" s="116" customFormat="1" ht="11.25" customHeight="1">
      <c r="A45" s="248">
        <v>28</v>
      </c>
      <c r="B45" s="249" t="s">
        <v>119</v>
      </c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250"/>
      <c r="N45" s="251"/>
      <c r="O45" s="252" t="s">
        <v>62</v>
      </c>
      <c r="P45" s="253">
        <v>2</v>
      </c>
      <c r="Q45" s="254">
        <v>5200</v>
      </c>
      <c r="R45" s="255">
        <f t="shared" si="0"/>
        <v>10400</v>
      </c>
      <c r="S45" s="253">
        <f t="shared" si="1"/>
        <v>1040</v>
      </c>
      <c r="T45" s="249">
        <f t="shared" si="2"/>
        <v>11440</v>
      </c>
    </row>
    <row r="46" spans="1:20" s="116" customFormat="1" ht="12" customHeight="1">
      <c r="A46" s="248">
        <v>29</v>
      </c>
      <c r="B46" s="249" t="s">
        <v>120</v>
      </c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250"/>
      <c r="N46" s="251"/>
      <c r="O46" s="252" t="s">
        <v>62</v>
      </c>
      <c r="P46" s="253">
        <v>1</v>
      </c>
      <c r="Q46" s="254">
        <v>10800</v>
      </c>
      <c r="R46" s="255">
        <f t="shared" si="0"/>
        <v>10800</v>
      </c>
      <c r="S46" s="253">
        <f t="shared" si="1"/>
        <v>1080</v>
      </c>
      <c r="T46" s="249">
        <f t="shared" si="2"/>
        <v>11880</v>
      </c>
    </row>
    <row r="47" spans="1:20" s="116" customFormat="1" ht="12.75" customHeight="1">
      <c r="A47" s="248">
        <v>30</v>
      </c>
      <c r="B47" s="249" t="s">
        <v>121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250"/>
      <c r="N47" s="251"/>
      <c r="O47" s="252" t="s">
        <v>122</v>
      </c>
      <c r="P47" s="253">
        <v>2</v>
      </c>
      <c r="Q47" s="254">
        <v>11300</v>
      </c>
      <c r="R47" s="255">
        <f t="shared" si="0"/>
        <v>22600</v>
      </c>
      <c r="S47" s="253">
        <f t="shared" si="1"/>
        <v>2260</v>
      </c>
      <c r="T47" s="249">
        <f t="shared" si="2"/>
        <v>24860</v>
      </c>
    </row>
    <row r="48" spans="1:20" s="116" customFormat="1" ht="16.5" customHeight="1">
      <c r="N48" s="117"/>
      <c r="O48" s="228" t="s">
        <v>123</v>
      </c>
      <c r="P48" s="229"/>
      <c r="Q48" s="230"/>
      <c r="R48" s="150">
        <f t="shared" ref="R48:S48" si="3">SUM(R18:R47)</f>
        <v>797800</v>
      </c>
      <c r="S48" s="150">
        <f t="shared" si="3"/>
        <v>79780</v>
      </c>
      <c r="T48" s="150">
        <f>SUM(T18:T47)</f>
        <v>877580</v>
      </c>
    </row>
    <row r="49" spans="1:20" s="116" customFormat="1" ht="16.5" customHeight="1">
      <c r="A49" s="128"/>
      <c r="B49" s="128"/>
      <c r="C49" s="128"/>
      <c r="D49" s="128"/>
      <c r="E49" s="128"/>
      <c r="F49" s="128"/>
      <c r="G49" s="128"/>
      <c r="H49" s="128"/>
      <c r="I49" s="129"/>
      <c r="J49" s="130"/>
      <c r="K49" s="130"/>
      <c r="L49" s="130"/>
      <c r="M49" s="118"/>
      <c r="N49" s="131"/>
      <c r="O49" s="118"/>
      <c r="P49" s="118"/>
      <c r="Q49" s="118"/>
      <c r="R49" s="132"/>
      <c r="S49" s="133"/>
      <c r="T49" s="120"/>
    </row>
    <row r="50" spans="1:20" s="116" customFormat="1" ht="12.75" customHeight="1">
      <c r="A50" s="177" t="s">
        <v>137</v>
      </c>
      <c r="B50" s="178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57"/>
      <c r="O50" s="179"/>
      <c r="P50" s="179"/>
      <c r="Q50" s="158"/>
      <c r="R50" s="159"/>
      <c r="S50" s="160"/>
      <c r="T50" s="161"/>
    </row>
    <row r="51" spans="1:20" s="116" customFormat="1" ht="19.5" customHeight="1">
      <c r="A51" s="234" t="s">
        <v>138</v>
      </c>
      <c r="B51" s="234"/>
      <c r="C51" s="234"/>
      <c r="D51" s="234"/>
      <c r="E51" s="234"/>
      <c r="F51" s="234"/>
      <c r="G51" s="180" t="s">
        <v>33</v>
      </c>
      <c r="H51" s="181"/>
      <c r="I51" s="181"/>
      <c r="J51" s="165"/>
      <c r="K51" s="165"/>
      <c r="L51" s="165"/>
      <c r="M51" s="182"/>
      <c r="N51" s="231"/>
      <c r="O51" s="231"/>
      <c r="P51" s="183"/>
      <c r="Q51" s="184"/>
      <c r="R51" s="185"/>
      <c r="S51" s="184"/>
      <c r="T51" s="186"/>
    </row>
    <row r="52" spans="1:20" s="116" customFormat="1" ht="19.5" customHeight="1">
      <c r="A52" s="234" t="s">
        <v>139</v>
      </c>
      <c r="B52" s="234"/>
      <c r="C52" s="234"/>
      <c r="D52" s="234"/>
      <c r="E52" s="234"/>
      <c r="F52" s="234"/>
      <c r="G52" s="180" t="s">
        <v>33</v>
      </c>
      <c r="H52" s="187"/>
      <c r="I52" s="187"/>
      <c r="J52" s="188"/>
      <c r="K52" s="188"/>
      <c r="L52" s="188"/>
      <c r="M52" s="188"/>
      <c r="N52" s="232"/>
      <c r="O52" s="232"/>
      <c r="P52" s="189"/>
      <c r="Q52" s="156"/>
      <c r="R52" s="190"/>
      <c r="S52" s="156"/>
      <c r="T52" s="191"/>
    </row>
    <row r="53" spans="1:20" s="116" customFormat="1" ht="19.5" customHeight="1">
      <c r="A53" s="234" t="s">
        <v>140</v>
      </c>
      <c r="B53" s="234"/>
      <c r="C53" s="234"/>
      <c r="D53" s="234"/>
      <c r="E53" s="234"/>
      <c r="F53" s="234"/>
      <c r="G53" s="180" t="s">
        <v>33</v>
      </c>
      <c r="H53" s="181"/>
      <c r="I53" s="181"/>
      <c r="J53" s="181"/>
      <c r="K53" s="181"/>
      <c r="L53" s="181"/>
      <c r="M53" s="181"/>
      <c r="N53" s="165"/>
      <c r="O53" s="184"/>
      <c r="P53" s="184"/>
      <c r="Q53" s="184"/>
      <c r="R53" s="185"/>
      <c r="S53" s="192"/>
      <c r="T53" s="193"/>
    </row>
    <row r="54" spans="1:20" s="116" customFormat="1" ht="10.5" customHeight="1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57"/>
      <c r="O54" s="158"/>
      <c r="P54" s="158"/>
      <c r="Q54" s="158"/>
      <c r="R54" s="159"/>
      <c r="S54" s="160"/>
      <c r="T54" s="161"/>
    </row>
    <row r="55" spans="1:20" s="116" customFormat="1" ht="5.25" customHeight="1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57"/>
      <c r="O55" s="158"/>
      <c r="P55" s="158"/>
      <c r="Q55" s="158"/>
      <c r="R55" s="159"/>
      <c r="S55" s="160"/>
      <c r="T55" s="161"/>
    </row>
    <row r="56" spans="1:20" s="125" customFormat="1" ht="15" customHeight="1">
      <c r="A56" s="157" t="s">
        <v>36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62" t="s">
        <v>37</v>
      </c>
      <c r="L56" s="157"/>
      <c r="M56" s="157"/>
      <c r="N56" s="157"/>
      <c r="O56" s="157"/>
      <c r="P56" s="157"/>
      <c r="Q56" s="235" t="s">
        <v>38</v>
      </c>
      <c r="R56" s="235"/>
      <c r="S56" s="235"/>
      <c r="T56" s="235"/>
    </row>
    <row r="57" spans="1:20" s="117" customFormat="1" ht="11.25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62"/>
      <c r="L57" s="162"/>
      <c r="M57" s="157"/>
      <c r="N57" s="157"/>
      <c r="O57" s="157"/>
      <c r="P57" s="157"/>
      <c r="Q57" s="157"/>
      <c r="R57" s="162"/>
      <c r="S57" s="162"/>
      <c r="T57" s="163"/>
    </row>
    <row r="58" spans="1:20" s="117" customFormat="1" ht="11.25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62"/>
      <c r="L58" s="162"/>
      <c r="M58" s="157"/>
      <c r="N58" s="157"/>
      <c r="O58" s="157"/>
      <c r="P58" s="157"/>
      <c r="Q58" s="157"/>
      <c r="R58" s="162"/>
      <c r="S58" s="162"/>
      <c r="T58" s="163"/>
    </row>
    <row r="59" spans="1:20" s="117" customFormat="1" ht="11.25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62"/>
      <c r="L59" s="162"/>
      <c r="M59" s="157"/>
      <c r="N59" s="157"/>
      <c r="O59" s="157"/>
      <c r="P59" s="157"/>
      <c r="Q59" s="157"/>
      <c r="R59" s="162"/>
      <c r="S59" s="162"/>
      <c r="T59" s="163"/>
    </row>
    <row r="60" spans="1:20" s="117" customFormat="1" ht="11.25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64"/>
      <c r="L60" s="162"/>
      <c r="M60" s="157"/>
      <c r="N60" s="157"/>
      <c r="O60" s="157"/>
      <c r="P60" s="157"/>
      <c r="Q60" s="157"/>
      <c r="R60" s="164"/>
      <c r="S60" s="162"/>
      <c r="T60" s="163"/>
    </row>
    <row r="61" spans="1:20" s="117" customFormat="1" ht="11.25">
      <c r="A61" s="165"/>
      <c r="B61" s="165"/>
      <c r="C61" s="165"/>
      <c r="D61" s="165"/>
      <c r="E61" s="165"/>
      <c r="F61" s="165"/>
      <c r="G61" s="165"/>
      <c r="H61" s="165"/>
      <c r="I61" s="157"/>
      <c r="J61" s="157"/>
      <c r="K61" s="166"/>
      <c r="L61" s="166"/>
      <c r="M61" s="166"/>
      <c r="N61" s="165"/>
      <c r="O61" s="165"/>
      <c r="P61" s="165"/>
      <c r="Q61" s="157"/>
      <c r="R61" s="166"/>
      <c r="S61" s="166"/>
      <c r="T61" s="167"/>
    </row>
    <row r="62" spans="1:20" s="117" customFormat="1" ht="11.25" customHeight="1">
      <c r="A62" s="168" t="s">
        <v>130</v>
      </c>
      <c r="B62" s="168"/>
      <c r="C62" s="168"/>
      <c r="D62" s="168"/>
      <c r="E62" s="168"/>
      <c r="F62" s="168"/>
      <c r="G62" s="168"/>
      <c r="H62" s="168"/>
      <c r="I62" s="157"/>
      <c r="J62" s="157"/>
      <c r="K62" s="168" t="s">
        <v>131</v>
      </c>
      <c r="L62" s="168"/>
      <c r="M62" s="168"/>
      <c r="N62" s="168"/>
      <c r="O62" s="168"/>
      <c r="P62" s="168"/>
      <c r="Q62" s="157"/>
      <c r="R62" s="169" t="s">
        <v>39</v>
      </c>
      <c r="S62" s="170" t="s">
        <v>83</v>
      </c>
      <c r="T62" s="170"/>
    </row>
    <row r="63" spans="1:20" s="117" customFormat="1" ht="12.75" customHeight="1">
      <c r="A63" s="171" t="s">
        <v>132</v>
      </c>
      <c r="B63" s="171"/>
      <c r="C63" s="171"/>
      <c r="D63" s="171"/>
      <c r="E63" s="172"/>
      <c r="F63" s="172"/>
      <c r="G63" s="172"/>
      <c r="H63" s="172"/>
      <c r="I63" s="157"/>
      <c r="J63" s="157"/>
      <c r="K63" s="171" t="s">
        <v>133</v>
      </c>
      <c r="L63" s="171"/>
      <c r="M63" s="171"/>
      <c r="N63" s="157"/>
      <c r="O63" s="157"/>
      <c r="P63" s="157"/>
      <c r="Q63" s="157"/>
      <c r="R63" s="173" t="s">
        <v>136</v>
      </c>
      <c r="S63" s="162"/>
      <c r="T63" s="162"/>
    </row>
    <row r="64" spans="1:20" s="117" customFormat="1" ht="12.75" customHeight="1">
      <c r="A64" s="171" t="s">
        <v>134</v>
      </c>
      <c r="B64" s="171"/>
      <c r="C64" s="171"/>
      <c r="D64" s="171"/>
      <c r="E64" s="174"/>
      <c r="F64" s="171"/>
      <c r="G64" s="171"/>
      <c r="H64" s="171"/>
      <c r="I64" s="157"/>
      <c r="J64" s="157"/>
      <c r="K64" s="171" t="s">
        <v>134</v>
      </c>
      <c r="L64" s="171"/>
      <c r="M64" s="175"/>
      <c r="N64" s="176"/>
      <c r="O64" s="157"/>
      <c r="P64" s="157"/>
      <c r="Q64" s="157"/>
      <c r="R64" s="173" t="s">
        <v>135</v>
      </c>
      <c r="S64" s="233">
        <f>N64</f>
        <v>0</v>
      </c>
      <c r="T64" s="233"/>
    </row>
    <row r="75" spans="14:20">
      <c r="N75" s="23"/>
      <c r="O75" s="23"/>
      <c r="P75" s="23"/>
      <c r="Q75" s="23"/>
      <c r="R75" s="23"/>
      <c r="S75" s="23"/>
      <c r="T75" s="23"/>
    </row>
    <row r="76" spans="14:20">
      <c r="N76" s="23"/>
      <c r="O76" s="23"/>
      <c r="P76" s="23"/>
      <c r="Q76" s="23"/>
      <c r="R76" s="23"/>
      <c r="S76" s="23"/>
      <c r="T76" s="23"/>
    </row>
    <row r="77" spans="14:20">
      <c r="N77" s="23"/>
      <c r="O77" s="23"/>
      <c r="P77" s="23"/>
      <c r="Q77" s="23"/>
      <c r="R77" s="23"/>
      <c r="S77" s="23"/>
      <c r="T77" s="23"/>
    </row>
    <row r="78" spans="14:20">
      <c r="N78" s="23"/>
      <c r="O78" s="23"/>
      <c r="P78" s="23"/>
      <c r="Q78" s="23"/>
      <c r="R78" s="23"/>
      <c r="S78" s="23"/>
      <c r="T78" s="23"/>
    </row>
  </sheetData>
  <mergeCells count="26">
    <mergeCell ref="O48:Q48"/>
    <mergeCell ref="N51:O51"/>
    <mergeCell ref="N52:O52"/>
    <mergeCell ref="S64:T64"/>
    <mergeCell ref="A14:D14"/>
    <mergeCell ref="O14:P14"/>
    <mergeCell ref="A16:A17"/>
    <mergeCell ref="B16:N17"/>
    <mergeCell ref="O16:O17"/>
    <mergeCell ref="P16:P17"/>
    <mergeCell ref="A51:F51"/>
    <mergeCell ref="A52:F52"/>
    <mergeCell ref="A53:F53"/>
    <mergeCell ref="Q56:T56"/>
    <mergeCell ref="Q16:Q17"/>
    <mergeCell ref="R16:R17"/>
    <mergeCell ref="S16:S17"/>
    <mergeCell ref="T16:T17"/>
    <mergeCell ref="A13:D13"/>
    <mergeCell ref="O13:P13"/>
    <mergeCell ref="A8:T8"/>
    <mergeCell ref="A9:T9"/>
    <mergeCell ref="A11:D11"/>
    <mergeCell ref="O11:P11"/>
    <mergeCell ref="A12:D12"/>
    <mergeCell ref="O12:P12"/>
  </mergeCells>
  <pageMargins left="0.54" right="0.21" top="0.32" bottom="0.24" header="0.3" footer="0.2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2016-05-27T05:31:20Z</cp:lastPrinted>
  <dcterms:created xsi:type="dcterms:W3CDTF">2016-04-11T06:13:12Z</dcterms:created>
  <dcterms:modified xsi:type="dcterms:W3CDTF">2016-05-27T09:45:57Z</dcterms:modified>
</cp:coreProperties>
</file>