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tháng 1" sheetId="1" r:id="rId1"/>
    <sheet name="tháng 2" sheetId="2" r:id="rId2"/>
    <sheet name="tháng 3" sheetId="3" r:id="rId3"/>
    <sheet name="tháng 4" sheetId="4" r:id="rId4"/>
  </sheets>
  <calcPr calcId="124519"/>
</workbook>
</file>

<file path=xl/calcChain.xml><?xml version="1.0" encoding="utf-8"?>
<calcChain xmlns="http://schemas.openxmlformats.org/spreadsheetml/2006/main">
  <c r="H48" i="4"/>
  <c r="H47"/>
  <c r="A49" s="1"/>
  <c r="H46"/>
  <c r="H44"/>
  <c r="H43"/>
  <c r="A45" s="1"/>
  <c r="H42"/>
  <c r="H40"/>
  <c r="H39"/>
  <c r="H38"/>
  <c r="H37"/>
  <c r="H36"/>
  <c r="H35"/>
  <c r="A41" s="1"/>
  <c r="H34"/>
  <c r="H32"/>
  <c r="H31"/>
  <c r="A33" s="1"/>
  <c r="H30"/>
  <c r="A28"/>
  <c r="H27"/>
  <c r="H25"/>
  <c r="H24"/>
  <c r="H23"/>
  <c r="A29" s="1"/>
  <c r="H22"/>
  <c r="A26" s="1"/>
  <c r="A20"/>
  <c r="H19"/>
  <c r="H18"/>
  <c r="H17"/>
  <c r="H16"/>
  <c r="H15"/>
  <c r="H13"/>
  <c r="H12"/>
  <c r="A21" s="1"/>
  <c r="H48" i="3"/>
  <c r="H47"/>
  <c r="H46"/>
  <c r="A49" s="1"/>
  <c r="H44"/>
  <c r="H43"/>
  <c r="H42"/>
  <c r="H41"/>
  <c r="H40"/>
  <c r="H39"/>
  <c r="A45" s="1"/>
  <c r="H37"/>
  <c r="H36"/>
  <c r="H35"/>
  <c r="H34"/>
  <c r="A38" s="1"/>
  <c r="H33"/>
  <c r="H32"/>
  <c r="A31"/>
  <c r="H30"/>
  <c r="H29"/>
  <c r="H28"/>
  <c r="H26"/>
  <c r="H25"/>
  <c r="H24"/>
  <c r="H23"/>
  <c r="A27" s="1"/>
  <c r="H22"/>
  <c r="H21"/>
  <c r="H19"/>
  <c r="H18"/>
  <c r="H17"/>
  <c r="H16"/>
  <c r="H15"/>
  <c r="H14"/>
  <c r="H50" s="1"/>
  <c r="H13"/>
  <c r="H12"/>
  <c r="A20" s="1"/>
  <c r="H43" i="2"/>
  <c r="H42"/>
  <c r="H41"/>
  <c r="H40"/>
  <c r="H39"/>
  <c r="H38"/>
  <c r="A44" s="1"/>
  <c r="H37"/>
  <c r="H35"/>
  <c r="H34"/>
  <c r="A36" s="1"/>
  <c r="H33"/>
  <c r="H31"/>
  <c r="H30"/>
  <c r="H29"/>
  <c r="H28"/>
  <c r="H27"/>
  <c r="H26"/>
  <c r="A32" s="1"/>
  <c r="H24"/>
  <c r="H23"/>
  <c r="H22"/>
  <c r="H21"/>
  <c r="H20"/>
  <c r="A25" s="1"/>
  <c r="H18"/>
  <c r="H17"/>
  <c r="H16"/>
  <c r="H15"/>
  <c r="A19" s="1"/>
  <c r="H14"/>
  <c r="H13"/>
  <c r="H12"/>
  <c r="H45" s="1"/>
  <c r="A52" i="1"/>
  <c r="H51"/>
  <c r="A50"/>
  <c r="H49"/>
  <c r="H48"/>
  <c r="H46"/>
  <c r="A47" s="1"/>
  <c r="H44"/>
  <c r="H43"/>
  <c r="H42"/>
  <c r="A45" s="1"/>
  <c r="H40"/>
  <c r="H39"/>
  <c r="H38"/>
  <c r="H37"/>
  <c r="A41" s="1"/>
  <c r="H36"/>
  <c r="H35"/>
  <c r="A34"/>
  <c r="H33"/>
  <c r="H31"/>
  <c r="H30"/>
  <c r="H29"/>
  <c r="H28"/>
  <c r="H27"/>
  <c r="H26"/>
  <c r="H25"/>
  <c r="A32" s="1"/>
  <c r="H23"/>
  <c r="H22"/>
  <c r="H21"/>
  <c r="H20"/>
  <c r="H19"/>
  <c r="H18"/>
  <c r="H17"/>
  <c r="A24" s="1"/>
  <c r="H15"/>
  <c r="H14"/>
  <c r="H13"/>
  <c r="H53" s="1"/>
  <c r="H12"/>
  <c r="A16" s="1"/>
  <c r="A14" i="4" l="1"/>
  <c r="H50"/>
  <c r="H51" i="3"/>
  <c r="H52" s="1"/>
  <c r="H46" i="2"/>
  <c r="H47" s="1"/>
  <c r="H54" i="1"/>
  <c r="H55"/>
  <c r="H51" i="4" l="1"/>
  <c r="H52"/>
</calcChain>
</file>

<file path=xl/sharedStrings.xml><?xml version="1.0" encoding="utf-8"?>
<sst xmlns="http://schemas.openxmlformats.org/spreadsheetml/2006/main" count="700" uniqueCount="109">
  <si>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</si>
  <si>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</si>
  <si>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</si>
  <si>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</si>
  <si>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</si>
  <si>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07/01/2016 đến ngày 08/01/2016</t>
  </si>
  <si>
    <t>CÔNG TY TNHH MAY THÊU GIÀY AN PHƯỚC</t>
  </si>
  <si>
    <t xml:space="preserve">Điạ chỉ: 100/11-12 - An Dương Vương  - P 9- Q. 5- Tp.HCM </t>
  </si>
  <si>
    <t>Điện thoại: 38308412</t>
  </si>
  <si>
    <t>Ngày</t>
  </si>
  <si>
    <t>Số CT</t>
  </si>
  <si>
    <t>Mã hàng</t>
  </si>
  <si>
    <t>Tên hàng</t>
  </si>
  <si>
    <t>ĐVT</t>
  </si>
  <si>
    <t>SL</t>
  </si>
  <si>
    <t>Đơn giá</t>
  </si>
  <si>
    <t>Thành Tiền</t>
  </si>
  <si>
    <t>07/01/2016</t>
  </si>
  <si>
    <t>HDBH-01/49
PXTB 2</t>
  </si>
  <si>
    <t>BKG001</t>
  </si>
  <si>
    <t>Băng keo giấy 16m/m x 30 ya</t>
  </si>
  <si>
    <t>Cuộn</t>
  </si>
  <si>
    <t xml:space="preserve"> </t>
  </si>
  <si>
    <t>BKHM005</t>
  </si>
  <si>
    <t>Băng keo 2 mặt 16m/m x 18 ya</t>
  </si>
  <si>
    <t>BKHM015</t>
  </si>
  <si>
    <t>Băng keo 2 mặt xốp 24m/m x 10 ya</t>
  </si>
  <si>
    <t>BKT012</t>
  </si>
  <si>
    <t>Băng keo trong 4p7- 100Y</t>
  </si>
  <si>
    <t>HDBH-01/51
KHO - PX6</t>
  </si>
  <si>
    <t>BKHM006</t>
  </si>
  <si>
    <t>Băng keo 2 mặt 24m/m x 18ya</t>
  </si>
  <si>
    <t>BKHM003</t>
  </si>
  <si>
    <t>Băng keo 2 mặt 1p x 18 ya</t>
  </si>
  <si>
    <t>BKHM0021</t>
  </si>
  <si>
    <t>Băng keo 2mặt 1p2 18ya</t>
  </si>
  <si>
    <t>BKVAI5ya</t>
  </si>
  <si>
    <t>Băng keo vải 4p8  15 ya</t>
  </si>
  <si>
    <t>HDBH-01/52
PX TB 1</t>
  </si>
  <si>
    <t>BKT013</t>
  </si>
  <si>
    <t>Băng keo trong lõi lớn 2 P,  100 ya</t>
  </si>
  <si>
    <t>BKD6P</t>
  </si>
  <si>
    <t xml:space="preserve">Băng keo đục 6 p 100 ya </t>
  </si>
  <si>
    <t>HDBH-01/53
BINH DIEN</t>
  </si>
  <si>
    <t>BKG002</t>
  </si>
  <si>
    <t>Băng keo giấy 1P2 x 18Y</t>
  </si>
  <si>
    <t>HDBH-01/57
PX 2</t>
  </si>
  <si>
    <t>BKD4P8100</t>
  </si>
  <si>
    <t xml:space="preserve">Băng keo đục 4p7 100 ya </t>
  </si>
  <si>
    <t>BKD2P4100YQ</t>
  </si>
  <si>
    <t xml:space="preserve">Băng keo đuc 2p4 100 ya </t>
  </si>
  <si>
    <t>BKHM2P423YA</t>
  </si>
  <si>
    <t>Băng keo 2 mặt 2p4 23 ya keo vàng  Engel</t>
  </si>
  <si>
    <t>HDBH-01/58
PX4</t>
  </si>
  <si>
    <t>BKT014</t>
  </si>
  <si>
    <t xml:space="preserve">Băng keo trong lớn 12m/m 100 ya </t>
  </si>
  <si>
    <t>08/01/2016</t>
  </si>
  <si>
    <t>HDBH-01/78
PXTB2</t>
  </si>
  <si>
    <t>BKT7P100ya</t>
  </si>
  <si>
    <t>Băng keo trong 7P - 100 ya</t>
  </si>
  <si>
    <t>HDBH-01/79
PXTB 1</t>
  </si>
  <si>
    <t>HDBH-01/80
BINH DIEN</t>
  </si>
  <si>
    <t>BKT6P100</t>
  </si>
  <si>
    <t xml:space="preserve">Băng keo trong 6p 100 ya 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</si>
  <si>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</si>
  <si>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</si>
  <si>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</si>
  <si>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</si>
  <si>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</si>
  <si>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</si>
  <si>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</si>
  <si>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Từ ngày 15/02/2016 đến ngày 15/02/2016</t>
  </si>
  <si>
    <t>15/02/2016</t>
  </si>
  <si>
    <t>HDBH-02/13
PXTB1</t>
  </si>
  <si>
    <t>HDBH-02/14
PX6</t>
  </si>
  <si>
    <t>HDBH-02/15
PX2</t>
  </si>
  <si>
    <t>HDBH-02/16
PX4</t>
  </si>
  <si>
    <t>HDBH-02/17
TB 2</t>
  </si>
  <si>
    <t>Từ ngày 07/03/2016 đến ngày 14/03/2016</t>
  </si>
  <si>
    <t>07/03/2016</t>
  </si>
  <si>
    <t>HDBH-03/88
PXTB1</t>
  </si>
  <si>
    <t>HDBH-03/89
KHO -PX6</t>
  </si>
  <si>
    <t>HDBH-03/90
BINH DIEN</t>
  </si>
  <si>
    <t>HDBH-03/92
NMTB2</t>
  </si>
  <si>
    <t>HDBH-03/93
PX2</t>
  </si>
  <si>
    <t>HDBH-03/94
PX4</t>
  </si>
  <si>
    <t>BKT1P2100</t>
  </si>
  <si>
    <t>Băng keo trong 1p2 100yard</t>
  </si>
  <si>
    <t>Từ ngày 29/03/2016 đến ngày 09/04/2016</t>
  </si>
  <si>
    <t xml:space="preserve">Người giao dịch: Chị Dung </t>
  </si>
  <si>
    <t>29/03/2016</t>
  </si>
  <si>
    <t>HDBH-03/ 363
TAN BINH 1</t>
  </si>
  <si>
    <t>02/04/2016</t>
  </si>
  <si>
    <t>HDBH-04/19
PXTB1</t>
  </si>
  <si>
    <t>07/04/2016</t>
  </si>
  <si>
    <t>HDBH-04/84
PXTB1</t>
  </si>
  <si>
    <t>HDBH-04/20
NMTB2</t>
  </si>
  <si>
    <t>HDBH-04/85
NMTB2</t>
  </si>
  <si>
    <t>HDBH-04/18
BINH DIEN</t>
  </si>
  <si>
    <t>BKT1P100</t>
  </si>
  <si>
    <t>Băng keo trong 1P 100yard</t>
  </si>
  <si>
    <t>BKHM002</t>
  </si>
  <si>
    <t xml:space="preserve">Băng keo 2 mặt 2p 18 ya </t>
  </si>
  <si>
    <t>BKG006</t>
  </si>
  <si>
    <t xml:space="preserve">Băng keo giấy 1p2 - 30 ya </t>
  </si>
  <si>
    <t>HDBH-04/21
PX6</t>
  </si>
  <si>
    <t>HDBH-04/22
PX 2</t>
  </si>
  <si>
    <t>HDBH-04/23
PX4</t>
  </si>
  <si>
    <t xml:space="preserve">Người giao dịch: Chị Dung   </t>
  </si>
</sst>
</file>

<file path=xl/styles.xml><?xml version="1.0" encoding="utf-8"?>
<styleSheet xmlns="http://schemas.openxmlformats.org/spreadsheetml/2006/main">
  <numFmts count="1">
    <numFmt numFmtId="164" formatCode="#,###"/>
  </numFmts>
  <fonts count="7">
    <font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sz val="12"/>
      <name val="Arial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/>
    </xf>
    <xf numFmtId="164" fontId="4" fillId="3" borderId="2" xfId="0" applyNumberFormat="1" applyFont="1" applyFill="1" applyBorder="1" applyAlignment="1">
      <alignment horizontal="right"/>
    </xf>
    <xf numFmtId="164" fontId="4" fillId="3" borderId="3" xfId="0" applyNumberFormat="1" applyFont="1" applyFill="1" applyBorder="1" applyAlignment="1">
      <alignment horizontal="right"/>
    </xf>
    <xf numFmtId="164" fontId="4" fillId="3" borderId="4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workbookViewId="0">
      <selection activeCell="A10" sqref="A10"/>
    </sheetView>
  </sheetViews>
  <sheetFormatPr defaultRowHeight="15"/>
  <cols>
    <col min="1" max="1" width="10.85546875" style="2" customWidth="1"/>
    <col min="2" max="2" width="13.140625" style="2" customWidth="1"/>
    <col min="3" max="3" width="13.5703125" style="2" customWidth="1"/>
    <col min="4" max="4" width="36.42578125" style="2" customWidth="1"/>
    <col min="5" max="6" width="9.140625" style="2"/>
    <col min="7" max="7" width="12.140625" style="2" customWidth="1"/>
    <col min="8" max="8" width="15.140625" style="2" customWidth="1"/>
    <col min="9" max="16384" width="9.140625" style="2"/>
  </cols>
  <sheetData>
    <row r="1" spans="1:8" ht="16.5">
      <c r="A1" s="1" t="s">
        <v>0</v>
      </c>
    </row>
    <row r="2" spans="1:8" ht="15.75">
      <c r="A2" s="3" t="s">
        <v>1</v>
      </c>
    </row>
    <row r="3" spans="1:8" ht="15.75">
      <c r="A3" s="3" t="s">
        <v>2</v>
      </c>
    </row>
    <row r="4" spans="1:8" ht="15.75">
      <c r="A4" s="3" t="s">
        <v>3</v>
      </c>
    </row>
    <row r="5" spans="1:8" ht="20.25">
      <c r="A5" s="4" t="s">
        <v>4</v>
      </c>
      <c r="B5" s="5"/>
      <c r="C5" s="5"/>
      <c r="D5" s="5"/>
      <c r="E5" s="5"/>
      <c r="F5" s="5"/>
      <c r="G5" s="5"/>
    </row>
    <row r="6" spans="1:8">
      <c r="A6" s="6" t="s">
        <v>5</v>
      </c>
      <c r="B6" s="5"/>
      <c r="C6" s="5"/>
      <c r="D6" s="5"/>
      <c r="E6" s="5"/>
      <c r="F6" s="5"/>
      <c r="G6" s="5"/>
    </row>
    <row r="7" spans="1:8" ht="16.5">
      <c r="A7" s="1" t="s">
        <v>6</v>
      </c>
    </row>
    <row r="8" spans="1:8" ht="15.75">
      <c r="A8" s="3" t="s">
        <v>7</v>
      </c>
    </row>
    <row r="9" spans="1:8" ht="15.75">
      <c r="A9" s="3" t="s">
        <v>8</v>
      </c>
    </row>
    <row r="10" spans="1:8" ht="15.75">
      <c r="A10" s="3" t="s">
        <v>89</v>
      </c>
    </row>
    <row r="11" spans="1:8" s="23" customFormat="1" ht="15.75">
      <c r="A11" s="22" t="s">
        <v>9</v>
      </c>
      <c r="B11" s="22" t="s">
        <v>10</v>
      </c>
      <c r="C11" s="22" t="s">
        <v>11</v>
      </c>
      <c r="D11" s="22" t="s">
        <v>12</v>
      </c>
      <c r="E11" s="22" t="s">
        <v>13</v>
      </c>
      <c r="F11" s="22" t="s">
        <v>14</v>
      </c>
      <c r="G11" s="22" t="s">
        <v>15</v>
      </c>
      <c r="H11" s="22" t="s">
        <v>16</v>
      </c>
    </row>
    <row r="12" spans="1:8" ht="28.5" customHeight="1">
      <c r="A12" s="7" t="s">
        <v>17</v>
      </c>
      <c r="B12" s="7" t="s">
        <v>18</v>
      </c>
      <c r="C12" s="8" t="s">
        <v>19</v>
      </c>
      <c r="D12" s="8" t="s">
        <v>20</v>
      </c>
      <c r="E12" s="7" t="s">
        <v>21</v>
      </c>
      <c r="F12" s="7">
        <v>30</v>
      </c>
      <c r="G12" s="9">
        <v>4909</v>
      </c>
      <c r="H12" s="9">
        <f>F12*G12</f>
        <v>147270</v>
      </c>
    </row>
    <row r="13" spans="1:8">
      <c r="A13" s="7" t="s">
        <v>22</v>
      </c>
      <c r="B13" s="7" t="s">
        <v>22</v>
      </c>
      <c r="C13" s="8" t="s">
        <v>23</v>
      </c>
      <c r="D13" s="8" t="s">
        <v>24</v>
      </c>
      <c r="E13" s="7" t="s">
        <v>21</v>
      </c>
      <c r="F13" s="7">
        <v>40</v>
      </c>
      <c r="G13" s="9">
        <v>5636</v>
      </c>
      <c r="H13" s="9">
        <f>F13*G13</f>
        <v>225440</v>
      </c>
    </row>
    <row r="14" spans="1:8">
      <c r="A14" s="7" t="s">
        <v>22</v>
      </c>
      <c r="B14" s="7" t="s">
        <v>22</v>
      </c>
      <c r="C14" s="8" t="s">
        <v>25</v>
      </c>
      <c r="D14" s="8" t="s">
        <v>26</v>
      </c>
      <c r="E14" s="7" t="s">
        <v>21</v>
      </c>
      <c r="F14" s="7">
        <v>10</v>
      </c>
      <c r="G14" s="9">
        <v>10909</v>
      </c>
      <c r="H14" s="9">
        <f>F14*G14</f>
        <v>109090</v>
      </c>
    </row>
    <row r="15" spans="1:8">
      <c r="A15" s="7" t="s">
        <v>22</v>
      </c>
      <c r="B15" s="7" t="s">
        <v>22</v>
      </c>
      <c r="C15" s="8" t="s">
        <v>27</v>
      </c>
      <c r="D15" s="8" t="s">
        <v>28</v>
      </c>
      <c r="E15" s="7" t="s">
        <v>21</v>
      </c>
      <c r="F15" s="7">
        <v>50</v>
      </c>
      <c r="G15" s="9">
        <v>11400</v>
      </c>
      <c r="H15" s="9">
        <f>F15*G15</f>
        <v>570000</v>
      </c>
    </row>
    <row r="16" spans="1:8">
      <c r="A16" s="10">
        <f>SUM(H12:H15)</f>
        <v>1051800</v>
      </c>
      <c r="B16" s="11"/>
      <c r="C16" s="11"/>
      <c r="D16" s="11"/>
      <c r="E16" s="11"/>
      <c r="F16" s="11"/>
      <c r="G16" s="11"/>
      <c r="H16" s="12"/>
    </row>
    <row r="17" spans="1:8" ht="30.75" customHeight="1">
      <c r="A17" s="7" t="s">
        <v>17</v>
      </c>
      <c r="B17" s="7" t="s">
        <v>29</v>
      </c>
      <c r="C17" s="8" t="s">
        <v>19</v>
      </c>
      <c r="D17" s="8" t="s">
        <v>20</v>
      </c>
      <c r="E17" s="7" t="s">
        <v>21</v>
      </c>
      <c r="F17" s="7">
        <v>36</v>
      </c>
      <c r="G17" s="9">
        <v>4909</v>
      </c>
      <c r="H17" s="9">
        <f t="shared" ref="H17:H23" si="0">F17*G17</f>
        <v>176724</v>
      </c>
    </row>
    <row r="18" spans="1:8">
      <c r="A18" s="7" t="s">
        <v>22</v>
      </c>
      <c r="B18" s="7" t="s">
        <v>22</v>
      </c>
      <c r="C18" s="8" t="s">
        <v>30</v>
      </c>
      <c r="D18" s="8" t="s">
        <v>31</v>
      </c>
      <c r="E18" s="7" t="s">
        <v>21</v>
      </c>
      <c r="F18" s="7">
        <v>84</v>
      </c>
      <c r="G18" s="9">
        <v>8545</v>
      </c>
      <c r="H18" s="9">
        <f t="shared" si="0"/>
        <v>717780</v>
      </c>
    </row>
    <row r="19" spans="1:8">
      <c r="A19" s="7" t="s">
        <v>22</v>
      </c>
      <c r="B19" s="7" t="s">
        <v>22</v>
      </c>
      <c r="C19" s="8" t="s">
        <v>32</v>
      </c>
      <c r="D19" s="8" t="s">
        <v>33</v>
      </c>
      <c r="E19" s="7" t="s">
        <v>21</v>
      </c>
      <c r="F19" s="7">
        <v>150</v>
      </c>
      <c r="G19" s="9">
        <v>4000</v>
      </c>
      <c r="H19" s="9">
        <f t="shared" si="0"/>
        <v>600000</v>
      </c>
    </row>
    <row r="20" spans="1:8">
      <c r="A20" s="7" t="s">
        <v>22</v>
      </c>
      <c r="B20" s="7" t="s">
        <v>22</v>
      </c>
      <c r="C20" s="8" t="s">
        <v>34</v>
      </c>
      <c r="D20" s="8" t="s">
        <v>35</v>
      </c>
      <c r="E20" s="7" t="s">
        <v>21</v>
      </c>
      <c r="F20" s="7">
        <v>120</v>
      </c>
      <c r="G20" s="9">
        <v>4500</v>
      </c>
      <c r="H20" s="9">
        <f t="shared" si="0"/>
        <v>540000</v>
      </c>
    </row>
    <row r="21" spans="1:8">
      <c r="A21" s="7" t="s">
        <v>22</v>
      </c>
      <c r="B21" s="7" t="s">
        <v>22</v>
      </c>
      <c r="C21" s="8" t="s">
        <v>27</v>
      </c>
      <c r="D21" s="8" t="s">
        <v>28</v>
      </c>
      <c r="E21" s="7" t="s">
        <v>21</v>
      </c>
      <c r="F21" s="7">
        <v>120</v>
      </c>
      <c r="G21" s="9">
        <v>11400</v>
      </c>
      <c r="H21" s="9">
        <f t="shared" si="0"/>
        <v>1368000</v>
      </c>
    </row>
    <row r="22" spans="1:8">
      <c r="A22" s="7" t="s">
        <v>22</v>
      </c>
      <c r="B22" s="7" t="s">
        <v>22</v>
      </c>
      <c r="C22" s="8" t="s">
        <v>36</v>
      </c>
      <c r="D22" s="8" t="s">
        <v>37</v>
      </c>
      <c r="E22" s="7" t="s">
        <v>21</v>
      </c>
      <c r="F22" s="7">
        <v>2</v>
      </c>
      <c r="G22" s="9">
        <v>22500</v>
      </c>
      <c r="H22" s="9">
        <f t="shared" si="0"/>
        <v>45000</v>
      </c>
    </row>
    <row r="23" spans="1:8">
      <c r="A23" s="7" t="s">
        <v>22</v>
      </c>
      <c r="B23" s="7" t="s">
        <v>22</v>
      </c>
      <c r="C23" s="8" t="s">
        <v>25</v>
      </c>
      <c r="D23" s="8" t="s">
        <v>26</v>
      </c>
      <c r="E23" s="7" t="s">
        <v>21</v>
      </c>
      <c r="F23" s="7">
        <v>2</v>
      </c>
      <c r="G23" s="9">
        <v>10909</v>
      </c>
      <c r="H23" s="9">
        <f t="shared" si="0"/>
        <v>21818</v>
      </c>
    </row>
    <row r="24" spans="1:8">
      <c r="A24" s="10">
        <f>SUM(H17:H23)</f>
        <v>3469322</v>
      </c>
      <c r="B24" s="11"/>
      <c r="C24" s="11"/>
      <c r="D24" s="11"/>
      <c r="E24" s="11"/>
      <c r="F24" s="11"/>
      <c r="G24" s="11"/>
      <c r="H24" s="12"/>
    </row>
    <row r="25" spans="1:8" ht="25.5" customHeight="1">
      <c r="A25" s="7" t="s">
        <v>17</v>
      </c>
      <c r="B25" s="7" t="s">
        <v>38</v>
      </c>
      <c r="C25" s="8" t="s">
        <v>19</v>
      </c>
      <c r="D25" s="8" t="s">
        <v>20</v>
      </c>
      <c r="E25" s="7" t="s">
        <v>21</v>
      </c>
      <c r="F25" s="7">
        <v>18</v>
      </c>
      <c r="G25" s="9">
        <v>4909</v>
      </c>
      <c r="H25" s="9">
        <f t="shared" ref="H25:H31" si="1">F25*G25</f>
        <v>88362</v>
      </c>
    </row>
    <row r="26" spans="1:8">
      <c r="A26" s="7" t="s">
        <v>22</v>
      </c>
      <c r="B26" s="7" t="s">
        <v>22</v>
      </c>
      <c r="C26" s="8" t="s">
        <v>23</v>
      </c>
      <c r="D26" s="8" t="s">
        <v>24</v>
      </c>
      <c r="E26" s="7" t="s">
        <v>21</v>
      </c>
      <c r="F26" s="7">
        <v>18</v>
      </c>
      <c r="G26" s="9">
        <v>5636</v>
      </c>
      <c r="H26" s="9">
        <f t="shared" si="1"/>
        <v>101448</v>
      </c>
    </row>
    <row r="27" spans="1:8">
      <c r="A27" s="7" t="s">
        <v>22</v>
      </c>
      <c r="B27" s="7" t="s">
        <v>22</v>
      </c>
      <c r="C27" s="8" t="s">
        <v>25</v>
      </c>
      <c r="D27" s="8" t="s">
        <v>26</v>
      </c>
      <c r="E27" s="7" t="s">
        <v>21</v>
      </c>
      <c r="F27" s="7">
        <v>20</v>
      </c>
      <c r="G27" s="9">
        <v>10909</v>
      </c>
      <c r="H27" s="9">
        <f t="shared" si="1"/>
        <v>218180</v>
      </c>
    </row>
    <row r="28" spans="1:8">
      <c r="A28" s="7" t="s">
        <v>22</v>
      </c>
      <c r="B28" s="7" t="s">
        <v>22</v>
      </c>
      <c r="C28" s="8" t="s">
        <v>36</v>
      </c>
      <c r="D28" s="8" t="s">
        <v>37</v>
      </c>
      <c r="E28" s="7" t="s">
        <v>21</v>
      </c>
      <c r="F28" s="7">
        <v>12</v>
      </c>
      <c r="G28" s="9">
        <v>22500</v>
      </c>
      <c r="H28" s="9">
        <f t="shared" si="1"/>
        <v>270000</v>
      </c>
    </row>
    <row r="29" spans="1:8">
      <c r="A29" s="7" t="s">
        <v>22</v>
      </c>
      <c r="B29" s="7" t="s">
        <v>22</v>
      </c>
      <c r="C29" s="8" t="s">
        <v>39</v>
      </c>
      <c r="D29" s="8" t="s">
        <v>40</v>
      </c>
      <c r="E29" s="7" t="s">
        <v>21</v>
      </c>
      <c r="F29" s="7">
        <v>15</v>
      </c>
      <c r="G29" s="9">
        <v>5000</v>
      </c>
      <c r="H29" s="9">
        <f t="shared" si="1"/>
        <v>75000</v>
      </c>
    </row>
    <row r="30" spans="1:8">
      <c r="A30" s="7" t="s">
        <v>22</v>
      </c>
      <c r="B30" s="7" t="s">
        <v>22</v>
      </c>
      <c r="C30" s="8" t="s">
        <v>27</v>
      </c>
      <c r="D30" s="8" t="s">
        <v>28</v>
      </c>
      <c r="E30" s="7" t="s">
        <v>21</v>
      </c>
      <c r="F30" s="7">
        <v>24</v>
      </c>
      <c r="G30" s="9">
        <v>11400</v>
      </c>
      <c r="H30" s="9">
        <f t="shared" si="1"/>
        <v>273600</v>
      </c>
    </row>
    <row r="31" spans="1:8">
      <c r="A31" s="7" t="s">
        <v>22</v>
      </c>
      <c r="B31" s="7" t="s">
        <v>22</v>
      </c>
      <c r="C31" s="8" t="s">
        <v>41</v>
      </c>
      <c r="D31" s="8" t="s">
        <v>42</v>
      </c>
      <c r="E31" s="7" t="s">
        <v>21</v>
      </c>
      <c r="F31" s="7">
        <v>90</v>
      </c>
      <c r="G31" s="9">
        <v>14500</v>
      </c>
      <c r="H31" s="9">
        <f t="shared" si="1"/>
        <v>1305000</v>
      </c>
    </row>
    <row r="32" spans="1:8">
      <c r="A32" s="10">
        <f>SUM(H25:H31)</f>
        <v>2331590</v>
      </c>
      <c r="B32" s="11"/>
      <c r="C32" s="11"/>
      <c r="D32" s="11"/>
      <c r="E32" s="11"/>
      <c r="F32" s="11"/>
      <c r="G32" s="11"/>
      <c r="H32" s="12"/>
    </row>
    <row r="33" spans="1:8" ht="27" customHeight="1">
      <c r="A33" s="7" t="s">
        <v>17</v>
      </c>
      <c r="B33" s="7" t="s">
        <v>43</v>
      </c>
      <c r="C33" s="8" t="s">
        <v>44</v>
      </c>
      <c r="D33" s="8" t="s">
        <v>45</v>
      </c>
      <c r="E33" s="7" t="s">
        <v>21</v>
      </c>
      <c r="F33" s="7">
        <v>72</v>
      </c>
      <c r="G33" s="9">
        <v>3636</v>
      </c>
      <c r="H33" s="9">
        <f>F33*G33</f>
        <v>261792</v>
      </c>
    </row>
    <row r="34" spans="1:8">
      <c r="A34" s="10">
        <f>SUM(H33:H33)</f>
        <v>261792</v>
      </c>
      <c r="B34" s="11"/>
      <c r="C34" s="11"/>
      <c r="D34" s="11"/>
      <c r="E34" s="11"/>
      <c r="F34" s="11"/>
      <c r="G34" s="11"/>
      <c r="H34" s="12"/>
    </row>
    <row r="35" spans="1:8" ht="26.25" customHeight="1">
      <c r="A35" s="7" t="s">
        <v>17</v>
      </c>
      <c r="B35" s="7" t="s">
        <v>46</v>
      </c>
      <c r="C35" s="8" t="s">
        <v>19</v>
      </c>
      <c r="D35" s="8" t="s">
        <v>20</v>
      </c>
      <c r="E35" s="7" t="s">
        <v>21</v>
      </c>
      <c r="F35" s="7">
        <v>30</v>
      </c>
      <c r="G35" s="9">
        <v>4909</v>
      </c>
      <c r="H35" s="9">
        <f t="shared" ref="H35:H40" si="2">F35*G35</f>
        <v>147270</v>
      </c>
    </row>
    <row r="36" spans="1:8">
      <c r="A36" s="7" t="s">
        <v>22</v>
      </c>
      <c r="B36" s="7" t="s">
        <v>22</v>
      </c>
      <c r="C36" s="8" t="s">
        <v>47</v>
      </c>
      <c r="D36" s="8" t="s">
        <v>48</v>
      </c>
      <c r="E36" s="7" t="s">
        <v>21</v>
      </c>
      <c r="F36" s="7">
        <v>6</v>
      </c>
      <c r="G36" s="9">
        <v>11400</v>
      </c>
      <c r="H36" s="9">
        <f t="shared" si="2"/>
        <v>68400</v>
      </c>
    </row>
    <row r="37" spans="1:8">
      <c r="A37" s="7" t="s">
        <v>22</v>
      </c>
      <c r="B37" s="7" t="s">
        <v>22</v>
      </c>
      <c r="C37" s="8" t="s">
        <v>30</v>
      </c>
      <c r="D37" s="8" t="s">
        <v>31</v>
      </c>
      <c r="E37" s="7" t="s">
        <v>21</v>
      </c>
      <c r="F37" s="7">
        <v>96</v>
      </c>
      <c r="G37" s="9">
        <v>8545</v>
      </c>
      <c r="H37" s="9">
        <f t="shared" si="2"/>
        <v>820320</v>
      </c>
    </row>
    <row r="38" spans="1:8">
      <c r="A38" s="7" t="s">
        <v>22</v>
      </c>
      <c r="B38" s="7" t="s">
        <v>22</v>
      </c>
      <c r="C38" s="8" t="s">
        <v>49</v>
      </c>
      <c r="D38" s="8" t="s">
        <v>50</v>
      </c>
      <c r="E38" s="7" t="s">
        <v>21</v>
      </c>
      <c r="F38" s="7">
        <v>12</v>
      </c>
      <c r="G38" s="9">
        <v>6200</v>
      </c>
      <c r="H38" s="9">
        <f t="shared" si="2"/>
        <v>74400</v>
      </c>
    </row>
    <row r="39" spans="1:8">
      <c r="A39" s="7" t="s">
        <v>22</v>
      </c>
      <c r="B39" s="7" t="s">
        <v>22</v>
      </c>
      <c r="C39" s="8" t="s">
        <v>36</v>
      </c>
      <c r="D39" s="8" t="s">
        <v>37</v>
      </c>
      <c r="E39" s="7" t="s">
        <v>21</v>
      </c>
      <c r="F39" s="7">
        <v>6</v>
      </c>
      <c r="G39" s="9">
        <v>22500</v>
      </c>
      <c r="H39" s="9">
        <f t="shared" si="2"/>
        <v>135000</v>
      </c>
    </row>
    <row r="40" spans="1:8">
      <c r="A40" s="7" t="s">
        <v>22</v>
      </c>
      <c r="B40" s="7" t="s">
        <v>22</v>
      </c>
      <c r="C40" s="8" t="s">
        <v>51</v>
      </c>
      <c r="D40" s="8" t="s">
        <v>52</v>
      </c>
      <c r="E40" s="7" t="s">
        <v>21</v>
      </c>
      <c r="F40" s="7">
        <v>12</v>
      </c>
      <c r="G40" s="9">
        <v>10800</v>
      </c>
      <c r="H40" s="9">
        <f t="shared" si="2"/>
        <v>129600</v>
      </c>
    </row>
    <row r="41" spans="1:8">
      <c r="A41" s="10">
        <f>SUM(H35:H40)</f>
        <v>1374990</v>
      </c>
      <c r="B41" s="11"/>
      <c r="C41" s="11"/>
      <c r="D41" s="11"/>
      <c r="E41" s="11"/>
      <c r="F41" s="11"/>
      <c r="G41" s="11"/>
      <c r="H41" s="12"/>
    </row>
    <row r="42" spans="1:8" ht="27" customHeight="1">
      <c r="A42" s="7" t="s">
        <v>17</v>
      </c>
      <c r="B42" s="7" t="s">
        <v>53</v>
      </c>
      <c r="C42" s="8" t="s">
        <v>54</v>
      </c>
      <c r="D42" s="8" t="s">
        <v>55</v>
      </c>
      <c r="E42" s="7" t="s">
        <v>21</v>
      </c>
      <c r="F42" s="7">
        <v>24</v>
      </c>
      <c r="G42" s="9">
        <v>3000</v>
      </c>
      <c r="H42" s="9">
        <f>F42*G42</f>
        <v>72000</v>
      </c>
    </row>
    <row r="43" spans="1:8">
      <c r="A43" s="7" t="s">
        <v>22</v>
      </c>
      <c r="B43" s="7" t="s">
        <v>22</v>
      </c>
      <c r="C43" s="8" t="s">
        <v>41</v>
      </c>
      <c r="D43" s="8" t="s">
        <v>42</v>
      </c>
      <c r="E43" s="7" t="s">
        <v>21</v>
      </c>
      <c r="F43" s="7">
        <v>10</v>
      </c>
      <c r="G43" s="9">
        <v>14500</v>
      </c>
      <c r="H43" s="9">
        <f>F43*G43</f>
        <v>145000</v>
      </c>
    </row>
    <row r="44" spans="1:8">
      <c r="A44" s="7" t="s">
        <v>22</v>
      </c>
      <c r="B44" s="7" t="s">
        <v>22</v>
      </c>
      <c r="C44" s="8" t="s">
        <v>30</v>
      </c>
      <c r="D44" s="8" t="s">
        <v>31</v>
      </c>
      <c r="E44" s="7" t="s">
        <v>21</v>
      </c>
      <c r="F44" s="7">
        <v>10</v>
      </c>
      <c r="G44" s="9">
        <v>8545</v>
      </c>
      <c r="H44" s="9">
        <f>F44*G44</f>
        <v>85450</v>
      </c>
    </row>
    <row r="45" spans="1:8">
      <c r="A45" s="10">
        <f>SUM(H42:H44)</f>
        <v>302450</v>
      </c>
      <c r="B45" s="11"/>
      <c r="C45" s="11"/>
      <c r="D45" s="11"/>
      <c r="E45" s="11"/>
      <c r="F45" s="11"/>
      <c r="G45" s="11"/>
      <c r="H45" s="12"/>
    </row>
    <row r="46" spans="1:8" ht="24" customHeight="1">
      <c r="A46" s="7" t="s">
        <v>56</v>
      </c>
      <c r="B46" s="7" t="s">
        <v>57</v>
      </c>
      <c r="C46" s="8" t="s">
        <v>58</v>
      </c>
      <c r="D46" s="8" t="s">
        <v>59</v>
      </c>
      <c r="E46" s="7" t="s">
        <v>21</v>
      </c>
      <c r="F46" s="7">
        <v>50</v>
      </c>
      <c r="G46" s="9">
        <v>17000</v>
      </c>
      <c r="H46" s="9">
        <f>F46*G46</f>
        <v>850000</v>
      </c>
    </row>
    <row r="47" spans="1:8">
      <c r="A47" s="10">
        <f>SUM(H46:H46)</f>
        <v>850000</v>
      </c>
      <c r="B47" s="11"/>
      <c r="C47" s="11"/>
      <c r="D47" s="11"/>
      <c r="E47" s="11"/>
      <c r="F47" s="11"/>
      <c r="G47" s="11"/>
      <c r="H47" s="12"/>
    </row>
    <row r="48" spans="1:8" ht="26.25" customHeight="1">
      <c r="A48" s="7" t="s">
        <v>56</v>
      </c>
      <c r="B48" s="7" t="s">
        <v>60</v>
      </c>
      <c r="C48" s="8" t="s">
        <v>58</v>
      </c>
      <c r="D48" s="8" t="s">
        <v>59</v>
      </c>
      <c r="E48" s="7" t="s">
        <v>21</v>
      </c>
      <c r="F48" s="7">
        <v>60</v>
      </c>
      <c r="G48" s="9">
        <v>17000</v>
      </c>
      <c r="H48" s="9">
        <f>F48*G48</f>
        <v>1020000</v>
      </c>
    </row>
    <row r="49" spans="1:8">
      <c r="A49" s="7" t="s">
        <v>22</v>
      </c>
      <c r="B49" s="7" t="s">
        <v>22</v>
      </c>
      <c r="C49" s="8" t="s">
        <v>41</v>
      </c>
      <c r="D49" s="8" t="s">
        <v>42</v>
      </c>
      <c r="E49" s="7" t="s">
        <v>21</v>
      </c>
      <c r="F49" s="7">
        <v>110</v>
      </c>
      <c r="G49" s="9">
        <v>14500</v>
      </c>
      <c r="H49" s="9">
        <f>F49*G49</f>
        <v>1595000</v>
      </c>
    </row>
    <row r="50" spans="1:8">
      <c r="A50" s="10">
        <f>SUM(H48:H49)</f>
        <v>2615000</v>
      </c>
      <c r="B50" s="11"/>
      <c r="C50" s="11"/>
      <c r="D50" s="11"/>
      <c r="E50" s="11"/>
      <c r="F50" s="11"/>
      <c r="G50" s="11"/>
      <c r="H50" s="12"/>
    </row>
    <row r="51" spans="1:8" ht="24.75" customHeight="1">
      <c r="A51" s="7" t="s">
        <v>56</v>
      </c>
      <c r="B51" s="7" t="s">
        <v>61</v>
      </c>
      <c r="C51" s="8" t="s">
        <v>62</v>
      </c>
      <c r="D51" s="8" t="s">
        <v>63</v>
      </c>
      <c r="E51" s="7" t="s">
        <v>21</v>
      </c>
      <c r="F51" s="7">
        <v>50</v>
      </c>
      <c r="G51" s="9">
        <v>14500</v>
      </c>
      <c r="H51" s="9">
        <f>F51*G51</f>
        <v>725000</v>
      </c>
    </row>
    <row r="52" spans="1:8">
      <c r="A52" s="10">
        <f>SUM(H51:H51)</f>
        <v>725000</v>
      </c>
      <c r="B52" s="11"/>
      <c r="C52" s="11"/>
      <c r="D52" s="11"/>
      <c r="E52" s="11"/>
      <c r="F52" s="11"/>
      <c r="G52" s="11"/>
      <c r="H52" s="12"/>
    </row>
    <row r="53" spans="1:8">
      <c r="A53" s="13" t="s">
        <v>64</v>
      </c>
      <c r="B53" s="14"/>
      <c r="C53" s="14"/>
      <c r="D53" s="14"/>
      <c r="E53" s="14"/>
      <c r="F53" s="14"/>
      <c r="G53" s="15"/>
      <c r="H53" s="16">
        <f>SUM(H12:H52)</f>
        <v>12981944</v>
      </c>
    </row>
    <row r="54" spans="1:8">
      <c r="A54" s="13" t="s">
        <v>65</v>
      </c>
      <c r="B54" s="14"/>
      <c r="C54" s="14"/>
      <c r="D54" s="14"/>
      <c r="E54" s="14"/>
      <c r="F54" s="14"/>
      <c r="G54" s="15"/>
      <c r="H54" s="16">
        <f>H53*0.1</f>
        <v>1298194.4000000001</v>
      </c>
    </row>
    <row r="55" spans="1:8">
      <c r="A55" s="13" t="s">
        <v>66</v>
      </c>
      <c r="B55" s="14"/>
      <c r="C55" s="14"/>
      <c r="D55" s="14"/>
      <c r="E55" s="14"/>
      <c r="F55" s="14"/>
      <c r="G55" s="15"/>
      <c r="H55" s="16">
        <f>H53+H54</f>
        <v>14280138.4</v>
      </c>
    </row>
    <row r="56" spans="1:8" ht="15.75">
      <c r="A56" s="17" t="s">
        <v>67</v>
      </c>
    </row>
    <row r="58" spans="1:8">
      <c r="A58" s="6" t="s">
        <v>68</v>
      </c>
      <c r="B58" s="5"/>
      <c r="C58" s="6" t="s">
        <v>69</v>
      </c>
      <c r="D58" s="5"/>
      <c r="E58" s="6" t="s">
        <v>70</v>
      </c>
      <c r="F58" s="5"/>
      <c r="G58" s="5"/>
    </row>
  </sheetData>
  <mergeCells count="17">
    <mergeCell ref="A54:G54"/>
    <mergeCell ref="A55:G55"/>
    <mergeCell ref="A58:B58"/>
    <mergeCell ref="C58:D58"/>
    <mergeCell ref="E58:G58"/>
    <mergeCell ref="A41:H41"/>
    <mergeCell ref="A45:H45"/>
    <mergeCell ref="A47:H47"/>
    <mergeCell ref="A50:H50"/>
    <mergeCell ref="A52:H52"/>
    <mergeCell ref="A53:G53"/>
    <mergeCell ref="A5:G5"/>
    <mergeCell ref="A6:G6"/>
    <mergeCell ref="A16:H16"/>
    <mergeCell ref="A24:H24"/>
    <mergeCell ref="A32:H32"/>
    <mergeCell ref="A34:H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topLeftCell="A4" workbookViewId="0">
      <selection activeCell="A10" sqref="A10"/>
    </sheetView>
  </sheetViews>
  <sheetFormatPr defaultRowHeight="15"/>
  <cols>
    <col min="1" max="1" width="10.42578125" style="2" customWidth="1"/>
    <col min="2" max="2" width="15.140625" style="2" customWidth="1"/>
    <col min="3" max="3" width="14" style="2" customWidth="1"/>
    <col min="4" max="4" width="34" style="2" customWidth="1"/>
    <col min="5" max="6" width="9.140625" style="2"/>
    <col min="7" max="7" width="12.42578125" style="2" customWidth="1"/>
    <col min="8" max="8" width="15.140625" style="2" customWidth="1"/>
    <col min="9" max="16384" width="9.140625" style="2"/>
  </cols>
  <sheetData>
    <row r="1" spans="1:8" ht="16.5">
      <c r="A1" s="1" t="s">
        <v>0</v>
      </c>
    </row>
    <row r="2" spans="1:8" ht="15.75">
      <c r="A2" s="3" t="s">
        <v>1</v>
      </c>
    </row>
    <row r="3" spans="1:8" ht="15.75">
      <c r="A3" s="3" t="s">
        <v>2</v>
      </c>
    </row>
    <row r="4" spans="1:8" ht="15.75">
      <c r="A4" s="3" t="s">
        <v>3</v>
      </c>
    </row>
    <row r="5" spans="1:8" ht="20.25">
      <c r="A5" s="4" t="s">
        <v>4</v>
      </c>
      <c r="B5" s="5"/>
      <c r="C5" s="5"/>
      <c r="D5" s="5"/>
      <c r="E5" s="5"/>
      <c r="F5" s="5"/>
      <c r="G5" s="5"/>
    </row>
    <row r="6" spans="1:8">
      <c r="A6" s="6" t="s">
        <v>71</v>
      </c>
      <c r="B6" s="5"/>
      <c r="C6" s="5"/>
      <c r="D6" s="5"/>
      <c r="E6" s="5"/>
      <c r="F6" s="5"/>
      <c r="G6" s="5"/>
    </row>
    <row r="7" spans="1:8" ht="16.5">
      <c r="A7" s="1" t="s">
        <v>6</v>
      </c>
    </row>
    <row r="8" spans="1:8" ht="15.75">
      <c r="A8" s="3" t="s">
        <v>7</v>
      </c>
    </row>
    <row r="9" spans="1:8" ht="15.75">
      <c r="A9" s="3" t="s">
        <v>8</v>
      </c>
    </row>
    <row r="10" spans="1:8" ht="15.75">
      <c r="A10" s="3" t="s">
        <v>108</v>
      </c>
    </row>
    <row r="11" spans="1:8" s="23" customFormat="1" ht="15.75">
      <c r="A11" s="22" t="s">
        <v>9</v>
      </c>
      <c r="B11" s="22" t="s">
        <v>10</v>
      </c>
      <c r="C11" s="22" t="s">
        <v>11</v>
      </c>
      <c r="D11" s="22" t="s">
        <v>12</v>
      </c>
      <c r="E11" s="22" t="s">
        <v>13</v>
      </c>
      <c r="F11" s="22" t="s">
        <v>14</v>
      </c>
      <c r="G11" s="22" t="s">
        <v>15</v>
      </c>
      <c r="H11" s="22" t="s">
        <v>16</v>
      </c>
    </row>
    <row r="12" spans="1:8" ht="30">
      <c r="A12" s="7" t="s">
        <v>72</v>
      </c>
      <c r="B12" s="7" t="s">
        <v>73</v>
      </c>
      <c r="C12" s="8" t="s">
        <v>19</v>
      </c>
      <c r="D12" s="8" t="s">
        <v>20</v>
      </c>
      <c r="E12" s="7" t="s">
        <v>21</v>
      </c>
      <c r="F12" s="7">
        <v>36</v>
      </c>
      <c r="G12" s="9">
        <v>4909</v>
      </c>
      <c r="H12" s="9">
        <f t="shared" ref="H12:H18" si="0">F12*G12</f>
        <v>176724</v>
      </c>
    </row>
    <row r="13" spans="1:8">
      <c r="A13" s="7" t="s">
        <v>22</v>
      </c>
      <c r="B13" s="7" t="s">
        <v>22</v>
      </c>
      <c r="C13" s="8" t="s">
        <v>23</v>
      </c>
      <c r="D13" s="8" t="s">
        <v>24</v>
      </c>
      <c r="E13" s="7" t="s">
        <v>21</v>
      </c>
      <c r="F13" s="7">
        <v>36</v>
      </c>
      <c r="G13" s="9">
        <v>5636</v>
      </c>
      <c r="H13" s="9">
        <f t="shared" si="0"/>
        <v>202896</v>
      </c>
    </row>
    <row r="14" spans="1:8">
      <c r="A14" s="7" t="s">
        <v>22</v>
      </c>
      <c r="B14" s="7" t="s">
        <v>22</v>
      </c>
      <c r="C14" s="8" t="s">
        <v>25</v>
      </c>
      <c r="D14" s="8" t="s">
        <v>26</v>
      </c>
      <c r="E14" s="7" t="s">
        <v>21</v>
      </c>
      <c r="F14" s="7">
        <v>20</v>
      </c>
      <c r="G14" s="9">
        <v>10909</v>
      </c>
      <c r="H14" s="9">
        <f t="shared" si="0"/>
        <v>218180</v>
      </c>
    </row>
    <row r="15" spans="1:8">
      <c r="A15" s="7" t="s">
        <v>22</v>
      </c>
      <c r="B15" s="7" t="s">
        <v>22</v>
      </c>
      <c r="C15" s="8" t="s">
        <v>39</v>
      </c>
      <c r="D15" s="8" t="s">
        <v>40</v>
      </c>
      <c r="E15" s="7" t="s">
        <v>21</v>
      </c>
      <c r="F15" s="7">
        <v>30</v>
      </c>
      <c r="G15" s="9">
        <v>5000</v>
      </c>
      <c r="H15" s="9">
        <f t="shared" si="0"/>
        <v>150000</v>
      </c>
    </row>
    <row r="16" spans="1:8">
      <c r="A16" s="7" t="s">
        <v>22</v>
      </c>
      <c r="B16" s="7" t="s">
        <v>22</v>
      </c>
      <c r="C16" s="8" t="s">
        <v>27</v>
      </c>
      <c r="D16" s="8" t="s">
        <v>28</v>
      </c>
      <c r="E16" s="7" t="s">
        <v>21</v>
      </c>
      <c r="F16" s="7">
        <v>18</v>
      </c>
      <c r="G16" s="9">
        <v>11400</v>
      </c>
      <c r="H16" s="9">
        <f t="shared" si="0"/>
        <v>205200</v>
      </c>
    </row>
    <row r="17" spans="1:8">
      <c r="A17" s="7" t="s">
        <v>22</v>
      </c>
      <c r="B17" s="7" t="s">
        <v>22</v>
      </c>
      <c r="C17" s="8" t="s">
        <v>58</v>
      </c>
      <c r="D17" s="8" t="s">
        <v>59</v>
      </c>
      <c r="E17" s="7" t="s">
        <v>21</v>
      </c>
      <c r="F17" s="7">
        <v>45</v>
      </c>
      <c r="G17" s="9">
        <v>17000</v>
      </c>
      <c r="H17" s="9">
        <f t="shared" si="0"/>
        <v>765000</v>
      </c>
    </row>
    <row r="18" spans="1:8">
      <c r="A18" s="7" t="s">
        <v>22</v>
      </c>
      <c r="B18" s="7" t="s">
        <v>22</v>
      </c>
      <c r="C18" s="8" t="s">
        <v>41</v>
      </c>
      <c r="D18" s="8" t="s">
        <v>42</v>
      </c>
      <c r="E18" s="7" t="s">
        <v>21</v>
      </c>
      <c r="F18" s="7">
        <v>150</v>
      </c>
      <c r="G18" s="9">
        <v>14500</v>
      </c>
      <c r="H18" s="9">
        <f t="shared" si="0"/>
        <v>2175000</v>
      </c>
    </row>
    <row r="19" spans="1:8">
      <c r="A19" s="10">
        <f>SUM(H12:H18)</f>
        <v>3893000</v>
      </c>
      <c r="B19" s="11"/>
      <c r="C19" s="11"/>
      <c r="D19" s="11"/>
      <c r="E19" s="11"/>
      <c r="F19" s="11"/>
      <c r="G19" s="11"/>
      <c r="H19" s="12"/>
    </row>
    <row r="20" spans="1:8" ht="31.5" customHeight="1">
      <c r="A20" s="7" t="s">
        <v>72</v>
      </c>
      <c r="B20" s="7" t="s">
        <v>74</v>
      </c>
      <c r="C20" s="8" t="s">
        <v>19</v>
      </c>
      <c r="D20" s="8" t="s">
        <v>20</v>
      </c>
      <c r="E20" s="7" t="s">
        <v>21</v>
      </c>
      <c r="F20" s="7">
        <v>18</v>
      </c>
      <c r="G20" s="9">
        <v>4909</v>
      </c>
      <c r="H20" s="9">
        <f>F20*G20</f>
        <v>88362</v>
      </c>
    </row>
    <row r="21" spans="1:8">
      <c r="A21" s="7" t="s">
        <v>22</v>
      </c>
      <c r="B21" s="7" t="s">
        <v>22</v>
      </c>
      <c r="C21" s="8" t="s">
        <v>30</v>
      </c>
      <c r="D21" s="8" t="s">
        <v>31</v>
      </c>
      <c r="E21" s="7" t="s">
        <v>21</v>
      </c>
      <c r="F21" s="7">
        <v>60</v>
      </c>
      <c r="G21" s="9">
        <v>8545</v>
      </c>
      <c r="H21" s="9">
        <f>F21*G21</f>
        <v>512700</v>
      </c>
    </row>
    <row r="22" spans="1:8">
      <c r="A22" s="7" t="s">
        <v>22</v>
      </c>
      <c r="B22" s="7" t="s">
        <v>22</v>
      </c>
      <c r="C22" s="8" t="s">
        <v>32</v>
      </c>
      <c r="D22" s="8" t="s">
        <v>33</v>
      </c>
      <c r="E22" s="7" t="s">
        <v>21</v>
      </c>
      <c r="F22" s="7">
        <v>120</v>
      </c>
      <c r="G22" s="9">
        <v>4000</v>
      </c>
      <c r="H22" s="9">
        <f>F22*G22</f>
        <v>480000</v>
      </c>
    </row>
    <row r="23" spans="1:8">
      <c r="A23" s="7" t="s">
        <v>22</v>
      </c>
      <c r="B23" s="7" t="s">
        <v>22</v>
      </c>
      <c r="C23" s="8" t="s">
        <v>34</v>
      </c>
      <c r="D23" s="8" t="s">
        <v>35</v>
      </c>
      <c r="E23" s="7" t="s">
        <v>21</v>
      </c>
      <c r="F23" s="7">
        <v>24</v>
      </c>
      <c r="G23" s="9">
        <v>4500</v>
      </c>
      <c r="H23" s="9">
        <f>F23*G23</f>
        <v>108000</v>
      </c>
    </row>
    <row r="24" spans="1:8">
      <c r="A24" s="7" t="s">
        <v>22</v>
      </c>
      <c r="B24" s="7" t="s">
        <v>22</v>
      </c>
      <c r="C24" s="8" t="s">
        <v>27</v>
      </c>
      <c r="D24" s="8" t="s">
        <v>28</v>
      </c>
      <c r="E24" s="7" t="s">
        <v>21</v>
      </c>
      <c r="F24" s="7">
        <v>46</v>
      </c>
      <c r="G24" s="9">
        <v>11400</v>
      </c>
      <c r="H24" s="9">
        <f>F24*G24</f>
        <v>524400</v>
      </c>
    </row>
    <row r="25" spans="1:8">
      <c r="A25" s="10">
        <f>SUM(H20:H24)</f>
        <v>1713462</v>
      </c>
      <c r="B25" s="11"/>
      <c r="C25" s="11"/>
      <c r="D25" s="11"/>
      <c r="E25" s="11"/>
      <c r="F25" s="11"/>
      <c r="G25" s="11"/>
      <c r="H25" s="12"/>
    </row>
    <row r="26" spans="1:8" ht="29.25" customHeight="1">
      <c r="A26" s="7" t="s">
        <v>72</v>
      </c>
      <c r="B26" s="7" t="s">
        <v>75</v>
      </c>
      <c r="C26" s="8" t="s">
        <v>19</v>
      </c>
      <c r="D26" s="8" t="s">
        <v>20</v>
      </c>
      <c r="E26" s="7" t="s">
        <v>21</v>
      </c>
      <c r="F26" s="7">
        <v>30</v>
      </c>
      <c r="G26" s="9">
        <v>4909</v>
      </c>
      <c r="H26" s="9">
        <f t="shared" ref="H26:H31" si="1">F26*G26</f>
        <v>147270</v>
      </c>
    </row>
    <row r="27" spans="1:8">
      <c r="A27" s="7" t="s">
        <v>22</v>
      </c>
      <c r="B27" s="7" t="s">
        <v>22</v>
      </c>
      <c r="C27" s="8" t="s">
        <v>47</v>
      </c>
      <c r="D27" s="8" t="s">
        <v>48</v>
      </c>
      <c r="E27" s="7" t="s">
        <v>21</v>
      </c>
      <c r="F27" s="7">
        <v>12</v>
      </c>
      <c r="G27" s="9">
        <v>11400</v>
      </c>
      <c r="H27" s="9">
        <f t="shared" si="1"/>
        <v>136800</v>
      </c>
    </row>
    <row r="28" spans="1:8">
      <c r="A28" s="7" t="s">
        <v>22</v>
      </c>
      <c r="B28" s="7" t="s">
        <v>22</v>
      </c>
      <c r="C28" s="8" t="s">
        <v>30</v>
      </c>
      <c r="D28" s="8" t="s">
        <v>31</v>
      </c>
      <c r="E28" s="7" t="s">
        <v>21</v>
      </c>
      <c r="F28" s="7">
        <v>82</v>
      </c>
      <c r="G28" s="9">
        <v>8545</v>
      </c>
      <c r="H28" s="9">
        <f t="shared" si="1"/>
        <v>700690</v>
      </c>
    </row>
    <row r="29" spans="1:8">
      <c r="A29" s="7" t="s">
        <v>22</v>
      </c>
      <c r="B29" s="7" t="s">
        <v>22</v>
      </c>
      <c r="C29" s="8" t="s">
        <v>49</v>
      </c>
      <c r="D29" s="8" t="s">
        <v>50</v>
      </c>
      <c r="E29" s="7" t="s">
        <v>21</v>
      </c>
      <c r="F29" s="7">
        <v>12</v>
      </c>
      <c r="G29" s="9">
        <v>6200</v>
      </c>
      <c r="H29" s="9">
        <f t="shared" si="1"/>
        <v>74400</v>
      </c>
    </row>
    <row r="30" spans="1:8">
      <c r="A30" s="7" t="s">
        <v>22</v>
      </c>
      <c r="B30" s="7" t="s">
        <v>22</v>
      </c>
      <c r="C30" s="8" t="s">
        <v>36</v>
      </c>
      <c r="D30" s="8" t="s">
        <v>37</v>
      </c>
      <c r="E30" s="7" t="s">
        <v>21</v>
      </c>
      <c r="F30" s="7">
        <v>6</v>
      </c>
      <c r="G30" s="9">
        <v>22500</v>
      </c>
      <c r="H30" s="9">
        <f t="shared" si="1"/>
        <v>135000</v>
      </c>
    </row>
    <row r="31" spans="1:8">
      <c r="A31" s="7" t="s">
        <v>22</v>
      </c>
      <c r="B31" s="7" t="s">
        <v>22</v>
      </c>
      <c r="C31" s="8" t="s">
        <v>51</v>
      </c>
      <c r="D31" s="8" t="s">
        <v>52</v>
      </c>
      <c r="E31" s="7" t="s">
        <v>21</v>
      </c>
      <c r="F31" s="7">
        <v>12</v>
      </c>
      <c r="G31" s="9">
        <v>10800</v>
      </c>
      <c r="H31" s="9">
        <f t="shared" si="1"/>
        <v>129600</v>
      </c>
    </row>
    <row r="32" spans="1:8">
      <c r="A32" s="10">
        <f>SUM(H26:H31)</f>
        <v>1323760</v>
      </c>
      <c r="B32" s="11"/>
      <c r="C32" s="11"/>
      <c r="D32" s="11"/>
      <c r="E32" s="11"/>
      <c r="F32" s="11"/>
      <c r="G32" s="11"/>
      <c r="H32" s="12"/>
    </row>
    <row r="33" spans="1:8" ht="25.5" customHeight="1">
      <c r="A33" s="7" t="s">
        <v>72</v>
      </c>
      <c r="B33" s="7" t="s">
        <v>76</v>
      </c>
      <c r="C33" s="8" t="s">
        <v>62</v>
      </c>
      <c r="D33" s="8" t="s">
        <v>63</v>
      </c>
      <c r="E33" s="7" t="s">
        <v>21</v>
      </c>
      <c r="F33" s="7">
        <v>5</v>
      </c>
      <c r="G33" s="9">
        <v>14500</v>
      </c>
      <c r="H33" s="9">
        <f>F33*G33</f>
        <v>72500</v>
      </c>
    </row>
    <row r="34" spans="1:8">
      <c r="A34" s="7" t="s">
        <v>22</v>
      </c>
      <c r="B34" s="7" t="s">
        <v>22</v>
      </c>
      <c r="C34" s="8" t="s">
        <v>41</v>
      </c>
      <c r="D34" s="8" t="s">
        <v>42</v>
      </c>
      <c r="E34" s="7" t="s">
        <v>21</v>
      </c>
      <c r="F34" s="7">
        <v>20</v>
      </c>
      <c r="G34" s="9">
        <v>14500</v>
      </c>
      <c r="H34" s="9">
        <f>F34*G34</f>
        <v>290000</v>
      </c>
    </row>
    <row r="35" spans="1:8">
      <c r="A35" s="7" t="s">
        <v>22</v>
      </c>
      <c r="B35" s="7" t="s">
        <v>22</v>
      </c>
      <c r="C35" s="8" t="s">
        <v>30</v>
      </c>
      <c r="D35" s="8" t="s">
        <v>31</v>
      </c>
      <c r="E35" s="7" t="s">
        <v>21</v>
      </c>
      <c r="F35" s="7">
        <v>10</v>
      </c>
      <c r="G35" s="9">
        <v>8545</v>
      </c>
      <c r="H35" s="9">
        <f>F35*G35</f>
        <v>85450</v>
      </c>
    </row>
    <row r="36" spans="1:8">
      <c r="A36" s="10">
        <f>SUM(H33:H35)</f>
        <v>447950</v>
      </c>
      <c r="B36" s="11"/>
      <c r="C36" s="11"/>
      <c r="D36" s="11"/>
      <c r="E36" s="11"/>
      <c r="F36" s="11"/>
      <c r="G36" s="11"/>
      <c r="H36" s="12"/>
    </row>
    <row r="37" spans="1:8" ht="23.25" customHeight="1">
      <c r="A37" s="7" t="s">
        <v>72</v>
      </c>
      <c r="B37" s="7" t="s">
        <v>77</v>
      </c>
      <c r="C37" s="8" t="s">
        <v>19</v>
      </c>
      <c r="D37" s="8" t="s">
        <v>20</v>
      </c>
      <c r="E37" s="7" t="s">
        <v>21</v>
      </c>
      <c r="F37" s="7">
        <v>15</v>
      </c>
      <c r="G37" s="9">
        <v>4909</v>
      </c>
      <c r="H37" s="9">
        <f t="shared" ref="H37:H43" si="2">F37*G37</f>
        <v>73635</v>
      </c>
    </row>
    <row r="38" spans="1:8">
      <c r="A38" s="7" t="s">
        <v>22</v>
      </c>
      <c r="B38" s="7" t="s">
        <v>22</v>
      </c>
      <c r="C38" s="8" t="s">
        <v>23</v>
      </c>
      <c r="D38" s="8" t="s">
        <v>24</v>
      </c>
      <c r="E38" s="7" t="s">
        <v>21</v>
      </c>
      <c r="F38" s="7">
        <v>35</v>
      </c>
      <c r="G38" s="9">
        <v>5636</v>
      </c>
      <c r="H38" s="9">
        <f t="shared" si="2"/>
        <v>197260</v>
      </c>
    </row>
    <row r="39" spans="1:8">
      <c r="A39" s="7" t="s">
        <v>22</v>
      </c>
      <c r="B39" s="7" t="s">
        <v>22</v>
      </c>
      <c r="C39" s="8" t="s">
        <v>25</v>
      </c>
      <c r="D39" s="8" t="s">
        <v>26</v>
      </c>
      <c r="E39" s="7" t="s">
        <v>21</v>
      </c>
      <c r="F39" s="7">
        <v>10</v>
      </c>
      <c r="G39" s="9">
        <v>10909</v>
      </c>
      <c r="H39" s="9">
        <f t="shared" si="2"/>
        <v>109090</v>
      </c>
    </row>
    <row r="40" spans="1:8">
      <c r="A40" s="7" t="s">
        <v>22</v>
      </c>
      <c r="B40" s="7" t="s">
        <v>22</v>
      </c>
      <c r="C40" s="8" t="s">
        <v>36</v>
      </c>
      <c r="D40" s="8" t="s">
        <v>37</v>
      </c>
      <c r="E40" s="7" t="s">
        <v>21</v>
      </c>
      <c r="F40" s="7">
        <v>5</v>
      </c>
      <c r="G40" s="9">
        <v>22500</v>
      </c>
      <c r="H40" s="9">
        <f t="shared" si="2"/>
        <v>112500</v>
      </c>
    </row>
    <row r="41" spans="1:8">
      <c r="A41" s="7" t="s">
        <v>22</v>
      </c>
      <c r="B41" s="7" t="s">
        <v>22</v>
      </c>
      <c r="C41" s="8" t="s">
        <v>39</v>
      </c>
      <c r="D41" s="8" t="s">
        <v>40</v>
      </c>
      <c r="E41" s="7" t="s">
        <v>21</v>
      </c>
      <c r="F41" s="7">
        <v>10</v>
      </c>
      <c r="G41" s="9">
        <v>5000</v>
      </c>
      <c r="H41" s="9">
        <f t="shared" si="2"/>
        <v>50000</v>
      </c>
    </row>
    <row r="42" spans="1:8">
      <c r="A42" s="7" t="s">
        <v>22</v>
      </c>
      <c r="B42" s="7" t="s">
        <v>22</v>
      </c>
      <c r="C42" s="8" t="s">
        <v>27</v>
      </c>
      <c r="D42" s="8" t="s">
        <v>28</v>
      </c>
      <c r="E42" s="7" t="s">
        <v>21</v>
      </c>
      <c r="F42" s="7">
        <v>15</v>
      </c>
      <c r="G42" s="9">
        <v>11400</v>
      </c>
      <c r="H42" s="9">
        <f t="shared" si="2"/>
        <v>171000</v>
      </c>
    </row>
    <row r="43" spans="1:8">
      <c r="A43" s="7" t="s">
        <v>22</v>
      </c>
      <c r="B43" s="7" t="s">
        <v>22</v>
      </c>
      <c r="C43" s="8" t="s">
        <v>58</v>
      </c>
      <c r="D43" s="8" t="s">
        <v>59</v>
      </c>
      <c r="E43" s="7" t="s">
        <v>21</v>
      </c>
      <c r="F43" s="7">
        <v>15</v>
      </c>
      <c r="G43" s="9">
        <v>17000</v>
      </c>
      <c r="H43" s="9">
        <f t="shared" si="2"/>
        <v>255000</v>
      </c>
    </row>
    <row r="44" spans="1:8">
      <c r="A44" s="10">
        <f>SUM(H37:H43)</f>
        <v>968485</v>
      </c>
      <c r="B44" s="11"/>
      <c r="C44" s="11"/>
      <c r="D44" s="11"/>
      <c r="E44" s="11"/>
      <c r="F44" s="11"/>
      <c r="G44" s="11"/>
      <c r="H44" s="12"/>
    </row>
    <row r="45" spans="1:8">
      <c r="A45" s="13" t="s">
        <v>64</v>
      </c>
      <c r="B45" s="14"/>
      <c r="C45" s="14"/>
      <c r="D45" s="14"/>
      <c r="E45" s="14"/>
      <c r="F45" s="14"/>
      <c r="G45" s="15"/>
      <c r="H45" s="16">
        <f>SUM(H12:H44)</f>
        <v>8346657</v>
      </c>
    </row>
    <row r="46" spans="1:8">
      <c r="A46" s="13" t="s">
        <v>65</v>
      </c>
      <c r="B46" s="14"/>
      <c r="C46" s="14"/>
      <c r="D46" s="14"/>
      <c r="E46" s="14"/>
      <c r="F46" s="14"/>
      <c r="G46" s="15"/>
      <c r="H46" s="16">
        <f>H45*0.1</f>
        <v>834665.70000000007</v>
      </c>
    </row>
    <row r="47" spans="1:8">
      <c r="A47" s="13" t="s">
        <v>66</v>
      </c>
      <c r="B47" s="14"/>
      <c r="C47" s="14"/>
      <c r="D47" s="14"/>
      <c r="E47" s="14"/>
      <c r="F47" s="14"/>
      <c r="G47" s="15"/>
      <c r="H47" s="16">
        <f>H45+H46</f>
        <v>9181322.6999999993</v>
      </c>
    </row>
    <row r="48" spans="1:8" ht="15.75">
      <c r="A48" s="17" t="s">
        <v>67</v>
      </c>
    </row>
    <row r="50" spans="1:7">
      <c r="A50" s="6" t="s">
        <v>68</v>
      </c>
      <c r="B50" s="5"/>
      <c r="C50" s="6" t="s">
        <v>69</v>
      </c>
      <c r="D50" s="5"/>
      <c r="E50" s="6" t="s">
        <v>70</v>
      </c>
      <c r="F50" s="5"/>
      <c r="G50" s="5"/>
    </row>
  </sheetData>
  <mergeCells count="13">
    <mergeCell ref="A44:H44"/>
    <mergeCell ref="A45:G45"/>
    <mergeCell ref="A46:G46"/>
    <mergeCell ref="A47:G47"/>
    <mergeCell ref="A50:B50"/>
    <mergeCell ref="C50:D50"/>
    <mergeCell ref="E50:G50"/>
    <mergeCell ref="A5:G5"/>
    <mergeCell ref="A6:G6"/>
    <mergeCell ref="A19:H19"/>
    <mergeCell ref="A25:H25"/>
    <mergeCell ref="A32:H32"/>
    <mergeCell ref="A36:H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5"/>
  <sheetViews>
    <sheetView topLeftCell="A10" workbookViewId="0">
      <selection activeCell="A10" sqref="A10"/>
    </sheetView>
  </sheetViews>
  <sheetFormatPr defaultRowHeight="15"/>
  <cols>
    <col min="1" max="1" width="12.140625" style="2" customWidth="1"/>
    <col min="2" max="2" width="12.28515625" style="2" customWidth="1"/>
    <col min="3" max="3" width="13.140625" style="2" customWidth="1"/>
    <col min="4" max="4" width="35.28515625" style="2" customWidth="1"/>
    <col min="5" max="6" width="9.140625" style="2"/>
    <col min="7" max="7" width="13.140625" style="2" customWidth="1"/>
    <col min="8" max="8" width="14.28515625" style="2" customWidth="1"/>
    <col min="9" max="16384" width="9.140625" style="2"/>
  </cols>
  <sheetData>
    <row r="1" spans="1:8" ht="16.5">
      <c r="A1" s="1" t="s">
        <v>0</v>
      </c>
    </row>
    <row r="2" spans="1:8" ht="15.75">
      <c r="A2" s="3" t="s">
        <v>1</v>
      </c>
    </row>
    <row r="3" spans="1:8" ht="15.75">
      <c r="A3" s="3" t="s">
        <v>2</v>
      </c>
    </row>
    <row r="4" spans="1:8" ht="15.75">
      <c r="A4" s="3" t="s">
        <v>3</v>
      </c>
    </row>
    <row r="5" spans="1:8" ht="20.25">
      <c r="A5" s="4" t="s">
        <v>4</v>
      </c>
      <c r="B5" s="5"/>
      <c r="C5" s="5"/>
      <c r="D5" s="5"/>
      <c r="E5" s="5"/>
      <c r="F5" s="5"/>
      <c r="G5" s="5"/>
    </row>
    <row r="6" spans="1:8">
      <c r="A6" s="6" t="s">
        <v>78</v>
      </c>
      <c r="B6" s="5"/>
      <c r="C6" s="5"/>
      <c r="D6" s="5"/>
      <c r="E6" s="5"/>
      <c r="F6" s="5"/>
      <c r="G6" s="5"/>
    </row>
    <row r="7" spans="1:8" ht="16.5">
      <c r="A7" s="1" t="s">
        <v>6</v>
      </c>
    </row>
    <row r="8" spans="1:8" ht="15.75">
      <c r="A8" s="3" t="s">
        <v>7</v>
      </c>
    </row>
    <row r="9" spans="1:8" ht="15.75">
      <c r="A9" s="3" t="s">
        <v>8</v>
      </c>
    </row>
    <row r="10" spans="1:8" ht="15.75">
      <c r="A10" s="3" t="s">
        <v>89</v>
      </c>
    </row>
    <row r="11" spans="1:8" s="23" customFormat="1" ht="15.75">
      <c r="A11" s="22" t="s">
        <v>9</v>
      </c>
      <c r="B11" s="22" t="s">
        <v>10</v>
      </c>
      <c r="C11" s="22" t="s">
        <v>11</v>
      </c>
      <c r="D11" s="22" t="s">
        <v>12</v>
      </c>
      <c r="E11" s="22" t="s">
        <v>13</v>
      </c>
      <c r="F11" s="22" t="s">
        <v>14</v>
      </c>
      <c r="G11" s="22" t="s">
        <v>15</v>
      </c>
      <c r="H11" s="22" t="s">
        <v>16</v>
      </c>
    </row>
    <row r="12" spans="1:8" ht="30">
      <c r="A12" s="7" t="s">
        <v>79</v>
      </c>
      <c r="B12" s="7" t="s">
        <v>80</v>
      </c>
      <c r="C12" s="8" t="s">
        <v>19</v>
      </c>
      <c r="D12" s="8" t="s">
        <v>20</v>
      </c>
      <c r="E12" s="7" t="s">
        <v>21</v>
      </c>
      <c r="F12" s="7">
        <v>18</v>
      </c>
      <c r="G12" s="9">
        <v>4909</v>
      </c>
      <c r="H12" s="9">
        <f t="shared" ref="H12:H19" si="0">F12*G12</f>
        <v>88362</v>
      </c>
    </row>
    <row r="13" spans="1:8">
      <c r="A13" s="7" t="s">
        <v>22</v>
      </c>
      <c r="B13" s="7" t="s">
        <v>22</v>
      </c>
      <c r="C13" s="8" t="s">
        <v>23</v>
      </c>
      <c r="D13" s="8" t="s">
        <v>24</v>
      </c>
      <c r="E13" s="7" t="s">
        <v>21</v>
      </c>
      <c r="F13" s="7">
        <v>36</v>
      </c>
      <c r="G13" s="9">
        <v>5636</v>
      </c>
      <c r="H13" s="9">
        <f t="shared" si="0"/>
        <v>202896</v>
      </c>
    </row>
    <row r="14" spans="1:8">
      <c r="A14" s="7" t="s">
        <v>22</v>
      </c>
      <c r="B14" s="7" t="s">
        <v>22</v>
      </c>
      <c r="C14" s="8" t="s">
        <v>25</v>
      </c>
      <c r="D14" s="8" t="s">
        <v>26</v>
      </c>
      <c r="E14" s="7" t="s">
        <v>21</v>
      </c>
      <c r="F14" s="7">
        <v>10</v>
      </c>
      <c r="G14" s="9">
        <v>10909</v>
      </c>
      <c r="H14" s="9">
        <f t="shared" si="0"/>
        <v>109090</v>
      </c>
    </row>
    <row r="15" spans="1:8">
      <c r="A15" s="7" t="s">
        <v>22</v>
      </c>
      <c r="B15" s="7" t="s">
        <v>22</v>
      </c>
      <c r="C15" s="8" t="s">
        <v>36</v>
      </c>
      <c r="D15" s="8" t="s">
        <v>37</v>
      </c>
      <c r="E15" s="7" t="s">
        <v>21</v>
      </c>
      <c r="F15" s="7">
        <v>18</v>
      </c>
      <c r="G15" s="9">
        <v>22500</v>
      </c>
      <c r="H15" s="9">
        <f t="shared" si="0"/>
        <v>405000</v>
      </c>
    </row>
    <row r="16" spans="1:8">
      <c r="A16" s="7" t="s">
        <v>22</v>
      </c>
      <c r="B16" s="7" t="s">
        <v>22</v>
      </c>
      <c r="C16" s="8" t="s">
        <v>39</v>
      </c>
      <c r="D16" s="8" t="s">
        <v>40</v>
      </c>
      <c r="E16" s="7" t="s">
        <v>21</v>
      </c>
      <c r="F16" s="7">
        <v>30</v>
      </c>
      <c r="G16" s="9">
        <v>5000</v>
      </c>
      <c r="H16" s="9">
        <f t="shared" si="0"/>
        <v>150000</v>
      </c>
    </row>
    <row r="17" spans="1:8">
      <c r="A17" s="7" t="s">
        <v>22</v>
      </c>
      <c r="B17" s="7" t="s">
        <v>22</v>
      </c>
      <c r="C17" s="8" t="s">
        <v>27</v>
      </c>
      <c r="D17" s="8" t="s">
        <v>28</v>
      </c>
      <c r="E17" s="7" t="s">
        <v>21</v>
      </c>
      <c r="F17" s="7">
        <v>18</v>
      </c>
      <c r="G17" s="9">
        <v>11400</v>
      </c>
      <c r="H17" s="9">
        <f t="shared" si="0"/>
        <v>205200</v>
      </c>
    </row>
    <row r="18" spans="1:8">
      <c r="A18" s="7" t="s">
        <v>22</v>
      </c>
      <c r="B18" s="7" t="s">
        <v>22</v>
      </c>
      <c r="C18" s="8" t="s">
        <v>58</v>
      </c>
      <c r="D18" s="8" t="s">
        <v>59</v>
      </c>
      <c r="E18" s="7" t="s">
        <v>21</v>
      </c>
      <c r="F18" s="7">
        <v>70</v>
      </c>
      <c r="G18" s="9">
        <v>17000</v>
      </c>
      <c r="H18" s="9">
        <f t="shared" si="0"/>
        <v>1190000</v>
      </c>
    </row>
    <row r="19" spans="1:8">
      <c r="A19" s="7" t="s">
        <v>22</v>
      </c>
      <c r="B19" s="7" t="s">
        <v>22</v>
      </c>
      <c r="C19" s="8" t="s">
        <v>41</v>
      </c>
      <c r="D19" s="8" t="s">
        <v>42</v>
      </c>
      <c r="E19" s="7" t="s">
        <v>21</v>
      </c>
      <c r="F19" s="7">
        <v>100</v>
      </c>
      <c r="G19" s="9">
        <v>14500</v>
      </c>
      <c r="H19" s="9">
        <f t="shared" si="0"/>
        <v>1450000</v>
      </c>
    </row>
    <row r="20" spans="1:8">
      <c r="A20" s="10">
        <f>SUM(H12:H19)</f>
        <v>3800548</v>
      </c>
      <c r="B20" s="11"/>
      <c r="C20" s="11"/>
      <c r="D20" s="11"/>
      <c r="E20" s="11"/>
      <c r="F20" s="11"/>
      <c r="G20" s="11"/>
      <c r="H20" s="12"/>
    </row>
    <row r="21" spans="1:8" ht="24" customHeight="1">
      <c r="A21" s="7" t="s">
        <v>79</v>
      </c>
      <c r="B21" s="7" t="s">
        <v>81</v>
      </c>
      <c r="C21" s="8" t="s">
        <v>19</v>
      </c>
      <c r="D21" s="8" t="s">
        <v>20</v>
      </c>
      <c r="E21" s="7" t="s">
        <v>21</v>
      </c>
      <c r="F21" s="7">
        <v>54</v>
      </c>
      <c r="G21" s="9">
        <v>4909</v>
      </c>
      <c r="H21" s="9">
        <f t="shared" ref="H21:H26" si="1">F21*G21</f>
        <v>265086</v>
      </c>
    </row>
    <row r="22" spans="1:8">
      <c r="A22" s="7" t="s">
        <v>22</v>
      </c>
      <c r="B22" s="7" t="s">
        <v>22</v>
      </c>
      <c r="C22" s="8" t="s">
        <v>30</v>
      </c>
      <c r="D22" s="8" t="s">
        <v>31</v>
      </c>
      <c r="E22" s="7" t="s">
        <v>21</v>
      </c>
      <c r="F22" s="7">
        <v>120</v>
      </c>
      <c r="G22" s="9">
        <v>8545</v>
      </c>
      <c r="H22" s="9">
        <f t="shared" si="1"/>
        <v>1025400</v>
      </c>
    </row>
    <row r="23" spans="1:8">
      <c r="A23" s="7" t="s">
        <v>22</v>
      </c>
      <c r="B23" s="7" t="s">
        <v>22</v>
      </c>
      <c r="C23" s="8" t="s">
        <v>32</v>
      </c>
      <c r="D23" s="8" t="s">
        <v>33</v>
      </c>
      <c r="E23" s="7" t="s">
        <v>21</v>
      </c>
      <c r="F23" s="7">
        <v>150</v>
      </c>
      <c r="G23" s="9">
        <v>4000</v>
      </c>
      <c r="H23" s="9">
        <f t="shared" si="1"/>
        <v>600000</v>
      </c>
    </row>
    <row r="24" spans="1:8">
      <c r="A24" s="7" t="s">
        <v>22</v>
      </c>
      <c r="B24" s="7" t="s">
        <v>22</v>
      </c>
      <c r="C24" s="8" t="s">
        <v>34</v>
      </c>
      <c r="D24" s="8" t="s">
        <v>35</v>
      </c>
      <c r="E24" s="7" t="s">
        <v>21</v>
      </c>
      <c r="F24" s="7">
        <v>144</v>
      </c>
      <c r="G24" s="9">
        <v>4500</v>
      </c>
      <c r="H24" s="9">
        <f t="shared" si="1"/>
        <v>648000</v>
      </c>
    </row>
    <row r="25" spans="1:8">
      <c r="A25" s="7" t="s">
        <v>22</v>
      </c>
      <c r="B25" s="7" t="s">
        <v>22</v>
      </c>
      <c r="C25" s="8" t="s">
        <v>27</v>
      </c>
      <c r="D25" s="8" t="s">
        <v>28</v>
      </c>
      <c r="E25" s="7" t="s">
        <v>21</v>
      </c>
      <c r="F25" s="7">
        <v>114</v>
      </c>
      <c r="G25" s="9">
        <v>11400</v>
      </c>
      <c r="H25" s="9">
        <f t="shared" si="1"/>
        <v>1299600</v>
      </c>
    </row>
    <row r="26" spans="1:8">
      <c r="A26" s="7" t="s">
        <v>22</v>
      </c>
      <c r="B26" s="7" t="s">
        <v>22</v>
      </c>
      <c r="C26" s="8" t="s">
        <v>25</v>
      </c>
      <c r="D26" s="8" t="s">
        <v>26</v>
      </c>
      <c r="E26" s="7" t="s">
        <v>21</v>
      </c>
      <c r="F26" s="7">
        <v>2</v>
      </c>
      <c r="G26" s="9">
        <v>10909</v>
      </c>
      <c r="H26" s="9">
        <f t="shared" si="1"/>
        <v>21818</v>
      </c>
    </row>
    <row r="27" spans="1:8">
      <c r="A27" s="10">
        <f>SUM(H21:H26)</f>
        <v>3859904</v>
      </c>
      <c r="B27" s="11"/>
      <c r="C27" s="11"/>
      <c r="D27" s="11"/>
      <c r="E27" s="11"/>
      <c r="F27" s="11"/>
      <c r="G27" s="11"/>
      <c r="H27" s="12"/>
    </row>
    <row r="28" spans="1:8" ht="27.75" customHeight="1">
      <c r="A28" s="7" t="s">
        <v>79</v>
      </c>
      <c r="B28" s="7" t="s">
        <v>82</v>
      </c>
      <c r="C28" s="8" t="s">
        <v>39</v>
      </c>
      <c r="D28" s="8" t="s">
        <v>40</v>
      </c>
      <c r="E28" s="7" t="s">
        <v>21</v>
      </c>
      <c r="F28" s="7">
        <v>20</v>
      </c>
      <c r="G28" s="9">
        <v>5000</v>
      </c>
      <c r="H28" s="9">
        <f>F28*G28</f>
        <v>100000</v>
      </c>
    </row>
    <row r="29" spans="1:8">
      <c r="A29" s="7" t="s">
        <v>22</v>
      </c>
      <c r="B29" s="7" t="s">
        <v>22</v>
      </c>
      <c r="C29" s="8" t="s">
        <v>62</v>
      </c>
      <c r="D29" s="8" t="s">
        <v>63</v>
      </c>
      <c r="E29" s="7" t="s">
        <v>21</v>
      </c>
      <c r="F29" s="7">
        <v>30</v>
      </c>
      <c r="G29" s="9">
        <v>14500</v>
      </c>
      <c r="H29" s="9">
        <f>F29*G29</f>
        <v>435000</v>
      </c>
    </row>
    <row r="30" spans="1:8">
      <c r="A30" s="7" t="s">
        <v>22</v>
      </c>
      <c r="B30" s="7" t="s">
        <v>22</v>
      </c>
      <c r="C30" s="8" t="s">
        <v>44</v>
      </c>
      <c r="D30" s="8" t="s">
        <v>45</v>
      </c>
      <c r="E30" s="7" t="s">
        <v>21</v>
      </c>
      <c r="F30" s="7">
        <v>72</v>
      </c>
      <c r="G30" s="9">
        <v>3636</v>
      </c>
      <c r="H30" s="9">
        <f>F30*G30</f>
        <v>261792</v>
      </c>
    </row>
    <row r="31" spans="1:8">
      <c r="A31" s="10">
        <f>SUM(H28:H30)</f>
        <v>796792</v>
      </c>
      <c r="B31" s="11"/>
      <c r="C31" s="11"/>
      <c r="D31" s="11"/>
      <c r="E31" s="11"/>
      <c r="F31" s="11"/>
      <c r="G31" s="11"/>
      <c r="H31" s="12"/>
    </row>
    <row r="32" spans="1:8" ht="30" customHeight="1">
      <c r="A32" s="7" t="s">
        <v>79</v>
      </c>
      <c r="B32" s="7" t="s">
        <v>83</v>
      </c>
      <c r="C32" s="8" t="s">
        <v>19</v>
      </c>
      <c r="D32" s="8" t="s">
        <v>20</v>
      </c>
      <c r="E32" s="7" t="s">
        <v>21</v>
      </c>
      <c r="F32" s="7">
        <v>10</v>
      </c>
      <c r="G32" s="9">
        <v>4909</v>
      </c>
      <c r="H32" s="9">
        <f t="shared" ref="H32:H37" si="2">F32*G32</f>
        <v>49090</v>
      </c>
    </row>
    <row r="33" spans="1:8">
      <c r="A33" s="7" t="s">
        <v>22</v>
      </c>
      <c r="B33" s="7" t="s">
        <v>22</v>
      </c>
      <c r="C33" s="8" t="s">
        <v>23</v>
      </c>
      <c r="D33" s="8" t="s">
        <v>24</v>
      </c>
      <c r="E33" s="7" t="s">
        <v>21</v>
      </c>
      <c r="F33" s="7">
        <v>35</v>
      </c>
      <c r="G33" s="9">
        <v>5636</v>
      </c>
      <c r="H33" s="9">
        <f t="shared" si="2"/>
        <v>197260</v>
      </c>
    </row>
    <row r="34" spans="1:8">
      <c r="A34" s="7" t="s">
        <v>22</v>
      </c>
      <c r="B34" s="7" t="s">
        <v>22</v>
      </c>
      <c r="C34" s="8" t="s">
        <v>25</v>
      </c>
      <c r="D34" s="8" t="s">
        <v>26</v>
      </c>
      <c r="E34" s="7" t="s">
        <v>21</v>
      </c>
      <c r="F34" s="7">
        <v>5</v>
      </c>
      <c r="G34" s="9">
        <v>10909</v>
      </c>
      <c r="H34" s="9">
        <f t="shared" si="2"/>
        <v>54545</v>
      </c>
    </row>
    <row r="35" spans="1:8">
      <c r="A35" s="7" t="s">
        <v>22</v>
      </c>
      <c r="B35" s="7" t="s">
        <v>22</v>
      </c>
      <c r="C35" s="8" t="s">
        <v>39</v>
      </c>
      <c r="D35" s="8" t="s">
        <v>40</v>
      </c>
      <c r="E35" s="7" t="s">
        <v>21</v>
      </c>
      <c r="F35" s="7">
        <v>10</v>
      </c>
      <c r="G35" s="9">
        <v>5000</v>
      </c>
      <c r="H35" s="9">
        <f t="shared" si="2"/>
        <v>50000</v>
      </c>
    </row>
    <row r="36" spans="1:8">
      <c r="A36" s="7" t="s">
        <v>22</v>
      </c>
      <c r="B36" s="7" t="s">
        <v>22</v>
      </c>
      <c r="C36" s="8" t="s">
        <v>27</v>
      </c>
      <c r="D36" s="8" t="s">
        <v>28</v>
      </c>
      <c r="E36" s="7" t="s">
        <v>21</v>
      </c>
      <c r="F36" s="7">
        <v>50</v>
      </c>
      <c r="G36" s="9">
        <v>11400</v>
      </c>
      <c r="H36" s="9">
        <f t="shared" si="2"/>
        <v>570000</v>
      </c>
    </row>
    <row r="37" spans="1:8">
      <c r="A37" s="7" t="s">
        <v>22</v>
      </c>
      <c r="B37" s="7" t="s">
        <v>22</v>
      </c>
      <c r="C37" s="8" t="s">
        <v>58</v>
      </c>
      <c r="D37" s="8" t="s">
        <v>59</v>
      </c>
      <c r="E37" s="7" t="s">
        <v>21</v>
      </c>
      <c r="F37" s="7">
        <v>10</v>
      </c>
      <c r="G37" s="9">
        <v>17000</v>
      </c>
      <c r="H37" s="9">
        <f t="shared" si="2"/>
        <v>170000</v>
      </c>
    </row>
    <row r="38" spans="1:8">
      <c r="A38" s="10">
        <f>SUM(H32:H37)</f>
        <v>1090895</v>
      </c>
      <c r="B38" s="11"/>
      <c r="C38" s="11"/>
      <c r="D38" s="11"/>
      <c r="E38" s="11"/>
      <c r="F38" s="11"/>
      <c r="G38" s="11"/>
      <c r="H38" s="12"/>
    </row>
    <row r="39" spans="1:8" ht="30.75" customHeight="1">
      <c r="A39" s="7" t="s">
        <v>79</v>
      </c>
      <c r="B39" s="7" t="s">
        <v>84</v>
      </c>
      <c r="C39" s="8" t="s">
        <v>19</v>
      </c>
      <c r="D39" s="8" t="s">
        <v>20</v>
      </c>
      <c r="E39" s="7" t="s">
        <v>21</v>
      </c>
      <c r="F39" s="7">
        <v>18</v>
      </c>
      <c r="G39" s="9">
        <v>4909</v>
      </c>
      <c r="H39" s="9">
        <f t="shared" ref="H39:H44" si="3">F39*G39</f>
        <v>88362</v>
      </c>
    </row>
    <row r="40" spans="1:8">
      <c r="A40" s="7" t="s">
        <v>22</v>
      </c>
      <c r="B40" s="7" t="s">
        <v>22</v>
      </c>
      <c r="C40" s="8" t="s">
        <v>47</v>
      </c>
      <c r="D40" s="8" t="s">
        <v>48</v>
      </c>
      <c r="E40" s="7" t="s">
        <v>21</v>
      </c>
      <c r="F40" s="7">
        <v>12</v>
      </c>
      <c r="G40" s="9">
        <v>11400</v>
      </c>
      <c r="H40" s="9">
        <f t="shared" si="3"/>
        <v>136800</v>
      </c>
    </row>
    <row r="41" spans="1:8">
      <c r="A41" s="7" t="s">
        <v>22</v>
      </c>
      <c r="B41" s="7" t="s">
        <v>22</v>
      </c>
      <c r="C41" s="8" t="s">
        <v>30</v>
      </c>
      <c r="D41" s="8" t="s">
        <v>31</v>
      </c>
      <c r="E41" s="7" t="s">
        <v>21</v>
      </c>
      <c r="F41" s="7">
        <v>60</v>
      </c>
      <c r="G41" s="9">
        <v>8545</v>
      </c>
      <c r="H41" s="9">
        <f t="shared" si="3"/>
        <v>512700</v>
      </c>
    </row>
    <row r="42" spans="1:8">
      <c r="A42" s="7" t="s">
        <v>22</v>
      </c>
      <c r="B42" s="7" t="s">
        <v>22</v>
      </c>
      <c r="C42" s="8" t="s">
        <v>49</v>
      </c>
      <c r="D42" s="8" t="s">
        <v>50</v>
      </c>
      <c r="E42" s="7" t="s">
        <v>21</v>
      </c>
      <c r="F42" s="7">
        <v>6</v>
      </c>
      <c r="G42" s="9">
        <v>6200</v>
      </c>
      <c r="H42" s="9">
        <f t="shared" si="3"/>
        <v>37200</v>
      </c>
    </row>
    <row r="43" spans="1:8">
      <c r="A43" s="7" t="s">
        <v>22</v>
      </c>
      <c r="B43" s="7" t="s">
        <v>22</v>
      </c>
      <c r="C43" s="8" t="s">
        <v>27</v>
      </c>
      <c r="D43" s="8" t="s">
        <v>28</v>
      </c>
      <c r="E43" s="7" t="s">
        <v>21</v>
      </c>
      <c r="F43" s="7">
        <v>12</v>
      </c>
      <c r="G43" s="9">
        <v>11400</v>
      </c>
      <c r="H43" s="9">
        <f t="shared" si="3"/>
        <v>136800</v>
      </c>
    </row>
    <row r="44" spans="1:8">
      <c r="A44" s="7" t="s">
        <v>22</v>
      </c>
      <c r="B44" s="7" t="s">
        <v>22</v>
      </c>
      <c r="C44" s="8" t="s">
        <v>51</v>
      </c>
      <c r="D44" s="8" t="s">
        <v>52</v>
      </c>
      <c r="E44" s="7" t="s">
        <v>21</v>
      </c>
      <c r="F44" s="7">
        <v>6</v>
      </c>
      <c r="G44" s="9">
        <v>10800</v>
      </c>
      <c r="H44" s="9">
        <f t="shared" si="3"/>
        <v>64800</v>
      </c>
    </row>
    <row r="45" spans="1:8">
      <c r="A45" s="10">
        <f>SUM(H39:H44)</f>
        <v>976662</v>
      </c>
      <c r="B45" s="11"/>
      <c r="C45" s="11"/>
      <c r="D45" s="11"/>
      <c r="E45" s="11"/>
      <c r="F45" s="11"/>
      <c r="G45" s="11"/>
      <c r="H45" s="12"/>
    </row>
    <row r="46" spans="1:8" ht="30.75" customHeight="1">
      <c r="A46" s="7" t="s">
        <v>79</v>
      </c>
      <c r="B46" s="7" t="s">
        <v>85</v>
      </c>
      <c r="C46" s="8" t="s">
        <v>62</v>
      </c>
      <c r="D46" s="8" t="s">
        <v>63</v>
      </c>
      <c r="E46" s="7" t="s">
        <v>21</v>
      </c>
      <c r="F46" s="7">
        <v>5</v>
      </c>
      <c r="G46" s="9">
        <v>14500</v>
      </c>
      <c r="H46" s="9">
        <f>F46*G46</f>
        <v>72500</v>
      </c>
    </row>
    <row r="47" spans="1:8">
      <c r="A47" s="7" t="s">
        <v>22</v>
      </c>
      <c r="B47" s="7" t="s">
        <v>22</v>
      </c>
      <c r="C47" s="8" t="s">
        <v>41</v>
      </c>
      <c r="D47" s="8" t="s">
        <v>42</v>
      </c>
      <c r="E47" s="7" t="s">
        <v>21</v>
      </c>
      <c r="F47" s="7">
        <v>10</v>
      </c>
      <c r="G47" s="9">
        <v>14500</v>
      </c>
      <c r="H47" s="9">
        <f>F47*G47</f>
        <v>145000</v>
      </c>
    </row>
    <row r="48" spans="1:8">
      <c r="A48" s="7" t="s">
        <v>22</v>
      </c>
      <c r="B48" s="7" t="s">
        <v>22</v>
      </c>
      <c r="C48" s="8" t="s">
        <v>86</v>
      </c>
      <c r="D48" s="8" t="s">
        <v>87</v>
      </c>
      <c r="E48" s="7" t="s">
        <v>21</v>
      </c>
      <c r="F48" s="7">
        <v>24</v>
      </c>
      <c r="G48" s="9">
        <v>3000</v>
      </c>
      <c r="H48" s="9">
        <f>F48*G48</f>
        <v>72000</v>
      </c>
    </row>
    <row r="49" spans="1:8">
      <c r="A49" s="10">
        <f>SUM(H46:H48)</f>
        <v>289500</v>
      </c>
      <c r="B49" s="11"/>
      <c r="C49" s="11"/>
      <c r="D49" s="11"/>
      <c r="E49" s="11"/>
      <c r="F49" s="11"/>
      <c r="G49" s="11"/>
      <c r="H49" s="12"/>
    </row>
    <row r="50" spans="1:8">
      <c r="A50" s="13" t="s">
        <v>64</v>
      </c>
      <c r="B50" s="14"/>
      <c r="C50" s="14"/>
      <c r="D50" s="14"/>
      <c r="E50" s="14"/>
      <c r="F50" s="14"/>
      <c r="G50" s="15"/>
      <c r="H50" s="16">
        <f>SUM(H12:H49)</f>
        <v>10814301</v>
      </c>
    </row>
    <row r="51" spans="1:8">
      <c r="A51" s="13" t="s">
        <v>65</v>
      </c>
      <c r="B51" s="14"/>
      <c r="C51" s="14"/>
      <c r="D51" s="14"/>
      <c r="E51" s="14"/>
      <c r="F51" s="14"/>
      <c r="G51" s="15"/>
      <c r="H51" s="16">
        <f>H50*0.1</f>
        <v>1081430.1000000001</v>
      </c>
    </row>
    <row r="52" spans="1:8">
      <c r="A52" s="13" t="s">
        <v>66</v>
      </c>
      <c r="B52" s="14"/>
      <c r="C52" s="14"/>
      <c r="D52" s="14"/>
      <c r="E52" s="14"/>
      <c r="F52" s="14"/>
      <c r="G52" s="15"/>
      <c r="H52" s="16">
        <f>H50+H51</f>
        <v>11895731.1</v>
      </c>
    </row>
    <row r="53" spans="1:8" ht="15.75">
      <c r="A53" s="17" t="s">
        <v>67</v>
      </c>
    </row>
    <row r="55" spans="1:8">
      <c r="A55" s="6" t="s">
        <v>68</v>
      </c>
      <c r="B55" s="5"/>
      <c r="C55" s="6" t="s">
        <v>69</v>
      </c>
      <c r="D55" s="5"/>
      <c r="E55" s="6" t="s">
        <v>70</v>
      </c>
      <c r="F55" s="5"/>
      <c r="G55" s="5"/>
    </row>
  </sheetData>
  <mergeCells count="14">
    <mergeCell ref="A45:H45"/>
    <mergeCell ref="A49:H49"/>
    <mergeCell ref="A50:G50"/>
    <mergeCell ref="A51:G51"/>
    <mergeCell ref="A52:G52"/>
    <mergeCell ref="A55:B55"/>
    <mergeCell ref="C55:D55"/>
    <mergeCell ref="E55:G55"/>
    <mergeCell ref="A5:G5"/>
    <mergeCell ref="A6:G6"/>
    <mergeCell ref="A20:H20"/>
    <mergeCell ref="A27:H27"/>
    <mergeCell ref="A31:H31"/>
    <mergeCell ref="A38:H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5"/>
  <sheetViews>
    <sheetView workbookViewId="0">
      <selection activeCell="J15" sqref="J15"/>
    </sheetView>
  </sheetViews>
  <sheetFormatPr defaultRowHeight="15"/>
  <cols>
    <col min="1" max="1" width="12" style="2" customWidth="1"/>
    <col min="2" max="2" width="13.85546875" style="2" customWidth="1"/>
    <col min="3" max="3" width="15.140625" style="2" customWidth="1"/>
    <col min="4" max="4" width="35" style="2" customWidth="1"/>
    <col min="5" max="6" width="9.140625" style="2"/>
    <col min="7" max="7" width="13.140625" style="2" customWidth="1"/>
    <col min="8" max="8" width="14.85546875" style="2" customWidth="1"/>
    <col min="9" max="16384" width="9.140625" style="2"/>
  </cols>
  <sheetData>
    <row r="1" spans="1:8" ht="16.5">
      <c r="A1" s="1" t="s">
        <v>0</v>
      </c>
    </row>
    <row r="2" spans="1:8" ht="15.75">
      <c r="A2" s="3" t="s">
        <v>1</v>
      </c>
    </row>
    <row r="3" spans="1:8" ht="15.75">
      <c r="A3" s="3" t="s">
        <v>2</v>
      </c>
    </row>
    <row r="4" spans="1:8" ht="15.75">
      <c r="A4" s="3" t="s">
        <v>3</v>
      </c>
    </row>
    <row r="5" spans="1:8" ht="20.25">
      <c r="A5" s="4" t="s">
        <v>4</v>
      </c>
      <c r="B5" s="5"/>
      <c r="C5" s="5"/>
      <c r="D5" s="5"/>
      <c r="E5" s="5"/>
      <c r="F5" s="5"/>
      <c r="G5" s="5"/>
    </row>
    <row r="6" spans="1:8">
      <c r="A6" s="6" t="s">
        <v>88</v>
      </c>
      <c r="B6" s="5"/>
      <c r="C6" s="5"/>
      <c r="D6" s="5"/>
      <c r="E6" s="5"/>
      <c r="F6" s="5"/>
      <c r="G6" s="5"/>
    </row>
    <row r="7" spans="1:8" ht="16.5">
      <c r="A7" s="1" t="s">
        <v>6</v>
      </c>
    </row>
    <row r="8" spans="1:8" ht="15.75">
      <c r="A8" s="3" t="s">
        <v>7</v>
      </c>
    </row>
    <row r="9" spans="1:8" ht="15.75">
      <c r="A9" s="3" t="s">
        <v>8</v>
      </c>
    </row>
    <row r="10" spans="1:8" ht="15.75">
      <c r="A10" s="3" t="s">
        <v>89</v>
      </c>
    </row>
    <row r="11" spans="1:8" s="23" customFormat="1" ht="15.75">
      <c r="A11" s="22" t="s">
        <v>9</v>
      </c>
      <c r="B11" s="22" t="s">
        <v>10</v>
      </c>
      <c r="C11" s="22" t="s">
        <v>11</v>
      </c>
      <c r="D11" s="22" t="s">
        <v>12</v>
      </c>
      <c r="E11" s="22" t="s">
        <v>13</v>
      </c>
      <c r="F11" s="22" t="s">
        <v>14</v>
      </c>
      <c r="G11" s="22" t="s">
        <v>15</v>
      </c>
      <c r="H11" s="22" t="s">
        <v>16</v>
      </c>
    </row>
    <row r="12" spans="1:8" ht="30">
      <c r="A12" s="7" t="s">
        <v>90</v>
      </c>
      <c r="B12" s="7" t="s">
        <v>91</v>
      </c>
      <c r="C12" s="8" t="s">
        <v>58</v>
      </c>
      <c r="D12" s="8" t="s">
        <v>59</v>
      </c>
      <c r="E12" s="7" t="s">
        <v>21</v>
      </c>
      <c r="F12" s="7">
        <v>100</v>
      </c>
      <c r="G12" s="9">
        <v>16000</v>
      </c>
      <c r="H12" s="9">
        <f>F12*G12</f>
        <v>1600000</v>
      </c>
    </row>
    <row r="13" spans="1:8">
      <c r="A13" s="7" t="s">
        <v>22</v>
      </c>
      <c r="B13" s="7" t="s">
        <v>22</v>
      </c>
      <c r="C13" s="8" t="s">
        <v>27</v>
      </c>
      <c r="D13" s="8" t="s">
        <v>28</v>
      </c>
      <c r="E13" s="7" t="s">
        <v>21</v>
      </c>
      <c r="F13" s="7">
        <v>24</v>
      </c>
      <c r="G13" s="9">
        <v>11400</v>
      </c>
      <c r="H13" s="9">
        <f>F13*G13</f>
        <v>273600</v>
      </c>
    </row>
    <row r="14" spans="1:8">
      <c r="A14" s="10">
        <f>SUM(H12:H13)</f>
        <v>1873600</v>
      </c>
      <c r="B14" s="11"/>
      <c r="C14" s="11"/>
      <c r="D14" s="11"/>
      <c r="E14" s="11"/>
      <c r="F14" s="11"/>
      <c r="G14" s="11"/>
      <c r="H14" s="12"/>
    </row>
    <row r="15" spans="1:8" ht="30.75" customHeight="1">
      <c r="A15" s="7" t="s">
        <v>92</v>
      </c>
      <c r="B15" s="7" t="s">
        <v>93</v>
      </c>
      <c r="C15" s="8" t="s">
        <v>25</v>
      </c>
      <c r="D15" s="8" t="s">
        <v>26</v>
      </c>
      <c r="E15" s="7" t="s">
        <v>21</v>
      </c>
      <c r="F15" s="7">
        <v>10</v>
      </c>
      <c r="G15" s="9">
        <v>10909</v>
      </c>
      <c r="H15" s="9">
        <f>F15*G15</f>
        <v>109090</v>
      </c>
    </row>
    <row r="16" spans="1:8">
      <c r="A16" s="7" t="s">
        <v>22</v>
      </c>
      <c r="B16" s="7" t="s">
        <v>22</v>
      </c>
      <c r="C16" s="8" t="s">
        <v>36</v>
      </c>
      <c r="D16" s="8" t="s">
        <v>37</v>
      </c>
      <c r="E16" s="7" t="s">
        <v>21</v>
      </c>
      <c r="F16" s="7">
        <v>12</v>
      </c>
      <c r="G16" s="9">
        <v>22500</v>
      </c>
      <c r="H16" s="9">
        <f>F16*G16</f>
        <v>270000</v>
      </c>
    </row>
    <row r="17" spans="1:8">
      <c r="A17" s="7" t="s">
        <v>22</v>
      </c>
      <c r="B17" s="7" t="s">
        <v>22</v>
      </c>
      <c r="C17" s="8" t="s">
        <v>39</v>
      </c>
      <c r="D17" s="8" t="s">
        <v>40</v>
      </c>
      <c r="E17" s="7" t="s">
        <v>21</v>
      </c>
      <c r="F17" s="7">
        <v>13</v>
      </c>
      <c r="G17" s="9">
        <v>5000</v>
      </c>
      <c r="H17" s="9">
        <f>F17*G17</f>
        <v>65000</v>
      </c>
    </row>
    <row r="18" spans="1:8">
      <c r="A18" s="7" t="s">
        <v>22</v>
      </c>
      <c r="B18" s="7" t="s">
        <v>22</v>
      </c>
      <c r="C18" s="8" t="s">
        <v>41</v>
      </c>
      <c r="D18" s="8" t="s">
        <v>42</v>
      </c>
      <c r="E18" s="7" t="s">
        <v>21</v>
      </c>
      <c r="F18" s="7">
        <v>150</v>
      </c>
      <c r="G18" s="9">
        <v>14500</v>
      </c>
      <c r="H18" s="9">
        <f>F18*G18</f>
        <v>2175000</v>
      </c>
    </row>
    <row r="19" spans="1:8" ht="33.75" customHeight="1">
      <c r="A19" s="7" t="s">
        <v>94</v>
      </c>
      <c r="B19" s="7" t="s">
        <v>95</v>
      </c>
      <c r="C19" s="8" t="s">
        <v>39</v>
      </c>
      <c r="D19" s="8" t="s">
        <v>40</v>
      </c>
      <c r="E19" s="7" t="s">
        <v>21</v>
      </c>
      <c r="F19" s="7">
        <v>2</v>
      </c>
      <c r="G19" s="9">
        <v>5000</v>
      </c>
      <c r="H19" s="9">
        <f>F19*G19</f>
        <v>10000</v>
      </c>
    </row>
    <row r="20" spans="1:8">
      <c r="A20" s="10">
        <f>SUM(H19:H19)</f>
        <v>10000</v>
      </c>
      <c r="B20" s="11"/>
      <c r="C20" s="11"/>
      <c r="D20" s="11"/>
      <c r="E20" s="11"/>
      <c r="F20" s="11"/>
      <c r="G20" s="11"/>
      <c r="H20" s="12"/>
    </row>
    <row r="21" spans="1:8">
      <c r="A21" s="18">
        <f>SUM(H12:H20)</f>
        <v>4502690</v>
      </c>
      <c r="B21" s="19"/>
      <c r="C21" s="19"/>
      <c r="D21" s="19"/>
      <c r="E21" s="19"/>
      <c r="F21" s="19"/>
      <c r="G21" s="19"/>
      <c r="H21" s="20"/>
    </row>
    <row r="22" spans="1:8" ht="31.5" customHeight="1">
      <c r="A22" s="7" t="s">
        <v>92</v>
      </c>
      <c r="B22" s="7" t="s">
        <v>96</v>
      </c>
      <c r="C22" s="8" t="s">
        <v>19</v>
      </c>
      <c r="D22" s="8" t="s">
        <v>20</v>
      </c>
      <c r="E22" s="7" t="s">
        <v>21</v>
      </c>
      <c r="F22" s="7">
        <v>35</v>
      </c>
      <c r="G22" s="9">
        <v>4909</v>
      </c>
      <c r="H22" s="9">
        <f>F22*G22</f>
        <v>171815</v>
      </c>
    </row>
    <row r="23" spans="1:8">
      <c r="A23" s="7" t="s">
        <v>22</v>
      </c>
      <c r="B23" s="7" t="s">
        <v>22</v>
      </c>
      <c r="C23" s="8" t="s">
        <v>23</v>
      </c>
      <c r="D23" s="8" t="s">
        <v>24</v>
      </c>
      <c r="E23" s="7" t="s">
        <v>21</v>
      </c>
      <c r="F23" s="7">
        <v>55</v>
      </c>
      <c r="G23" s="9">
        <v>5636</v>
      </c>
      <c r="H23" s="9">
        <f>F23*G23</f>
        <v>309980</v>
      </c>
    </row>
    <row r="24" spans="1:8">
      <c r="A24" s="7" t="s">
        <v>22</v>
      </c>
      <c r="B24" s="7" t="s">
        <v>22</v>
      </c>
      <c r="C24" s="8" t="s">
        <v>25</v>
      </c>
      <c r="D24" s="8" t="s">
        <v>26</v>
      </c>
      <c r="E24" s="7" t="s">
        <v>21</v>
      </c>
      <c r="F24" s="7">
        <v>10</v>
      </c>
      <c r="G24" s="9">
        <v>10909</v>
      </c>
      <c r="H24" s="9">
        <f>F24*G24</f>
        <v>109090</v>
      </c>
    </row>
    <row r="25" spans="1:8">
      <c r="A25" s="7" t="s">
        <v>22</v>
      </c>
      <c r="B25" s="7" t="s">
        <v>22</v>
      </c>
      <c r="C25" s="8" t="s">
        <v>27</v>
      </c>
      <c r="D25" s="8" t="s">
        <v>28</v>
      </c>
      <c r="E25" s="7" t="s">
        <v>21</v>
      </c>
      <c r="F25" s="7">
        <v>30</v>
      </c>
      <c r="G25" s="9">
        <v>11400</v>
      </c>
      <c r="H25" s="9">
        <f>F25*G25</f>
        <v>342000</v>
      </c>
    </row>
    <row r="26" spans="1:8">
      <c r="A26" s="10">
        <f>SUM(H22:H25)</f>
        <v>932885</v>
      </c>
      <c r="B26" s="11"/>
      <c r="C26" s="11"/>
      <c r="D26" s="11"/>
      <c r="E26" s="11"/>
      <c r="F26" s="11"/>
      <c r="G26" s="11"/>
      <c r="H26" s="12"/>
    </row>
    <row r="27" spans="1:8" ht="30.75" customHeight="1">
      <c r="A27" s="7" t="s">
        <v>94</v>
      </c>
      <c r="B27" s="7" t="s">
        <v>97</v>
      </c>
      <c r="C27" s="8" t="s">
        <v>58</v>
      </c>
      <c r="D27" s="8" t="s">
        <v>59</v>
      </c>
      <c r="E27" s="7" t="s">
        <v>21</v>
      </c>
      <c r="F27" s="7">
        <v>100</v>
      </c>
      <c r="G27" s="21">
        <v>16000</v>
      </c>
      <c r="H27" s="9">
        <f>F27*G27</f>
        <v>1600000</v>
      </c>
    </row>
    <row r="28" spans="1:8">
      <c r="A28" s="10">
        <f>SUM(H27:H27)</f>
        <v>1600000</v>
      </c>
      <c r="B28" s="11"/>
      <c r="C28" s="11"/>
      <c r="D28" s="11"/>
      <c r="E28" s="11"/>
      <c r="F28" s="11"/>
      <c r="G28" s="11"/>
      <c r="H28" s="12"/>
    </row>
    <row r="29" spans="1:8">
      <c r="A29" s="18">
        <f>SUM(H22:H28)</f>
        <v>2532885</v>
      </c>
      <c r="B29" s="19"/>
      <c r="C29" s="19"/>
      <c r="D29" s="19"/>
      <c r="E29" s="19"/>
      <c r="F29" s="19"/>
      <c r="G29" s="19"/>
      <c r="H29" s="20"/>
    </row>
    <row r="30" spans="1:8" ht="30.75" customHeight="1">
      <c r="A30" s="7" t="s">
        <v>92</v>
      </c>
      <c r="B30" s="7" t="s">
        <v>98</v>
      </c>
      <c r="C30" s="8" t="s">
        <v>99</v>
      </c>
      <c r="D30" s="8" t="s">
        <v>100</v>
      </c>
      <c r="E30" s="7" t="s">
        <v>21</v>
      </c>
      <c r="F30" s="7">
        <v>20</v>
      </c>
      <c r="G30" s="9">
        <v>2200</v>
      </c>
      <c r="H30" s="9">
        <f>F30*G30</f>
        <v>44000</v>
      </c>
    </row>
    <row r="31" spans="1:8">
      <c r="A31" s="7" t="s">
        <v>22</v>
      </c>
      <c r="B31" s="7" t="s">
        <v>22</v>
      </c>
      <c r="C31" s="8" t="s">
        <v>101</v>
      </c>
      <c r="D31" s="8" t="s">
        <v>102</v>
      </c>
      <c r="E31" s="7" t="s">
        <v>21</v>
      </c>
      <c r="F31" s="7">
        <v>20</v>
      </c>
      <c r="G31" s="9">
        <v>7182</v>
      </c>
      <c r="H31" s="9">
        <f>F31*G31</f>
        <v>143640</v>
      </c>
    </row>
    <row r="32" spans="1:8">
      <c r="A32" s="7" t="s">
        <v>22</v>
      </c>
      <c r="B32" s="7" t="s">
        <v>22</v>
      </c>
      <c r="C32" s="8" t="s">
        <v>103</v>
      </c>
      <c r="D32" s="8" t="s">
        <v>104</v>
      </c>
      <c r="E32" s="7" t="s">
        <v>21</v>
      </c>
      <c r="F32" s="7">
        <v>72</v>
      </c>
      <c r="G32" s="9">
        <v>3636</v>
      </c>
      <c r="H32" s="9">
        <f>F32*G32</f>
        <v>261792</v>
      </c>
    </row>
    <row r="33" spans="1:8">
      <c r="A33" s="18">
        <f>SUM(H30:H32)</f>
        <v>449432</v>
      </c>
      <c r="B33" s="19"/>
      <c r="C33" s="19"/>
      <c r="D33" s="19"/>
      <c r="E33" s="19"/>
      <c r="F33" s="19"/>
      <c r="G33" s="19"/>
      <c r="H33" s="20"/>
    </row>
    <row r="34" spans="1:8" ht="31.5" customHeight="1">
      <c r="A34" s="7" t="s">
        <v>92</v>
      </c>
      <c r="B34" s="7" t="s">
        <v>105</v>
      </c>
      <c r="C34" s="8" t="s">
        <v>19</v>
      </c>
      <c r="D34" s="8" t="s">
        <v>20</v>
      </c>
      <c r="E34" s="7" t="s">
        <v>21</v>
      </c>
      <c r="F34" s="7">
        <v>54</v>
      </c>
      <c r="G34" s="9">
        <v>4909</v>
      </c>
      <c r="H34" s="9">
        <f t="shared" ref="H34:H40" si="0">F34*G34</f>
        <v>265086</v>
      </c>
    </row>
    <row r="35" spans="1:8">
      <c r="A35" s="7" t="s">
        <v>22</v>
      </c>
      <c r="B35" s="7" t="s">
        <v>22</v>
      </c>
      <c r="C35" s="8" t="s">
        <v>30</v>
      </c>
      <c r="D35" s="8" t="s">
        <v>31</v>
      </c>
      <c r="E35" s="7" t="s">
        <v>21</v>
      </c>
      <c r="F35" s="7">
        <v>144</v>
      </c>
      <c r="G35" s="9">
        <v>8545</v>
      </c>
      <c r="H35" s="9">
        <f t="shared" si="0"/>
        <v>1230480</v>
      </c>
    </row>
    <row r="36" spans="1:8">
      <c r="A36" s="7" t="s">
        <v>22</v>
      </c>
      <c r="B36" s="7" t="s">
        <v>22</v>
      </c>
      <c r="C36" s="8" t="s">
        <v>32</v>
      </c>
      <c r="D36" s="8" t="s">
        <v>33</v>
      </c>
      <c r="E36" s="7" t="s">
        <v>21</v>
      </c>
      <c r="F36" s="7">
        <v>210</v>
      </c>
      <c r="G36" s="9">
        <v>4000</v>
      </c>
      <c r="H36" s="9">
        <f t="shared" si="0"/>
        <v>840000</v>
      </c>
    </row>
    <row r="37" spans="1:8">
      <c r="A37" s="7" t="s">
        <v>22</v>
      </c>
      <c r="B37" s="7" t="s">
        <v>22</v>
      </c>
      <c r="C37" s="8" t="s">
        <v>34</v>
      </c>
      <c r="D37" s="8" t="s">
        <v>35</v>
      </c>
      <c r="E37" s="7" t="s">
        <v>21</v>
      </c>
      <c r="F37" s="7">
        <v>168</v>
      </c>
      <c r="G37" s="9">
        <v>4500</v>
      </c>
      <c r="H37" s="9">
        <f t="shared" si="0"/>
        <v>756000</v>
      </c>
    </row>
    <row r="38" spans="1:8">
      <c r="A38" s="7" t="s">
        <v>22</v>
      </c>
      <c r="B38" s="7" t="s">
        <v>22</v>
      </c>
      <c r="C38" s="8" t="s">
        <v>27</v>
      </c>
      <c r="D38" s="8" t="s">
        <v>28</v>
      </c>
      <c r="E38" s="7" t="s">
        <v>21</v>
      </c>
      <c r="F38" s="7">
        <v>126</v>
      </c>
      <c r="G38" s="9">
        <v>11400</v>
      </c>
      <c r="H38" s="9">
        <f t="shared" si="0"/>
        <v>1436400</v>
      </c>
    </row>
    <row r="39" spans="1:8">
      <c r="A39" s="7" t="s">
        <v>22</v>
      </c>
      <c r="B39" s="7" t="s">
        <v>22</v>
      </c>
      <c r="C39" s="8" t="s">
        <v>36</v>
      </c>
      <c r="D39" s="8" t="s">
        <v>37</v>
      </c>
      <c r="E39" s="7" t="s">
        <v>21</v>
      </c>
      <c r="F39" s="7">
        <v>1</v>
      </c>
      <c r="G39" s="9">
        <v>22500</v>
      </c>
      <c r="H39" s="9">
        <f t="shared" si="0"/>
        <v>22500</v>
      </c>
    </row>
    <row r="40" spans="1:8">
      <c r="A40" s="7" t="s">
        <v>22</v>
      </c>
      <c r="B40" s="7" t="s">
        <v>22</v>
      </c>
      <c r="C40" s="8" t="s">
        <v>25</v>
      </c>
      <c r="D40" s="8" t="s">
        <v>26</v>
      </c>
      <c r="E40" s="7" t="s">
        <v>21</v>
      </c>
      <c r="F40" s="7">
        <v>1</v>
      </c>
      <c r="G40" s="9">
        <v>10909</v>
      </c>
      <c r="H40" s="9">
        <f t="shared" si="0"/>
        <v>10909</v>
      </c>
    </row>
    <row r="41" spans="1:8">
      <c r="A41" s="18">
        <f>SUM(H34:H40)</f>
        <v>4561375</v>
      </c>
      <c r="B41" s="19"/>
      <c r="C41" s="19"/>
      <c r="D41" s="19"/>
      <c r="E41" s="19"/>
      <c r="F41" s="19"/>
      <c r="G41" s="19"/>
      <c r="H41" s="20"/>
    </row>
    <row r="42" spans="1:8" ht="27.75" customHeight="1">
      <c r="A42" s="7" t="s">
        <v>92</v>
      </c>
      <c r="B42" s="7" t="s">
        <v>106</v>
      </c>
      <c r="C42" s="8" t="s">
        <v>47</v>
      </c>
      <c r="D42" s="8" t="s">
        <v>48</v>
      </c>
      <c r="E42" s="7" t="s">
        <v>21</v>
      </c>
      <c r="F42" s="7">
        <v>6</v>
      </c>
      <c r="G42" s="9">
        <v>11400</v>
      </c>
      <c r="H42" s="9">
        <f>F42*G42</f>
        <v>68400</v>
      </c>
    </row>
    <row r="43" spans="1:8">
      <c r="A43" s="7" t="s">
        <v>22</v>
      </c>
      <c r="B43" s="7" t="s">
        <v>22</v>
      </c>
      <c r="C43" s="8" t="s">
        <v>30</v>
      </c>
      <c r="D43" s="8" t="s">
        <v>31</v>
      </c>
      <c r="E43" s="7" t="s">
        <v>21</v>
      </c>
      <c r="F43" s="7">
        <v>36</v>
      </c>
      <c r="G43" s="9">
        <v>8545</v>
      </c>
      <c r="H43" s="9">
        <f>F43*G43</f>
        <v>307620</v>
      </c>
    </row>
    <row r="44" spans="1:8">
      <c r="A44" s="7" t="s">
        <v>22</v>
      </c>
      <c r="B44" s="7" t="s">
        <v>22</v>
      </c>
      <c r="C44" s="8" t="s">
        <v>27</v>
      </c>
      <c r="D44" s="8" t="s">
        <v>28</v>
      </c>
      <c r="E44" s="7" t="s">
        <v>21</v>
      </c>
      <c r="F44" s="7">
        <v>6</v>
      </c>
      <c r="G44" s="9">
        <v>11400</v>
      </c>
      <c r="H44" s="9">
        <f>F44*G44</f>
        <v>68400</v>
      </c>
    </row>
    <row r="45" spans="1:8">
      <c r="A45" s="18">
        <f>SUM(H42:H44)</f>
        <v>444420</v>
      </c>
      <c r="B45" s="19"/>
      <c r="C45" s="19"/>
      <c r="D45" s="19"/>
      <c r="E45" s="19"/>
      <c r="F45" s="19"/>
      <c r="G45" s="19"/>
      <c r="H45" s="20"/>
    </row>
    <row r="46" spans="1:8" ht="45">
      <c r="A46" s="7" t="s">
        <v>92</v>
      </c>
      <c r="B46" s="7" t="s">
        <v>107</v>
      </c>
      <c r="C46" s="8" t="s">
        <v>62</v>
      </c>
      <c r="D46" s="8" t="s">
        <v>63</v>
      </c>
      <c r="E46" s="7" t="s">
        <v>21</v>
      </c>
      <c r="F46" s="7">
        <v>5</v>
      </c>
      <c r="G46" s="9">
        <v>14500</v>
      </c>
      <c r="H46" s="9">
        <f>F46*G46</f>
        <v>72500</v>
      </c>
    </row>
    <row r="47" spans="1:8">
      <c r="A47" s="7" t="s">
        <v>22</v>
      </c>
      <c r="B47" s="7" t="s">
        <v>22</v>
      </c>
      <c r="C47" s="8" t="s">
        <v>41</v>
      </c>
      <c r="D47" s="8" t="s">
        <v>42</v>
      </c>
      <c r="E47" s="7" t="s">
        <v>21</v>
      </c>
      <c r="F47" s="7">
        <v>5</v>
      </c>
      <c r="G47" s="9">
        <v>14500</v>
      </c>
      <c r="H47" s="9">
        <f>F47*G47</f>
        <v>72500</v>
      </c>
    </row>
    <row r="48" spans="1:8">
      <c r="A48" s="7" t="s">
        <v>22</v>
      </c>
      <c r="B48" s="7" t="s">
        <v>22</v>
      </c>
      <c r="C48" s="8" t="s">
        <v>86</v>
      </c>
      <c r="D48" s="8" t="s">
        <v>87</v>
      </c>
      <c r="E48" s="7" t="s">
        <v>21</v>
      </c>
      <c r="F48" s="7">
        <v>5</v>
      </c>
      <c r="G48" s="9">
        <v>3000</v>
      </c>
      <c r="H48" s="9">
        <f>F48*G48</f>
        <v>15000</v>
      </c>
    </row>
    <row r="49" spans="1:8">
      <c r="A49" s="18">
        <f>SUM(H46:H48)</f>
        <v>160000</v>
      </c>
      <c r="B49" s="19"/>
      <c r="C49" s="19"/>
      <c r="D49" s="19"/>
      <c r="E49" s="19"/>
      <c r="F49" s="19"/>
      <c r="G49" s="19"/>
      <c r="H49" s="20"/>
    </row>
    <row r="50" spans="1:8">
      <c r="A50" s="13" t="s">
        <v>64</v>
      </c>
      <c r="B50" s="14"/>
      <c r="C50" s="14"/>
      <c r="D50" s="14"/>
      <c r="E50" s="14"/>
      <c r="F50" s="14"/>
      <c r="G50" s="15"/>
      <c r="H50" s="16">
        <f>SUM(H12:H49)</f>
        <v>12650802</v>
      </c>
    </row>
    <row r="51" spans="1:8">
      <c r="A51" s="13" t="s">
        <v>65</v>
      </c>
      <c r="B51" s="14"/>
      <c r="C51" s="14"/>
      <c r="D51" s="14"/>
      <c r="E51" s="14"/>
      <c r="F51" s="14"/>
      <c r="G51" s="15"/>
      <c r="H51" s="16">
        <f>H50*0.1</f>
        <v>1265080.2000000002</v>
      </c>
    </row>
    <row r="52" spans="1:8">
      <c r="A52" s="13" t="s">
        <v>66</v>
      </c>
      <c r="B52" s="14"/>
      <c r="C52" s="14"/>
      <c r="D52" s="14"/>
      <c r="E52" s="14"/>
      <c r="F52" s="14"/>
      <c r="G52" s="15"/>
      <c r="H52" s="16">
        <f>H50+H51</f>
        <v>13915882.199999999</v>
      </c>
    </row>
    <row r="53" spans="1:8" ht="15.75">
      <c r="A53" s="17" t="s">
        <v>67</v>
      </c>
    </row>
    <row r="55" spans="1:8">
      <c r="A55" s="6" t="s">
        <v>68</v>
      </c>
      <c r="B55" s="5"/>
      <c r="C55" s="6" t="s">
        <v>69</v>
      </c>
      <c r="D55" s="5"/>
      <c r="E55" s="6" t="s">
        <v>70</v>
      </c>
      <c r="F55" s="5"/>
      <c r="G55" s="5"/>
    </row>
  </sheetData>
  <mergeCells count="18">
    <mergeCell ref="A50:G50"/>
    <mergeCell ref="A51:G51"/>
    <mergeCell ref="A52:G52"/>
    <mergeCell ref="A55:B55"/>
    <mergeCell ref="C55:D55"/>
    <mergeCell ref="E55:G55"/>
    <mergeCell ref="A28:H28"/>
    <mergeCell ref="A29:H29"/>
    <mergeCell ref="A33:H33"/>
    <mergeCell ref="A41:H41"/>
    <mergeCell ref="A45:H45"/>
    <mergeCell ref="A49:H49"/>
    <mergeCell ref="A5:G5"/>
    <mergeCell ref="A6:G6"/>
    <mergeCell ref="A14:H14"/>
    <mergeCell ref="A20:H20"/>
    <mergeCell ref="A21:H21"/>
    <mergeCell ref="A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1</vt:lpstr>
      <vt:lpstr>tháng 2</vt:lpstr>
      <vt:lpstr>tháng 3</vt:lpstr>
      <vt:lpstr>tháng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2016-04-29T08:53:58Z</dcterms:created>
  <dcterms:modified xsi:type="dcterms:W3CDTF">2016-04-29T09:00:16Z</dcterms:modified>
</cp:coreProperties>
</file>