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THÁNG 2" sheetId="1" r:id="rId1"/>
    <sheet name="THÁNG 3" sheetId="2" r:id="rId2"/>
    <sheet name="THÁNG 4" sheetId="3" r:id="rId3"/>
  </sheets>
  <calcPr calcId="124519"/>
</workbook>
</file>

<file path=xl/calcChain.xml><?xml version="1.0" encoding="utf-8"?>
<calcChain xmlns="http://schemas.openxmlformats.org/spreadsheetml/2006/main">
  <c r="F40" i="3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41" s="1"/>
  <c r="F16"/>
  <c r="F76" i="2"/>
  <c r="F75"/>
  <c r="F77" s="1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58" s="1"/>
  <c r="F19"/>
  <c r="F18"/>
  <c r="F17"/>
  <c r="F16"/>
  <c r="F20" s="1"/>
  <c r="F15"/>
  <c r="F57" i="1"/>
  <c r="F56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42" i="3" l="1"/>
  <c r="F43" s="1"/>
  <c r="F78" i="2"/>
  <c r="F59"/>
  <c r="F60"/>
  <c r="F21"/>
  <c r="F22" s="1"/>
  <c r="F38" i="1"/>
  <c r="F58"/>
  <c r="F59" s="1"/>
  <c r="F39" l="1"/>
  <c r="F40" s="1"/>
</calcChain>
</file>

<file path=xl/sharedStrings.xml><?xml version="1.0" encoding="utf-8"?>
<sst xmlns="http://schemas.openxmlformats.org/spreadsheetml/2006/main" count="257" uniqueCount="102">
  <si>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</si>
  <si>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</si>
  <si>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</si>
  <si>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</si>
  <si>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Số: 124</t>
  </si>
  <si>
    <t>Ngày     15     tháng      02     năm     2016</t>
  </si>
  <si>
    <t>( Đính kèm hoá đơn số: PN/16P  124  )</t>
  </si>
  <si>
    <t>Tên đơn vị: CÔNG TY TNHH BỆNH VIỆN THẨM MỸ HÀN QUỐC</t>
  </si>
  <si>
    <t>Điạ chỉ: 31 Nguyễn Đình Chiểu, Phường Đa Kao, Quận 1</t>
  </si>
  <si>
    <t>MST: 0308837270</t>
  </si>
  <si>
    <t>STT</t>
  </si>
  <si>
    <t>Tên hàng</t>
  </si>
  <si>
    <t>ĐVT</t>
  </si>
  <si>
    <t>SL</t>
  </si>
  <si>
    <t>Đơn giá</t>
  </si>
  <si>
    <t>Thành Tiền</t>
  </si>
  <si>
    <t>Kim bấm N.10 Plus</t>
  </si>
  <si>
    <t>Hộp</t>
  </si>
  <si>
    <t>Băng keo trong 18m/m x 20Y</t>
  </si>
  <si>
    <t>Cuộn</t>
  </si>
  <si>
    <t>Bao thư trắng TKK 25x35 (A4), F80</t>
  </si>
  <si>
    <t>Cái</t>
  </si>
  <si>
    <t>Bao thư trắng 12x22, Fo 80</t>
  </si>
  <si>
    <t>Xấp</t>
  </si>
  <si>
    <t>Giấy Idea A4 - 70</t>
  </si>
  <si>
    <t>Ram</t>
  </si>
  <si>
    <t>Giấy trắng A5 72 Excel</t>
  </si>
  <si>
    <t xml:space="preserve">Tập VT 96T </t>
  </si>
  <si>
    <t>Quyển</t>
  </si>
  <si>
    <t>Bìa lá A4 TL</t>
  </si>
  <si>
    <t>Bìa 1 nút My Clear khổ F</t>
  </si>
  <si>
    <t>Bút bi TL-079 (xanh, đỏ, đen)</t>
  </si>
  <si>
    <t>Cây</t>
  </si>
  <si>
    <t>Bút lông dầu PM-09 (Hộp 12 cây) TL (xanh,đỏ,đen)</t>
  </si>
  <si>
    <t>Bút lông dầu nhỏ PM-04 CeeDee TL (xanh,đỏ,đen)</t>
  </si>
  <si>
    <t>Bút Xóa kéo Plus 5x7 Mini WH-505</t>
  </si>
  <si>
    <t>Dao rọc giấy nhỏ 0411 SDI (1 lưỡi)</t>
  </si>
  <si>
    <t>Kéo cán đen lớn S100</t>
  </si>
  <si>
    <t>Kẹp giấy C32</t>
  </si>
  <si>
    <t>Bìa thái Sunflower A4 ( Xanh dương, x lá, vàng, hồng)</t>
  </si>
  <si>
    <t xml:space="preserve">Keo nước TL G 08 30 ml </t>
  </si>
  <si>
    <t>Chai</t>
  </si>
  <si>
    <t>Mực dấu Shindy ( xanh,đỏ, đen)</t>
  </si>
  <si>
    <t>Cắt keo nhỏ Sunny 2001</t>
  </si>
  <si>
    <t>Pin 3 A Enizeger</t>
  </si>
  <si>
    <t>Vỹ</t>
  </si>
  <si>
    <t>Bấm Kim No 10  K W trio 5360</t>
  </si>
  <si>
    <t xml:space="preserve">Cái 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</si>
  <si>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</si>
  <si>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</si>
  <si>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</si>
  <si>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</si>
  <si>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</si>
  <si>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</si>
  <si>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>Pin Energizer Max AA</t>
  </si>
  <si>
    <t>Vĩ</t>
  </si>
  <si>
    <t>Số: 125  ngày 15/02/2016</t>
  </si>
  <si>
    <t xml:space="preserve">File rổ  nhựa 4 ngăn king start </t>
  </si>
  <si>
    <t>Hộp bút XK 170 vuông</t>
  </si>
  <si>
    <t xml:space="preserve">Giấy ghi chú Pronoti 3 x 3 </t>
  </si>
  <si>
    <t xml:space="preserve">Xấp </t>
  </si>
  <si>
    <t>Giấy ghi chú 4 màu Pronoti</t>
  </si>
  <si>
    <t>SỐ: 201 ngày  05/03/2016</t>
  </si>
  <si>
    <t>Số: 216</t>
  </si>
  <si>
    <t>Ngày     10     tháng      03     năm     2016</t>
  </si>
  <si>
    <t>( Đính kèm hoá đơn số: PN/16P  216  )</t>
  </si>
  <si>
    <t xml:space="preserve">Bìa còng cua 7p 4 còng </t>
  </si>
  <si>
    <t>Phiếu xuất 2L 50bộ A5</t>
  </si>
  <si>
    <t>Cuốn</t>
  </si>
  <si>
    <t>Giấy ghi chú 4 màu giấy pronoti</t>
  </si>
  <si>
    <t>Bút bi TL 027 ( xanh, đỏ, đen )</t>
  </si>
  <si>
    <t xml:space="preserve">File rỗ nhựa King Star 1 ngăn </t>
  </si>
  <si>
    <t>Băng keo 2 mặt 24m/m x 9Y</t>
  </si>
  <si>
    <t>Băng keo 2 mặt 12m/m x 9Y</t>
  </si>
  <si>
    <t>Băng keo trong 48m/m x 80Y</t>
  </si>
  <si>
    <t>Dấu hộp Shiny S852 ( 1 dòng)</t>
  </si>
  <si>
    <t>Bìa Thái A4 Sunflower ( Xanh dương, x lá, vàng, hồng)</t>
  </si>
  <si>
    <t>Keo nước TL G 08 30ml</t>
  </si>
  <si>
    <t>Bìa 3 dây giấy góc 10F</t>
  </si>
  <si>
    <t>Bút xóa kéo Plus 5x7 Mini WH-505</t>
  </si>
  <si>
    <t>Số: 251  20/03/2016</t>
  </si>
  <si>
    <t>Dĩa CD</t>
  </si>
  <si>
    <t>Số: 301</t>
  </si>
  <si>
    <t>Ngày     02     tháng      04     năm     2016</t>
  </si>
  <si>
    <t>( Đính kèm hoá đơn số: PN/16P  301  )</t>
  </si>
  <si>
    <t>MST:  0308837270</t>
  </si>
  <si>
    <t>Băng keo điện</t>
  </si>
  <si>
    <t>Bút dạ quang Toyo vỏ trong (vàng,cam,hồng,xanh,lá)</t>
  </si>
  <si>
    <t>Kẹp bướm 19 mm</t>
  </si>
  <si>
    <t>Kẹp bướm 32 mm</t>
  </si>
  <si>
    <t>Thước lỗ ban</t>
  </si>
  <si>
    <t>Bìa còng cua nhựa 3.5 P A4 TL</t>
  </si>
  <si>
    <t xml:space="preserve">Phiếu chi 2 liên 50 bộ </t>
  </si>
  <si>
    <t>Máy tính Casio MX12B</t>
  </si>
  <si>
    <t xml:space="preserve">Gỡ Kim KWtrio </t>
  </si>
  <si>
    <t>Chuốt chì maped</t>
  </si>
  <si>
    <t>Gôm E09 TL</t>
  </si>
  <si>
    <t>Cục</t>
  </si>
  <si>
    <t>Bìa trình ký Kinary  T 332</t>
  </si>
  <si>
    <t>Băng keo đục 48m/m x 80Y</t>
  </si>
  <si>
    <t>Băng keo mouse đen 2p4</t>
  </si>
  <si>
    <t>Băng keo 2 mặt xốp 24m/m x 10 ya</t>
  </si>
</sst>
</file>

<file path=xl/styles.xml><?xml version="1.0" encoding="utf-8"?>
<styleSheet xmlns="http://schemas.openxmlformats.org/spreadsheetml/2006/main">
  <numFmts count="1">
    <numFmt numFmtId="164" formatCode="#,###"/>
  </numFmts>
  <fonts count="12">
    <font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0" fillId="0" borderId="1" xfId="0" applyNumberForma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164" fontId="11" fillId="0" borderId="1" xfId="0" applyNumberFormat="1" applyFont="1" applyFill="1" applyBorder="1" applyAlignment="1">
      <alignment horizontal="right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NumberForma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0" fontId="0" fillId="0" borderId="6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164" fontId="11" fillId="0" borderId="1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9"/>
  <sheetViews>
    <sheetView tabSelected="1" topLeftCell="A7" workbookViewId="0">
      <selection activeCell="I47" sqref="I47"/>
    </sheetView>
  </sheetViews>
  <sheetFormatPr defaultRowHeight="15"/>
  <cols>
    <col min="1" max="1" width="6" style="3" customWidth="1"/>
    <col min="2" max="2" width="34.28515625" style="3" customWidth="1"/>
    <col min="3" max="4" width="9.140625" style="3"/>
    <col min="5" max="5" width="13.85546875" style="3" customWidth="1"/>
    <col min="6" max="6" width="15.140625" style="3" customWidth="1"/>
    <col min="7" max="16384" width="9.140625" style="3"/>
  </cols>
  <sheetData>
    <row r="2" spans="1:6" ht="16.5">
      <c r="A2" s="1" t="s">
        <v>0</v>
      </c>
      <c r="B2" s="2"/>
      <c r="C2" s="2"/>
      <c r="D2" s="2"/>
      <c r="E2" s="2"/>
      <c r="F2" s="2"/>
    </row>
    <row r="3" spans="1:6" ht="15.75">
      <c r="A3" s="4" t="s">
        <v>1</v>
      </c>
      <c r="B3" s="2"/>
      <c r="C3" s="2"/>
      <c r="D3" s="2"/>
      <c r="E3" s="2"/>
      <c r="F3" s="2"/>
    </row>
    <row r="4" spans="1:6" ht="16.5">
      <c r="A4" s="1" t="s">
        <v>2</v>
      </c>
      <c r="B4" s="2"/>
      <c r="C4" s="2"/>
      <c r="D4" s="2"/>
      <c r="E4" s="2"/>
      <c r="F4" s="2"/>
    </row>
    <row r="7" spans="1:6" ht="20.25">
      <c r="A7" s="5" t="s">
        <v>3</v>
      </c>
      <c r="B7" s="2"/>
      <c r="C7" s="2"/>
      <c r="D7" s="2"/>
      <c r="E7" s="2"/>
      <c r="F7" s="2"/>
    </row>
    <row r="8" spans="1:6" ht="15.75">
      <c r="A8" s="6" t="s">
        <v>4</v>
      </c>
      <c r="B8" s="6"/>
      <c r="C8" s="6"/>
      <c r="D8" s="6"/>
      <c r="E8" s="6"/>
      <c r="F8" s="6"/>
    </row>
    <row r="9" spans="1:6" ht="15.75">
      <c r="A9" s="7" t="s">
        <v>5</v>
      </c>
      <c r="B9" s="7"/>
      <c r="C9" s="7"/>
      <c r="D9" s="7"/>
      <c r="E9" s="7"/>
      <c r="F9" s="7"/>
    </row>
    <row r="10" spans="1:6" ht="15.75">
      <c r="A10" s="6" t="s">
        <v>6</v>
      </c>
      <c r="B10" s="6"/>
      <c r="C10" s="6"/>
      <c r="D10" s="6"/>
      <c r="E10" s="6"/>
      <c r="F10" s="6"/>
    </row>
    <row r="12" spans="1:6" ht="15.75">
      <c r="A12" s="8" t="s">
        <v>7</v>
      </c>
    </row>
    <row r="13" spans="1:6" ht="15.75">
      <c r="A13" s="8" t="s">
        <v>8</v>
      </c>
    </row>
    <row r="14" spans="1:6" ht="15.75">
      <c r="A14" s="8" t="s">
        <v>9</v>
      </c>
    </row>
    <row r="15" spans="1:6" s="19" customFormat="1" ht="15.75">
      <c r="A15" s="18" t="s">
        <v>10</v>
      </c>
      <c r="B15" s="18" t="s">
        <v>11</v>
      </c>
      <c r="C15" s="18" t="s">
        <v>12</v>
      </c>
      <c r="D15" s="18" t="s">
        <v>13</v>
      </c>
      <c r="E15" s="18" t="s">
        <v>14</v>
      </c>
      <c r="F15" s="18" t="s">
        <v>15</v>
      </c>
    </row>
    <row r="16" spans="1:6">
      <c r="A16" s="9">
        <v>1</v>
      </c>
      <c r="B16" s="10" t="s">
        <v>16</v>
      </c>
      <c r="C16" s="9" t="s">
        <v>17</v>
      </c>
      <c r="D16" s="9">
        <v>20</v>
      </c>
      <c r="E16" s="11">
        <v>5000</v>
      </c>
      <c r="F16" s="11">
        <f t="shared" ref="F16:F37" si="0">D16*E16</f>
        <v>100000</v>
      </c>
    </row>
    <row r="17" spans="1:6">
      <c r="A17" s="9">
        <v>2</v>
      </c>
      <c r="B17" s="10" t="s">
        <v>18</v>
      </c>
      <c r="C17" s="9" t="s">
        <v>19</v>
      </c>
      <c r="D17" s="9">
        <v>10</v>
      </c>
      <c r="E17" s="11">
        <v>1500</v>
      </c>
      <c r="F17" s="11">
        <f t="shared" si="0"/>
        <v>15000</v>
      </c>
    </row>
    <row r="18" spans="1:6">
      <c r="A18" s="9">
        <v>3</v>
      </c>
      <c r="B18" s="10" t="s">
        <v>20</v>
      </c>
      <c r="C18" s="12" t="s">
        <v>21</v>
      </c>
      <c r="D18" s="9">
        <v>10</v>
      </c>
      <c r="E18" s="11">
        <v>1000</v>
      </c>
      <c r="F18" s="11">
        <f t="shared" si="0"/>
        <v>10000</v>
      </c>
    </row>
    <row r="19" spans="1:6">
      <c r="A19" s="9">
        <v>4</v>
      </c>
      <c r="B19" s="10" t="s">
        <v>22</v>
      </c>
      <c r="C19" s="9" t="s">
        <v>23</v>
      </c>
      <c r="D19" s="9">
        <v>1</v>
      </c>
      <c r="E19" s="11">
        <v>32000</v>
      </c>
      <c r="F19" s="11">
        <f t="shared" si="0"/>
        <v>32000</v>
      </c>
    </row>
    <row r="20" spans="1:6">
      <c r="A20" s="9">
        <v>5</v>
      </c>
      <c r="B20" s="10" t="s">
        <v>24</v>
      </c>
      <c r="C20" s="9" t="s">
        <v>25</v>
      </c>
      <c r="D20" s="9">
        <v>15</v>
      </c>
      <c r="E20" s="11">
        <v>56000</v>
      </c>
      <c r="F20" s="11">
        <f t="shared" si="0"/>
        <v>840000</v>
      </c>
    </row>
    <row r="21" spans="1:6">
      <c r="A21" s="9">
        <v>6</v>
      </c>
      <c r="B21" s="10" t="s">
        <v>26</v>
      </c>
      <c r="C21" s="9" t="s">
        <v>25</v>
      </c>
      <c r="D21" s="9">
        <v>10</v>
      </c>
      <c r="E21" s="11">
        <v>28000</v>
      </c>
      <c r="F21" s="11">
        <f t="shared" si="0"/>
        <v>280000</v>
      </c>
    </row>
    <row r="22" spans="1:6">
      <c r="A22" s="9">
        <v>7</v>
      </c>
      <c r="B22" s="10" t="s">
        <v>27</v>
      </c>
      <c r="C22" s="9" t="s">
        <v>28</v>
      </c>
      <c r="D22" s="9">
        <v>3</v>
      </c>
      <c r="E22" s="11">
        <v>6000</v>
      </c>
      <c r="F22" s="11">
        <f t="shared" si="0"/>
        <v>18000</v>
      </c>
    </row>
    <row r="23" spans="1:6">
      <c r="A23" s="9">
        <v>8</v>
      </c>
      <c r="B23" s="10" t="s">
        <v>29</v>
      </c>
      <c r="C23" s="9" t="s">
        <v>21</v>
      </c>
      <c r="D23" s="9">
        <v>50</v>
      </c>
      <c r="E23" s="11">
        <v>2000</v>
      </c>
      <c r="F23" s="11">
        <f t="shared" si="0"/>
        <v>100000</v>
      </c>
    </row>
    <row r="24" spans="1:6">
      <c r="A24" s="9">
        <v>9</v>
      </c>
      <c r="B24" s="10" t="s">
        <v>30</v>
      </c>
      <c r="C24" s="9" t="s">
        <v>21</v>
      </c>
      <c r="D24" s="9">
        <v>24</v>
      </c>
      <c r="E24" s="11">
        <v>3500</v>
      </c>
      <c r="F24" s="11">
        <f t="shared" si="0"/>
        <v>84000</v>
      </c>
    </row>
    <row r="25" spans="1:6">
      <c r="A25" s="9">
        <v>10</v>
      </c>
      <c r="B25" s="10" t="s">
        <v>31</v>
      </c>
      <c r="C25" s="9" t="s">
        <v>32</v>
      </c>
      <c r="D25" s="9">
        <v>50</v>
      </c>
      <c r="E25" s="11">
        <v>2700</v>
      </c>
      <c r="F25" s="11">
        <f t="shared" si="0"/>
        <v>135000</v>
      </c>
    </row>
    <row r="26" spans="1:6">
      <c r="A26" s="9">
        <v>11</v>
      </c>
      <c r="B26" s="10" t="s">
        <v>33</v>
      </c>
      <c r="C26" s="9" t="s">
        <v>32</v>
      </c>
      <c r="D26" s="9">
        <v>5</v>
      </c>
      <c r="E26" s="11">
        <v>12000</v>
      </c>
      <c r="F26" s="11">
        <f t="shared" si="0"/>
        <v>60000</v>
      </c>
    </row>
    <row r="27" spans="1:6">
      <c r="A27" s="9">
        <v>12</v>
      </c>
      <c r="B27" s="10" t="s">
        <v>34</v>
      </c>
      <c r="C27" s="9" t="s">
        <v>32</v>
      </c>
      <c r="D27" s="9">
        <v>10</v>
      </c>
      <c r="E27" s="11">
        <v>8000</v>
      </c>
      <c r="F27" s="11">
        <f t="shared" si="0"/>
        <v>80000</v>
      </c>
    </row>
    <row r="28" spans="1:6">
      <c r="A28" s="9">
        <v>13</v>
      </c>
      <c r="B28" s="10" t="s">
        <v>35</v>
      </c>
      <c r="C28" s="9" t="s">
        <v>32</v>
      </c>
      <c r="D28" s="9">
        <v>5</v>
      </c>
      <c r="E28" s="11">
        <v>15000</v>
      </c>
      <c r="F28" s="11">
        <f t="shared" si="0"/>
        <v>75000</v>
      </c>
    </row>
    <row r="29" spans="1:6">
      <c r="A29" s="9">
        <v>14</v>
      </c>
      <c r="B29" s="10" t="s">
        <v>36</v>
      </c>
      <c r="C29" s="9" t="s">
        <v>32</v>
      </c>
      <c r="D29" s="9">
        <v>3</v>
      </c>
      <c r="E29" s="11">
        <v>12000</v>
      </c>
      <c r="F29" s="11">
        <f t="shared" si="0"/>
        <v>36000</v>
      </c>
    </row>
    <row r="30" spans="1:6">
      <c r="A30" s="9">
        <v>15</v>
      </c>
      <c r="B30" s="10" t="s">
        <v>37</v>
      </c>
      <c r="C30" s="9" t="s">
        <v>32</v>
      </c>
      <c r="D30" s="9">
        <v>2</v>
      </c>
      <c r="E30" s="11">
        <v>25000</v>
      </c>
      <c r="F30" s="11">
        <f t="shared" si="0"/>
        <v>50000</v>
      </c>
    </row>
    <row r="31" spans="1:6">
      <c r="A31" s="9">
        <v>16</v>
      </c>
      <c r="B31" s="10" t="s">
        <v>38</v>
      </c>
      <c r="C31" s="9" t="s">
        <v>17</v>
      </c>
      <c r="D31" s="9">
        <v>5</v>
      </c>
      <c r="E31" s="11">
        <v>5000</v>
      </c>
      <c r="F31" s="11">
        <f t="shared" si="0"/>
        <v>25000</v>
      </c>
    </row>
    <row r="32" spans="1:6">
      <c r="A32" s="9">
        <v>17</v>
      </c>
      <c r="B32" s="10" t="s">
        <v>39</v>
      </c>
      <c r="C32" s="9" t="s">
        <v>23</v>
      </c>
      <c r="D32" s="9">
        <v>1</v>
      </c>
      <c r="E32" s="11">
        <v>40000</v>
      </c>
      <c r="F32" s="11">
        <f t="shared" si="0"/>
        <v>40000</v>
      </c>
    </row>
    <row r="33" spans="1:6">
      <c r="A33" s="9">
        <v>18</v>
      </c>
      <c r="B33" s="10" t="s">
        <v>40</v>
      </c>
      <c r="C33" s="9" t="s">
        <v>41</v>
      </c>
      <c r="D33" s="9">
        <v>12</v>
      </c>
      <c r="E33" s="11">
        <v>2800</v>
      </c>
      <c r="F33" s="11">
        <f t="shared" si="0"/>
        <v>33600</v>
      </c>
    </row>
    <row r="34" spans="1:6">
      <c r="A34" s="9">
        <v>19</v>
      </c>
      <c r="B34" s="10" t="s">
        <v>42</v>
      </c>
      <c r="C34" s="9" t="s">
        <v>41</v>
      </c>
      <c r="D34" s="9">
        <v>1</v>
      </c>
      <c r="E34" s="11">
        <v>39000</v>
      </c>
      <c r="F34" s="11">
        <f t="shared" si="0"/>
        <v>39000</v>
      </c>
    </row>
    <row r="35" spans="1:6">
      <c r="A35" s="9">
        <v>20</v>
      </c>
      <c r="B35" s="10" t="s">
        <v>43</v>
      </c>
      <c r="C35" s="9" t="s">
        <v>21</v>
      </c>
      <c r="D35" s="9">
        <v>2</v>
      </c>
      <c r="E35" s="11">
        <v>15000</v>
      </c>
      <c r="F35" s="11">
        <f t="shared" si="0"/>
        <v>30000</v>
      </c>
    </row>
    <row r="36" spans="1:6">
      <c r="A36" s="9">
        <v>21</v>
      </c>
      <c r="B36" s="10" t="s">
        <v>44</v>
      </c>
      <c r="C36" s="9" t="s">
        <v>45</v>
      </c>
      <c r="D36" s="9">
        <v>10</v>
      </c>
      <c r="E36" s="11">
        <v>30000</v>
      </c>
      <c r="F36" s="11">
        <f t="shared" si="0"/>
        <v>300000</v>
      </c>
    </row>
    <row r="37" spans="1:6">
      <c r="A37" s="9">
        <v>22</v>
      </c>
      <c r="B37" s="10" t="s">
        <v>46</v>
      </c>
      <c r="C37" s="9" t="s">
        <v>47</v>
      </c>
      <c r="D37" s="9">
        <v>5</v>
      </c>
      <c r="E37" s="11">
        <v>22000</v>
      </c>
      <c r="F37" s="11">
        <f t="shared" si="0"/>
        <v>110000</v>
      </c>
    </row>
    <row r="38" spans="1:6">
      <c r="A38" s="13" t="s">
        <v>48</v>
      </c>
      <c r="B38" s="14"/>
      <c r="C38" s="14"/>
      <c r="D38" s="14"/>
      <c r="E38" s="15"/>
      <c r="F38" s="16">
        <f>SUM(F16:F37)</f>
        <v>2492600</v>
      </c>
    </row>
    <row r="39" spans="1:6">
      <c r="A39" s="13" t="s">
        <v>49</v>
      </c>
      <c r="B39" s="14"/>
      <c r="C39" s="14"/>
      <c r="D39" s="14"/>
      <c r="E39" s="15"/>
      <c r="F39" s="16">
        <f>F38*0.1</f>
        <v>249260</v>
      </c>
    </row>
    <row r="40" spans="1:6">
      <c r="A40" s="13" t="s">
        <v>50</v>
      </c>
      <c r="B40" s="14"/>
      <c r="C40" s="14"/>
      <c r="D40" s="14"/>
      <c r="E40" s="15"/>
      <c r="F40" s="16">
        <f>F38+F39</f>
        <v>2741860</v>
      </c>
    </row>
    <row r="43" spans="1:6">
      <c r="E43" s="17"/>
      <c r="F43" s="2"/>
    </row>
    <row r="44" spans="1:6" ht="16.5">
      <c r="A44" s="1" t="s">
        <v>0</v>
      </c>
      <c r="B44" s="2"/>
      <c r="C44" s="2"/>
      <c r="D44" s="2"/>
      <c r="E44" s="2"/>
      <c r="F44" s="2"/>
    </row>
    <row r="45" spans="1:6" ht="15.75">
      <c r="A45" s="4" t="s">
        <v>1</v>
      </c>
      <c r="B45" s="2"/>
      <c r="C45" s="2"/>
      <c r="D45" s="2"/>
      <c r="E45" s="2"/>
      <c r="F45" s="2"/>
    </row>
    <row r="46" spans="1:6" ht="16.5">
      <c r="A46" s="1" t="s">
        <v>2</v>
      </c>
      <c r="B46" s="2"/>
      <c r="C46" s="2"/>
      <c r="D46" s="2"/>
      <c r="E46" s="2"/>
      <c r="F46" s="2"/>
    </row>
    <row r="49" spans="1:6" ht="20.25">
      <c r="A49" s="5" t="s">
        <v>3</v>
      </c>
      <c r="B49" s="2"/>
      <c r="C49" s="2"/>
      <c r="D49" s="2"/>
      <c r="E49" s="2"/>
      <c r="F49" s="2"/>
    </row>
    <row r="50" spans="1:6" ht="15.75">
      <c r="A50" s="7" t="s">
        <v>56</v>
      </c>
      <c r="B50" s="7"/>
      <c r="C50" s="7"/>
      <c r="D50" s="7"/>
      <c r="E50" s="7"/>
      <c r="F50" s="7"/>
    </row>
    <row r="52" spans="1:6" ht="15.75">
      <c r="A52" s="8" t="s">
        <v>7</v>
      </c>
    </row>
    <row r="53" spans="1:6" ht="15.75">
      <c r="A53" s="8" t="s">
        <v>8</v>
      </c>
    </row>
    <row r="54" spans="1:6" ht="15.75">
      <c r="A54" s="8" t="s">
        <v>9</v>
      </c>
    </row>
    <row r="55" spans="1:6" ht="15.75">
      <c r="A55" s="18" t="s">
        <v>10</v>
      </c>
      <c r="B55" s="18" t="s">
        <v>11</v>
      </c>
      <c r="C55" s="18" t="s">
        <v>12</v>
      </c>
      <c r="D55" s="18" t="s">
        <v>13</v>
      </c>
      <c r="E55" s="18" t="s">
        <v>14</v>
      </c>
      <c r="F55" s="18" t="s">
        <v>15</v>
      </c>
    </row>
    <row r="56" spans="1:6">
      <c r="A56" s="9">
        <v>1</v>
      </c>
      <c r="B56" s="20" t="s">
        <v>54</v>
      </c>
      <c r="C56" s="12" t="s">
        <v>55</v>
      </c>
      <c r="D56" s="9">
        <v>10</v>
      </c>
      <c r="E56" s="11">
        <v>30000</v>
      </c>
      <c r="F56" s="11">
        <f t="shared" ref="F56" si="1">D56*E56</f>
        <v>300000</v>
      </c>
    </row>
    <row r="57" spans="1:6">
      <c r="A57" s="13" t="s">
        <v>48</v>
      </c>
      <c r="B57" s="14"/>
      <c r="C57" s="14"/>
      <c r="D57" s="14"/>
      <c r="E57" s="15"/>
      <c r="F57" s="16">
        <f>SUM(F56)</f>
        <v>300000</v>
      </c>
    </row>
    <row r="58" spans="1:6">
      <c r="A58" s="13" t="s">
        <v>49</v>
      </c>
      <c r="B58" s="14"/>
      <c r="C58" s="14"/>
      <c r="D58" s="14"/>
      <c r="E58" s="15"/>
      <c r="F58" s="16">
        <f>F57*0.1</f>
        <v>30000</v>
      </c>
    </row>
    <row r="59" spans="1:6">
      <c r="A59" s="13" t="s">
        <v>50</v>
      </c>
      <c r="B59" s="14"/>
      <c r="C59" s="14"/>
      <c r="D59" s="14"/>
      <c r="E59" s="15"/>
      <c r="F59" s="16">
        <f>F57+F58</f>
        <v>330000</v>
      </c>
    </row>
  </sheetData>
  <mergeCells count="19">
    <mergeCell ref="A57:E57"/>
    <mergeCell ref="A58:E58"/>
    <mergeCell ref="A59:E59"/>
    <mergeCell ref="A44:F44"/>
    <mergeCell ref="A45:F45"/>
    <mergeCell ref="A46:F46"/>
    <mergeCell ref="A49:F49"/>
    <mergeCell ref="A50:F50"/>
    <mergeCell ref="A10:F10"/>
    <mergeCell ref="A38:E38"/>
    <mergeCell ref="A39:E39"/>
    <mergeCell ref="A40:E40"/>
    <mergeCell ref="E43:F43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topLeftCell="A4" workbookViewId="0">
      <selection activeCell="J21" sqref="J21"/>
    </sheetView>
  </sheetViews>
  <sheetFormatPr defaultRowHeight="15"/>
  <cols>
    <col min="1" max="1" width="7.140625" customWidth="1"/>
    <col min="2" max="2" width="41.42578125" customWidth="1"/>
    <col min="4" max="4" width="11" customWidth="1"/>
    <col min="5" max="5" width="13.7109375" customWidth="1"/>
    <col min="6" max="6" width="15.28515625" customWidth="1"/>
  </cols>
  <sheetData>
    <row r="1" spans="1:6">
      <c r="A1" s="3"/>
      <c r="B1" s="3"/>
      <c r="C1" s="3"/>
      <c r="D1" s="3"/>
      <c r="E1" s="3"/>
      <c r="F1" s="3"/>
    </row>
    <row r="2" spans="1:6" ht="16.5">
      <c r="A2" s="22" t="s">
        <v>0</v>
      </c>
      <c r="B2" s="2"/>
      <c r="C2" s="2"/>
      <c r="D2" s="2"/>
      <c r="E2" s="2"/>
      <c r="F2" s="2"/>
    </row>
    <row r="3" spans="1:6" ht="15.75">
      <c r="A3" s="23" t="s">
        <v>1</v>
      </c>
      <c r="B3" s="2"/>
      <c r="C3" s="2"/>
      <c r="D3" s="2"/>
      <c r="E3" s="2"/>
      <c r="F3" s="2"/>
    </row>
    <row r="4" spans="1:6" ht="16.5">
      <c r="A4" s="22" t="s">
        <v>2</v>
      </c>
      <c r="B4" s="2"/>
      <c r="C4" s="2"/>
      <c r="D4" s="2"/>
      <c r="E4" s="2"/>
      <c r="F4" s="2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 ht="20.25">
      <c r="A7" s="24" t="s">
        <v>3</v>
      </c>
      <c r="B7" s="2"/>
      <c r="C7" s="2"/>
      <c r="D7" s="2"/>
      <c r="E7" s="2"/>
      <c r="F7" s="2"/>
    </row>
    <row r="8" spans="1:6">
      <c r="A8" s="25" t="s">
        <v>62</v>
      </c>
      <c r="B8" s="26"/>
      <c r="C8" s="26"/>
      <c r="D8" s="26"/>
      <c r="E8" s="26"/>
      <c r="F8" s="26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 ht="15.75">
      <c r="A11" s="27" t="s">
        <v>7</v>
      </c>
      <c r="B11" s="3"/>
      <c r="C11" s="3"/>
      <c r="D11" s="3"/>
      <c r="E11" s="3"/>
      <c r="F11" s="3"/>
    </row>
    <row r="12" spans="1:6" ht="15.75">
      <c r="A12" s="27" t="s">
        <v>8</v>
      </c>
      <c r="B12" s="3"/>
      <c r="C12" s="3"/>
      <c r="D12" s="3"/>
      <c r="E12" s="3"/>
      <c r="F12" s="3"/>
    </row>
    <row r="13" spans="1:6" ht="15.75">
      <c r="A13" s="27" t="s">
        <v>9</v>
      </c>
      <c r="B13" s="3"/>
      <c r="C13" s="3"/>
      <c r="D13" s="3"/>
      <c r="E13" s="3"/>
      <c r="F13" s="3"/>
    </row>
    <row r="14" spans="1:6" s="34" customFormat="1" ht="15.75">
      <c r="A14" s="33" t="s">
        <v>10</v>
      </c>
      <c r="B14" s="33" t="s">
        <v>11</v>
      </c>
      <c r="C14" s="33" t="s">
        <v>12</v>
      </c>
      <c r="D14" s="33" t="s">
        <v>13</v>
      </c>
      <c r="E14" s="33" t="s">
        <v>14</v>
      </c>
      <c r="F14" s="33" t="s">
        <v>15</v>
      </c>
    </row>
    <row r="15" spans="1:6">
      <c r="A15" s="9">
        <v>1</v>
      </c>
      <c r="B15" s="10" t="s">
        <v>57</v>
      </c>
      <c r="C15" s="9" t="s">
        <v>47</v>
      </c>
      <c r="D15" s="9">
        <v>6</v>
      </c>
      <c r="E15" s="11">
        <v>75000</v>
      </c>
      <c r="F15" s="11">
        <f>D15*E15</f>
        <v>450000</v>
      </c>
    </row>
    <row r="16" spans="1:6">
      <c r="A16" s="9">
        <v>2</v>
      </c>
      <c r="B16" s="10" t="s">
        <v>58</v>
      </c>
      <c r="C16" s="9" t="s">
        <v>21</v>
      </c>
      <c r="D16" s="9">
        <v>4</v>
      </c>
      <c r="E16" s="11">
        <v>38000</v>
      </c>
      <c r="F16" s="11">
        <f>D16*E16</f>
        <v>152000</v>
      </c>
    </row>
    <row r="17" spans="1:6">
      <c r="A17" s="9">
        <v>3</v>
      </c>
      <c r="B17" s="10" t="s">
        <v>40</v>
      </c>
      <c r="C17" s="9" t="s">
        <v>41</v>
      </c>
      <c r="D17" s="9">
        <v>24</v>
      </c>
      <c r="E17" s="11">
        <v>3500</v>
      </c>
      <c r="F17" s="11">
        <f>D17*E17</f>
        <v>84000</v>
      </c>
    </row>
    <row r="18" spans="1:6">
      <c r="A18" s="9">
        <v>4</v>
      </c>
      <c r="B18" s="10" t="s">
        <v>59</v>
      </c>
      <c r="C18" s="9" t="s">
        <v>60</v>
      </c>
      <c r="D18" s="9">
        <v>10</v>
      </c>
      <c r="E18" s="11">
        <v>8000</v>
      </c>
      <c r="F18" s="11">
        <f>D18*E18</f>
        <v>80000</v>
      </c>
    </row>
    <row r="19" spans="1:6">
      <c r="A19" s="9">
        <v>5</v>
      </c>
      <c r="B19" s="10" t="s">
        <v>61</v>
      </c>
      <c r="C19" s="9" t="s">
        <v>23</v>
      </c>
      <c r="D19" s="9">
        <v>10</v>
      </c>
      <c r="E19" s="11">
        <v>15000</v>
      </c>
      <c r="F19" s="11">
        <f>D19*E19</f>
        <v>150000</v>
      </c>
    </row>
    <row r="20" spans="1:6">
      <c r="A20" s="29" t="s">
        <v>48</v>
      </c>
      <c r="B20" s="30"/>
      <c r="C20" s="30"/>
      <c r="D20" s="30"/>
      <c r="E20" s="31"/>
      <c r="F20" s="32">
        <f>SUM(F15:F19)</f>
        <v>916000</v>
      </c>
    </row>
    <row r="21" spans="1:6">
      <c r="A21" s="29" t="s">
        <v>49</v>
      </c>
      <c r="B21" s="30"/>
      <c r="C21" s="30"/>
      <c r="D21" s="30"/>
      <c r="E21" s="31"/>
      <c r="F21" s="32">
        <f>F20*0.1</f>
        <v>91600</v>
      </c>
    </row>
    <row r="22" spans="1:6">
      <c r="A22" s="29" t="s">
        <v>50</v>
      </c>
      <c r="B22" s="30"/>
      <c r="C22" s="30"/>
      <c r="D22" s="30"/>
      <c r="E22" s="31"/>
      <c r="F22" s="32">
        <f>F20+F21</f>
        <v>1007600</v>
      </c>
    </row>
    <row r="24" spans="1:6">
      <c r="A24" s="3"/>
      <c r="B24" s="3"/>
      <c r="C24" s="3"/>
      <c r="D24" s="3"/>
      <c r="E24" s="3"/>
      <c r="F24" s="3"/>
    </row>
    <row r="25" spans="1:6" ht="16.5">
      <c r="A25" s="22" t="s">
        <v>0</v>
      </c>
      <c r="B25" s="2"/>
      <c r="C25" s="2"/>
      <c r="D25" s="2"/>
      <c r="E25" s="2"/>
      <c r="F25" s="2"/>
    </row>
    <row r="26" spans="1:6" ht="15.75">
      <c r="A26" s="23" t="s">
        <v>1</v>
      </c>
      <c r="B26" s="2"/>
      <c r="C26" s="2"/>
      <c r="D26" s="2"/>
      <c r="E26" s="2"/>
      <c r="F26" s="2"/>
    </row>
    <row r="27" spans="1:6" ht="16.5">
      <c r="A27" s="22" t="s">
        <v>2</v>
      </c>
      <c r="B27" s="2"/>
      <c r="C27" s="2"/>
      <c r="D27" s="2"/>
      <c r="E27" s="2"/>
      <c r="F27" s="2"/>
    </row>
    <row r="28" spans="1:6">
      <c r="A28" s="3"/>
      <c r="B28" s="3"/>
      <c r="C28" s="3"/>
      <c r="D28" s="3"/>
      <c r="E28" s="3"/>
      <c r="F28" s="3"/>
    </row>
    <row r="29" spans="1:6">
      <c r="A29" s="3"/>
      <c r="B29" s="3"/>
      <c r="C29" s="3"/>
      <c r="D29" s="3"/>
      <c r="E29" s="3"/>
      <c r="F29" s="3"/>
    </row>
    <row r="30" spans="1:6" ht="20.25">
      <c r="A30" s="24" t="s">
        <v>3</v>
      </c>
      <c r="B30" s="2"/>
      <c r="C30" s="2"/>
      <c r="D30" s="2"/>
      <c r="E30" s="2"/>
      <c r="F30" s="2"/>
    </row>
    <row r="31" spans="1:6" ht="15.75">
      <c r="A31" s="6" t="s">
        <v>63</v>
      </c>
      <c r="B31" s="6"/>
      <c r="C31" s="6"/>
      <c r="D31" s="6"/>
      <c r="E31" s="6"/>
      <c r="F31" s="6"/>
    </row>
    <row r="32" spans="1:6" ht="15.75">
      <c r="A32" s="7" t="s">
        <v>64</v>
      </c>
      <c r="B32" s="7"/>
      <c r="C32" s="7"/>
      <c r="D32" s="7"/>
      <c r="E32" s="7"/>
      <c r="F32" s="7"/>
    </row>
    <row r="33" spans="1:6" ht="15.75">
      <c r="A33" s="6" t="s">
        <v>65</v>
      </c>
      <c r="B33" s="6"/>
      <c r="C33" s="6"/>
      <c r="D33" s="6"/>
      <c r="E33" s="6"/>
      <c r="F33" s="6"/>
    </row>
    <row r="34" spans="1:6">
      <c r="A34" s="3"/>
      <c r="B34" s="3"/>
      <c r="C34" s="3"/>
      <c r="D34" s="3"/>
      <c r="E34" s="3"/>
      <c r="F34" s="3"/>
    </row>
    <row r="35" spans="1:6" ht="15.75">
      <c r="A35" s="27" t="s">
        <v>7</v>
      </c>
      <c r="B35" s="3"/>
      <c r="C35" s="3"/>
      <c r="D35" s="3"/>
      <c r="E35" s="3"/>
      <c r="F35" s="3"/>
    </row>
    <row r="36" spans="1:6" ht="15.75">
      <c r="A36" s="27" t="s">
        <v>8</v>
      </c>
      <c r="B36" s="3"/>
      <c r="C36" s="3"/>
      <c r="D36" s="3"/>
      <c r="E36" s="3"/>
      <c r="F36" s="3"/>
    </row>
    <row r="37" spans="1:6" ht="15.75">
      <c r="A37" s="27" t="s">
        <v>9</v>
      </c>
      <c r="B37" s="3"/>
      <c r="C37" s="3"/>
      <c r="D37" s="3"/>
      <c r="E37" s="3"/>
      <c r="F37" s="3"/>
    </row>
    <row r="38" spans="1:6" ht="15.75">
      <c r="A38" s="28" t="s">
        <v>10</v>
      </c>
      <c r="B38" s="28" t="s">
        <v>11</v>
      </c>
      <c r="C38" s="28" t="s">
        <v>12</v>
      </c>
      <c r="D38" s="28" t="s">
        <v>13</v>
      </c>
      <c r="E38" s="28" t="s">
        <v>14</v>
      </c>
      <c r="F38" s="28" t="s">
        <v>15</v>
      </c>
    </row>
    <row r="39" spans="1:6">
      <c r="A39" s="9">
        <v>1</v>
      </c>
      <c r="B39" s="10" t="s">
        <v>66</v>
      </c>
      <c r="C39" s="9" t="s">
        <v>47</v>
      </c>
      <c r="D39" s="9">
        <v>10</v>
      </c>
      <c r="E39" s="11">
        <v>45000</v>
      </c>
      <c r="F39" s="11">
        <f t="shared" ref="F39:F57" si="0">D39*E39</f>
        <v>450000</v>
      </c>
    </row>
    <row r="40" spans="1:6">
      <c r="A40" s="9">
        <v>2</v>
      </c>
      <c r="B40" s="10" t="s">
        <v>67</v>
      </c>
      <c r="C40" s="9" t="s">
        <v>68</v>
      </c>
      <c r="D40" s="9">
        <v>10</v>
      </c>
      <c r="E40" s="11">
        <v>15000</v>
      </c>
      <c r="F40" s="11">
        <f t="shared" si="0"/>
        <v>150000</v>
      </c>
    </row>
    <row r="41" spans="1:6">
      <c r="A41" s="9">
        <v>3</v>
      </c>
      <c r="B41" s="20" t="s">
        <v>69</v>
      </c>
      <c r="C41" s="9" t="s">
        <v>23</v>
      </c>
      <c r="D41" s="9">
        <v>10</v>
      </c>
      <c r="E41" s="11">
        <v>15000</v>
      </c>
      <c r="F41" s="11">
        <f t="shared" si="0"/>
        <v>150000</v>
      </c>
    </row>
    <row r="42" spans="1:6">
      <c r="A42" s="9">
        <v>4</v>
      </c>
      <c r="B42" s="10" t="s">
        <v>59</v>
      </c>
      <c r="C42" s="9" t="s">
        <v>60</v>
      </c>
      <c r="D42" s="9">
        <v>20</v>
      </c>
      <c r="E42" s="11">
        <v>8000</v>
      </c>
      <c r="F42" s="11">
        <f t="shared" si="0"/>
        <v>160000</v>
      </c>
    </row>
    <row r="43" spans="1:6">
      <c r="A43" s="9">
        <v>5</v>
      </c>
      <c r="B43" s="10" t="s">
        <v>70</v>
      </c>
      <c r="C43" s="9" t="s">
        <v>32</v>
      </c>
      <c r="D43" s="9">
        <v>10</v>
      </c>
      <c r="E43" s="11">
        <v>3500</v>
      </c>
      <c r="F43" s="11">
        <f t="shared" si="0"/>
        <v>35000</v>
      </c>
    </row>
    <row r="44" spans="1:6">
      <c r="A44" s="9">
        <v>6</v>
      </c>
      <c r="B44" s="10" t="s">
        <v>34</v>
      </c>
      <c r="C44" s="9" t="s">
        <v>32</v>
      </c>
      <c r="D44" s="9">
        <v>20</v>
      </c>
      <c r="E44" s="11">
        <v>12000</v>
      </c>
      <c r="F44" s="11">
        <f t="shared" si="0"/>
        <v>240000</v>
      </c>
    </row>
    <row r="45" spans="1:6">
      <c r="A45" s="9">
        <v>7</v>
      </c>
      <c r="B45" s="10" t="s">
        <v>24</v>
      </c>
      <c r="C45" s="9" t="s">
        <v>25</v>
      </c>
      <c r="D45" s="9">
        <v>10</v>
      </c>
      <c r="E45" s="11">
        <v>56000</v>
      </c>
      <c r="F45" s="11">
        <f t="shared" si="0"/>
        <v>560000</v>
      </c>
    </row>
    <row r="46" spans="1:6">
      <c r="A46" s="9">
        <v>8</v>
      </c>
      <c r="B46" s="10" t="s">
        <v>26</v>
      </c>
      <c r="C46" s="9" t="s">
        <v>25</v>
      </c>
      <c r="D46" s="9">
        <v>15</v>
      </c>
      <c r="E46" s="11">
        <v>28000</v>
      </c>
      <c r="F46" s="11">
        <f t="shared" si="0"/>
        <v>420000</v>
      </c>
    </row>
    <row r="47" spans="1:6">
      <c r="A47" s="9">
        <v>9</v>
      </c>
      <c r="B47" s="10" t="s">
        <v>58</v>
      </c>
      <c r="C47" s="9" t="s">
        <v>21</v>
      </c>
      <c r="D47" s="9">
        <v>5</v>
      </c>
      <c r="E47" s="11">
        <v>38000</v>
      </c>
      <c r="F47" s="11">
        <f t="shared" si="0"/>
        <v>190000</v>
      </c>
    </row>
    <row r="48" spans="1:6">
      <c r="A48" s="9">
        <v>10</v>
      </c>
      <c r="B48" s="10" t="s">
        <v>71</v>
      </c>
      <c r="C48" s="9" t="s">
        <v>21</v>
      </c>
      <c r="D48" s="9">
        <v>15</v>
      </c>
      <c r="E48" s="11">
        <v>20000</v>
      </c>
      <c r="F48" s="11">
        <f t="shared" si="0"/>
        <v>300000</v>
      </c>
    </row>
    <row r="49" spans="1:6">
      <c r="A49" s="9">
        <v>11</v>
      </c>
      <c r="B49" s="10" t="s">
        <v>72</v>
      </c>
      <c r="C49" s="9" t="s">
        <v>19</v>
      </c>
      <c r="D49" s="9">
        <v>3</v>
      </c>
      <c r="E49" s="11">
        <v>4000</v>
      </c>
      <c r="F49" s="11">
        <f t="shared" si="0"/>
        <v>12000</v>
      </c>
    </row>
    <row r="50" spans="1:6">
      <c r="A50" s="9">
        <v>12</v>
      </c>
      <c r="B50" s="10" t="s">
        <v>73</v>
      </c>
      <c r="C50" s="9" t="s">
        <v>19</v>
      </c>
      <c r="D50" s="9">
        <v>5</v>
      </c>
      <c r="E50" s="11">
        <v>2000</v>
      </c>
      <c r="F50" s="11">
        <f t="shared" si="0"/>
        <v>10000</v>
      </c>
    </row>
    <row r="51" spans="1:6">
      <c r="A51" s="9">
        <v>13</v>
      </c>
      <c r="B51" s="10" t="s">
        <v>74</v>
      </c>
      <c r="C51" s="9" t="s">
        <v>19</v>
      </c>
      <c r="D51" s="9">
        <v>2</v>
      </c>
      <c r="E51" s="11">
        <v>15000</v>
      </c>
      <c r="F51" s="11">
        <f t="shared" si="0"/>
        <v>30000</v>
      </c>
    </row>
    <row r="52" spans="1:6">
      <c r="A52" s="9">
        <v>14</v>
      </c>
      <c r="B52" s="10" t="s">
        <v>75</v>
      </c>
      <c r="C52" s="9" t="s">
        <v>21</v>
      </c>
      <c r="D52" s="9">
        <v>1</v>
      </c>
      <c r="E52" s="11">
        <v>53000</v>
      </c>
      <c r="F52" s="11">
        <f t="shared" si="0"/>
        <v>53000</v>
      </c>
    </row>
    <row r="53" spans="1:6">
      <c r="A53" s="9">
        <v>15</v>
      </c>
      <c r="B53" s="20" t="s">
        <v>20</v>
      </c>
      <c r="C53" s="12" t="s">
        <v>21</v>
      </c>
      <c r="D53" s="9">
        <v>20</v>
      </c>
      <c r="E53" s="11">
        <v>2000</v>
      </c>
      <c r="F53" s="11">
        <f t="shared" si="0"/>
        <v>40000</v>
      </c>
    </row>
    <row r="54" spans="1:6">
      <c r="A54" s="9">
        <v>16</v>
      </c>
      <c r="B54" s="35" t="s">
        <v>76</v>
      </c>
      <c r="C54" s="36" t="s">
        <v>23</v>
      </c>
      <c r="D54" s="36">
        <v>2</v>
      </c>
      <c r="E54" s="37">
        <v>40000</v>
      </c>
      <c r="F54" s="11">
        <f t="shared" si="0"/>
        <v>80000</v>
      </c>
    </row>
    <row r="55" spans="1:6">
      <c r="A55" s="9">
        <v>17</v>
      </c>
      <c r="B55" s="38" t="s">
        <v>77</v>
      </c>
      <c r="C55" s="39" t="s">
        <v>41</v>
      </c>
      <c r="D55" s="40">
        <v>12</v>
      </c>
      <c r="E55" s="41">
        <v>2800</v>
      </c>
      <c r="F55" s="11">
        <f t="shared" si="0"/>
        <v>33600</v>
      </c>
    </row>
    <row r="56" spans="1:6">
      <c r="A56" s="9">
        <v>18</v>
      </c>
      <c r="B56" s="38" t="s">
        <v>78</v>
      </c>
      <c r="C56" s="39" t="s">
        <v>21</v>
      </c>
      <c r="D56" s="40">
        <v>10</v>
      </c>
      <c r="E56" s="41">
        <v>13000</v>
      </c>
      <c r="F56" s="11">
        <f t="shared" si="0"/>
        <v>130000</v>
      </c>
    </row>
    <row r="57" spans="1:6">
      <c r="A57" s="9">
        <v>19</v>
      </c>
      <c r="B57" s="38" t="s">
        <v>79</v>
      </c>
      <c r="C57" s="39" t="s">
        <v>32</v>
      </c>
      <c r="D57" s="40">
        <v>5</v>
      </c>
      <c r="E57" s="41">
        <v>15000</v>
      </c>
      <c r="F57" s="11">
        <f t="shared" si="0"/>
        <v>75000</v>
      </c>
    </row>
    <row r="58" spans="1:6">
      <c r="A58" s="42" t="s">
        <v>48</v>
      </c>
      <c r="B58" s="43"/>
      <c r="C58" s="43"/>
      <c r="D58" s="43"/>
      <c r="E58" s="44"/>
      <c r="F58" s="45">
        <f>SUM(F39:F57)</f>
        <v>3118600</v>
      </c>
    </row>
    <row r="59" spans="1:6">
      <c r="A59" s="29" t="s">
        <v>49</v>
      </c>
      <c r="B59" s="30"/>
      <c r="C59" s="30"/>
      <c r="D59" s="30"/>
      <c r="E59" s="31"/>
      <c r="F59" s="32">
        <f>F58*0.1</f>
        <v>311860</v>
      </c>
    </row>
    <row r="60" spans="1:6">
      <c r="A60" s="29" t="s">
        <v>50</v>
      </c>
      <c r="B60" s="30"/>
      <c r="C60" s="30"/>
      <c r="D60" s="30"/>
      <c r="E60" s="31"/>
      <c r="F60" s="32">
        <f>F58+F59</f>
        <v>3430460</v>
      </c>
    </row>
    <row r="63" spans="1:6" ht="16.5">
      <c r="A63" s="22" t="s">
        <v>0</v>
      </c>
      <c r="B63" s="2"/>
      <c r="C63" s="2"/>
      <c r="D63" s="2"/>
      <c r="E63" s="2"/>
      <c r="F63" s="2"/>
    </row>
    <row r="64" spans="1:6" ht="15.75">
      <c r="A64" s="23" t="s">
        <v>1</v>
      </c>
      <c r="B64" s="2"/>
      <c r="C64" s="2"/>
      <c r="D64" s="2"/>
      <c r="E64" s="2"/>
      <c r="F64" s="2"/>
    </row>
    <row r="65" spans="1:6" ht="16.5">
      <c r="A65" s="22" t="s">
        <v>2</v>
      </c>
      <c r="B65" s="2"/>
      <c r="C65" s="2"/>
      <c r="D65" s="2"/>
      <c r="E65" s="2"/>
      <c r="F65" s="2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  <row r="68" spans="1:6" ht="20.25">
      <c r="A68" s="24" t="s">
        <v>3</v>
      </c>
      <c r="B68" s="2"/>
      <c r="C68" s="2"/>
      <c r="D68" s="2"/>
      <c r="E68" s="2"/>
      <c r="F68" s="2"/>
    </row>
    <row r="69" spans="1:6" ht="15.75">
      <c r="A69" s="7" t="s">
        <v>80</v>
      </c>
      <c r="B69" s="7"/>
      <c r="C69" s="7"/>
      <c r="D69" s="7"/>
      <c r="E69" s="7"/>
      <c r="F69" s="7"/>
    </row>
    <row r="70" spans="1:6" ht="15.75">
      <c r="A70" s="21"/>
      <c r="B70" s="21"/>
      <c r="C70" s="21"/>
      <c r="D70" s="21"/>
      <c r="E70" s="21"/>
      <c r="F70" s="21"/>
    </row>
    <row r="71" spans="1:6" ht="15.75">
      <c r="A71" s="27" t="s">
        <v>7</v>
      </c>
      <c r="B71" s="3"/>
      <c r="C71" s="3"/>
      <c r="D71" s="3"/>
      <c r="E71" s="3"/>
      <c r="F71" s="3"/>
    </row>
    <row r="72" spans="1:6" ht="15.75">
      <c r="A72" s="27" t="s">
        <v>8</v>
      </c>
      <c r="B72" s="3"/>
      <c r="C72" s="3"/>
      <c r="D72" s="3"/>
      <c r="E72" s="3"/>
      <c r="F72" s="3"/>
    </row>
    <row r="73" spans="1:6" ht="15.75">
      <c r="A73" s="27" t="s">
        <v>9</v>
      </c>
      <c r="B73" s="3"/>
      <c r="C73" s="3"/>
      <c r="D73" s="3"/>
      <c r="E73" s="3"/>
      <c r="F73" s="3"/>
    </row>
    <row r="74" spans="1:6" ht="15.75">
      <c r="A74" s="28" t="s">
        <v>10</v>
      </c>
      <c r="B74" s="28" t="s">
        <v>11</v>
      </c>
      <c r="C74" s="28" t="s">
        <v>12</v>
      </c>
      <c r="D74" s="28" t="s">
        <v>13</v>
      </c>
      <c r="E74" s="28" t="s">
        <v>14</v>
      </c>
      <c r="F74" s="28" t="s">
        <v>15</v>
      </c>
    </row>
    <row r="75" spans="1:6">
      <c r="A75" s="9">
        <v>1</v>
      </c>
      <c r="B75" s="20" t="s">
        <v>81</v>
      </c>
      <c r="C75" s="9" t="s">
        <v>47</v>
      </c>
      <c r="D75" s="9">
        <v>150</v>
      </c>
      <c r="E75" s="11">
        <v>3500</v>
      </c>
      <c r="F75" s="11">
        <f t="shared" ref="F75" si="1">D75*E75</f>
        <v>525000</v>
      </c>
    </row>
    <row r="76" spans="1:6">
      <c r="A76" s="42" t="s">
        <v>48</v>
      </c>
      <c r="B76" s="43"/>
      <c r="C76" s="43"/>
      <c r="D76" s="43"/>
      <c r="E76" s="44"/>
      <c r="F76" s="45">
        <f>F75</f>
        <v>525000</v>
      </c>
    </row>
    <row r="77" spans="1:6">
      <c r="A77" s="29" t="s">
        <v>49</v>
      </c>
      <c r="B77" s="30"/>
      <c r="C77" s="30"/>
      <c r="D77" s="30"/>
      <c r="E77" s="31"/>
      <c r="F77" s="32">
        <f>F76*0.1</f>
        <v>52500</v>
      </c>
    </row>
    <row r="78" spans="1:6">
      <c r="A78" s="29" t="s">
        <v>50</v>
      </c>
      <c r="B78" s="30"/>
      <c r="C78" s="30"/>
      <c r="D78" s="30"/>
      <c r="E78" s="31"/>
      <c r="F78" s="32">
        <f>F76+F77</f>
        <v>577500</v>
      </c>
    </row>
  </sheetData>
  <mergeCells count="26">
    <mergeCell ref="A77:E77"/>
    <mergeCell ref="A78:E78"/>
    <mergeCell ref="A63:F63"/>
    <mergeCell ref="A64:F64"/>
    <mergeCell ref="A65:F65"/>
    <mergeCell ref="A68:F68"/>
    <mergeCell ref="A69:F69"/>
    <mergeCell ref="A76:E76"/>
    <mergeCell ref="A31:F31"/>
    <mergeCell ref="A32:F32"/>
    <mergeCell ref="A33:F33"/>
    <mergeCell ref="A58:E58"/>
    <mergeCell ref="A59:E59"/>
    <mergeCell ref="A60:E60"/>
    <mergeCell ref="A21:E21"/>
    <mergeCell ref="A22:E22"/>
    <mergeCell ref="A25:F25"/>
    <mergeCell ref="A26:F26"/>
    <mergeCell ref="A27:F27"/>
    <mergeCell ref="A30:F30"/>
    <mergeCell ref="A2:F2"/>
    <mergeCell ref="A3:F3"/>
    <mergeCell ref="A4:F4"/>
    <mergeCell ref="A7:F7"/>
    <mergeCell ref="A8:F8"/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1"/>
  <sheetViews>
    <sheetView topLeftCell="A19" workbookViewId="0">
      <selection activeCell="J15" sqref="J15"/>
    </sheetView>
  </sheetViews>
  <sheetFormatPr defaultRowHeight="15"/>
  <cols>
    <col min="1" max="1" width="7.140625" style="3" customWidth="1"/>
    <col min="2" max="2" width="38.85546875" style="3" customWidth="1"/>
    <col min="3" max="4" width="9.140625" style="3"/>
    <col min="5" max="5" width="12.5703125" style="3" customWidth="1"/>
    <col min="6" max="6" width="15.7109375" style="3" customWidth="1"/>
    <col min="7" max="16384" width="9.140625" style="3"/>
  </cols>
  <sheetData>
    <row r="2" spans="1:6" ht="16.5">
      <c r="A2" s="22" t="s">
        <v>0</v>
      </c>
      <c r="B2" s="2"/>
      <c r="C2" s="2"/>
      <c r="D2" s="2"/>
      <c r="E2" s="2"/>
      <c r="F2" s="2"/>
    </row>
    <row r="3" spans="1:6" ht="15.75">
      <c r="A3" s="23" t="s">
        <v>1</v>
      </c>
      <c r="B3" s="2"/>
      <c r="C3" s="2"/>
      <c r="D3" s="2"/>
      <c r="E3" s="2"/>
      <c r="F3" s="2"/>
    </row>
    <row r="4" spans="1:6" ht="16.5">
      <c r="A4" s="22" t="s">
        <v>2</v>
      </c>
      <c r="B4" s="2"/>
      <c r="C4" s="2"/>
      <c r="D4" s="2"/>
      <c r="E4" s="2"/>
      <c r="F4" s="2"/>
    </row>
    <row r="7" spans="1:6" ht="20.25">
      <c r="A7" s="24" t="s">
        <v>3</v>
      </c>
      <c r="B7" s="2"/>
      <c r="C7" s="2"/>
      <c r="D7" s="2"/>
      <c r="E7" s="2"/>
      <c r="F7" s="2"/>
    </row>
    <row r="8" spans="1:6" ht="15.75">
      <c r="A8" s="6" t="s">
        <v>82</v>
      </c>
      <c r="B8" s="6"/>
      <c r="C8" s="6"/>
      <c r="D8" s="6"/>
      <c r="E8" s="6"/>
      <c r="F8" s="6"/>
    </row>
    <row r="9" spans="1:6" ht="15.75">
      <c r="A9" s="7" t="s">
        <v>83</v>
      </c>
      <c r="B9" s="7"/>
      <c r="C9" s="7"/>
      <c r="D9" s="7"/>
      <c r="E9" s="7"/>
      <c r="F9" s="7"/>
    </row>
    <row r="10" spans="1:6" ht="15.75">
      <c r="A10" s="6" t="s">
        <v>84</v>
      </c>
      <c r="B10" s="6"/>
      <c r="C10" s="6"/>
      <c r="D10" s="6"/>
      <c r="E10" s="6"/>
      <c r="F10" s="6"/>
    </row>
    <row r="12" spans="1:6" ht="15.75">
      <c r="A12" s="27" t="s">
        <v>7</v>
      </c>
    </row>
    <row r="13" spans="1:6" ht="15.75">
      <c r="A13" s="27" t="s">
        <v>8</v>
      </c>
    </row>
    <row r="14" spans="1:6" ht="15.75">
      <c r="A14" s="27" t="s">
        <v>85</v>
      </c>
    </row>
    <row r="15" spans="1:6" s="19" customFormat="1" ht="15.75">
      <c r="A15" s="33" t="s">
        <v>10</v>
      </c>
      <c r="B15" s="33" t="s">
        <v>11</v>
      </c>
      <c r="C15" s="33" t="s">
        <v>12</v>
      </c>
      <c r="D15" s="33" t="s">
        <v>13</v>
      </c>
      <c r="E15" s="33" t="s">
        <v>14</v>
      </c>
      <c r="F15" s="33" t="s">
        <v>15</v>
      </c>
    </row>
    <row r="16" spans="1:6">
      <c r="A16" s="9">
        <v>1</v>
      </c>
      <c r="B16" s="10" t="s">
        <v>86</v>
      </c>
      <c r="C16" s="9" t="s">
        <v>19</v>
      </c>
      <c r="D16" s="9">
        <v>2</v>
      </c>
      <c r="E16" s="11">
        <v>9000</v>
      </c>
      <c r="F16" s="11">
        <f t="shared" ref="F16:F40" si="0">D16*E16</f>
        <v>18000</v>
      </c>
    </row>
    <row r="17" spans="1:6">
      <c r="A17" s="9">
        <v>2</v>
      </c>
      <c r="B17" s="10" t="s">
        <v>87</v>
      </c>
      <c r="C17" s="9" t="s">
        <v>32</v>
      </c>
      <c r="D17" s="9">
        <v>10</v>
      </c>
      <c r="E17" s="11">
        <v>8000</v>
      </c>
      <c r="F17" s="11">
        <f t="shared" si="0"/>
        <v>80000</v>
      </c>
    </row>
    <row r="18" spans="1:6">
      <c r="A18" s="9">
        <v>3</v>
      </c>
      <c r="B18" s="10" t="s">
        <v>34</v>
      </c>
      <c r="C18" s="9" t="s">
        <v>32</v>
      </c>
      <c r="D18" s="9">
        <v>30</v>
      </c>
      <c r="E18" s="11">
        <v>12000</v>
      </c>
      <c r="F18" s="11">
        <f t="shared" si="0"/>
        <v>360000</v>
      </c>
    </row>
    <row r="19" spans="1:6">
      <c r="A19" s="9">
        <v>4</v>
      </c>
      <c r="B19" s="10" t="s">
        <v>34</v>
      </c>
      <c r="C19" s="9" t="s">
        <v>32</v>
      </c>
      <c r="D19" s="9">
        <v>10</v>
      </c>
      <c r="E19" s="11">
        <v>12000</v>
      </c>
      <c r="F19" s="11">
        <f t="shared" si="0"/>
        <v>120000</v>
      </c>
    </row>
    <row r="20" spans="1:6">
      <c r="A20" s="9">
        <v>5</v>
      </c>
      <c r="B20" s="10" t="s">
        <v>88</v>
      </c>
      <c r="C20" s="9" t="s">
        <v>17</v>
      </c>
      <c r="D20" s="9">
        <v>5</v>
      </c>
      <c r="E20" s="11">
        <v>6000</v>
      </c>
      <c r="F20" s="11">
        <f t="shared" si="0"/>
        <v>30000</v>
      </c>
    </row>
    <row r="21" spans="1:6">
      <c r="A21" s="9">
        <v>6</v>
      </c>
      <c r="B21" s="10" t="s">
        <v>89</v>
      </c>
      <c r="C21" s="9" t="s">
        <v>17</v>
      </c>
      <c r="D21" s="9">
        <v>5</v>
      </c>
      <c r="E21" s="11">
        <v>10000</v>
      </c>
      <c r="F21" s="11">
        <f t="shared" si="0"/>
        <v>50000</v>
      </c>
    </row>
    <row r="22" spans="1:6">
      <c r="A22" s="9">
        <v>7</v>
      </c>
      <c r="B22" s="10" t="s">
        <v>90</v>
      </c>
      <c r="C22" s="9" t="s">
        <v>21</v>
      </c>
      <c r="D22" s="9">
        <v>1</v>
      </c>
      <c r="E22" s="11">
        <v>45000</v>
      </c>
      <c r="F22" s="11">
        <f t="shared" si="0"/>
        <v>45000</v>
      </c>
    </row>
    <row r="23" spans="1:6">
      <c r="A23" s="9">
        <v>8</v>
      </c>
      <c r="B23" s="10" t="s">
        <v>91</v>
      </c>
      <c r="C23" s="9" t="s">
        <v>21</v>
      </c>
      <c r="D23" s="9">
        <v>5</v>
      </c>
      <c r="E23" s="11">
        <v>20000</v>
      </c>
      <c r="F23" s="11">
        <f t="shared" si="0"/>
        <v>100000</v>
      </c>
    </row>
    <row r="24" spans="1:6">
      <c r="A24" s="9">
        <v>9</v>
      </c>
      <c r="B24" s="10" t="s">
        <v>75</v>
      </c>
      <c r="C24" s="9" t="s">
        <v>21</v>
      </c>
      <c r="D24" s="9">
        <v>1</v>
      </c>
      <c r="E24" s="11">
        <v>60000</v>
      </c>
      <c r="F24" s="11">
        <f t="shared" si="0"/>
        <v>60000</v>
      </c>
    </row>
    <row r="25" spans="1:6">
      <c r="A25" s="9">
        <v>10</v>
      </c>
      <c r="B25" s="10" t="s">
        <v>92</v>
      </c>
      <c r="C25" s="9" t="s">
        <v>68</v>
      </c>
      <c r="D25" s="9">
        <v>10</v>
      </c>
      <c r="E25" s="11">
        <v>12000</v>
      </c>
      <c r="F25" s="11">
        <f t="shared" si="0"/>
        <v>120000</v>
      </c>
    </row>
    <row r="26" spans="1:6">
      <c r="A26" s="9">
        <v>11</v>
      </c>
      <c r="B26" s="10" t="s">
        <v>59</v>
      </c>
      <c r="C26" s="9" t="s">
        <v>60</v>
      </c>
      <c r="D26" s="9">
        <v>30</v>
      </c>
      <c r="E26" s="11">
        <v>8000</v>
      </c>
      <c r="F26" s="11">
        <f t="shared" si="0"/>
        <v>240000</v>
      </c>
    </row>
    <row r="27" spans="1:6">
      <c r="A27" s="9">
        <v>12</v>
      </c>
      <c r="B27" s="10" t="s">
        <v>16</v>
      </c>
      <c r="C27" s="9" t="s">
        <v>17</v>
      </c>
      <c r="D27" s="9">
        <v>20</v>
      </c>
      <c r="E27" s="11">
        <v>5000</v>
      </c>
      <c r="F27" s="11">
        <f t="shared" si="0"/>
        <v>100000</v>
      </c>
    </row>
    <row r="28" spans="1:6">
      <c r="A28" s="9">
        <v>13</v>
      </c>
      <c r="B28" s="10" t="s">
        <v>93</v>
      </c>
      <c r="C28" s="9" t="s">
        <v>21</v>
      </c>
      <c r="D28" s="9">
        <v>2</v>
      </c>
      <c r="E28" s="11">
        <v>270000</v>
      </c>
      <c r="F28" s="11">
        <f t="shared" si="0"/>
        <v>540000</v>
      </c>
    </row>
    <row r="29" spans="1:6">
      <c r="A29" s="9">
        <v>14</v>
      </c>
      <c r="B29" s="10" t="s">
        <v>94</v>
      </c>
      <c r="C29" s="9" t="s">
        <v>21</v>
      </c>
      <c r="D29" s="9">
        <v>5</v>
      </c>
      <c r="E29" s="11">
        <v>11000</v>
      </c>
      <c r="F29" s="11">
        <f t="shared" si="0"/>
        <v>55000</v>
      </c>
    </row>
    <row r="30" spans="1:6">
      <c r="A30" s="9">
        <v>15</v>
      </c>
      <c r="B30" s="10" t="s">
        <v>95</v>
      </c>
      <c r="C30" s="9" t="s">
        <v>21</v>
      </c>
      <c r="D30" s="9">
        <v>5</v>
      </c>
      <c r="E30" s="11">
        <v>9000</v>
      </c>
      <c r="F30" s="11">
        <f t="shared" si="0"/>
        <v>45000</v>
      </c>
    </row>
    <row r="31" spans="1:6">
      <c r="A31" s="9">
        <v>16</v>
      </c>
      <c r="B31" s="10" t="s">
        <v>70</v>
      </c>
      <c r="C31" s="9" t="s">
        <v>32</v>
      </c>
      <c r="D31" s="9">
        <v>40</v>
      </c>
      <c r="E31" s="11">
        <v>2700</v>
      </c>
      <c r="F31" s="11">
        <f t="shared" si="0"/>
        <v>108000</v>
      </c>
    </row>
    <row r="32" spans="1:6">
      <c r="A32" s="9">
        <v>17</v>
      </c>
      <c r="B32" s="10" t="s">
        <v>27</v>
      </c>
      <c r="C32" s="9" t="s">
        <v>28</v>
      </c>
      <c r="D32" s="9">
        <v>10</v>
      </c>
      <c r="E32" s="11">
        <v>6000</v>
      </c>
      <c r="F32" s="11">
        <f t="shared" si="0"/>
        <v>60000</v>
      </c>
    </row>
    <row r="33" spans="1:6">
      <c r="A33" s="9">
        <v>18</v>
      </c>
      <c r="B33" s="10" t="s">
        <v>96</v>
      </c>
      <c r="C33" s="9" t="s">
        <v>97</v>
      </c>
      <c r="D33" s="9">
        <v>5</v>
      </c>
      <c r="E33" s="11">
        <v>5000</v>
      </c>
      <c r="F33" s="11">
        <f t="shared" si="0"/>
        <v>25000</v>
      </c>
    </row>
    <row r="34" spans="1:6">
      <c r="A34" s="9">
        <v>19</v>
      </c>
      <c r="B34" s="10" t="s">
        <v>30</v>
      </c>
      <c r="C34" s="9" t="s">
        <v>21</v>
      </c>
      <c r="D34" s="9">
        <v>100</v>
      </c>
      <c r="E34" s="11">
        <v>3500</v>
      </c>
      <c r="F34" s="11">
        <f t="shared" si="0"/>
        <v>350000</v>
      </c>
    </row>
    <row r="35" spans="1:6">
      <c r="A35" s="9">
        <v>20</v>
      </c>
      <c r="B35" s="10" t="s">
        <v>98</v>
      </c>
      <c r="C35" s="9" t="s">
        <v>21</v>
      </c>
      <c r="D35" s="9">
        <v>10</v>
      </c>
      <c r="E35" s="11">
        <v>35000</v>
      </c>
      <c r="F35" s="11">
        <f t="shared" si="0"/>
        <v>350000</v>
      </c>
    </row>
    <row r="36" spans="1:6">
      <c r="A36" s="9">
        <v>21</v>
      </c>
      <c r="B36" s="10" t="s">
        <v>37</v>
      </c>
      <c r="C36" s="9" t="s">
        <v>32</v>
      </c>
      <c r="D36" s="9">
        <v>5</v>
      </c>
      <c r="E36" s="11">
        <v>25000</v>
      </c>
      <c r="F36" s="11">
        <f t="shared" si="0"/>
        <v>125000</v>
      </c>
    </row>
    <row r="37" spans="1:6">
      <c r="A37" s="9">
        <v>22</v>
      </c>
      <c r="B37" s="10" t="s">
        <v>26</v>
      </c>
      <c r="C37" s="9" t="s">
        <v>25</v>
      </c>
      <c r="D37" s="9">
        <v>20</v>
      </c>
      <c r="E37" s="11">
        <v>28000</v>
      </c>
      <c r="F37" s="11">
        <f t="shared" si="0"/>
        <v>560000</v>
      </c>
    </row>
    <row r="38" spans="1:6">
      <c r="A38" s="9">
        <v>23</v>
      </c>
      <c r="B38" s="10" t="s">
        <v>99</v>
      </c>
      <c r="C38" s="9" t="s">
        <v>19</v>
      </c>
      <c r="D38" s="9">
        <v>2</v>
      </c>
      <c r="E38" s="11">
        <v>15000</v>
      </c>
      <c r="F38" s="11">
        <f t="shared" si="0"/>
        <v>30000</v>
      </c>
    </row>
    <row r="39" spans="1:6">
      <c r="A39" s="9">
        <v>24</v>
      </c>
      <c r="B39" s="10" t="s">
        <v>100</v>
      </c>
      <c r="C39" s="9" t="s">
        <v>19</v>
      </c>
      <c r="D39" s="9">
        <v>2</v>
      </c>
      <c r="E39" s="11">
        <v>25000</v>
      </c>
      <c r="F39" s="11">
        <f t="shared" si="0"/>
        <v>50000</v>
      </c>
    </row>
    <row r="40" spans="1:6">
      <c r="A40" s="9">
        <v>25</v>
      </c>
      <c r="B40" s="10" t="s">
        <v>101</v>
      </c>
      <c r="C40" s="9" t="s">
        <v>19</v>
      </c>
      <c r="D40" s="9">
        <v>2</v>
      </c>
      <c r="E40" s="11">
        <v>15000</v>
      </c>
      <c r="F40" s="11">
        <f t="shared" si="0"/>
        <v>30000</v>
      </c>
    </row>
    <row r="41" spans="1:6">
      <c r="A41" s="29" t="s">
        <v>48</v>
      </c>
      <c r="B41" s="30"/>
      <c r="C41" s="30"/>
      <c r="D41" s="30"/>
      <c r="E41" s="31"/>
      <c r="F41" s="32">
        <f>SUM(F16:F40)</f>
        <v>3651000</v>
      </c>
    </row>
    <row r="42" spans="1:6">
      <c r="A42" s="29" t="s">
        <v>49</v>
      </c>
      <c r="B42" s="30"/>
      <c r="C42" s="30"/>
      <c r="D42" s="30"/>
      <c r="E42" s="31"/>
      <c r="F42" s="32">
        <f>F41*0.1</f>
        <v>365100</v>
      </c>
    </row>
    <row r="43" spans="1:6">
      <c r="A43" s="29" t="s">
        <v>50</v>
      </c>
      <c r="B43" s="30"/>
      <c r="C43" s="30"/>
      <c r="D43" s="30"/>
      <c r="E43" s="31"/>
      <c r="F43" s="32">
        <f>F41+F42</f>
        <v>4016100</v>
      </c>
    </row>
    <row r="46" spans="1:6">
      <c r="E46" s="46" t="s">
        <v>51</v>
      </c>
      <c r="F46" s="2"/>
    </row>
    <row r="47" spans="1:6">
      <c r="E47" s="46" t="s">
        <v>52</v>
      </c>
      <c r="F47" s="2"/>
    </row>
    <row r="51" spans="5:6">
      <c r="E51" s="46" t="s">
        <v>53</v>
      </c>
      <c r="F51" s="2"/>
    </row>
  </sheetData>
  <mergeCells count="13">
    <mergeCell ref="E51:F51"/>
    <mergeCell ref="A10:F10"/>
    <mergeCell ref="A41:E41"/>
    <mergeCell ref="A42:E42"/>
    <mergeCell ref="A43:E43"/>
    <mergeCell ref="E46:F46"/>
    <mergeCell ref="E47:F47"/>
    <mergeCell ref="A2:F2"/>
    <mergeCell ref="A3:F3"/>
    <mergeCell ref="A4:F4"/>
    <mergeCell ref="A7:F7"/>
    <mergeCell ref="A8:F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2</vt:lpstr>
      <vt:lpstr>THÁNG 3</vt:lpstr>
      <vt:lpstr>THÁNG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2016-05-09T08:26:08Z</dcterms:created>
  <dcterms:modified xsi:type="dcterms:W3CDTF">2016-05-09T08:39:10Z</dcterms:modified>
</cp:coreProperties>
</file>