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60" windowWidth="19440" windowHeight="77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5" i="1"/>
  <c r="N65" s="1"/>
  <c r="S65" s="1"/>
  <c r="R48"/>
  <c r="S47"/>
  <c r="R47"/>
  <c r="T47" s="1"/>
  <c r="R46"/>
  <c r="S45"/>
  <c r="R45"/>
  <c r="T45" s="1"/>
  <c r="R44"/>
  <c r="S43"/>
  <c r="R43"/>
  <c r="T43" s="1"/>
  <c r="R42"/>
  <c r="S41"/>
  <c r="R41"/>
  <c r="T41" s="1"/>
  <c r="R40"/>
  <c r="S39"/>
  <c r="R39"/>
  <c r="T39" s="1"/>
  <c r="R38"/>
  <c r="S37"/>
  <c r="R37"/>
  <c r="T37" s="1"/>
  <c r="R36"/>
  <c r="S35"/>
  <c r="R35"/>
  <c r="T35" s="1"/>
  <c r="R34"/>
  <c r="S33"/>
  <c r="R33"/>
  <c r="T33" s="1"/>
  <c r="R32"/>
  <c r="S31"/>
  <c r="R31"/>
  <c r="T31" s="1"/>
  <c r="R30"/>
  <c r="R29"/>
  <c r="S29" s="1"/>
  <c r="R28"/>
  <c r="R27"/>
  <c r="S27" s="1"/>
  <c r="R26"/>
  <c r="R25"/>
  <c r="S25" s="1"/>
  <c r="R24"/>
  <c r="R23"/>
  <c r="S23" s="1"/>
  <c r="R22"/>
  <c r="R21"/>
  <c r="S21" s="1"/>
  <c r="R20"/>
  <c r="R19"/>
  <c r="S19" s="1"/>
  <c r="S18"/>
  <c r="R18"/>
  <c r="T18" s="1"/>
  <c r="T20" l="1"/>
  <c r="T24"/>
  <c r="T34"/>
  <c r="T42"/>
  <c r="T19"/>
  <c r="S20"/>
  <c r="T21"/>
  <c r="S22"/>
  <c r="T22" s="1"/>
  <c r="T23"/>
  <c r="S24"/>
  <c r="T25"/>
  <c r="S26"/>
  <c r="T26" s="1"/>
  <c r="T27"/>
  <c r="S28"/>
  <c r="T28" s="1"/>
  <c r="T29"/>
  <c r="S30"/>
  <c r="T30" s="1"/>
  <c r="S32"/>
  <c r="T32" s="1"/>
  <c r="S34"/>
  <c r="S36"/>
  <c r="T36" s="1"/>
  <c r="S38"/>
  <c r="T38" s="1"/>
  <c r="S40"/>
  <c r="T40" s="1"/>
  <c r="S42"/>
  <c r="S44"/>
  <c r="T44" s="1"/>
  <c r="S46"/>
  <c r="T46" s="1"/>
  <c r="S48"/>
  <c r="T48" s="1"/>
  <c r="R49"/>
  <c r="S49" l="1"/>
  <c r="T49"/>
</calcChain>
</file>

<file path=xl/sharedStrings.xml><?xml version="1.0" encoding="utf-8"?>
<sst xmlns="http://schemas.openxmlformats.org/spreadsheetml/2006/main" count="129" uniqueCount="102">
  <si>
    <t>CÔNG TY TNHH ĐẦU TƯ VÀ KINH DOANH SIÊU THỊ Á CHÂU</t>
  </si>
  <si>
    <t>ASIA INVESTMENT AND SUPERMARKET TRADING COMPANY LIMITED</t>
  </si>
  <si>
    <t xml:space="preserve">Registered Address: </t>
  </si>
  <si>
    <t>Lầu 2, 506 Nguyễn Đình Chiểu, Phường 4, Quận 3, TP. Hồ Chí Minh</t>
  </si>
  <si>
    <t xml:space="preserve">Tax Code: </t>
  </si>
  <si>
    <t>0 3 1 0 9 3 9 8 4 0</t>
  </si>
  <si>
    <t>Tel:</t>
  </si>
  <si>
    <t xml:space="preserve">(+84)8 3832 8271 </t>
  </si>
  <si>
    <t>Fax:</t>
  </si>
  <si>
    <t>848 3832 8448</t>
  </si>
  <si>
    <t xml:space="preserve">PO number/ Số PO:   </t>
  </si>
  <si>
    <t>0000022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</si>
  <si>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</si>
  <si>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</si>
  <si>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</si>
  <si>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</si>
  <si>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</si>
  <si>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</si>
  <si>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 xml:space="preserve">Phuong Nam Stationery </t>
  </si>
  <si>
    <r>
      <t xml:space="preserve">Delivery To:
</t>
    </r>
    <r>
      <rPr>
        <i/>
        <sz val="11"/>
        <rFont val="Arial"/>
        <family val="2"/>
      </rPr>
      <t>Giao hàng tới</t>
    </r>
  </si>
  <si>
    <t>Siêu Thị Giant</t>
  </si>
  <si>
    <r>
      <t xml:space="preserve">Address
</t>
    </r>
    <r>
      <rPr>
        <i/>
        <sz val="11"/>
        <rFont val="Arial"/>
        <family val="2"/>
      </rPr>
      <t>Địa chỉ:</t>
    </r>
  </si>
  <si>
    <t>B18/19K Nguyen Van Linh Q.7 TP.HCM</t>
  </si>
  <si>
    <t>101 Tôn Dật Tiên, P.Tân Phong, Q.7</t>
  </si>
  <si>
    <r>
      <t xml:space="preserve">Tel
</t>
    </r>
    <r>
      <rPr>
        <i/>
        <sz val="11"/>
        <rFont val="Arial"/>
        <family val="2"/>
      </rPr>
      <t>Điện thoại:</t>
    </r>
  </si>
  <si>
    <t>(08) 3758 4761</t>
  </si>
  <si>
    <t>Ms. Phung - 0917 263 664</t>
  </si>
  <si>
    <r>
      <t xml:space="preserve">Attn 
</t>
    </r>
    <r>
      <rPr>
        <i/>
        <sz val="11"/>
        <rFont val="Arial"/>
        <family val="2"/>
      </rPr>
      <t>Người nhận:</t>
    </r>
  </si>
  <si>
    <t>Ms. Kim Anh - 0902.60.64.82</t>
  </si>
  <si>
    <r>
      <t xml:space="preserve">Date
</t>
    </r>
    <r>
      <rPr>
        <i/>
        <sz val="11"/>
        <rFont val="Arial"/>
        <family val="2"/>
      </rPr>
      <t>Ngày:</t>
    </r>
  </si>
  <si>
    <t>5/5/2016</t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</si>
  <si>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</si>
  <si>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</si>
  <si>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</si>
  <si>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</si>
  <si>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</si>
  <si>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</si>
  <si>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</si>
  <si>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</si>
  <si>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Băng Keo 2 Mặt 1,6Cm</t>
  </si>
  <si>
    <t>cuộn</t>
  </si>
  <si>
    <t>Băng Keo 2 Mặt Xốp 2,4Cm</t>
  </si>
  <si>
    <t>Băng keo trong 2cm</t>
  </si>
  <si>
    <t>cuộn</t>
  </si>
  <si>
    <t>Băng Xóa Mini 5 Series Bag Jpn</t>
  </si>
  <si>
    <t>cái</t>
  </si>
  <si>
    <t>Bìa nút</t>
  </si>
  <si>
    <t>cái</t>
  </si>
  <si>
    <t xml:space="preserve">Giấy bấm giá TTH </t>
  </si>
  <si>
    <t>Giấy ghi chú 2''*3</t>
  </si>
  <si>
    <t>xấp</t>
  </si>
  <si>
    <t>Giấy ghi chú 1''*2</t>
  </si>
  <si>
    <t>Giấy ghi chú 3''*3</t>
  </si>
  <si>
    <t>Gôm TL trung</t>
  </si>
  <si>
    <t>Cục</t>
  </si>
  <si>
    <t>Hồ nước</t>
  </si>
  <si>
    <t>hộp</t>
  </si>
  <si>
    <t>Kéo lớn S100</t>
  </si>
  <si>
    <t>cây</t>
  </si>
  <si>
    <t>Kim Bấm 10 Plus</t>
  </si>
  <si>
    <t>hộp</t>
  </si>
  <si>
    <t>Kim Bấm 03 Plus</t>
  </si>
  <si>
    <t>Mực Viết Lông Dầu Artline (đỏ)</t>
  </si>
  <si>
    <t>Mực Shiny (đỏ)</t>
  </si>
  <si>
    <t>Lọ</t>
  </si>
  <si>
    <t>Mực viết lông bảng</t>
  </si>
  <si>
    <t>Nhựa Ép Plastic A4 D9L 80</t>
  </si>
  <si>
    <t>Viết Lông Dầu Artline 700 (đen)</t>
  </si>
  <si>
    <t>Viết Lông Dầu Artline 725 (đen)</t>
  </si>
  <si>
    <t>Viết Lông Dầu Artline 90 (đen)</t>
  </si>
  <si>
    <t>Viết Chì 2B Thiên Long</t>
  </si>
  <si>
    <t>Viết dạ quang hồng</t>
  </si>
  <si>
    <t>Cây</t>
  </si>
  <si>
    <t>Viết dạ quang vàng</t>
  </si>
  <si>
    <t>Ly Nhựa 411 140Ml</t>
  </si>
  <si>
    <t>Cái</t>
  </si>
  <si>
    <t>Bao Thư Trắng 12X22-80G/M2</t>
  </si>
  <si>
    <t>băng keo 2.5p 100 yard</t>
  </si>
  <si>
    <t>Rổ xéo nhựa 1 ngăn - xanh dương</t>
  </si>
  <si>
    <t>Giấy gói quà</t>
  </si>
  <si>
    <t>tờ</t>
  </si>
  <si>
    <t>Nơ rút gói quà loại nhỏ</t>
  </si>
  <si>
    <t>Giấy A4</t>
  </si>
  <si>
    <t>ream</t>
  </si>
  <si>
    <r>
      <t xml:space="preserve">TOTAL / </t>
    </r>
    <r>
      <rPr>
        <b/>
        <i/>
        <sz val="12"/>
        <rFont val="Arial"/>
        <family val="2"/>
      </rPr>
      <t>TỔNG CỘNG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</si>
  <si>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</si>
  <si>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</si>
  <si>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</si>
  <si>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</si>
  <si>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</si>
  <si>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</si>
  <si>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</si>
  <si>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</si>
  <si>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</si>
  <si>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</si>
  <si>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</si>
  <si>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t>Lê Thị Kim Anh</t>
  </si>
  <si>
    <r>
      <t xml:space="preserve">Position/ </t>
    </r>
    <r>
      <rPr>
        <sz val="10"/>
        <rFont val="Arial"/>
        <family val="2"/>
      </rPr>
      <t>Chức vụ:</t>
    </r>
  </si>
  <si>
    <t>Receptionist</t>
  </si>
  <si>
    <t>HR &amp; Admin Manager</t>
  </si>
  <si>
    <t>Director</t>
  </si>
  <si>
    <r>
      <t>Date/ N</t>
    </r>
    <r>
      <rPr>
        <sz val="10"/>
        <rFont val="Arial"/>
        <family val="2"/>
      </rPr>
      <t>gày:</t>
    </r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</si>
</sst>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[$-1010000]d/m/yyyy;@"/>
    <numFmt numFmtId="167" formatCode="dd\-mmm\-yyyy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12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 applyAlignment="1"/>
    <xf numFmtId="0" fontId="4" fillId="0" borderId="0" xfId="0" applyFo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right"/>
    </xf>
    <xf numFmtId="165" fontId="6" fillId="0" borderId="0" xfId="1" applyNumberFormat="1" applyFont="1" applyAlignment="1">
      <alignment horizontal="left"/>
    </xf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7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164" fontId="4" fillId="0" borderId="2" xfId="3" applyNumberFormat="1" applyFont="1" applyBorder="1"/>
    <xf numFmtId="164" fontId="4" fillId="0" borderId="11" xfId="3" applyNumberFormat="1" applyFont="1" applyBorder="1"/>
    <xf numFmtId="0" fontId="4" fillId="0" borderId="12" xfId="3" applyNumberFormat="1" applyFont="1" applyBorder="1" applyAlignment="1">
      <alignment horizontal="center"/>
    </xf>
    <xf numFmtId="164" fontId="4" fillId="0" borderId="12" xfId="1" applyNumberFormat="1" applyFont="1" applyBorder="1"/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165" fontId="2" fillId="0" borderId="12" xfId="1" applyNumberFormat="1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8" fillId="0" borderId="0" xfId="0" applyFont="1"/>
    <xf numFmtId="0" fontId="11" fillId="0" borderId="0" xfId="0" quotePrefix="1" applyFont="1" applyAlignment="1">
      <alignment horizontal="center"/>
    </xf>
    <xf numFmtId="0" fontId="20" fillId="0" borderId="0" xfId="0" applyFont="1"/>
    <xf numFmtId="0" fontId="20" fillId="0" borderId="0" xfId="0" applyFont="1" applyAlignment="1"/>
    <xf numFmtId="164" fontId="20" fillId="0" borderId="0" xfId="3" applyNumberFormat="1" applyFont="1" applyBorder="1"/>
    <xf numFmtId="164" fontId="20" fillId="0" borderId="0" xfId="3" applyNumberFormat="1" applyFont="1"/>
    <xf numFmtId="9" fontId="20" fillId="0" borderId="0" xfId="2" applyNumberFormat="1" applyFont="1"/>
    <xf numFmtId="164" fontId="20" fillId="0" borderId="0" xfId="3" applyNumberFormat="1" applyFont="1" applyAlignment="1">
      <alignment horizontal="left"/>
    </xf>
    <xf numFmtId="165" fontId="20" fillId="0" borderId="0" xfId="1" applyNumberFormat="1" applyFont="1"/>
    <xf numFmtId="0" fontId="11" fillId="0" borderId="0" xfId="0" quotePrefix="1" applyFont="1" applyAlignment="1">
      <alignment horizontal="left"/>
    </xf>
    <xf numFmtId="0" fontId="11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11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11" fillId="0" borderId="0" xfId="3" applyNumberFormat="1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1" fillId="0" borderId="0" xfId="0" applyFont="1" applyAlignment="1"/>
    <xf numFmtId="0" fontId="2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2" fillId="0" borderId="10" xfId="1" applyNumberFormat="1" applyFont="1" applyBorder="1" applyAlignment="1">
      <alignment horizontal="right" wrapText="1"/>
    </xf>
    <xf numFmtId="165" fontId="2" fillId="0" borderId="2" xfId="1" applyNumberFormat="1" applyFont="1" applyBorder="1" applyAlignment="1">
      <alignment horizontal="right" wrapText="1"/>
    </xf>
    <xf numFmtId="165" fontId="2" fillId="0" borderId="11" xfId="1" applyNumberFormat="1" applyFont="1" applyBorder="1" applyAlignment="1">
      <alignment horizontal="right" wrapText="1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11" fillId="0" borderId="5" xfId="0" applyFont="1" applyBorder="1" applyAlignment="1">
      <alignment horizontal="left"/>
    </xf>
    <xf numFmtId="164" fontId="4" fillId="0" borderId="13" xfId="3" applyNumberFormat="1" applyFont="1" applyBorder="1" applyAlignment="1">
      <alignment horizontal="left"/>
    </xf>
    <xf numFmtId="164" fontId="4" fillId="0" borderId="14" xfId="3" applyNumberFormat="1" applyFont="1" applyBorder="1" applyAlignment="1">
      <alignment horizontal="left"/>
    </xf>
    <xf numFmtId="166" fontId="22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left"/>
    </xf>
    <xf numFmtId="166" fontId="4" fillId="0" borderId="14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933450</xdr:colOff>
      <xdr:row>0</xdr:row>
      <xdr:rowOff>28575</xdr:rowOff>
    </xdr:from>
    <xdr:to>
      <xdr:col>19</xdr:col>
      <xdr:colOff>438150</xdr:colOff>
      <xdr:row>3</xdr:row>
      <xdr:rowOff>161026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650" y="28575"/>
          <a:ext cx="1552575" cy="713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5"/>
  <sheetViews>
    <sheetView tabSelected="1" workbookViewId="0">
      <selection activeCell="E43" sqref="E43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3" style="23" customWidth="1"/>
    <col min="273" max="273" width="11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3" style="23" customWidth="1"/>
    <col min="529" max="529" width="11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3" style="23" customWidth="1"/>
    <col min="785" max="785" width="11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3" style="23" customWidth="1"/>
    <col min="1041" max="1041" width="11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3" style="23" customWidth="1"/>
    <col min="1297" max="1297" width="11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3" style="23" customWidth="1"/>
    <col min="1553" max="1553" width="11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3" style="23" customWidth="1"/>
    <col min="1809" max="1809" width="11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3" style="23" customWidth="1"/>
    <col min="2065" max="2065" width="11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3" style="23" customWidth="1"/>
    <col min="2321" max="2321" width="11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3" style="23" customWidth="1"/>
    <col min="2577" max="2577" width="11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3" style="23" customWidth="1"/>
    <col min="2833" max="2833" width="11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3" style="23" customWidth="1"/>
    <col min="3089" max="3089" width="11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3" style="23" customWidth="1"/>
    <col min="3345" max="3345" width="11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3" style="23" customWidth="1"/>
    <col min="3601" max="3601" width="11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3" style="23" customWidth="1"/>
    <col min="3857" max="3857" width="11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3" style="23" customWidth="1"/>
    <col min="4113" max="4113" width="11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3" style="23" customWidth="1"/>
    <col min="4369" max="4369" width="11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3" style="23" customWidth="1"/>
    <col min="4625" max="4625" width="11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3" style="23" customWidth="1"/>
    <col min="4881" max="4881" width="11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3" style="23" customWidth="1"/>
    <col min="5137" max="5137" width="11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3" style="23" customWidth="1"/>
    <col min="5393" max="5393" width="11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3" style="23" customWidth="1"/>
    <col min="5649" max="5649" width="11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3" style="23" customWidth="1"/>
    <col min="5905" max="5905" width="11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3" style="23" customWidth="1"/>
    <col min="6161" max="6161" width="11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3" style="23" customWidth="1"/>
    <col min="6417" max="6417" width="11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3" style="23" customWidth="1"/>
    <col min="6673" max="6673" width="11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3" style="23" customWidth="1"/>
    <col min="6929" max="6929" width="11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3" style="23" customWidth="1"/>
    <col min="7185" max="7185" width="11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3" style="23" customWidth="1"/>
    <col min="7441" max="7441" width="11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3" style="23" customWidth="1"/>
    <col min="7697" max="7697" width="11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3" style="23" customWidth="1"/>
    <col min="7953" max="7953" width="11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3" style="23" customWidth="1"/>
    <col min="8209" max="8209" width="11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3" style="23" customWidth="1"/>
    <col min="8465" max="8465" width="11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3" style="23" customWidth="1"/>
    <col min="8721" max="8721" width="11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3" style="23" customWidth="1"/>
    <col min="8977" max="8977" width="11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3" style="23" customWidth="1"/>
    <col min="9233" max="9233" width="11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3" style="23" customWidth="1"/>
    <col min="9489" max="9489" width="11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3" style="23" customWidth="1"/>
    <col min="9745" max="9745" width="11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3" style="23" customWidth="1"/>
    <col min="10001" max="10001" width="11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3" style="23" customWidth="1"/>
    <col min="10257" max="10257" width="11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3" style="23" customWidth="1"/>
    <col min="10513" max="10513" width="11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3" style="23" customWidth="1"/>
    <col min="10769" max="10769" width="11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3" style="23" customWidth="1"/>
    <col min="11025" max="11025" width="11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3" style="23" customWidth="1"/>
    <col min="11281" max="11281" width="11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3" style="23" customWidth="1"/>
    <col min="11537" max="11537" width="11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3" style="23" customWidth="1"/>
    <col min="11793" max="11793" width="11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3" style="23" customWidth="1"/>
    <col min="12049" max="12049" width="11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3" style="23" customWidth="1"/>
    <col min="12305" max="12305" width="11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3" style="23" customWidth="1"/>
    <col min="12561" max="12561" width="11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3" style="23" customWidth="1"/>
    <col min="12817" max="12817" width="11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3" style="23" customWidth="1"/>
    <col min="13073" max="13073" width="11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3" style="23" customWidth="1"/>
    <col min="13329" max="13329" width="11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3" style="23" customWidth="1"/>
    <col min="13585" max="13585" width="11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3" style="23" customWidth="1"/>
    <col min="13841" max="13841" width="11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3" style="23" customWidth="1"/>
    <col min="14097" max="14097" width="11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3" style="23" customWidth="1"/>
    <col min="14353" max="14353" width="11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3" style="23" customWidth="1"/>
    <col min="14609" max="14609" width="11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3" style="23" customWidth="1"/>
    <col min="14865" max="14865" width="11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3" style="23" customWidth="1"/>
    <col min="15121" max="15121" width="11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3" style="23" customWidth="1"/>
    <col min="15377" max="15377" width="11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3" style="23" customWidth="1"/>
    <col min="15633" max="15633" width="11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3" style="23" customWidth="1"/>
    <col min="15889" max="15889" width="11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3" style="23" customWidth="1"/>
    <col min="16145" max="16145" width="11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2" customFormat="1" ht="15.75">
      <c r="A1" s="1" t="s">
        <v>0</v>
      </c>
      <c r="C1" s="1"/>
      <c r="D1" s="1"/>
      <c r="E1" s="1"/>
      <c r="F1" s="1"/>
      <c r="G1" s="1"/>
      <c r="H1" s="1"/>
      <c r="I1" s="3"/>
      <c r="N1" s="1"/>
      <c r="O1" s="4"/>
      <c r="P1" s="4"/>
      <c r="Q1" s="4"/>
      <c r="R1" s="5"/>
      <c r="S1" s="6"/>
      <c r="T1" s="7"/>
    </row>
    <row r="2" spans="1:24" s="9" customFormat="1" ht="15">
      <c r="A2" s="8" t="s">
        <v>1</v>
      </c>
      <c r="N2" s="8"/>
      <c r="O2" s="10"/>
      <c r="P2" s="10"/>
      <c r="Q2" s="11"/>
      <c r="R2" s="12"/>
      <c r="S2" s="11"/>
      <c r="T2" s="13"/>
    </row>
    <row r="3" spans="1:24" s="9" customFormat="1" ht="15">
      <c r="A3" s="14" t="s">
        <v>2</v>
      </c>
      <c r="F3" s="14" t="s">
        <v>3</v>
      </c>
      <c r="H3" s="8"/>
      <c r="I3" s="15"/>
      <c r="N3" s="8"/>
      <c r="O3" s="10"/>
      <c r="P3" s="10"/>
      <c r="Q3" s="10"/>
      <c r="R3" s="16"/>
      <c r="S3" s="17"/>
      <c r="T3" s="13"/>
    </row>
    <row r="4" spans="1:24" s="9" customFormat="1" ht="15">
      <c r="A4" s="14" t="s">
        <v>4</v>
      </c>
      <c r="F4" s="14" t="s">
        <v>5</v>
      </c>
      <c r="N4" s="8"/>
      <c r="O4" s="10"/>
      <c r="P4" s="10"/>
      <c r="Q4" s="10"/>
      <c r="R4" s="16"/>
      <c r="S4" s="17"/>
      <c r="T4" s="13"/>
    </row>
    <row r="5" spans="1:24" s="9" customFormat="1" ht="15">
      <c r="A5" s="9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</v>
      </c>
      <c r="T5" s="20" t="s">
        <v>12</v>
      </c>
    </row>
    <row r="6" spans="1:24" s="9" customFormat="1" ht="15">
      <c r="F6" s="14"/>
      <c r="G6" s="14"/>
      <c r="H6" s="14"/>
      <c r="I6" s="14"/>
      <c r="J6" s="14"/>
      <c r="L6" s="18"/>
      <c r="Q6" s="11" t="s">
        <v>13</v>
      </c>
      <c r="R6" s="12"/>
      <c r="S6" s="21" t="s">
        <v>14</v>
      </c>
      <c r="T6" s="13"/>
    </row>
    <row r="7" spans="1:24" s="9" customFormat="1" ht="21" customHeigh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09" t="s">
        <v>15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</row>
    <row r="9" spans="1:24" s="22" customFormat="1" ht="23.25">
      <c r="A9" s="110" t="s">
        <v>16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</row>
    <row r="10" spans="1:24" ht="18" customHeight="1">
      <c r="L10" s="24"/>
      <c r="Q10" s="27"/>
    </row>
    <row r="11" spans="1:24" ht="27" customHeight="1">
      <c r="A11" s="111" t="s">
        <v>17</v>
      </c>
      <c r="B11" s="111"/>
      <c r="C11" s="111"/>
      <c r="D11" s="111"/>
      <c r="E11" s="31" t="s">
        <v>18</v>
      </c>
      <c r="F11" s="32"/>
      <c r="G11" s="32"/>
      <c r="H11" s="32"/>
      <c r="I11" s="32"/>
      <c r="J11" s="32"/>
      <c r="K11" s="32"/>
      <c r="L11" s="32"/>
      <c r="M11" s="33"/>
      <c r="N11" s="34"/>
      <c r="O11" s="111" t="s">
        <v>19</v>
      </c>
      <c r="P11" s="111"/>
      <c r="Q11" s="31" t="s">
        <v>20</v>
      </c>
      <c r="R11" s="35"/>
      <c r="S11" s="36"/>
      <c r="T11" s="37"/>
      <c r="U11" s="25"/>
      <c r="V11" s="25"/>
      <c r="W11" s="25"/>
      <c r="X11" s="25"/>
    </row>
    <row r="12" spans="1:24" ht="27" customHeight="1">
      <c r="A12" s="111" t="s">
        <v>21</v>
      </c>
      <c r="B12" s="111"/>
      <c r="C12" s="111"/>
      <c r="D12" s="111"/>
      <c r="E12" s="31" t="s">
        <v>22</v>
      </c>
      <c r="F12" s="38"/>
      <c r="G12" s="38"/>
      <c r="H12" s="38"/>
      <c r="I12" s="38"/>
      <c r="J12" s="38"/>
      <c r="K12" s="38"/>
      <c r="L12" s="38"/>
      <c r="M12" s="39"/>
      <c r="N12" s="34"/>
      <c r="O12" s="111" t="s">
        <v>21</v>
      </c>
      <c r="P12" s="111"/>
      <c r="Q12" s="31" t="s">
        <v>23</v>
      </c>
      <c r="R12" s="35"/>
      <c r="S12" s="36"/>
      <c r="T12" s="37"/>
      <c r="U12" s="40"/>
      <c r="V12" s="41"/>
      <c r="W12" s="25"/>
      <c r="X12" s="25"/>
    </row>
    <row r="13" spans="1:24" ht="27" customHeight="1">
      <c r="A13" s="111" t="s">
        <v>24</v>
      </c>
      <c r="B13" s="111"/>
      <c r="C13" s="111"/>
      <c r="D13" s="111"/>
      <c r="E13" s="42" t="s">
        <v>25</v>
      </c>
      <c r="F13" s="38"/>
      <c r="G13" s="38"/>
      <c r="H13" s="38"/>
      <c r="I13" s="38"/>
      <c r="J13" s="38"/>
      <c r="K13" s="38"/>
      <c r="L13" s="38"/>
      <c r="M13" s="39"/>
      <c r="N13" s="34"/>
      <c r="O13" s="111" t="s">
        <v>24</v>
      </c>
      <c r="P13" s="111"/>
      <c r="Q13" s="42" t="s">
        <v>26</v>
      </c>
      <c r="R13" s="43"/>
      <c r="S13" s="44"/>
      <c r="T13" s="45"/>
      <c r="U13" s="46"/>
      <c r="V13" s="25"/>
      <c r="W13" s="25"/>
      <c r="X13" s="25"/>
    </row>
    <row r="14" spans="1:24" ht="27" customHeight="1">
      <c r="A14" s="111" t="s">
        <v>27</v>
      </c>
      <c r="B14" s="111"/>
      <c r="C14" s="111"/>
      <c r="D14" s="111"/>
      <c r="E14" s="38" t="s">
        <v>28</v>
      </c>
      <c r="F14" s="38"/>
      <c r="G14" s="38"/>
      <c r="H14" s="38"/>
      <c r="I14" s="38"/>
      <c r="J14" s="38"/>
      <c r="K14" s="38"/>
      <c r="L14" s="38"/>
      <c r="M14" s="39"/>
      <c r="N14" s="34"/>
      <c r="O14" s="111" t="s">
        <v>29</v>
      </c>
      <c r="P14" s="111"/>
      <c r="Q14" s="47" t="s">
        <v>30</v>
      </c>
      <c r="R14" s="43"/>
      <c r="S14" s="48"/>
      <c r="T14" s="48"/>
      <c r="U14" s="25"/>
      <c r="V14" s="25"/>
      <c r="W14" s="25"/>
      <c r="X14" s="25"/>
    </row>
    <row r="15" spans="1:24" ht="16.5" customHeight="1">
      <c r="C15" s="49"/>
      <c r="Q15" s="50"/>
      <c r="R15" s="51"/>
      <c r="S15" s="26"/>
    </row>
    <row r="16" spans="1:24">
      <c r="A16" s="114" t="s">
        <v>31</v>
      </c>
      <c r="B16" s="116" t="s">
        <v>32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8"/>
      <c r="O16" s="114" t="s">
        <v>33</v>
      </c>
      <c r="P16" s="122" t="s">
        <v>34</v>
      </c>
      <c r="Q16" s="122" t="s">
        <v>35</v>
      </c>
      <c r="R16" s="122" t="s">
        <v>36</v>
      </c>
      <c r="S16" s="124" t="s">
        <v>37</v>
      </c>
      <c r="T16" s="124" t="s">
        <v>38</v>
      </c>
    </row>
    <row r="17" spans="1:20">
      <c r="A17" s="115"/>
      <c r="B17" s="119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1"/>
      <c r="O17" s="115"/>
      <c r="P17" s="123"/>
      <c r="Q17" s="123"/>
      <c r="R17" s="123"/>
      <c r="S17" s="125"/>
      <c r="T17" s="125"/>
    </row>
    <row r="18" spans="1:20" s="61" customFormat="1" ht="15.75" customHeight="1">
      <c r="A18" s="52">
        <v>1</v>
      </c>
      <c r="B18" s="53" t="s">
        <v>39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54"/>
      <c r="N18" s="55"/>
      <c r="O18" s="56" t="s">
        <v>40</v>
      </c>
      <c r="P18" s="56">
        <v>4</v>
      </c>
      <c r="Q18" s="57">
        <v>2000</v>
      </c>
      <c r="R18" s="58">
        <f>P18*Q18</f>
        <v>8000</v>
      </c>
      <c r="S18" s="59">
        <f>R18*0.1</f>
        <v>800</v>
      </c>
      <c r="T18" s="60">
        <f>R18+S18</f>
        <v>8800</v>
      </c>
    </row>
    <row r="19" spans="1:20" ht="15.75" customHeight="1">
      <c r="A19" s="52">
        <v>2</v>
      </c>
      <c r="B19" s="53" t="s">
        <v>41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54"/>
      <c r="N19" s="55"/>
      <c r="O19" s="56" t="s">
        <v>40</v>
      </c>
      <c r="P19" s="56">
        <v>4</v>
      </c>
      <c r="Q19" s="57">
        <v>10000</v>
      </c>
      <c r="R19" s="58">
        <f t="shared" ref="R19:R48" si="0">P19*Q19</f>
        <v>40000</v>
      </c>
      <c r="S19" s="59">
        <f t="shared" ref="S19:S48" si="1">R19*0.1</f>
        <v>4000</v>
      </c>
      <c r="T19" s="60">
        <f t="shared" ref="T19:T48" si="2">R19+S19</f>
        <v>44000</v>
      </c>
    </row>
    <row r="20" spans="1:20" ht="15.75" customHeight="1">
      <c r="A20" s="52">
        <v>3</v>
      </c>
      <c r="B20" s="53" t="s">
        <v>42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54"/>
      <c r="N20" s="55"/>
      <c r="O20" s="56" t="s">
        <v>43</v>
      </c>
      <c r="P20" s="56">
        <v>10</v>
      </c>
      <c r="Q20" s="57">
        <v>1200</v>
      </c>
      <c r="R20" s="58">
        <f t="shared" si="0"/>
        <v>12000</v>
      </c>
      <c r="S20" s="59">
        <f t="shared" si="1"/>
        <v>1200</v>
      </c>
      <c r="T20" s="60">
        <f t="shared" si="2"/>
        <v>13200</v>
      </c>
    </row>
    <row r="21" spans="1:20" ht="15.75" customHeight="1">
      <c r="A21" s="52">
        <v>4</v>
      </c>
      <c r="B21" s="53" t="s">
        <v>44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54"/>
      <c r="N21" s="55"/>
      <c r="O21" s="56" t="s">
        <v>45</v>
      </c>
      <c r="P21" s="56">
        <v>2</v>
      </c>
      <c r="Q21" s="57">
        <v>9200</v>
      </c>
      <c r="R21" s="58">
        <f t="shared" si="0"/>
        <v>18400</v>
      </c>
      <c r="S21" s="59">
        <f t="shared" si="1"/>
        <v>1840</v>
      </c>
      <c r="T21" s="60">
        <f t="shared" si="2"/>
        <v>20240</v>
      </c>
    </row>
    <row r="22" spans="1:20" ht="15.75" customHeight="1">
      <c r="A22" s="52">
        <v>5</v>
      </c>
      <c r="B22" s="53" t="s">
        <v>46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54"/>
      <c r="N22" s="55"/>
      <c r="O22" s="56" t="s">
        <v>47</v>
      </c>
      <c r="P22" s="56">
        <v>2</v>
      </c>
      <c r="Q22" s="57">
        <v>2600</v>
      </c>
      <c r="R22" s="58">
        <f t="shared" si="0"/>
        <v>5200</v>
      </c>
      <c r="S22" s="59">
        <f t="shared" si="1"/>
        <v>520</v>
      </c>
      <c r="T22" s="60">
        <f t="shared" si="2"/>
        <v>5720</v>
      </c>
    </row>
    <row r="23" spans="1:20" ht="15.75" customHeight="1">
      <c r="A23" s="52">
        <v>6</v>
      </c>
      <c r="B23" s="53" t="s">
        <v>48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54"/>
      <c r="N23" s="55"/>
      <c r="O23" s="56" t="s">
        <v>43</v>
      </c>
      <c r="P23" s="56">
        <v>10</v>
      </c>
      <c r="Q23" s="57">
        <v>3000</v>
      </c>
      <c r="R23" s="58">
        <f t="shared" si="0"/>
        <v>30000</v>
      </c>
      <c r="S23" s="59">
        <f t="shared" si="1"/>
        <v>3000</v>
      </c>
      <c r="T23" s="60">
        <f t="shared" si="2"/>
        <v>33000</v>
      </c>
    </row>
    <row r="24" spans="1:20" ht="15.75" customHeight="1">
      <c r="A24" s="52">
        <v>7</v>
      </c>
      <c r="B24" s="53" t="s">
        <v>49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54"/>
      <c r="N24" s="55"/>
      <c r="O24" s="56" t="s">
        <v>50</v>
      </c>
      <c r="P24" s="56">
        <v>5</v>
      </c>
      <c r="Q24" s="57">
        <v>4000</v>
      </c>
      <c r="R24" s="58">
        <f t="shared" si="0"/>
        <v>20000</v>
      </c>
      <c r="S24" s="59">
        <f t="shared" si="1"/>
        <v>2000</v>
      </c>
      <c r="T24" s="60">
        <f t="shared" si="2"/>
        <v>22000</v>
      </c>
    </row>
    <row r="25" spans="1:20" ht="15.75" customHeight="1">
      <c r="A25" s="52">
        <v>8</v>
      </c>
      <c r="B25" s="53" t="s">
        <v>51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54"/>
      <c r="N25" s="55"/>
      <c r="O25" s="56" t="s">
        <v>50</v>
      </c>
      <c r="P25" s="56">
        <v>3</v>
      </c>
      <c r="Q25" s="57">
        <v>2800</v>
      </c>
      <c r="R25" s="58">
        <f t="shared" si="0"/>
        <v>8400</v>
      </c>
      <c r="S25" s="59">
        <f t="shared" si="1"/>
        <v>840</v>
      </c>
      <c r="T25" s="60">
        <f t="shared" si="2"/>
        <v>9240</v>
      </c>
    </row>
    <row r="26" spans="1:20" ht="15.75" customHeight="1">
      <c r="A26" s="52">
        <v>9</v>
      </c>
      <c r="B26" s="53" t="s">
        <v>52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54"/>
      <c r="N26" s="55"/>
      <c r="O26" s="56" t="s">
        <v>50</v>
      </c>
      <c r="P26" s="56">
        <v>3</v>
      </c>
      <c r="Q26" s="57">
        <v>5200</v>
      </c>
      <c r="R26" s="58">
        <f t="shared" si="0"/>
        <v>15600</v>
      </c>
      <c r="S26" s="59">
        <f t="shared" si="1"/>
        <v>1560</v>
      </c>
      <c r="T26" s="60">
        <f t="shared" si="2"/>
        <v>17160</v>
      </c>
    </row>
    <row r="27" spans="1:20" ht="15.75" customHeight="1">
      <c r="A27" s="52">
        <v>10</v>
      </c>
      <c r="B27" s="53" t="s">
        <v>53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54"/>
      <c r="N27" s="55"/>
      <c r="O27" s="56" t="s">
        <v>54</v>
      </c>
      <c r="P27" s="56">
        <v>1</v>
      </c>
      <c r="Q27" s="57">
        <v>4000</v>
      </c>
      <c r="R27" s="58">
        <f t="shared" si="0"/>
        <v>4000</v>
      </c>
      <c r="S27" s="59">
        <f t="shared" si="1"/>
        <v>400</v>
      </c>
      <c r="T27" s="60">
        <f t="shared" si="2"/>
        <v>4400</v>
      </c>
    </row>
    <row r="28" spans="1:20" ht="15.75" customHeight="1">
      <c r="A28" s="52">
        <v>11</v>
      </c>
      <c r="B28" s="53" t="s">
        <v>55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54"/>
      <c r="N28" s="55"/>
      <c r="O28" s="56" t="s">
        <v>56</v>
      </c>
      <c r="P28" s="56">
        <v>12</v>
      </c>
      <c r="Q28" s="57">
        <v>2600</v>
      </c>
      <c r="R28" s="58">
        <f t="shared" si="0"/>
        <v>31200</v>
      </c>
      <c r="S28" s="59">
        <f t="shared" si="1"/>
        <v>3120</v>
      </c>
      <c r="T28" s="60">
        <f t="shared" si="2"/>
        <v>34320</v>
      </c>
    </row>
    <row r="29" spans="1:20" ht="15.75" customHeight="1">
      <c r="A29" s="52">
        <v>12</v>
      </c>
      <c r="B29" s="53" t="s">
        <v>57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54"/>
      <c r="N29" s="55"/>
      <c r="O29" s="56" t="s">
        <v>58</v>
      </c>
      <c r="P29" s="56">
        <v>1</v>
      </c>
      <c r="Q29" s="57">
        <v>16200</v>
      </c>
      <c r="R29" s="58">
        <f t="shared" si="0"/>
        <v>16200</v>
      </c>
      <c r="S29" s="59">
        <f t="shared" si="1"/>
        <v>1620</v>
      </c>
      <c r="T29" s="60">
        <f t="shared" si="2"/>
        <v>17820</v>
      </c>
    </row>
    <row r="30" spans="1:20" ht="15.75" customHeight="1">
      <c r="A30" s="52">
        <v>13</v>
      </c>
      <c r="B30" s="53" t="s">
        <v>59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54"/>
      <c r="N30" s="55"/>
      <c r="O30" s="56" t="s">
        <v>60</v>
      </c>
      <c r="P30" s="56">
        <v>80</v>
      </c>
      <c r="Q30" s="57">
        <v>2600</v>
      </c>
      <c r="R30" s="58">
        <f t="shared" si="0"/>
        <v>208000</v>
      </c>
      <c r="S30" s="59">
        <f t="shared" si="1"/>
        <v>20800</v>
      </c>
      <c r="T30" s="60">
        <f t="shared" si="2"/>
        <v>228800</v>
      </c>
    </row>
    <row r="31" spans="1:20" ht="15.75" customHeight="1">
      <c r="A31" s="52">
        <v>14</v>
      </c>
      <c r="B31" s="53" t="s">
        <v>61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54"/>
      <c r="N31" s="55"/>
      <c r="O31" s="56" t="s">
        <v>60</v>
      </c>
      <c r="P31" s="56">
        <v>3</v>
      </c>
      <c r="Q31" s="57">
        <v>8100</v>
      </c>
      <c r="R31" s="58">
        <f t="shared" si="0"/>
        <v>24300</v>
      </c>
      <c r="S31" s="59">
        <f t="shared" si="1"/>
        <v>2430</v>
      </c>
      <c r="T31" s="60">
        <f t="shared" si="2"/>
        <v>26730</v>
      </c>
    </row>
    <row r="32" spans="1:20" ht="15.75" customHeight="1">
      <c r="A32" s="52">
        <v>15</v>
      </c>
      <c r="B32" s="53" t="s">
        <v>62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54"/>
      <c r="N32" s="55"/>
      <c r="O32" s="56" t="s">
        <v>60</v>
      </c>
      <c r="P32" s="56">
        <v>2</v>
      </c>
      <c r="Q32" s="57">
        <v>32000</v>
      </c>
      <c r="R32" s="58">
        <f t="shared" si="0"/>
        <v>64000</v>
      </c>
      <c r="S32" s="59">
        <f t="shared" si="1"/>
        <v>6400</v>
      </c>
      <c r="T32" s="60">
        <f t="shared" si="2"/>
        <v>70400</v>
      </c>
    </row>
    <row r="33" spans="1:20" ht="15.75" customHeight="1">
      <c r="A33" s="52">
        <v>16</v>
      </c>
      <c r="B33" s="53" t="s">
        <v>63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54"/>
      <c r="N33" s="55"/>
      <c r="O33" s="56" t="s">
        <v>64</v>
      </c>
      <c r="P33" s="56">
        <v>2</v>
      </c>
      <c r="Q33" s="57">
        <v>33000</v>
      </c>
      <c r="R33" s="58">
        <f t="shared" si="0"/>
        <v>66000</v>
      </c>
      <c r="S33" s="59">
        <f t="shared" si="1"/>
        <v>6600</v>
      </c>
      <c r="T33" s="60">
        <f t="shared" si="2"/>
        <v>72600</v>
      </c>
    </row>
    <row r="34" spans="1:20" ht="15.75" customHeight="1">
      <c r="A34" s="52">
        <v>17</v>
      </c>
      <c r="B34" s="53" t="s">
        <v>65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54"/>
      <c r="N34" s="55"/>
      <c r="O34" s="56" t="s">
        <v>60</v>
      </c>
      <c r="P34" s="56">
        <v>3</v>
      </c>
      <c r="Q34" s="57">
        <v>14500</v>
      </c>
      <c r="R34" s="58">
        <f>P34*Q34</f>
        <v>43500</v>
      </c>
      <c r="S34" s="59">
        <f t="shared" si="1"/>
        <v>4350</v>
      </c>
      <c r="T34" s="60">
        <f t="shared" si="2"/>
        <v>47850</v>
      </c>
    </row>
    <row r="35" spans="1:20" ht="15.75" customHeight="1">
      <c r="A35" s="52">
        <v>18</v>
      </c>
      <c r="B35" s="53" t="s">
        <v>66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54"/>
      <c r="N35" s="55"/>
      <c r="O35" s="56" t="s">
        <v>60</v>
      </c>
      <c r="P35" s="56">
        <v>1</v>
      </c>
      <c r="Q35" s="57">
        <v>135000</v>
      </c>
      <c r="R35" s="58">
        <f t="shared" si="0"/>
        <v>135000</v>
      </c>
      <c r="S35" s="59">
        <f t="shared" si="1"/>
        <v>13500</v>
      </c>
      <c r="T35" s="60">
        <f t="shared" si="2"/>
        <v>148500</v>
      </c>
    </row>
    <row r="36" spans="1:20" ht="15.75" customHeight="1">
      <c r="A36" s="52">
        <v>19</v>
      </c>
      <c r="B36" s="53" t="s">
        <v>67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54"/>
      <c r="N36" s="55"/>
      <c r="O36" s="56" t="s">
        <v>58</v>
      </c>
      <c r="P36" s="56">
        <v>1</v>
      </c>
      <c r="Q36" s="57">
        <v>22000</v>
      </c>
      <c r="R36" s="58">
        <f t="shared" si="0"/>
        <v>22000</v>
      </c>
      <c r="S36" s="59">
        <f t="shared" si="1"/>
        <v>2200</v>
      </c>
      <c r="T36" s="60">
        <f t="shared" si="2"/>
        <v>24200</v>
      </c>
    </row>
    <row r="37" spans="1:20" ht="15.75" customHeight="1">
      <c r="A37" s="52">
        <v>20</v>
      </c>
      <c r="B37" s="53" t="s">
        <v>68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54"/>
      <c r="N37" s="55"/>
      <c r="O37" s="56" t="s">
        <v>58</v>
      </c>
      <c r="P37" s="56">
        <v>1</v>
      </c>
      <c r="Q37" s="57">
        <v>21000</v>
      </c>
      <c r="R37" s="58">
        <f t="shared" si="0"/>
        <v>21000</v>
      </c>
      <c r="S37" s="59">
        <f t="shared" si="1"/>
        <v>2100</v>
      </c>
      <c r="T37" s="60">
        <f t="shared" si="2"/>
        <v>23100</v>
      </c>
    </row>
    <row r="38" spans="1:20" ht="15.75" customHeight="1">
      <c r="A38" s="52">
        <v>21</v>
      </c>
      <c r="B38" s="53" t="s">
        <v>69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54"/>
      <c r="N38" s="55"/>
      <c r="O38" s="56" t="s">
        <v>58</v>
      </c>
      <c r="P38" s="56">
        <v>1</v>
      </c>
      <c r="Q38" s="57">
        <v>18500</v>
      </c>
      <c r="R38" s="58">
        <f t="shared" si="0"/>
        <v>18500</v>
      </c>
      <c r="S38" s="59">
        <f t="shared" si="1"/>
        <v>1850</v>
      </c>
      <c r="T38" s="60">
        <f t="shared" si="2"/>
        <v>20350</v>
      </c>
    </row>
    <row r="39" spans="1:20" ht="15.75" customHeight="1">
      <c r="A39" s="52">
        <v>22</v>
      </c>
      <c r="B39" s="53" t="s">
        <v>70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54"/>
      <c r="N39" s="55"/>
      <c r="O39" s="56" t="s">
        <v>58</v>
      </c>
      <c r="P39" s="56">
        <v>10</v>
      </c>
      <c r="Q39" s="57">
        <v>3400</v>
      </c>
      <c r="R39" s="58">
        <f t="shared" si="0"/>
        <v>34000</v>
      </c>
      <c r="S39" s="59">
        <f t="shared" si="1"/>
        <v>3400</v>
      </c>
      <c r="T39" s="60">
        <f t="shared" si="2"/>
        <v>37400</v>
      </c>
    </row>
    <row r="40" spans="1:20" ht="15.75" customHeight="1">
      <c r="A40" s="52">
        <v>23</v>
      </c>
      <c r="B40" s="53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54"/>
      <c r="N40" s="55"/>
      <c r="O40" s="56" t="s">
        <v>72</v>
      </c>
      <c r="P40" s="56">
        <v>1</v>
      </c>
      <c r="Q40" s="57">
        <v>5000</v>
      </c>
      <c r="R40" s="58">
        <f t="shared" si="0"/>
        <v>5000</v>
      </c>
      <c r="S40" s="59">
        <f t="shared" si="1"/>
        <v>500</v>
      </c>
      <c r="T40" s="60">
        <f t="shared" si="2"/>
        <v>5500</v>
      </c>
    </row>
    <row r="41" spans="1:20" ht="15.75" customHeight="1">
      <c r="A41" s="52">
        <v>24</v>
      </c>
      <c r="B41" s="53" t="s">
        <v>73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54"/>
      <c r="N41" s="55"/>
      <c r="O41" s="56" t="s">
        <v>72</v>
      </c>
      <c r="P41" s="56">
        <v>1</v>
      </c>
      <c r="Q41" s="57">
        <v>5000</v>
      </c>
      <c r="R41" s="58">
        <f t="shared" si="0"/>
        <v>5000</v>
      </c>
      <c r="S41" s="59">
        <f t="shared" si="1"/>
        <v>500</v>
      </c>
      <c r="T41" s="60">
        <f t="shared" si="2"/>
        <v>5500</v>
      </c>
    </row>
    <row r="42" spans="1:20" ht="15.75" customHeight="1">
      <c r="A42" s="52">
        <v>25</v>
      </c>
      <c r="B42" s="53" t="s">
        <v>74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54"/>
      <c r="N42" s="55"/>
      <c r="O42" s="56" t="s">
        <v>75</v>
      </c>
      <c r="P42" s="56">
        <v>500</v>
      </c>
      <c r="Q42" s="57">
        <v>170</v>
      </c>
      <c r="R42" s="58">
        <f t="shared" si="0"/>
        <v>85000</v>
      </c>
      <c r="S42" s="59">
        <f t="shared" si="1"/>
        <v>8500</v>
      </c>
      <c r="T42" s="60">
        <f t="shared" si="2"/>
        <v>93500</v>
      </c>
    </row>
    <row r="43" spans="1:20" ht="15.75" customHeight="1">
      <c r="A43" s="52">
        <v>26</v>
      </c>
      <c r="B43" s="53" t="s">
        <v>76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54"/>
      <c r="N43" s="55"/>
      <c r="O43" s="56" t="s">
        <v>75</v>
      </c>
      <c r="P43" s="56">
        <v>200</v>
      </c>
      <c r="Q43" s="57">
        <v>230</v>
      </c>
      <c r="R43" s="58">
        <f t="shared" si="0"/>
        <v>46000</v>
      </c>
      <c r="S43" s="59">
        <f t="shared" si="1"/>
        <v>4600</v>
      </c>
      <c r="T43" s="60">
        <f t="shared" si="2"/>
        <v>50600</v>
      </c>
    </row>
    <row r="44" spans="1:20" ht="15.75" customHeight="1">
      <c r="A44" s="52">
        <v>27</v>
      </c>
      <c r="B44" s="53" t="s">
        <v>77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54"/>
      <c r="N44" s="55"/>
      <c r="O44" s="56" t="s">
        <v>43</v>
      </c>
      <c r="P44" s="56">
        <v>12</v>
      </c>
      <c r="Q44" s="57">
        <v>6200</v>
      </c>
      <c r="R44" s="58">
        <f t="shared" si="0"/>
        <v>74400</v>
      </c>
      <c r="S44" s="59">
        <f t="shared" si="1"/>
        <v>7440</v>
      </c>
      <c r="T44" s="60">
        <f t="shared" si="2"/>
        <v>81840</v>
      </c>
    </row>
    <row r="45" spans="1:20" ht="15.75" customHeight="1">
      <c r="A45" s="52">
        <v>28</v>
      </c>
      <c r="B45" s="53" t="s">
        <v>78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54"/>
      <c r="N45" s="55"/>
      <c r="O45" s="56" t="s">
        <v>45</v>
      </c>
      <c r="P45" s="56">
        <v>1</v>
      </c>
      <c r="Q45" s="57">
        <v>11200</v>
      </c>
      <c r="R45" s="58">
        <f t="shared" si="0"/>
        <v>11200</v>
      </c>
      <c r="S45" s="59">
        <f t="shared" si="1"/>
        <v>1120</v>
      </c>
      <c r="T45" s="60">
        <f t="shared" si="2"/>
        <v>12320</v>
      </c>
    </row>
    <row r="46" spans="1:20" ht="15.75" customHeight="1">
      <c r="A46" s="52">
        <v>29</v>
      </c>
      <c r="B46" s="53" t="s">
        <v>79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54"/>
      <c r="N46" s="55"/>
      <c r="O46" s="56" t="s">
        <v>80</v>
      </c>
      <c r="P46" s="56">
        <v>100</v>
      </c>
      <c r="Q46" s="57">
        <v>2600</v>
      </c>
      <c r="R46" s="58">
        <f t="shared" si="0"/>
        <v>260000</v>
      </c>
      <c r="S46" s="59">
        <f t="shared" si="1"/>
        <v>26000</v>
      </c>
      <c r="T46" s="60">
        <f t="shared" si="2"/>
        <v>286000</v>
      </c>
    </row>
    <row r="47" spans="1:20" ht="15.75" customHeight="1">
      <c r="A47" s="52">
        <v>30</v>
      </c>
      <c r="B47" s="53" t="s">
        <v>81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54"/>
      <c r="N47" s="55"/>
      <c r="O47" s="56" t="s">
        <v>47</v>
      </c>
      <c r="P47" s="56">
        <v>100</v>
      </c>
      <c r="Q47" s="57">
        <v>2500</v>
      </c>
      <c r="R47" s="58">
        <f t="shared" si="0"/>
        <v>250000</v>
      </c>
      <c r="S47" s="59">
        <f t="shared" si="1"/>
        <v>25000</v>
      </c>
      <c r="T47" s="60">
        <f t="shared" si="2"/>
        <v>275000</v>
      </c>
    </row>
    <row r="48" spans="1:20" ht="15.75" customHeight="1">
      <c r="A48" s="52">
        <v>31</v>
      </c>
      <c r="B48" s="53" t="s">
        <v>82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54"/>
      <c r="N48" s="55"/>
      <c r="O48" s="56" t="s">
        <v>83</v>
      </c>
      <c r="P48" s="56">
        <v>60</v>
      </c>
      <c r="Q48" s="57">
        <v>41800</v>
      </c>
      <c r="R48" s="58">
        <f t="shared" si="0"/>
        <v>2508000</v>
      </c>
      <c r="S48" s="59">
        <f t="shared" si="1"/>
        <v>250800</v>
      </c>
      <c r="T48" s="60">
        <f t="shared" si="2"/>
        <v>2758800</v>
      </c>
    </row>
    <row r="49" spans="1:20" ht="15.75">
      <c r="O49" s="126" t="s">
        <v>84</v>
      </c>
      <c r="P49" s="127"/>
      <c r="Q49" s="128"/>
      <c r="R49" s="62">
        <f>SUM(R18:R48)</f>
        <v>4089900</v>
      </c>
      <c r="S49" s="62">
        <f>SUM(S18:S48)</f>
        <v>408990</v>
      </c>
      <c r="T49" s="62">
        <f>SUM(T18:T48)</f>
        <v>4498890</v>
      </c>
    </row>
    <row r="50" spans="1:20" ht="16.5" customHeight="1">
      <c r="A50" s="63"/>
      <c r="B50" s="63"/>
      <c r="C50" s="63"/>
      <c r="D50" s="63"/>
      <c r="E50" s="63"/>
      <c r="F50" s="63"/>
      <c r="G50" s="63"/>
      <c r="H50" s="63"/>
      <c r="I50" s="64"/>
      <c r="J50" s="65"/>
      <c r="K50" s="65"/>
      <c r="L50" s="65"/>
      <c r="M50" s="66"/>
      <c r="N50" s="40"/>
      <c r="O50" s="66"/>
      <c r="P50" s="66"/>
      <c r="Q50" s="66"/>
      <c r="R50" s="67"/>
      <c r="S50" s="68"/>
    </row>
    <row r="51" spans="1:20" s="71" customFormat="1" ht="27" customHeight="1">
      <c r="A51" s="69" t="s">
        <v>85</v>
      </c>
      <c r="B51" s="70"/>
      <c r="C51" s="61"/>
      <c r="D51" s="61"/>
      <c r="E51" s="61"/>
      <c r="F51" s="61"/>
      <c r="G51" s="61"/>
      <c r="H51" s="61"/>
      <c r="N51" s="72"/>
      <c r="O51" s="73"/>
      <c r="P51" s="73"/>
      <c r="Q51" s="74"/>
      <c r="R51" s="75"/>
      <c r="S51" s="76"/>
      <c r="T51" s="77"/>
    </row>
    <row r="52" spans="1:20" s="71" customFormat="1" ht="27" customHeight="1">
      <c r="A52" s="61"/>
      <c r="B52" s="111" t="s">
        <v>86</v>
      </c>
      <c r="C52" s="112"/>
      <c r="D52" s="112"/>
      <c r="E52" s="112"/>
      <c r="F52" s="112"/>
      <c r="G52" s="78" t="s">
        <v>87</v>
      </c>
      <c r="H52" s="79"/>
      <c r="I52" s="80"/>
      <c r="J52" s="32"/>
      <c r="K52" s="32"/>
      <c r="L52" s="32"/>
      <c r="M52" s="81"/>
      <c r="N52" s="113"/>
      <c r="O52" s="113"/>
      <c r="P52" s="82"/>
      <c r="Q52" s="83"/>
      <c r="R52" s="84"/>
      <c r="S52" s="83"/>
      <c r="T52" s="85"/>
    </row>
    <row r="53" spans="1:20" s="71" customFormat="1" ht="27" customHeight="1">
      <c r="A53" s="61"/>
      <c r="B53" s="111" t="s">
        <v>88</v>
      </c>
      <c r="C53" s="112"/>
      <c r="D53" s="112"/>
      <c r="E53" s="112"/>
      <c r="F53" s="112"/>
      <c r="G53" s="78" t="s">
        <v>87</v>
      </c>
      <c r="H53" s="86"/>
      <c r="I53" s="87"/>
      <c r="J53" s="88"/>
      <c r="K53" s="88"/>
      <c r="L53" s="88"/>
      <c r="M53" s="88"/>
      <c r="N53" s="129"/>
      <c r="O53" s="129"/>
      <c r="P53" s="89"/>
      <c r="Q53" s="54"/>
      <c r="R53" s="90"/>
      <c r="S53" s="54"/>
      <c r="T53" s="91"/>
    </row>
    <row r="54" spans="1:20" s="71" customFormat="1" ht="27" customHeight="1">
      <c r="A54" s="61"/>
      <c r="B54" s="111" t="s">
        <v>89</v>
      </c>
      <c r="C54" s="111"/>
      <c r="D54" s="111"/>
      <c r="E54" s="111"/>
      <c r="F54" s="111"/>
      <c r="G54" s="78" t="s">
        <v>87</v>
      </c>
      <c r="H54" s="79"/>
      <c r="I54" s="80"/>
      <c r="J54" s="80"/>
      <c r="K54" s="80"/>
      <c r="L54" s="80"/>
      <c r="M54" s="80"/>
      <c r="N54" s="32"/>
      <c r="O54" s="83"/>
      <c r="P54" s="83"/>
      <c r="Q54" s="83"/>
      <c r="R54" s="84"/>
      <c r="S54" s="36"/>
      <c r="T54" s="37"/>
    </row>
    <row r="55" spans="1:20" s="61" customFormat="1" ht="10.5" customHeight="1">
      <c r="N55" s="92"/>
      <c r="O55" s="93"/>
      <c r="P55" s="93"/>
      <c r="Q55" s="93"/>
      <c r="R55" s="94"/>
      <c r="S55" s="95"/>
      <c r="T55" s="96"/>
    </row>
    <row r="56" spans="1:20" s="61" customFormat="1" ht="14.25">
      <c r="N56" s="92"/>
      <c r="O56" s="93"/>
      <c r="P56" s="93"/>
      <c r="Q56" s="93"/>
      <c r="R56" s="94"/>
      <c r="S56" s="95"/>
      <c r="T56" s="96"/>
    </row>
    <row r="57" spans="1:20" s="92" customFormat="1" ht="14.25">
      <c r="A57" s="92" t="s">
        <v>90</v>
      </c>
      <c r="K57" s="97" t="s">
        <v>91</v>
      </c>
      <c r="R57" s="130" t="s">
        <v>92</v>
      </c>
      <c r="S57" s="130"/>
      <c r="T57" s="130"/>
    </row>
    <row r="58" spans="1:20" s="25" customFormat="1" ht="27" customHeight="1">
      <c r="K58" s="98"/>
      <c r="L58" s="98"/>
      <c r="R58" s="98"/>
      <c r="S58" s="98"/>
      <c r="T58" s="99"/>
    </row>
    <row r="59" spans="1:20" s="25" customFormat="1" ht="27" customHeight="1">
      <c r="K59" s="98"/>
      <c r="L59" s="98"/>
      <c r="R59" s="98"/>
      <c r="S59" s="98"/>
      <c r="T59" s="99"/>
    </row>
    <row r="60" spans="1:20" s="25" customFormat="1" ht="27" customHeight="1">
      <c r="K60" s="98"/>
      <c r="L60" s="98"/>
      <c r="R60" s="98"/>
      <c r="S60" s="98"/>
      <c r="T60" s="99"/>
    </row>
    <row r="61" spans="1:20" s="25" customFormat="1" ht="27" customHeight="1">
      <c r="K61" s="100"/>
      <c r="L61" s="98"/>
      <c r="R61" s="100"/>
      <c r="S61" s="98"/>
      <c r="T61" s="99"/>
    </row>
    <row r="62" spans="1:20" s="25" customFormat="1" ht="27" customHeight="1">
      <c r="A62" s="101"/>
      <c r="B62" s="101"/>
      <c r="C62" s="101"/>
      <c r="D62" s="101"/>
      <c r="E62" s="101"/>
      <c r="F62" s="101"/>
      <c r="G62" s="101"/>
      <c r="H62" s="101"/>
      <c r="K62" s="102"/>
      <c r="L62" s="102"/>
      <c r="M62" s="102"/>
      <c r="N62" s="101"/>
      <c r="O62" s="101"/>
      <c r="P62" s="101"/>
      <c r="R62" s="102"/>
      <c r="S62" s="102"/>
      <c r="T62" s="103"/>
    </row>
    <row r="63" spans="1:20" s="25" customFormat="1" ht="27" customHeight="1">
      <c r="A63" s="104" t="s">
        <v>93</v>
      </c>
      <c r="B63" s="104"/>
      <c r="C63" s="104"/>
      <c r="D63" s="104"/>
      <c r="E63" s="131" t="s">
        <v>94</v>
      </c>
      <c r="F63" s="131"/>
      <c r="G63" s="131"/>
      <c r="H63" s="131"/>
      <c r="K63" s="104" t="s">
        <v>93</v>
      </c>
      <c r="L63" s="104"/>
      <c r="M63" s="104"/>
      <c r="N63" s="131" t="s">
        <v>95</v>
      </c>
      <c r="O63" s="131"/>
      <c r="P63" s="131"/>
      <c r="R63" s="105" t="s">
        <v>93</v>
      </c>
      <c r="S63" s="132" t="s">
        <v>96</v>
      </c>
      <c r="T63" s="132"/>
    </row>
    <row r="64" spans="1:20" s="25" customFormat="1" ht="27" customHeight="1">
      <c r="A64" s="106" t="s">
        <v>97</v>
      </c>
      <c r="B64" s="106"/>
      <c r="C64" s="106"/>
      <c r="D64" s="106"/>
      <c r="E64" s="111" t="s">
        <v>98</v>
      </c>
      <c r="F64" s="111"/>
      <c r="G64" s="111"/>
      <c r="H64" s="111"/>
      <c r="K64" s="106" t="s">
        <v>97</v>
      </c>
      <c r="L64" s="106"/>
      <c r="M64" s="106"/>
      <c r="N64" s="112" t="s">
        <v>99</v>
      </c>
      <c r="O64" s="112"/>
      <c r="P64" s="112"/>
      <c r="R64" s="107" t="s">
        <v>97</v>
      </c>
      <c r="S64" s="133" t="s">
        <v>100</v>
      </c>
      <c r="T64" s="133"/>
    </row>
    <row r="65" spans="1:20" s="25" customFormat="1" ht="27" customHeight="1">
      <c r="A65" s="106" t="s">
        <v>101</v>
      </c>
      <c r="B65" s="106"/>
      <c r="C65" s="106"/>
      <c r="D65" s="106"/>
      <c r="E65" s="134" t="str">
        <f>Q14</f>
        <v>5/5/2016</v>
      </c>
      <c r="F65" s="134"/>
      <c r="G65" s="134"/>
      <c r="H65" s="134"/>
      <c r="K65" s="106" t="s">
        <v>101</v>
      </c>
      <c r="L65" s="106"/>
      <c r="M65" s="108"/>
      <c r="N65" s="135" t="str">
        <f>E65</f>
        <v>5/5/2016</v>
      </c>
      <c r="O65" s="112"/>
      <c r="P65" s="112"/>
      <c r="R65" s="107" t="s">
        <v>101</v>
      </c>
      <c r="S65" s="136" t="str">
        <f>N65</f>
        <v>5/5/2016</v>
      </c>
      <c r="T65" s="137"/>
    </row>
  </sheetData>
  <mergeCells count="34">
    <mergeCell ref="E64:H64"/>
    <mergeCell ref="N64:P64"/>
    <mergeCell ref="S64:T64"/>
    <mergeCell ref="E65:H65"/>
    <mergeCell ref="N65:P65"/>
    <mergeCell ref="S65:T65"/>
    <mergeCell ref="B53:F53"/>
    <mergeCell ref="N53:O53"/>
    <mergeCell ref="B54:F54"/>
    <mergeCell ref="R57:T57"/>
    <mergeCell ref="E63:H63"/>
    <mergeCell ref="N63:P63"/>
    <mergeCell ref="S63:T63"/>
    <mergeCell ref="Q16:Q17"/>
    <mergeCell ref="R16:R17"/>
    <mergeCell ref="S16:S17"/>
    <mergeCell ref="T16:T17"/>
    <mergeCell ref="O49:Q49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dcterms:created xsi:type="dcterms:W3CDTF">2016-05-05T06:31:02Z</dcterms:created>
  <dcterms:modified xsi:type="dcterms:W3CDTF">2016-05-06T02:12:44Z</dcterms:modified>
</cp:coreProperties>
</file>