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85" firstSheet="1" activeTab="1"/>
  </bookViews>
  <sheets>
    <sheet name="Sheet1 (2)" sheetId="4" state="hidden" r:id="rId1"/>
    <sheet name="Sheet1 (3)" sheetId="5" r:id="rId2"/>
    <sheet name="vpp" sheetId="1" state="hidden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G21" i="5"/>
  <c r="G23"/>
  <c r="G22"/>
  <c r="G14"/>
  <c r="G13"/>
  <c r="G12"/>
  <c r="G20"/>
  <c r="G19"/>
  <c r="G18"/>
  <c r="G17"/>
  <c r="G16"/>
  <c r="G15"/>
  <c r="G11"/>
  <c r="G10"/>
  <c r="G9"/>
  <c r="G8"/>
  <c r="G7"/>
  <c r="G6"/>
  <c r="G54" i="1"/>
  <c r="G55"/>
  <c r="E56"/>
  <c r="G47"/>
  <c r="G50"/>
  <c r="G48"/>
  <c r="G42"/>
  <c r="G24"/>
  <c r="G31"/>
  <c r="G52" l="1"/>
  <c r="G53"/>
  <c r="G33"/>
  <c r="G29"/>
  <c r="G22"/>
  <c r="G14"/>
  <c r="G15"/>
  <c r="G16"/>
  <c r="G9"/>
  <c r="G7"/>
  <c r="G8"/>
  <c r="G10"/>
  <c r="G11"/>
  <c r="G12"/>
  <c r="G13"/>
  <c r="G17"/>
  <c r="G18"/>
  <c r="G19"/>
  <c r="G20"/>
  <c r="G21"/>
  <c r="G23"/>
  <c r="G25"/>
  <c r="G26"/>
  <c r="G27"/>
  <c r="G28"/>
  <c r="G30"/>
  <c r="G32"/>
  <c r="G34"/>
  <c r="G35"/>
  <c r="G36"/>
  <c r="G37"/>
  <c r="G38"/>
  <c r="G39"/>
  <c r="G40"/>
  <c r="G41"/>
  <c r="G43"/>
  <c r="G44"/>
  <c r="G45"/>
  <c r="G46"/>
  <c r="G49"/>
  <c r="G51"/>
  <c r="G6"/>
  <c r="E52" i="4"/>
  <c r="G56" i="1" l="1"/>
  <c r="G57" l="1"/>
  <c r="G58" s="1"/>
</calcChain>
</file>

<file path=xl/sharedStrings.xml><?xml version="1.0" encoding="utf-8"?>
<sst xmlns="http://schemas.openxmlformats.org/spreadsheetml/2006/main" count="310" uniqueCount="150">
  <si>
    <t>DANH SÁCH VĂN PHÒNG PHẨM</t>
  </si>
  <si>
    <t>STT</t>
  </si>
  <si>
    <t>TÊN THIẾT BỊ</t>
  </si>
  <si>
    <t>SỐ LƯỢNG</t>
  </si>
  <si>
    <t>ĐƠN GIÁ</t>
  </si>
  <si>
    <t>THÀNH TiỀN</t>
  </si>
  <si>
    <t>Máy tính bàn &amp; UPS</t>
  </si>
  <si>
    <t>Máy uống nước nóng lạnh</t>
  </si>
  <si>
    <t>Nước uống</t>
  </si>
  <si>
    <t>ĐƠN VỊ TÍNH</t>
  </si>
  <si>
    <t xml:space="preserve">Cái </t>
  </si>
  <si>
    <t>Bình</t>
  </si>
  <si>
    <t xml:space="preserve">Bìa lá màu </t>
  </si>
  <si>
    <t>Xấp</t>
  </si>
  <si>
    <t>Giấy Notes (2x3)</t>
  </si>
  <si>
    <t>Bìa còng</t>
  </si>
  <si>
    <t xml:space="preserve">Bút dạ </t>
  </si>
  <si>
    <t>3 xanh, 2 cam</t>
  </si>
  <si>
    <t>3.5</t>
  </si>
  <si>
    <t>Bút chì bấm + ngòi</t>
  </si>
  <si>
    <t>Gom/tẩy</t>
  </si>
  <si>
    <t>Kéo</t>
  </si>
  <si>
    <t>Bấm kim + kim</t>
  </si>
  <si>
    <t>Băng keo giấy</t>
  </si>
  <si>
    <t>Băng keo trong</t>
  </si>
  <si>
    <t xml:space="preserve">cái </t>
  </si>
  <si>
    <t>Hồ / keo dán</t>
  </si>
  <si>
    <t>Kẹp bướm</t>
  </si>
  <si>
    <t>Hộp</t>
  </si>
  <si>
    <t>3 hộp 19mm, 2 hộp 32mm</t>
  </si>
  <si>
    <t>Mực dấu</t>
  </si>
  <si>
    <t>Ghim giấy đầu tròn</t>
  </si>
  <si>
    <t xml:space="preserve">Tổng </t>
  </si>
  <si>
    <t>Ấm nước + 6 Ly</t>
  </si>
  <si>
    <t>dành cho Khách</t>
  </si>
  <si>
    <t>Bộ</t>
  </si>
  <si>
    <t>Bìa lỗ</t>
  </si>
  <si>
    <t>xấp</t>
  </si>
  <si>
    <t>Acco Nhựa</t>
  </si>
  <si>
    <t>hộp</t>
  </si>
  <si>
    <t>Bấm 2 lỗ</t>
  </si>
  <si>
    <t>Kệ tạp chí</t>
  </si>
  <si>
    <t>Hộp bút</t>
  </si>
  <si>
    <t>Tập viết</t>
  </si>
  <si>
    <t xml:space="preserve">Con dấu </t>
  </si>
  <si>
    <t>Ổ điện</t>
  </si>
  <si>
    <t>6 lỗ</t>
  </si>
  <si>
    <t># Dragon Parc (đỏ)
# Đã Thu Tiền (Đỏ)
# Nguyễn Trần Cẩm Tú -  Trưởng Ban Quản Lý (Xanh) 
# Võ Thụy Hoàng Dung- Chăm Sóc Khách Hàng (xanh)
# Trần Thanh Hùng - Kỹ Thuật(xanh)</t>
  </si>
  <si>
    <t>Két sắt nhỏ</t>
  </si>
  <si>
    <t>Sổ  lớn A4</t>
  </si>
  <si>
    <t>Bút bi xanh , đen ,đỏ</t>
  </si>
  <si>
    <t>15 Xanh, 5 đen , 5 đỏ</t>
  </si>
  <si>
    <t xml:space="preserve">3 đỏ, 2 xanh </t>
  </si>
  <si>
    <t>Bút Lông  - hai đầu</t>
  </si>
  <si>
    <t>Điện thoại bàn</t>
  </si>
  <si>
    <t>Giấy A3/A4 / A5</t>
  </si>
  <si>
    <t>5 to, 5 nhỏ</t>
  </si>
  <si>
    <t>Phân trang chữ màu</t>
  </si>
  <si>
    <t>Bìa Nút A4</t>
  </si>
  <si>
    <t>Bút xóa nước</t>
  </si>
  <si>
    <t xml:space="preserve">Thước kẻ </t>
  </si>
  <si>
    <t>Băng keo 2 mặt - 1m2</t>
  </si>
  <si>
    <t>4 cái 20cm, 2 cái 40 cm</t>
  </si>
  <si>
    <t>Thùng rác</t>
  </si>
  <si>
    <t>Khăn giấy</t>
  </si>
  <si>
    <t>Bao rác màu xanh</t>
  </si>
  <si>
    <t>4 inox để gạt tàn thuốc, 3 nhựa</t>
  </si>
  <si>
    <t>Dung dịch/ xà phòng rửa tay</t>
  </si>
  <si>
    <t>Cuộn</t>
  </si>
  <si>
    <t>Giấy vệ sinh cuộn</t>
  </si>
  <si>
    <t>1 xấp 12 cuộn</t>
  </si>
  <si>
    <t>Vỉ</t>
  </si>
  <si>
    <t>Đồng hồ treo tường</t>
  </si>
  <si>
    <t>Khay đựng ly</t>
  </si>
  <si>
    <t>CHI TIẾT</t>
  </si>
  <si>
    <t>Máy in &amp; photo A3, A4, A5</t>
  </si>
  <si>
    <t>1 vỉ 2 viên/ 4 vỉ 2A, 4 vỉ 3A</t>
  </si>
  <si>
    <t>2 xấp A3, 3 xấp A4, 2 xấp A5</t>
  </si>
  <si>
    <t>Pin 2A, 3A energizer</t>
  </si>
  <si>
    <t xml:space="preserve">5 to 3X4, </t>
  </si>
  <si>
    <t>5 nhỏ 2X3</t>
  </si>
  <si>
    <t>5 ĐEN</t>
  </si>
  <si>
    <t>5 ĐỎ</t>
  </si>
  <si>
    <t>15 Xanh</t>
  </si>
  <si>
    <t>Bút bi xanh , đen ,đỏ (TL027)</t>
  </si>
  <si>
    <t>Bút dạ  (vn)</t>
  </si>
  <si>
    <t>Bút xóa kéo + ruột</t>
  </si>
  <si>
    <t>trung</t>
  </si>
  <si>
    <t>nhỏ</t>
  </si>
  <si>
    <t>10 plus</t>
  </si>
  <si>
    <t>2,4m</t>
  </si>
  <si>
    <t xml:space="preserve">3 hộp 19mm, </t>
  </si>
  <si>
    <t>2 hộp 32mm</t>
  </si>
  <si>
    <t xml:space="preserve">3 cái 20cm, </t>
  </si>
  <si>
    <t>2 cái 30 cm</t>
  </si>
  <si>
    <t>Bìa trình ký ký đơn A4</t>
  </si>
  <si>
    <t>cuộn</t>
  </si>
  <si>
    <t>Pin 2A, 3A Maxell</t>
  </si>
  <si>
    <t>AA</t>
  </si>
  <si>
    <t>AAA</t>
  </si>
  <si>
    <t>Cục</t>
  </si>
  <si>
    <t>Bấm 2 lỗ 837</t>
  </si>
  <si>
    <t>Mực dấu Shiny</t>
  </si>
  <si>
    <t>Đựng bút XK172</t>
  </si>
  <si>
    <t>Phân trang giấy 12 tờ màu</t>
  </si>
  <si>
    <t>Kẹp giấy inox, C62/C32</t>
  </si>
  <si>
    <t>Kẹp giấy inox, C82 lớn</t>
  </si>
  <si>
    <t>Gỡ kim</t>
  </si>
  <si>
    <t>Bìa lỗ 303</t>
  </si>
  <si>
    <t>Bìa nhựa 1 nút, My clear</t>
  </si>
  <si>
    <t>Kệ rổ nhựa, 1 ngăn</t>
  </si>
  <si>
    <t>Kệ rổ nhựa, 3 ngăn</t>
  </si>
  <si>
    <t>Bìa còng 7cm  Eaglee</t>
  </si>
  <si>
    <t>dấu</t>
  </si>
  <si>
    <t>két sắt</t>
  </si>
  <si>
    <t>bình, ly nước</t>
  </si>
  <si>
    <t>Thùng rác + bao rác</t>
  </si>
  <si>
    <t>2 mặt - 2m4</t>
  </si>
  <si>
    <t xml:space="preserve">Băng keo 2 mặt </t>
  </si>
  <si>
    <t xml:space="preserve">Mouse 2,5p </t>
  </si>
  <si>
    <t>Kệ rổ nhựa</t>
  </si>
  <si>
    <t>Cuộn cho Toilet</t>
  </si>
  <si>
    <t>Để bàn</t>
  </si>
  <si>
    <t>Hồ / keo dán khô gstar</t>
  </si>
  <si>
    <t>Giấy vệ sinh An An</t>
  </si>
  <si>
    <t>điện thoại</t>
  </si>
  <si>
    <t>Giấy A4 82  gsm, Excel</t>
  </si>
  <si>
    <t>NGÒI 0.7 mm</t>
  </si>
  <si>
    <t>VAT</t>
  </si>
  <si>
    <t>Tổng cộng</t>
  </si>
  <si>
    <t>Xanh</t>
  </si>
  <si>
    <t>2 xanh</t>
  </si>
  <si>
    <t>CÔNG TY CỔ PHẦN DỊCH VỤ QuẢN LÝ BẤT ĐỘNG SẢN KIM NGÂN</t>
  </si>
  <si>
    <t>LẦU 2-D2-19, KHU PHỐ MỸ HƯNG II, P .TÂN PHONG, QuẬN 7, TP. HỒ CHÍ MINH</t>
  </si>
  <si>
    <t>thông tin xuất hóa đơn</t>
  </si>
  <si>
    <t>MST: 031089742</t>
  </si>
  <si>
    <t>2 xanh  zebra</t>
  </si>
  <si>
    <t>Giấy A4 IK Plus</t>
  </si>
  <si>
    <t>thùng có 5 ram</t>
  </si>
  <si>
    <t>Ram</t>
  </si>
  <si>
    <t>Tập viết 96t</t>
  </si>
  <si>
    <t>quyển</t>
  </si>
  <si>
    <t>Cây</t>
  </si>
  <si>
    <t>Bút bi xanh (TL027)</t>
  </si>
  <si>
    <t xml:space="preserve">Bút xóa kéo </t>
  </si>
  <si>
    <t xml:space="preserve">Ruột xóa </t>
  </si>
  <si>
    <t>Kim bấm 10</t>
  </si>
  <si>
    <t xml:space="preserve">Bấm kim </t>
  </si>
  <si>
    <t>ĐVT</t>
  </si>
  <si>
    <t>SL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</si>
</sst>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24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color rgb="FFFF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center"/>
    </xf>
    <xf numFmtId="164" fontId="2" fillId="0" borderId="1" xfId="1" applyNumberFormat="1" applyFont="1" applyBorder="1"/>
    <xf numFmtId="164" fontId="2" fillId="0" borderId="1" xfId="1" applyNumberFormat="1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164" fontId="2" fillId="4" borderId="1" xfId="1" applyNumberFormat="1" applyFont="1" applyFill="1" applyBorder="1"/>
    <xf numFmtId="164" fontId="2" fillId="4" borderId="1" xfId="0" applyNumberFormat="1" applyFont="1" applyFill="1" applyBorder="1"/>
    <xf numFmtId="0" fontId="8" fillId="0" borderId="0" xfId="0" applyFont="1"/>
    <xf numFmtId="0" fontId="2" fillId="0" borderId="5" xfId="0" applyFont="1" applyBorder="1" applyAlignment="1">
      <alignment horizontal="left" vertical="center"/>
    </xf>
    <xf numFmtId="164" fontId="1" fillId="4" borderId="1" xfId="1" applyNumberFormat="1" applyFont="1" applyFill="1" applyBorder="1" applyAlignment="1">
      <alignment horizontal="right"/>
    </xf>
    <xf numFmtId="164" fontId="1" fillId="4" borderId="1" xfId="0" applyNumberFormat="1" applyFont="1" applyFill="1" applyBorder="1"/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2"/>
  <sheetViews>
    <sheetView topLeftCell="A32" workbookViewId="0">
      <selection activeCell="B53" sqref="B53"/>
    </sheetView>
  </sheetViews>
  <sheetFormatPr defaultRowHeight="16.5"/>
  <cols>
    <col min="1" max="1" width="9.140625" style="1"/>
    <col min="2" max="2" width="29.42578125" style="1" customWidth="1"/>
    <col min="3" max="3" width="56.42578125" style="1" customWidth="1"/>
    <col min="4" max="4" width="16.140625" style="1" customWidth="1"/>
    <col min="5" max="5" width="13.5703125" style="1" customWidth="1"/>
    <col min="6" max="6" width="13" style="1" customWidth="1"/>
    <col min="7" max="7" width="15.140625" style="1" customWidth="1"/>
    <col min="8" max="16384" width="9.140625" style="1"/>
  </cols>
  <sheetData>
    <row r="2" spans="1:7" ht="30">
      <c r="A2" s="33" t="s">
        <v>0</v>
      </c>
      <c r="B2" s="33"/>
      <c r="C2" s="33"/>
      <c r="D2" s="33"/>
      <c r="E2" s="33"/>
      <c r="F2" s="33"/>
      <c r="G2" s="33"/>
    </row>
    <row r="5" spans="1:7">
      <c r="A5" s="2" t="s">
        <v>1</v>
      </c>
      <c r="B5" s="2" t="s">
        <v>2</v>
      </c>
      <c r="C5" s="2" t="s">
        <v>74</v>
      </c>
      <c r="D5" s="2" t="s">
        <v>9</v>
      </c>
      <c r="E5" s="2" t="s">
        <v>3</v>
      </c>
      <c r="F5" s="2" t="s">
        <v>4</v>
      </c>
      <c r="G5" s="2" t="s">
        <v>5</v>
      </c>
    </row>
    <row r="6" spans="1:7">
      <c r="A6" s="14">
        <v>1</v>
      </c>
      <c r="B6" s="15" t="s">
        <v>6</v>
      </c>
      <c r="C6" s="16"/>
      <c r="D6" s="14" t="s">
        <v>10</v>
      </c>
      <c r="E6" s="14">
        <v>3</v>
      </c>
      <c r="F6" s="16"/>
      <c r="G6" s="16"/>
    </row>
    <row r="7" spans="1:7">
      <c r="A7" s="14">
        <v>2</v>
      </c>
      <c r="B7" s="15" t="s">
        <v>75</v>
      </c>
      <c r="C7" s="16"/>
      <c r="D7" s="14" t="s">
        <v>10</v>
      </c>
      <c r="E7" s="14">
        <v>1</v>
      </c>
      <c r="F7" s="16"/>
      <c r="G7" s="16"/>
    </row>
    <row r="8" spans="1:7">
      <c r="A8" s="14">
        <v>3</v>
      </c>
      <c r="B8" s="15" t="s">
        <v>7</v>
      </c>
      <c r="C8" s="16"/>
      <c r="D8" s="14" t="s">
        <v>10</v>
      </c>
      <c r="E8" s="14">
        <v>1</v>
      </c>
      <c r="F8" s="16"/>
      <c r="G8" s="16"/>
    </row>
    <row r="9" spans="1:7">
      <c r="A9" s="14">
        <v>4</v>
      </c>
      <c r="B9" s="15" t="s">
        <v>8</v>
      </c>
      <c r="C9" s="16"/>
      <c r="D9" s="14" t="s">
        <v>11</v>
      </c>
      <c r="E9" s="14">
        <v>3</v>
      </c>
      <c r="F9" s="16"/>
      <c r="G9" s="16"/>
    </row>
    <row r="10" spans="1:7">
      <c r="A10" s="3">
        <v>5</v>
      </c>
      <c r="B10" s="4" t="s">
        <v>55</v>
      </c>
      <c r="C10" s="4" t="s">
        <v>77</v>
      </c>
      <c r="D10" s="3" t="s">
        <v>13</v>
      </c>
      <c r="E10" s="3">
        <v>7</v>
      </c>
      <c r="F10" s="4"/>
      <c r="G10" s="4"/>
    </row>
    <row r="11" spans="1:7">
      <c r="A11" s="3">
        <v>6</v>
      </c>
      <c r="B11" s="4" t="s">
        <v>12</v>
      </c>
      <c r="C11" s="4"/>
      <c r="D11" s="3" t="s">
        <v>13</v>
      </c>
      <c r="E11" s="3">
        <v>2</v>
      </c>
      <c r="F11" s="4"/>
      <c r="G11" s="4"/>
    </row>
    <row r="12" spans="1:7">
      <c r="A12" s="3">
        <v>7</v>
      </c>
      <c r="B12" s="4" t="s">
        <v>14</v>
      </c>
      <c r="C12" s="4" t="s">
        <v>56</v>
      </c>
      <c r="D12" s="3" t="s">
        <v>10</v>
      </c>
      <c r="E12" s="3">
        <v>10</v>
      </c>
      <c r="F12" s="4"/>
      <c r="G12" s="4"/>
    </row>
    <row r="13" spans="1:7">
      <c r="A13" s="3">
        <v>8</v>
      </c>
      <c r="B13" s="4" t="s">
        <v>49</v>
      </c>
      <c r="C13" s="4"/>
      <c r="D13" s="3" t="s">
        <v>10</v>
      </c>
      <c r="E13" s="3">
        <v>5</v>
      </c>
      <c r="F13" s="4"/>
      <c r="G13" s="4"/>
    </row>
    <row r="14" spans="1:7">
      <c r="A14" s="3">
        <v>9</v>
      </c>
      <c r="B14" s="4" t="s">
        <v>43</v>
      </c>
      <c r="C14" s="4"/>
      <c r="D14" s="3" t="s">
        <v>10</v>
      </c>
      <c r="E14" s="3">
        <v>10</v>
      </c>
      <c r="F14" s="4"/>
      <c r="G14" s="4"/>
    </row>
    <row r="15" spans="1:7">
      <c r="A15" s="3">
        <v>10</v>
      </c>
      <c r="B15" s="4" t="s">
        <v>15</v>
      </c>
      <c r="C15" s="4"/>
      <c r="D15" s="3" t="s">
        <v>10</v>
      </c>
      <c r="E15" s="3">
        <v>30</v>
      </c>
      <c r="F15" s="4"/>
      <c r="G15" s="4"/>
    </row>
    <row r="16" spans="1:7">
      <c r="A16" s="3">
        <v>11</v>
      </c>
      <c r="B16" s="4" t="s">
        <v>50</v>
      </c>
      <c r="C16" s="4" t="s">
        <v>51</v>
      </c>
      <c r="D16" s="3" t="s">
        <v>10</v>
      </c>
      <c r="E16" s="3">
        <v>25</v>
      </c>
      <c r="F16" s="4"/>
      <c r="G16" s="4"/>
    </row>
    <row r="17" spans="1:7">
      <c r="A17" s="3">
        <v>12</v>
      </c>
      <c r="B17" s="4" t="s">
        <v>53</v>
      </c>
      <c r="C17" s="4" t="s">
        <v>52</v>
      </c>
      <c r="D17" s="3" t="s">
        <v>10</v>
      </c>
      <c r="E17" s="3">
        <v>5</v>
      </c>
      <c r="F17" s="4"/>
      <c r="G17" s="4"/>
    </row>
    <row r="18" spans="1:7">
      <c r="A18" s="3">
        <v>13</v>
      </c>
      <c r="B18" s="4" t="s">
        <v>16</v>
      </c>
      <c r="C18" s="4" t="s">
        <v>17</v>
      </c>
      <c r="D18" s="3" t="s">
        <v>10</v>
      </c>
      <c r="E18" s="3">
        <v>5</v>
      </c>
      <c r="F18" s="4"/>
      <c r="G18" s="4"/>
    </row>
    <row r="19" spans="1:7">
      <c r="A19" s="3">
        <v>14</v>
      </c>
      <c r="B19" s="4" t="s">
        <v>19</v>
      </c>
      <c r="C19" s="5" t="s">
        <v>18</v>
      </c>
      <c r="D19" s="3" t="s">
        <v>10</v>
      </c>
      <c r="E19" s="3">
        <v>5</v>
      </c>
      <c r="F19" s="4"/>
      <c r="G19" s="4"/>
    </row>
    <row r="20" spans="1:7">
      <c r="A20" s="3">
        <v>15</v>
      </c>
      <c r="B20" s="4" t="s">
        <v>20</v>
      </c>
      <c r="C20" s="4"/>
      <c r="D20" s="3" t="s">
        <v>10</v>
      </c>
      <c r="E20" s="3">
        <v>5</v>
      </c>
      <c r="F20" s="4"/>
      <c r="G20" s="4"/>
    </row>
    <row r="21" spans="1:7">
      <c r="A21" s="3">
        <v>16</v>
      </c>
      <c r="B21" s="4" t="s">
        <v>59</v>
      </c>
      <c r="C21" s="4"/>
      <c r="D21" s="3" t="s">
        <v>10</v>
      </c>
      <c r="E21" s="3">
        <v>5</v>
      </c>
      <c r="F21" s="4"/>
      <c r="G21" s="4"/>
    </row>
    <row r="22" spans="1:7">
      <c r="A22" s="3">
        <v>17</v>
      </c>
      <c r="B22" s="4" t="s">
        <v>21</v>
      </c>
      <c r="C22" s="4"/>
      <c r="D22" s="3" t="s">
        <v>10</v>
      </c>
      <c r="E22" s="3">
        <v>5</v>
      </c>
      <c r="F22" s="4"/>
      <c r="G22" s="4"/>
    </row>
    <row r="23" spans="1:7">
      <c r="A23" s="3">
        <v>18</v>
      </c>
      <c r="B23" s="4" t="s">
        <v>22</v>
      </c>
      <c r="C23" s="4"/>
      <c r="D23" s="3" t="s">
        <v>10</v>
      </c>
      <c r="E23" s="3">
        <v>5</v>
      </c>
      <c r="F23" s="4"/>
      <c r="G23" s="4"/>
    </row>
    <row r="24" spans="1:7">
      <c r="A24" s="3">
        <v>19</v>
      </c>
      <c r="B24" s="4" t="s">
        <v>23</v>
      </c>
      <c r="C24" s="4"/>
      <c r="D24" s="3" t="s">
        <v>10</v>
      </c>
      <c r="E24" s="3">
        <v>3</v>
      </c>
      <c r="F24" s="4"/>
      <c r="G24" s="4"/>
    </row>
    <row r="25" spans="1:7">
      <c r="A25" s="3">
        <v>20</v>
      </c>
      <c r="B25" s="4" t="s">
        <v>24</v>
      </c>
      <c r="C25" s="4"/>
      <c r="D25" s="3" t="s">
        <v>25</v>
      </c>
      <c r="E25" s="3">
        <v>3</v>
      </c>
      <c r="F25" s="4"/>
      <c r="G25" s="4"/>
    </row>
    <row r="26" spans="1:7">
      <c r="A26" s="3">
        <v>21</v>
      </c>
      <c r="B26" s="4" t="s">
        <v>26</v>
      </c>
      <c r="C26" s="4"/>
      <c r="D26" s="3" t="s">
        <v>10</v>
      </c>
      <c r="E26" s="3">
        <v>5</v>
      </c>
      <c r="F26" s="4"/>
      <c r="G26" s="4"/>
    </row>
    <row r="27" spans="1:7" s="9" customFormat="1">
      <c r="A27" s="6">
        <v>22</v>
      </c>
      <c r="B27" s="7" t="s">
        <v>27</v>
      </c>
      <c r="C27" s="8" t="s">
        <v>29</v>
      </c>
      <c r="D27" s="6" t="s">
        <v>28</v>
      </c>
      <c r="E27" s="6">
        <v>5</v>
      </c>
      <c r="F27" s="7"/>
      <c r="G27" s="7"/>
    </row>
    <row r="28" spans="1:7">
      <c r="A28" s="3">
        <v>23</v>
      </c>
      <c r="B28" s="4" t="s">
        <v>31</v>
      </c>
      <c r="C28" s="10"/>
      <c r="D28" s="3" t="s">
        <v>28</v>
      </c>
      <c r="E28" s="3">
        <v>5</v>
      </c>
      <c r="F28" s="4"/>
      <c r="G28" s="4"/>
    </row>
    <row r="29" spans="1:7">
      <c r="A29" s="3">
        <v>24</v>
      </c>
      <c r="B29" s="4" t="s">
        <v>60</v>
      </c>
      <c r="C29" s="4" t="s">
        <v>62</v>
      </c>
      <c r="D29" s="3" t="s">
        <v>10</v>
      </c>
      <c r="E29" s="3">
        <v>6</v>
      </c>
      <c r="F29" s="4"/>
      <c r="G29" s="4"/>
    </row>
    <row r="30" spans="1:7">
      <c r="A30" s="3">
        <v>25</v>
      </c>
      <c r="B30" s="4" t="s">
        <v>30</v>
      </c>
      <c r="C30" s="4"/>
      <c r="D30" s="3" t="s">
        <v>10</v>
      </c>
      <c r="E30" s="3">
        <v>1</v>
      </c>
      <c r="F30" s="4"/>
      <c r="G30" s="4"/>
    </row>
    <row r="31" spans="1:7" ht="93.75" customHeight="1">
      <c r="A31" s="6">
        <v>26</v>
      </c>
      <c r="B31" s="11" t="s">
        <v>44</v>
      </c>
      <c r="C31" s="12" t="s">
        <v>47</v>
      </c>
      <c r="D31" s="6" t="s">
        <v>10</v>
      </c>
      <c r="E31" s="6">
        <v>5</v>
      </c>
      <c r="F31" s="4"/>
      <c r="G31" s="4"/>
    </row>
    <row r="32" spans="1:7">
      <c r="A32" s="3">
        <v>27</v>
      </c>
      <c r="B32" s="4" t="s">
        <v>33</v>
      </c>
      <c r="C32" s="4" t="s">
        <v>34</v>
      </c>
      <c r="D32" s="3" t="s">
        <v>35</v>
      </c>
      <c r="E32" s="3">
        <v>1</v>
      </c>
      <c r="F32" s="4"/>
      <c r="G32" s="4"/>
    </row>
    <row r="33" spans="1:7">
      <c r="A33" s="3">
        <v>28</v>
      </c>
      <c r="B33" s="4" t="s">
        <v>73</v>
      </c>
      <c r="C33" s="4"/>
      <c r="D33" s="3" t="s">
        <v>10</v>
      </c>
      <c r="E33" s="3">
        <v>1</v>
      </c>
      <c r="F33" s="4"/>
      <c r="G33" s="4"/>
    </row>
    <row r="34" spans="1:7">
      <c r="A34" s="3">
        <v>29</v>
      </c>
      <c r="B34" s="4" t="s">
        <v>36</v>
      </c>
      <c r="C34" s="4"/>
      <c r="D34" s="3" t="s">
        <v>37</v>
      </c>
      <c r="E34" s="3">
        <v>2</v>
      </c>
      <c r="F34" s="4"/>
      <c r="G34" s="4"/>
    </row>
    <row r="35" spans="1:7">
      <c r="A35" s="3">
        <v>30</v>
      </c>
      <c r="B35" s="4" t="s">
        <v>38</v>
      </c>
      <c r="C35" s="4"/>
      <c r="D35" s="3" t="s">
        <v>39</v>
      </c>
      <c r="E35" s="3">
        <v>2</v>
      </c>
      <c r="F35" s="4"/>
      <c r="G35" s="4"/>
    </row>
    <row r="36" spans="1:7">
      <c r="A36" s="3">
        <v>31</v>
      </c>
      <c r="B36" s="4" t="s">
        <v>40</v>
      </c>
      <c r="C36" s="4"/>
      <c r="D36" s="3" t="s">
        <v>10</v>
      </c>
      <c r="E36" s="3">
        <v>3</v>
      </c>
      <c r="F36" s="4"/>
      <c r="G36" s="4"/>
    </row>
    <row r="37" spans="1:7">
      <c r="A37" s="3">
        <v>32</v>
      </c>
      <c r="B37" s="4" t="s">
        <v>41</v>
      </c>
      <c r="C37" s="4"/>
      <c r="D37" s="3" t="s">
        <v>10</v>
      </c>
      <c r="E37" s="3">
        <v>5</v>
      </c>
      <c r="F37" s="4"/>
      <c r="G37" s="4"/>
    </row>
    <row r="38" spans="1:7">
      <c r="A38" s="3">
        <v>33</v>
      </c>
      <c r="B38" s="4" t="s">
        <v>42</v>
      </c>
      <c r="C38" s="4"/>
      <c r="D38" s="3" t="s">
        <v>10</v>
      </c>
      <c r="E38" s="3">
        <v>5</v>
      </c>
      <c r="F38" s="4"/>
      <c r="G38" s="4"/>
    </row>
    <row r="39" spans="1:7">
      <c r="A39" s="3">
        <v>34</v>
      </c>
      <c r="B39" s="4" t="s">
        <v>48</v>
      </c>
      <c r="C39" s="4"/>
      <c r="D39" s="3" t="s">
        <v>10</v>
      </c>
      <c r="E39" s="3">
        <v>1</v>
      </c>
      <c r="F39" s="4"/>
      <c r="G39" s="4"/>
    </row>
    <row r="40" spans="1:7">
      <c r="A40" s="3">
        <v>35</v>
      </c>
      <c r="B40" s="4" t="s">
        <v>58</v>
      </c>
      <c r="C40" s="4"/>
      <c r="D40" s="13" t="s">
        <v>10</v>
      </c>
      <c r="E40" s="3">
        <v>10</v>
      </c>
      <c r="F40" s="4"/>
      <c r="G40" s="4"/>
    </row>
    <row r="41" spans="1:7">
      <c r="A41" s="3">
        <v>36</v>
      </c>
      <c r="B41" s="4" t="s">
        <v>57</v>
      </c>
      <c r="C41" s="4"/>
      <c r="D41" s="13" t="s">
        <v>35</v>
      </c>
      <c r="E41" s="3">
        <v>2</v>
      </c>
      <c r="F41" s="4"/>
      <c r="G41" s="4"/>
    </row>
    <row r="42" spans="1:7">
      <c r="A42" s="3">
        <v>37</v>
      </c>
      <c r="B42" s="4" t="s">
        <v>45</v>
      </c>
      <c r="C42" s="4" t="s">
        <v>46</v>
      </c>
      <c r="D42" s="13" t="s">
        <v>10</v>
      </c>
      <c r="E42" s="3">
        <v>1</v>
      </c>
      <c r="F42" s="4"/>
      <c r="G42" s="4"/>
    </row>
    <row r="43" spans="1:7">
      <c r="A43" s="3">
        <v>38</v>
      </c>
      <c r="B43" s="4" t="s">
        <v>61</v>
      </c>
      <c r="C43" s="4"/>
      <c r="D43" s="13" t="s">
        <v>10</v>
      </c>
      <c r="E43" s="3">
        <v>2</v>
      </c>
      <c r="F43" s="4"/>
      <c r="G43" s="4"/>
    </row>
    <row r="44" spans="1:7">
      <c r="A44" s="3">
        <v>39</v>
      </c>
      <c r="B44" s="4" t="s">
        <v>63</v>
      </c>
      <c r="C44" s="4" t="s">
        <v>66</v>
      </c>
      <c r="D44" s="13" t="s">
        <v>10</v>
      </c>
      <c r="E44" s="3">
        <v>7</v>
      </c>
      <c r="F44" s="4"/>
      <c r="G44" s="4"/>
    </row>
    <row r="45" spans="1:7">
      <c r="A45" s="3">
        <v>40</v>
      </c>
      <c r="B45" s="4" t="s">
        <v>65</v>
      </c>
      <c r="C45" s="4"/>
      <c r="D45" s="13" t="s">
        <v>68</v>
      </c>
      <c r="E45" s="3">
        <v>5</v>
      </c>
      <c r="F45" s="4"/>
      <c r="G45" s="4"/>
    </row>
    <row r="46" spans="1:7">
      <c r="A46" s="3">
        <v>41</v>
      </c>
      <c r="B46" s="4" t="s">
        <v>69</v>
      </c>
      <c r="C46" s="4" t="s">
        <v>70</v>
      </c>
      <c r="D46" s="13" t="s">
        <v>13</v>
      </c>
      <c r="E46" s="3">
        <v>13</v>
      </c>
      <c r="F46" s="4"/>
      <c r="G46" s="4"/>
    </row>
    <row r="47" spans="1:7">
      <c r="A47" s="3">
        <v>42</v>
      </c>
      <c r="B47" s="4" t="s">
        <v>64</v>
      </c>
      <c r="C47" s="4"/>
      <c r="D47" s="13" t="s">
        <v>39</v>
      </c>
      <c r="E47" s="3">
        <v>5</v>
      </c>
      <c r="F47" s="4"/>
      <c r="G47" s="4"/>
    </row>
    <row r="48" spans="1:7">
      <c r="A48" s="3">
        <v>43</v>
      </c>
      <c r="B48" s="4" t="s">
        <v>67</v>
      </c>
      <c r="C48" s="4"/>
      <c r="D48" s="13" t="s">
        <v>28</v>
      </c>
      <c r="E48" s="3">
        <v>6</v>
      </c>
      <c r="F48" s="4"/>
      <c r="G48" s="4"/>
    </row>
    <row r="49" spans="1:7">
      <c r="A49" s="3">
        <v>44</v>
      </c>
      <c r="B49" s="4" t="s">
        <v>78</v>
      </c>
      <c r="C49" s="4" t="s">
        <v>76</v>
      </c>
      <c r="D49" s="13" t="s">
        <v>71</v>
      </c>
      <c r="E49" s="3">
        <v>4</v>
      </c>
      <c r="F49" s="4"/>
      <c r="G49" s="4"/>
    </row>
    <row r="50" spans="1:7">
      <c r="A50" s="14">
        <v>45</v>
      </c>
      <c r="B50" s="15" t="s">
        <v>72</v>
      </c>
      <c r="C50" s="15"/>
      <c r="D50" s="17" t="s">
        <v>10</v>
      </c>
      <c r="E50" s="14">
        <v>1</v>
      </c>
      <c r="F50" s="15"/>
      <c r="G50" s="15"/>
    </row>
    <row r="51" spans="1:7">
      <c r="A51" s="3">
        <v>46</v>
      </c>
      <c r="B51" s="4" t="s">
        <v>54</v>
      </c>
      <c r="C51" s="4"/>
      <c r="D51" s="13" t="s">
        <v>10</v>
      </c>
      <c r="E51" s="3">
        <v>2</v>
      </c>
      <c r="F51" s="4"/>
      <c r="G51" s="4"/>
    </row>
    <row r="52" spans="1:7">
      <c r="A52" s="34" t="s">
        <v>32</v>
      </c>
      <c r="B52" s="35"/>
      <c r="C52" s="35"/>
      <c r="D52" s="36"/>
      <c r="E52" s="4">
        <f>SUM(E6:E51)</f>
        <v>243</v>
      </c>
      <c r="F52" s="4"/>
      <c r="G52" s="4"/>
    </row>
  </sheetData>
  <mergeCells count="2">
    <mergeCell ref="A2:G2"/>
    <mergeCell ref="A52:D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4"/>
  <sheetViews>
    <sheetView tabSelected="1" workbookViewId="0">
      <selection activeCell="B43" sqref="B43"/>
    </sheetView>
  </sheetViews>
  <sheetFormatPr defaultRowHeight="16.5"/>
  <cols>
    <col min="1" max="1" width="6.85546875" style="1" customWidth="1"/>
    <col min="2" max="2" width="22.140625" style="1" customWidth="1"/>
    <col min="3" max="3" width="22.5703125" style="1" customWidth="1"/>
    <col min="4" max="4" width="9.5703125" style="1" customWidth="1"/>
    <col min="5" max="5" width="6.42578125" style="1" customWidth="1"/>
    <col min="6" max="6" width="13" style="1" customWidth="1"/>
    <col min="7" max="7" width="15.140625" style="1" customWidth="1"/>
    <col min="8" max="16384" width="9.140625" style="1"/>
  </cols>
  <sheetData>
    <row r="2" spans="1:7" ht="30">
      <c r="A2" s="33" t="s">
        <v>0</v>
      </c>
      <c r="B2" s="33"/>
      <c r="C2" s="33"/>
      <c r="D2" s="33"/>
      <c r="E2" s="33"/>
      <c r="F2" s="33"/>
      <c r="G2" s="33"/>
    </row>
    <row r="5" spans="1:7">
      <c r="A5" s="2" t="s">
        <v>1</v>
      </c>
      <c r="B5" s="2" t="s">
        <v>2</v>
      </c>
      <c r="C5" s="2" t="s">
        <v>74</v>
      </c>
      <c r="D5" s="2" t="s">
        <v>148</v>
      </c>
      <c r="E5" s="2" t="s">
        <v>149</v>
      </c>
      <c r="F5" s="2" t="s">
        <v>4</v>
      </c>
      <c r="G5" s="2" t="s">
        <v>5</v>
      </c>
    </row>
    <row r="6" spans="1:7">
      <c r="A6" s="3">
        <v>1</v>
      </c>
      <c r="B6" s="4" t="s">
        <v>137</v>
      </c>
      <c r="C6" s="4" t="s">
        <v>138</v>
      </c>
      <c r="D6" s="3" t="s">
        <v>139</v>
      </c>
      <c r="E6" s="3">
        <v>5</v>
      </c>
      <c r="F6" s="18">
        <v>62500</v>
      </c>
      <c r="G6" s="18">
        <f>F6*E6</f>
        <v>312500</v>
      </c>
    </row>
    <row r="7" spans="1:7">
      <c r="A7" s="3">
        <v>2</v>
      </c>
      <c r="B7" s="4" t="s">
        <v>140</v>
      </c>
      <c r="C7" s="4"/>
      <c r="D7" s="3" t="s">
        <v>141</v>
      </c>
      <c r="E7" s="3">
        <v>2</v>
      </c>
      <c r="F7" s="18">
        <v>4600</v>
      </c>
      <c r="G7" s="18">
        <f t="shared" ref="G7:G18" si="0">F7*E7</f>
        <v>9200</v>
      </c>
    </row>
    <row r="8" spans="1:7">
      <c r="A8" s="26">
        <v>3</v>
      </c>
      <c r="B8" s="30" t="s">
        <v>143</v>
      </c>
      <c r="C8" s="4" t="s">
        <v>130</v>
      </c>
      <c r="D8" s="3" t="s">
        <v>142</v>
      </c>
      <c r="E8" s="3">
        <v>20</v>
      </c>
      <c r="F8" s="18">
        <v>2400</v>
      </c>
      <c r="G8" s="18">
        <f t="shared" si="0"/>
        <v>48000</v>
      </c>
    </row>
    <row r="9" spans="1:7">
      <c r="A9" s="3">
        <v>4</v>
      </c>
      <c r="B9" s="4" t="s">
        <v>53</v>
      </c>
      <c r="C9" s="4" t="s">
        <v>136</v>
      </c>
      <c r="D9" s="3" t="s">
        <v>10</v>
      </c>
      <c r="E9" s="3">
        <v>2</v>
      </c>
      <c r="F9" s="18">
        <v>3000</v>
      </c>
      <c r="G9" s="18">
        <f t="shared" si="0"/>
        <v>6000</v>
      </c>
    </row>
    <row r="10" spans="1:7">
      <c r="A10" s="3">
        <v>5</v>
      </c>
      <c r="B10" s="4" t="s">
        <v>85</v>
      </c>
      <c r="C10" s="4" t="s">
        <v>131</v>
      </c>
      <c r="D10" s="3" t="s">
        <v>10</v>
      </c>
      <c r="E10" s="3">
        <v>2</v>
      </c>
      <c r="F10" s="18">
        <v>6200</v>
      </c>
      <c r="G10" s="18">
        <f t="shared" si="0"/>
        <v>12400</v>
      </c>
    </row>
    <row r="11" spans="1:7">
      <c r="A11" s="3">
        <v>6</v>
      </c>
      <c r="B11" s="4" t="s">
        <v>144</v>
      </c>
      <c r="C11" s="4"/>
      <c r="D11" s="3" t="s">
        <v>10</v>
      </c>
      <c r="E11" s="3">
        <v>2</v>
      </c>
      <c r="F11" s="18">
        <v>17000</v>
      </c>
      <c r="G11" s="18">
        <f t="shared" si="0"/>
        <v>34000</v>
      </c>
    </row>
    <row r="12" spans="1:7">
      <c r="A12" s="3">
        <v>7</v>
      </c>
      <c r="B12" s="4" t="s">
        <v>145</v>
      </c>
      <c r="C12" s="4"/>
      <c r="D12" s="3" t="s">
        <v>10</v>
      </c>
      <c r="E12" s="3">
        <v>2</v>
      </c>
      <c r="F12" s="18">
        <v>15000</v>
      </c>
      <c r="G12" s="18">
        <f t="shared" si="0"/>
        <v>30000</v>
      </c>
    </row>
    <row r="13" spans="1:7">
      <c r="A13" s="3">
        <v>8</v>
      </c>
      <c r="B13" s="4" t="s">
        <v>147</v>
      </c>
      <c r="C13" s="4"/>
      <c r="D13" s="3" t="s">
        <v>10</v>
      </c>
      <c r="E13" s="3">
        <v>1</v>
      </c>
      <c r="F13" s="18">
        <v>27000</v>
      </c>
      <c r="G13" s="18">
        <f t="shared" si="0"/>
        <v>27000</v>
      </c>
    </row>
    <row r="14" spans="1:7">
      <c r="A14" s="3">
        <v>9</v>
      </c>
      <c r="B14" s="4" t="s">
        <v>146</v>
      </c>
      <c r="C14" s="4"/>
      <c r="D14" s="3" t="s">
        <v>28</v>
      </c>
      <c r="E14" s="3">
        <v>5</v>
      </c>
      <c r="F14" s="18">
        <v>3000</v>
      </c>
      <c r="G14" s="18">
        <f t="shared" si="0"/>
        <v>15000</v>
      </c>
    </row>
    <row r="15" spans="1:7">
      <c r="A15" s="3">
        <v>10</v>
      </c>
      <c r="B15" s="4" t="s">
        <v>107</v>
      </c>
      <c r="C15" s="4"/>
      <c r="D15" s="3" t="s">
        <v>10</v>
      </c>
      <c r="E15" s="3">
        <v>1</v>
      </c>
      <c r="F15" s="18">
        <v>7500</v>
      </c>
      <c r="G15" s="18">
        <f t="shared" si="0"/>
        <v>7500</v>
      </c>
    </row>
    <row r="16" spans="1:7">
      <c r="A16" s="3">
        <v>11</v>
      </c>
      <c r="B16" s="4" t="s">
        <v>23</v>
      </c>
      <c r="C16" s="4" t="s">
        <v>90</v>
      </c>
      <c r="D16" s="3" t="s">
        <v>10</v>
      </c>
      <c r="E16" s="3">
        <v>1</v>
      </c>
      <c r="F16" s="18">
        <v>5600</v>
      </c>
      <c r="G16" s="18">
        <f t="shared" si="0"/>
        <v>5600</v>
      </c>
    </row>
    <row r="17" spans="1:7">
      <c r="A17" s="3">
        <v>12</v>
      </c>
      <c r="B17" s="41" t="s">
        <v>31</v>
      </c>
      <c r="C17" s="22" t="s">
        <v>105</v>
      </c>
      <c r="D17" s="3" t="s">
        <v>28</v>
      </c>
      <c r="E17" s="3">
        <v>1</v>
      </c>
      <c r="F17" s="18">
        <v>2700</v>
      </c>
      <c r="G17" s="18">
        <f t="shared" si="0"/>
        <v>2700</v>
      </c>
    </row>
    <row r="18" spans="1:7">
      <c r="A18" s="3">
        <v>13</v>
      </c>
      <c r="B18" s="42"/>
      <c r="C18" s="22" t="s">
        <v>106</v>
      </c>
      <c r="D18" s="3" t="s">
        <v>28</v>
      </c>
      <c r="E18" s="3">
        <v>1</v>
      </c>
      <c r="F18" s="18">
        <v>3500</v>
      </c>
      <c r="G18" s="18">
        <f t="shared" si="0"/>
        <v>3500</v>
      </c>
    </row>
    <row r="19" spans="1:7">
      <c r="A19" s="3">
        <v>14</v>
      </c>
      <c r="B19" s="41" t="s">
        <v>97</v>
      </c>
      <c r="C19" s="4" t="s">
        <v>98</v>
      </c>
      <c r="D19" s="13" t="s">
        <v>100</v>
      </c>
      <c r="E19" s="3">
        <v>4</v>
      </c>
      <c r="F19" s="18">
        <v>2600</v>
      </c>
      <c r="G19" s="18">
        <f>F19*E19</f>
        <v>10400</v>
      </c>
    </row>
    <row r="20" spans="1:7">
      <c r="A20" s="3">
        <v>15</v>
      </c>
      <c r="B20" s="42"/>
      <c r="C20" s="4" t="s">
        <v>99</v>
      </c>
      <c r="D20" s="13" t="s">
        <v>100</v>
      </c>
      <c r="E20" s="3">
        <v>4</v>
      </c>
      <c r="F20" s="18">
        <v>2600</v>
      </c>
      <c r="G20" s="18">
        <f>F20*E20</f>
        <v>10400</v>
      </c>
    </row>
    <row r="21" spans="1:7">
      <c r="A21" s="34" t="s">
        <v>32</v>
      </c>
      <c r="B21" s="35"/>
      <c r="C21" s="35"/>
      <c r="D21" s="35"/>
      <c r="E21" s="35"/>
      <c r="F21" s="36"/>
      <c r="G21" s="31">
        <f>SUM(G6:G20)</f>
        <v>534200</v>
      </c>
    </row>
    <row r="22" spans="1:7">
      <c r="A22" s="37" t="s">
        <v>128</v>
      </c>
      <c r="B22" s="38"/>
      <c r="C22" s="38"/>
      <c r="D22" s="38"/>
      <c r="E22" s="38"/>
      <c r="F22" s="39"/>
      <c r="G22" s="32">
        <f>G21*0.1</f>
        <v>53420</v>
      </c>
    </row>
    <row r="23" spans="1:7">
      <c r="A23" s="40" t="s">
        <v>129</v>
      </c>
      <c r="B23" s="40"/>
      <c r="C23" s="40"/>
      <c r="D23" s="40"/>
      <c r="E23" s="40"/>
      <c r="F23" s="40"/>
      <c r="G23" s="32">
        <f>+G21+G22</f>
        <v>587620</v>
      </c>
    </row>
    <row r="25" spans="1:7">
      <c r="A25" s="1" t="s">
        <v>134</v>
      </c>
    </row>
    <row r="27" spans="1:7">
      <c r="A27" s="29" t="s">
        <v>132</v>
      </c>
    </row>
    <row r="28" spans="1:7">
      <c r="A28" s="29" t="s">
        <v>133</v>
      </c>
    </row>
    <row r="29" spans="1:7">
      <c r="A29" s="29" t="s">
        <v>135</v>
      </c>
    </row>
    <row r="38" spans="2:2">
      <c r="B38" s="1" t="s">
        <v>113</v>
      </c>
    </row>
    <row r="39" spans="2:2">
      <c r="B39" s="24" t="s">
        <v>114</v>
      </c>
    </row>
    <row r="40" spans="2:2">
      <c r="B40" s="24" t="s">
        <v>115</v>
      </c>
    </row>
    <row r="41" spans="2:2">
      <c r="B41" s="1" t="s">
        <v>125</v>
      </c>
    </row>
    <row r="42" spans="2:2">
      <c r="B42" s="1" t="s">
        <v>116</v>
      </c>
    </row>
    <row r="43" spans="2:2">
      <c r="B43" s="4" t="s">
        <v>64</v>
      </c>
    </row>
    <row r="44" spans="2:2">
      <c r="B44" s="20" t="s">
        <v>67</v>
      </c>
    </row>
  </sheetData>
  <mergeCells count="6">
    <mergeCell ref="A22:F22"/>
    <mergeCell ref="A23:F23"/>
    <mergeCell ref="A21:F21"/>
    <mergeCell ref="B17:B18"/>
    <mergeCell ref="A2:G2"/>
    <mergeCell ref="B19:B20"/>
  </mergeCells>
  <pageMargins left="0.7" right="0.19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79"/>
  <sheetViews>
    <sheetView workbookViewId="0">
      <selection activeCell="A57" sqref="A57:F58"/>
    </sheetView>
  </sheetViews>
  <sheetFormatPr defaultRowHeight="16.5"/>
  <cols>
    <col min="1" max="1" width="9.140625" style="1"/>
    <col min="2" max="2" width="29.42578125" style="1" customWidth="1"/>
    <col min="3" max="3" width="56.42578125" style="1" customWidth="1"/>
    <col min="4" max="4" width="16.140625" style="1" customWidth="1"/>
    <col min="5" max="5" width="13.5703125" style="1" customWidth="1"/>
    <col min="6" max="6" width="13" style="1" customWidth="1"/>
    <col min="7" max="7" width="15.140625" style="1" customWidth="1"/>
    <col min="8" max="16384" width="9.140625" style="1"/>
  </cols>
  <sheetData>
    <row r="2" spans="1:7" ht="30">
      <c r="A2" s="33" t="s">
        <v>0</v>
      </c>
      <c r="B2" s="33"/>
      <c r="C2" s="33"/>
      <c r="D2" s="33"/>
      <c r="E2" s="33"/>
      <c r="F2" s="33"/>
      <c r="G2" s="33"/>
    </row>
    <row r="5" spans="1:7">
      <c r="A5" s="2" t="s">
        <v>1</v>
      </c>
      <c r="B5" s="2" t="s">
        <v>2</v>
      </c>
      <c r="C5" s="2" t="s">
        <v>74</v>
      </c>
      <c r="D5" s="2" t="s">
        <v>9</v>
      </c>
      <c r="E5" s="2" t="s">
        <v>3</v>
      </c>
      <c r="F5" s="2" t="s">
        <v>4</v>
      </c>
      <c r="G5" s="2" t="s">
        <v>5</v>
      </c>
    </row>
    <row r="6" spans="1:7">
      <c r="A6" s="3">
        <v>1</v>
      </c>
      <c r="B6" s="4" t="s">
        <v>126</v>
      </c>
      <c r="C6" s="4"/>
      <c r="D6" s="3" t="s">
        <v>13</v>
      </c>
      <c r="E6" s="3">
        <v>7</v>
      </c>
      <c r="F6" s="18">
        <v>53000</v>
      </c>
      <c r="G6" s="18">
        <f>F6*E6</f>
        <v>371000</v>
      </c>
    </row>
    <row r="7" spans="1:7">
      <c r="A7" s="3">
        <v>2</v>
      </c>
      <c r="B7" s="4" t="s">
        <v>12</v>
      </c>
      <c r="C7" s="4"/>
      <c r="D7" s="3" t="s">
        <v>13</v>
      </c>
      <c r="E7" s="3">
        <v>2</v>
      </c>
      <c r="F7" s="18">
        <v>14000</v>
      </c>
      <c r="G7" s="18">
        <f t="shared" ref="G7:G55" si="0">F7*E7</f>
        <v>28000</v>
      </c>
    </row>
    <row r="8" spans="1:7">
      <c r="A8" s="48">
        <v>3</v>
      </c>
      <c r="B8" s="45" t="s">
        <v>14</v>
      </c>
      <c r="C8" s="4" t="s">
        <v>79</v>
      </c>
      <c r="D8" s="3" t="s">
        <v>10</v>
      </c>
      <c r="E8" s="3">
        <v>5</v>
      </c>
      <c r="F8" s="18">
        <v>7500</v>
      </c>
      <c r="G8" s="18">
        <f t="shared" si="0"/>
        <v>37500</v>
      </c>
    </row>
    <row r="9" spans="1:7">
      <c r="A9" s="49"/>
      <c r="B9" s="46"/>
      <c r="C9" s="4" t="s">
        <v>80</v>
      </c>
      <c r="D9" s="3" t="s">
        <v>10</v>
      </c>
      <c r="E9" s="3">
        <v>5</v>
      </c>
      <c r="F9" s="18">
        <v>4500</v>
      </c>
      <c r="G9" s="18">
        <f t="shared" si="0"/>
        <v>22500</v>
      </c>
    </row>
    <row r="10" spans="1:7">
      <c r="A10" s="3">
        <v>4</v>
      </c>
      <c r="B10" s="4" t="s">
        <v>49</v>
      </c>
      <c r="C10" s="4"/>
      <c r="D10" s="3" t="s">
        <v>10</v>
      </c>
      <c r="E10" s="3">
        <v>5</v>
      </c>
      <c r="F10" s="18">
        <v>27000</v>
      </c>
      <c r="G10" s="18">
        <f t="shared" si="0"/>
        <v>135000</v>
      </c>
    </row>
    <row r="11" spans="1:7">
      <c r="A11" s="3">
        <v>5</v>
      </c>
      <c r="B11" s="4" t="s">
        <v>43</v>
      </c>
      <c r="C11" s="4"/>
      <c r="D11" s="3" t="s">
        <v>10</v>
      </c>
      <c r="E11" s="3">
        <v>10</v>
      </c>
      <c r="F11" s="18">
        <v>4600</v>
      </c>
      <c r="G11" s="18">
        <f t="shared" si="0"/>
        <v>46000</v>
      </c>
    </row>
    <row r="12" spans="1:7">
      <c r="A12" s="3">
        <v>6</v>
      </c>
      <c r="B12" s="4" t="s">
        <v>112</v>
      </c>
      <c r="C12" s="4"/>
      <c r="D12" s="3" t="s">
        <v>10</v>
      </c>
      <c r="E12" s="3">
        <v>30</v>
      </c>
      <c r="F12" s="18">
        <v>25000</v>
      </c>
      <c r="G12" s="18">
        <f t="shared" si="0"/>
        <v>750000</v>
      </c>
    </row>
    <row r="13" spans="1:7">
      <c r="A13" s="43">
        <v>7</v>
      </c>
      <c r="B13" s="43" t="s">
        <v>84</v>
      </c>
      <c r="C13" s="4" t="s">
        <v>83</v>
      </c>
      <c r="D13" s="3" t="s">
        <v>10</v>
      </c>
      <c r="E13" s="3">
        <v>15</v>
      </c>
      <c r="F13" s="18">
        <v>2400</v>
      </c>
      <c r="G13" s="18">
        <f t="shared" si="0"/>
        <v>36000</v>
      </c>
    </row>
    <row r="14" spans="1:7">
      <c r="A14" s="47"/>
      <c r="B14" s="47"/>
      <c r="C14" s="4" t="s">
        <v>82</v>
      </c>
      <c r="D14" s="3" t="s">
        <v>10</v>
      </c>
      <c r="E14" s="3">
        <v>5</v>
      </c>
      <c r="F14" s="18">
        <v>2400</v>
      </c>
      <c r="G14" s="18">
        <f t="shared" si="0"/>
        <v>12000</v>
      </c>
    </row>
    <row r="15" spans="1:7">
      <c r="A15" s="44"/>
      <c r="B15" s="44"/>
      <c r="C15" s="4" t="s">
        <v>81</v>
      </c>
      <c r="D15" s="3" t="s">
        <v>10</v>
      </c>
      <c r="E15" s="3">
        <v>5</v>
      </c>
      <c r="F15" s="18">
        <v>2400</v>
      </c>
      <c r="G15" s="18">
        <f t="shared" si="0"/>
        <v>12000</v>
      </c>
    </row>
    <row r="16" spans="1:7">
      <c r="A16" s="3">
        <v>8</v>
      </c>
      <c r="B16" s="4" t="s">
        <v>53</v>
      </c>
      <c r="C16" s="4" t="s">
        <v>52</v>
      </c>
      <c r="D16" s="3" t="s">
        <v>10</v>
      </c>
      <c r="E16" s="3">
        <v>5</v>
      </c>
      <c r="F16" s="18">
        <v>3000</v>
      </c>
      <c r="G16" s="18">
        <f t="shared" si="0"/>
        <v>15000</v>
      </c>
    </row>
    <row r="17" spans="1:7">
      <c r="A17" s="3">
        <v>9</v>
      </c>
      <c r="B17" s="4" t="s">
        <v>85</v>
      </c>
      <c r="C17" s="4" t="s">
        <v>17</v>
      </c>
      <c r="D17" s="3" t="s">
        <v>10</v>
      </c>
      <c r="E17" s="3">
        <v>3</v>
      </c>
      <c r="F17" s="18">
        <v>6200</v>
      </c>
      <c r="G17" s="18">
        <f t="shared" si="0"/>
        <v>18600</v>
      </c>
    </row>
    <row r="18" spans="1:7">
      <c r="A18" s="3">
        <v>10</v>
      </c>
      <c r="B18" s="4" t="s">
        <v>19</v>
      </c>
      <c r="C18" s="4" t="s">
        <v>127</v>
      </c>
      <c r="D18" s="3" t="s">
        <v>10</v>
      </c>
      <c r="E18" s="3">
        <v>5</v>
      </c>
      <c r="F18" s="18">
        <v>15500</v>
      </c>
      <c r="G18" s="18">
        <f t="shared" si="0"/>
        <v>77500</v>
      </c>
    </row>
    <row r="19" spans="1:7">
      <c r="A19" s="3">
        <v>11</v>
      </c>
      <c r="B19" s="4" t="s">
        <v>20</v>
      </c>
      <c r="C19" s="4"/>
      <c r="D19" s="3" t="s">
        <v>10</v>
      </c>
      <c r="E19" s="3">
        <v>3</v>
      </c>
      <c r="F19" s="18">
        <v>4000</v>
      </c>
      <c r="G19" s="18">
        <f t="shared" si="0"/>
        <v>12000</v>
      </c>
    </row>
    <row r="20" spans="1:7">
      <c r="A20" s="3">
        <v>12</v>
      </c>
      <c r="B20" s="4" t="s">
        <v>86</v>
      </c>
      <c r="C20" s="4"/>
      <c r="D20" s="3" t="s">
        <v>10</v>
      </c>
      <c r="E20" s="3">
        <v>3</v>
      </c>
      <c r="F20" s="18">
        <v>17000</v>
      </c>
      <c r="G20" s="18">
        <f t="shared" si="0"/>
        <v>51000</v>
      </c>
    </row>
    <row r="21" spans="1:7">
      <c r="A21" s="43">
        <v>13</v>
      </c>
      <c r="B21" s="41" t="s">
        <v>21</v>
      </c>
      <c r="C21" s="4" t="s">
        <v>87</v>
      </c>
      <c r="D21" s="3" t="s">
        <v>10</v>
      </c>
      <c r="E21" s="3">
        <v>2</v>
      </c>
      <c r="F21" s="18">
        <v>12500</v>
      </c>
      <c r="G21" s="18">
        <f t="shared" si="0"/>
        <v>25000</v>
      </c>
    </row>
    <row r="22" spans="1:7">
      <c r="A22" s="44"/>
      <c r="B22" s="42"/>
      <c r="C22" s="4" t="s">
        <v>88</v>
      </c>
      <c r="D22" s="3" t="s">
        <v>10</v>
      </c>
      <c r="E22" s="3">
        <v>2</v>
      </c>
      <c r="F22" s="18">
        <v>7500</v>
      </c>
      <c r="G22" s="18">
        <f t="shared" si="0"/>
        <v>15000</v>
      </c>
    </row>
    <row r="23" spans="1:7">
      <c r="A23" s="3">
        <v>14</v>
      </c>
      <c r="B23" s="4" t="s">
        <v>22</v>
      </c>
      <c r="C23" s="4" t="s">
        <v>89</v>
      </c>
      <c r="D23" s="3" t="s">
        <v>10</v>
      </c>
      <c r="E23" s="3">
        <v>3</v>
      </c>
      <c r="F23" s="18">
        <v>26500</v>
      </c>
      <c r="G23" s="18">
        <f t="shared" si="0"/>
        <v>79500</v>
      </c>
    </row>
    <row r="24" spans="1:7">
      <c r="A24" s="3">
        <v>15</v>
      </c>
      <c r="B24" s="4" t="s">
        <v>107</v>
      </c>
      <c r="C24" s="4"/>
      <c r="D24" s="3" t="s">
        <v>10</v>
      </c>
      <c r="E24" s="3">
        <v>3</v>
      </c>
      <c r="F24" s="18">
        <v>7500</v>
      </c>
      <c r="G24" s="18">
        <f t="shared" si="0"/>
        <v>22500</v>
      </c>
    </row>
    <row r="25" spans="1:7">
      <c r="A25" s="3">
        <v>16</v>
      </c>
      <c r="B25" s="4" t="s">
        <v>23</v>
      </c>
      <c r="C25" s="4" t="s">
        <v>90</v>
      </c>
      <c r="D25" s="3" t="s">
        <v>10</v>
      </c>
      <c r="E25" s="3">
        <v>3</v>
      </c>
      <c r="F25" s="18">
        <v>5600</v>
      </c>
      <c r="G25" s="18">
        <f t="shared" si="0"/>
        <v>16800</v>
      </c>
    </row>
    <row r="26" spans="1:7">
      <c r="A26" s="3">
        <v>17</v>
      </c>
      <c r="B26" s="4" t="s">
        <v>24</v>
      </c>
      <c r="C26" s="4"/>
      <c r="D26" s="3" t="s">
        <v>25</v>
      </c>
      <c r="E26" s="3">
        <v>3</v>
      </c>
      <c r="F26" s="18">
        <v>9500</v>
      </c>
      <c r="G26" s="18">
        <f t="shared" si="0"/>
        <v>28500</v>
      </c>
    </row>
    <row r="27" spans="1:7">
      <c r="A27" s="3">
        <v>18</v>
      </c>
      <c r="B27" s="4" t="s">
        <v>123</v>
      </c>
      <c r="C27" s="4"/>
      <c r="D27" s="3" t="s">
        <v>10</v>
      </c>
      <c r="E27" s="3">
        <v>3</v>
      </c>
      <c r="F27" s="18">
        <v>3500</v>
      </c>
      <c r="G27" s="18">
        <f t="shared" si="0"/>
        <v>10500</v>
      </c>
    </row>
    <row r="28" spans="1:7" s="9" customFormat="1">
      <c r="A28" s="48">
        <v>19</v>
      </c>
      <c r="B28" s="41" t="s">
        <v>27</v>
      </c>
      <c r="C28" s="8" t="s">
        <v>91</v>
      </c>
      <c r="D28" s="6" t="s">
        <v>28</v>
      </c>
      <c r="E28" s="6">
        <v>3</v>
      </c>
      <c r="F28" s="19">
        <v>4000</v>
      </c>
      <c r="G28" s="18">
        <f t="shared" si="0"/>
        <v>12000</v>
      </c>
    </row>
    <row r="29" spans="1:7" s="9" customFormat="1">
      <c r="A29" s="49"/>
      <c r="B29" s="42"/>
      <c r="C29" s="8" t="s">
        <v>92</v>
      </c>
      <c r="D29" s="6" t="s">
        <v>28</v>
      </c>
      <c r="E29" s="6">
        <v>2</v>
      </c>
      <c r="F29" s="19">
        <v>10000</v>
      </c>
      <c r="G29" s="18">
        <f t="shared" si="0"/>
        <v>20000</v>
      </c>
    </row>
    <row r="30" spans="1:7">
      <c r="A30" s="43">
        <v>20</v>
      </c>
      <c r="B30" s="41" t="s">
        <v>31</v>
      </c>
      <c r="C30" s="22" t="s">
        <v>105</v>
      </c>
      <c r="D30" s="3" t="s">
        <v>28</v>
      </c>
      <c r="E30" s="3">
        <v>3</v>
      </c>
      <c r="F30" s="18">
        <v>2700</v>
      </c>
      <c r="G30" s="18">
        <f t="shared" si="0"/>
        <v>8100</v>
      </c>
    </row>
    <row r="31" spans="1:7">
      <c r="A31" s="44"/>
      <c r="B31" s="42"/>
      <c r="C31" s="22" t="s">
        <v>106</v>
      </c>
      <c r="D31" s="3" t="s">
        <v>28</v>
      </c>
      <c r="E31" s="3">
        <v>2</v>
      </c>
      <c r="F31" s="18">
        <v>2800</v>
      </c>
      <c r="G31" s="18">
        <f t="shared" si="0"/>
        <v>5600</v>
      </c>
    </row>
    <row r="32" spans="1:7">
      <c r="A32" s="43">
        <v>21</v>
      </c>
      <c r="B32" s="41" t="s">
        <v>60</v>
      </c>
      <c r="C32" s="4" t="s">
        <v>93</v>
      </c>
      <c r="D32" s="3" t="s">
        <v>10</v>
      </c>
      <c r="E32" s="3">
        <v>3</v>
      </c>
      <c r="F32" s="18">
        <v>3000</v>
      </c>
      <c r="G32" s="18">
        <f t="shared" si="0"/>
        <v>9000</v>
      </c>
    </row>
    <row r="33" spans="1:7">
      <c r="A33" s="44"/>
      <c r="B33" s="42"/>
      <c r="C33" s="4" t="s">
        <v>94</v>
      </c>
      <c r="D33" s="3" t="s">
        <v>10</v>
      </c>
      <c r="E33" s="3">
        <v>2</v>
      </c>
      <c r="F33" s="18">
        <v>3500</v>
      </c>
      <c r="G33" s="18">
        <f t="shared" si="0"/>
        <v>7000</v>
      </c>
    </row>
    <row r="34" spans="1:7">
      <c r="A34" s="3">
        <v>22</v>
      </c>
      <c r="B34" s="4" t="s">
        <v>102</v>
      </c>
      <c r="C34" s="4"/>
      <c r="D34" s="3" t="s">
        <v>10</v>
      </c>
      <c r="E34" s="3">
        <v>1</v>
      </c>
      <c r="F34" s="18">
        <v>40000</v>
      </c>
      <c r="G34" s="18">
        <f t="shared" si="0"/>
        <v>40000</v>
      </c>
    </row>
    <row r="35" spans="1:7" ht="93.75" hidden="1" customHeight="1">
      <c r="A35" s="6">
        <v>23</v>
      </c>
      <c r="B35" s="23" t="s">
        <v>44</v>
      </c>
      <c r="C35" s="12" t="s">
        <v>47</v>
      </c>
      <c r="D35" s="6" t="s">
        <v>10</v>
      </c>
      <c r="E35" s="6">
        <v>5</v>
      </c>
      <c r="F35" s="18"/>
      <c r="G35" s="18">
        <f t="shared" si="0"/>
        <v>0</v>
      </c>
    </row>
    <row r="36" spans="1:7" hidden="1">
      <c r="A36" s="3">
        <v>24</v>
      </c>
      <c r="B36" s="21" t="s">
        <v>33</v>
      </c>
      <c r="C36" s="4" t="s">
        <v>34</v>
      </c>
      <c r="D36" s="3" t="s">
        <v>35</v>
      </c>
      <c r="E36" s="3">
        <v>1</v>
      </c>
      <c r="F36" s="18"/>
      <c r="G36" s="18">
        <f t="shared" si="0"/>
        <v>0</v>
      </c>
    </row>
    <row r="37" spans="1:7" hidden="1">
      <c r="A37" s="3">
        <v>25</v>
      </c>
      <c r="B37" s="21" t="s">
        <v>73</v>
      </c>
      <c r="C37" s="4"/>
      <c r="D37" s="3" t="s">
        <v>10</v>
      </c>
      <c r="E37" s="3">
        <v>1</v>
      </c>
      <c r="F37" s="18"/>
      <c r="G37" s="18">
        <f t="shared" si="0"/>
        <v>0</v>
      </c>
    </row>
    <row r="38" spans="1:7">
      <c r="A38" s="3">
        <v>26</v>
      </c>
      <c r="B38" s="4" t="s">
        <v>108</v>
      </c>
      <c r="C38" s="4"/>
      <c r="D38" s="3" t="s">
        <v>37</v>
      </c>
      <c r="E38" s="3">
        <v>2</v>
      </c>
      <c r="F38" s="18">
        <v>39000</v>
      </c>
      <c r="G38" s="18">
        <f t="shared" si="0"/>
        <v>78000</v>
      </c>
    </row>
    <row r="39" spans="1:7">
      <c r="A39" s="3">
        <v>27</v>
      </c>
      <c r="B39" s="4" t="s">
        <v>38</v>
      </c>
      <c r="C39" s="4"/>
      <c r="D39" s="3" t="s">
        <v>39</v>
      </c>
      <c r="E39" s="3">
        <v>2</v>
      </c>
      <c r="F39" s="18">
        <v>15000</v>
      </c>
      <c r="G39" s="18">
        <f t="shared" si="0"/>
        <v>30000</v>
      </c>
    </row>
    <row r="40" spans="1:7">
      <c r="A40" s="3">
        <v>28</v>
      </c>
      <c r="B40" s="4" t="s">
        <v>101</v>
      </c>
      <c r="C40" s="4"/>
      <c r="D40" s="3" t="s">
        <v>10</v>
      </c>
      <c r="E40" s="3">
        <v>3</v>
      </c>
      <c r="F40" s="18">
        <v>38000</v>
      </c>
      <c r="G40" s="18">
        <f t="shared" si="0"/>
        <v>114000</v>
      </c>
    </row>
    <row r="41" spans="1:7">
      <c r="A41" s="43">
        <v>28</v>
      </c>
      <c r="B41" s="41" t="s">
        <v>120</v>
      </c>
      <c r="C41" s="22" t="s">
        <v>110</v>
      </c>
      <c r="D41" s="3" t="s">
        <v>10</v>
      </c>
      <c r="E41" s="3">
        <v>3</v>
      </c>
      <c r="F41" s="18">
        <v>12500</v>
      </c>
      <c r="G41" s="18">
        <f t="shared" si="0"/>
        <v>37500</v>
      </c>
    </row>
    <row r="42" spans="1:7">
      <c r="A42" s="44"/>
      <c r="B42" s="42"/>
      <c r="C42" s="22" t="s">
        <v>111</v>
      </c>
      <c r="D42" s="3" t="s">
        <v>10</v>
      </c>
      <c r="E42" s="3">
        <v>2</v>
      </c>
      <c r="F42" s="18">
        <v>32000</v>
      </c>
      <c r="G42" s="18">
        <f t="shared" si="0"/>
        <v>64000</v>
      </c>
    </row>
    <row r="43" spans="1:7">
      <c r="A43" s="3">
        <v>29</v>
      </c>
      <c r="B43" s="4" t="s">
        <v>103</v>
      </c>
      <c r="C43" s="4"/>
      <c r="D43" s="3" t="s">
        <v>10</v>
      </c>
      <c r="E43" s="3">
        <v>3</v>
      </c>
      <c r="F43" s="18">
        <v>32000</v>
      </c>
      <c r="G43" s="18">
        <f t="shared" si="0"/>
        <v>96000</v>
      </c>
    </row>
    <row r="44" spans="1:7" hidden="1">
      <c r="A44" s="3">
        <v>30</v>
      </c>
      <c r="B44" s="21" t="s">
        <v>48</v>
      </c>
      <c r="C44" s="4"/>
      <c r="D44" s="3" t="s">
        <v>10</v>
      </c>
      <c r="E44" s="3">
        <v>1</v>
      </c>
      <c r="F44" s="18"/>
      <c r="G44" s="18">
        <f t="shared" si="0"/>
        <v>0</v>
      </c>
    </row>
    <row r="45" spans="1:7">
      <c r="A45" s="3">
        <v>31</v>
      </c>
      <c r="B45" s="4" t="s">
        <v>109</v>
      </c>
      <c r="C45" s="4"/>
      <c r="D45" s="13" t="s">
        <v>10</v>
      </c>
      <c r="E45" s="3">
        <v>10</v>
      </c>
      <c r="F45" s="18">
        <v>2900</v>
      </c>
      <c r="G45" s="18">
        <f t="shared" si="0"/>
        <v>29000</v>
      </c>
    </row>
    <row r="46" spans="1:7">
      <c r="A46" s="3">
        <v>32</v>
      </c>
      <c r="B46" s="4" t="s">
        <v>104</v>
      </c>
      <c r="C46" s="4"/>
      <c r="D46" s="13" t="s">
        <v>13</v>
      </c>
      <c r="E46" s="3">
        <v>2</v>
      </c>
      <c r="F46" s="18">
        <v>13500</v>
      </c>
      <c r="G46" s="18">
        <f t="shared" si="0"/>
        <v>27000</v>
      </c>
    </row>
    <row r="47" spans="1:7">
      <c r="A47" s="43">
        <v>33</v>
      </c>
      <c r="B47" s="41" t="s">
        <v>118</v>
      </c>
      <c r="C47" s="4" t="s">
        <v>117</v>
      </c>
      <c r="D47" s="13" t="s">
        <v>68</v>
      </c>
      <c r="E47" s="3">
        <v>2</v>
      </c>
      <c r="F47" s="18">
        <v>4000</v>
      </c>
      <c r="G47" s="18">
        <f t="shared" si="0"/>
        <v>8000</v>
      </c>
    </row>
    <row r="48" spans="1:7">
      <c r="A48" s="44"/>
      <c r="B48" s="42"/>
      <c r="C48" s="4" t="s">
        <v>119</v>
      </c>
      <c r="D48" s="13" t="s">
        <v>68</v>
      </c>
      <c r="E48" s="3">
        <v>2</v>
      </c>
      <c r="F48" s="18">
        <v>11500</v>
      </c>
      <c r="G48" s="18">
        <f t="shared" si="0"/>
        <v>23000</v>
      </c>
    </row>
    <row r="49" spans="1:7">
      <c r="A49" s="43">
        <v>34</v>
      </c>
      <c r="B49" s="41" t="s">
        <v>124</v>
      </c>
      <c r="C49" s="4" t="s">
        <v>121</v>
      </c>
      <c r="D49" s="13" t="s">
        <v>96</v>
      </c>
      <c r="E49" s="3">
        <v>50</v>
      </c>
      <c r="F49" s="18">
        <v>3200</v>
      </c>
      <c r="G49" s="18">
        <f t="shared" si="0"/>
        <v>160000</v>
      </c>
    </row>
    <row r="50" spans="1:7">
      <c r="A50" s="44"/>
      <c r="B50" s="42"/>
      <c r="C50" s="4" t="s">
        <v>122</v>
      </c>
      <c r="D50" s="13" t="s">
        <v>28</v>
      </c>
      <c r="E50" s="3">
        <v>5</v>
      </c>
      <c r="F50" s="18">
        <v>21000</v>
      </c>
      <c r="G50" s="18">
        <f t="shared" si="0"/>
        <v>105000</v>
      </c>
    </row>
    <row r="51" spans="1:7">
      <c r="A51" s="43">
        <v>35</v>
      </c>
      <c r="B51" s="41" t="s">
        <v>97</v>
      </c>
      <c r="C51" s="4" t="s">
        <v>98</v>
      </c>
      <c r="D51" s="13" t="s">
        <v>100</v>
      </c>
      <c r="E51" s="3">
        <v>10</v>
      </c>
      <c r="F51" s="18">
        <v>2600</v>
      </c>
      <c r="G51" s="18">
        <f>F51*E51</f>
        <v>26000</v>
      </c>
    </row>
    <row r="52" spans="1:7">
      <c r="A52" s="44"/>
      <c r="B52" s="42"/>
      <c r="C52" s="4" t="s">
        <v>99</v>
      </c>
      <c r="D52" s="13" t="s">
        <v>100</v>
      </c>
      <c r="E52" s="3">
        <v>10</v>
      </c>
      <c r="F52" s="18">
        <v>2600</v>
      </c>
      <c r="G52" s="18">
        <f>F52*E52</f>
        <v>26000</v>
      </c>
    </row>
    <row r="53" spans="1:7">
      <c r="A53" s="3">
        <v>36</v>
      </c>
      <c r="B53" s="4" t="s">
        <v>95</v>
      </c>
      <c r="C53" s="4"/>
      <c r="D53" s="3" t="s">
        <v>10</v>
      </c>
      <c r="E53" s="3">
        <v>2</v>
      </c>
      <c r="F53" s="18">
        <v>8500</v>
      </c>
      <c r="G53" s="18">
        <f t="shared" si="0"/>
        <v>17000</v>
      </c>
    </row>
    <row r="54" spans="1:7">
      <c r="A54" s="3">
        <v>37</v>
      </c>
      <c r="B54" s="4" t="s">
        <v>116</v>
      </c>
      <c r="C54" s="4" t="s">
        <v>65</v>
      </c>
      <c r="D54" s="3" t="s">
        <v>10</v>
      </c>
      <c r="E54" s="3">
        <v>3</v>
      </c>
      <c r="F54" s="18">
        <v>95000</v>
      </c>
      <c r="G54" s="18">
        <f t="shared" si="0"/>
        <v>285000</v>
      </c>
    </row>
    <row r="55" spans="1:7">
      <c r="A55" s="3">
        <v>39</v>
      </c>
      <c r="B55" s="25" t="s">
        <v>67</v>
      </c>
      <c r="C55" s="4"/>
      <c r="D55" s="3" t="s">
        <v>10</v>
      </c>
      <c r="E55" s="3">
        <v>4</v>
      </c>
      <c r="F55" s="18">
        <v>19500</v>
      </c>
      <c r="G55" s="18">
        <f t="shared" si="0"/>
        <v>78000</v>
      </c>
    </row>
    <row r="56" spans="1:7">
      <c r="A56" s="34" t="s">
        <v>32</v>
      </c>
      <c r="B56" s="35"/>
      <c r="C56" s="35"/>
      <c r="D56" s="36"/>
      <c r="E56" s="4">
        <f>SUM(E6:E55)</f>
        <v>266</v>
      </c>
      <c r="F56" s="4"/>
      <c r="G56" s="27">
        <f>SUM(G6:G55)</f>
        <v>3127100</v>
      </c>
    </row>
    <row r="57" spans="1:7">
      <c r="A57" s="37" t="s">
        <v>128</v>
      </c>
      <c r="B57" s="38"/>
      <c r="C57" s="38"/>
      <c r="D57" s="38"/>
      <c r="E57" s="38"/>
      <c r="F57" s="39"/>
      <c r="G57" s="28">
        <f>G56*10%</f>
        <v>312710</v>
      </c>
    </row>
    <row r="58" spans="1:7">
      <c r="A58" s="40" t="s">
        <v>129</v>
      </c>
      <c r="B58" s="40"/>
      <c r="C58" s="40"/>
      <c r="D58" s="40"/>
      <c r="E58" s="40"/>
      <c r="F58" s="40"/>
      <c r="G58" s="28">
        <f>G56+G57</f>
        <v>3439810</v>
      </c>
    </row>
    <row r="73" spans="2:2">
      <c r="B73" s="1" t="s">
        <v>113</v>
      </c>
    </row>
    <row r="74" spans="2:2">
      <c r="B74" s="24" t="s">
        <v>114</v>
      </c>
    </row>
    <row r="75" spans="2:2">
      <c r="B75" s="24" t="s">
        <v>115</v>
      </c>
    </row>
    <row r="76" spans="2:2">
      <c r="B76" s="1" t="s">
        <v>125</v>
      </c>
    </row>
    <row r="77" spans="2:2">
      <c r="B77" s="1" t="s">
        <v>116</v>
      </c>
    </row>
    <row r="78" spans="2:2">
      <c r="B78" s="4" t="s">
        <v>64</v>
      </c>
    </row>
    <row r="79" spans="2:2">
      <c r="B79" s="20" t="s">
        <v>67</v>
      </c>
    </row>
  </sheetData>
  <mergeCells count="24">
    <mergeCell ref="A58:F58"/>
    <mergeCell ref="A57:F57"/>
    <mergeCell ref="A2:G2"/>
    <mergeCell ref="A56:D56"/>
    <mergeCell ref="B8:B9"/>
    <mergeCell ref="B13:B15"/>
    <mergeCell ref="A13:A15"/>
    <mergeCell ref="A8:A9"/>
    <mergeCell ref="A21:A22"/>
    <mergeCell ref="B21:B22"/>
    <mergeCell ref="B28:B29"/>
    <mergeCell ref="A28:A29"/>
    <mergeCell ref="B32:B33"/>
    <mergeCell ref="A32:A33"/>
    <mergeCell ref="B30:B31"/>
    <mergeCell ref="A30:A31"/>
    <mergeCell ref="B51:B52"/>
    <mergeCell ref="A51:A52"/>
    <mergeCell ref="B47:B48"/>
    <mergeCell ref="A47:A48"/>
    <mergeCell ref="B41:B42"/>
    <mergeCell ref="A41:A42"/>
    <mergeCell ref="B49:B50"/>
    <mergeCell ref="A49:A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 (3)</vt:lpstr>
      <vt:lpstr>vpp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phuongnam-server</cp:lastModifiedBy>
  <cp:lastPrinted>2016-06-20T03:59:50Z</cp:lastPrinted>
  <dcterms:created xsi:type="dcterms:W3CDTF">2016-05-04T04:58:57Z</dcterms:created>
  <dcterms:modified xsi:type="dcterms:W3CDTF">2016-06-20T04:00:29Z</dcterms:modified>
</cp:coreProperties>
</file>