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0515" windowHeight="46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8" i="1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62" s="1"/>
  <c r="J59"/>
  <c r="J60"/>
  <c r="J61"/>
  <c r="J17"/>
  <c r="J63" l="1"/>
  <c r="J64" s="1"/>
</calcChain>
</file>

<file path=xl/sharedStrings.xml><?xml version="1.0" encoding="utf-8"?>
<sst xmlns="http://schemas.openxmlformats.org/spreadsheetml/2006/main" count="181" uniqueCount="144">
  <si>
    <r>
      <t xml:space="preserve">PURCHASE ORDER
</t>
    </r>
    <r>
      <rPr>
        <b/>
        <i/>
        <sz val="16"/>
        <color indexed="23"/>
        <rFont val="Times New Roman"/>
        <family val="1"/>
      </rPr>
      <t>PHIẾU ĐỀ NGHỊ MUA HÀNG</t>
    </r>
  </si>
  <si>
    <t>No.:  /2015/AD-KIM</t>
  </si>
  <si>
    <r>
      <t xml:space="preserve">Date / </t>
    </r>
    <r>
      <rPr>
        <b/>
        <i/>
        <sz val="10"/>
        <color indexed="23"/>
        <rFont val="Calibri"/>
        <family val="2"/>
      </rPr>
      <t>Ngày</t>
    </r>
    <r>
      <rPr>
        <b/>
        <sz val="10"/>
        <color indexed="8"/>
        <rFont val="Calibri"/>
        <family val="2"/>
      </rPr>
      <t>:</t>
    </r>
  </si>
  <si>
    <r>
      <t xml:space="preserve">Order by / </t>
    </r>
    <r>
      <rPr>
        <b/>
        <sz val="10"/>
        <color indexed="23"/>
        <rFont val="Times New Roman"/>
        <family val="1"/>
      </rPr>
      <t>Người đề nghị:</t>
    </r>
    <r>
      <rPr>
        <b/>
        <sz val="10"/>
        <color indexed="8"/>
        <rFont val="Times New Roman"/>
        <family val="1"/>
      </rPr>
      <t xml:space="preserve"> ĐỖ THỊ HỒNG DUYÊN</t>
    </r>
  </si>
  <si>
    <r>
      <t xml:space="preserve">Department / </t>
    </r>
    <r>
      <rPr>
        <b/>
        <sz val="10"/>
        <color indexed="23"/>
        <rFont val="Times New Roman"/>
        <family val="1"/>
      </rPr>
      <t>Bộ phận:</t>
    </r>
  </si>
  <si>
    <t>HÀNH CHÍNH</t>
  </si>
  <si>
    <r>
      <t xml:space="preserve">Reason / </t>
    </r>
    <r>
      <rPr>
        <b/>
        <sz val="10"/>
        <color indexed="23"/>
        <rFont val="Times New Roman"/>
        <family val="1"/>
      </rPr>
      <t>Lý do mua hàng:</t>
    </r>
  </si>
  <si>
    <r>
      <t xml:space="preserve">Position / </t>
    </r>
    <r>
      <rPr>
        <b/>
        <sz val="10"/>
        <color indexed="23"/>
        <rFont val="Times New Roman"/>
        <family val="1"/>
      </rPr>
      <t>Chức vụ</t>
    </r>
    <r>
      <rPr>
        <b/>
        <i/>
        <sz val="10"/>
        <color indexed="23"/>
        <rFont val="Times New Roman"/>
        <family val="1"/>
      </rPr>
      <t>:</t>
    </r>
  </si>
  <si>
    <t>NHÂN VIÊN</t>
  </si>
  <si>
    <t>Supplier's information / Thông tin nhà cung cấp:</t>
  </si>
  <si>
    <r>
      <t xml:space="preserve">Name / </t>
    </r>
    <r>
      <rPr>
        <b/>
        <sz val="10"/>
        <color indexed="23"/>
        <rFont val="Times New Roman"/>
        <family val="1"/>
      </rPr>
      <t>Tên:</t>
    </r>
  </si>
  <si>
    <r>
      <t xml:space="preserve">Phone number / </t>
    </r>
    <r>
      <rPr>
        <b/>
        <sz val="10"/>
        <color indexed="23"/>
        <rFont val="Times New Roman"/>
        <family val="1"/>
      </rPr>
      <t>Số điện thoại:</t>
    </r>
  </si>
  <si>
    <r>
      <t xml:space="preserve">Address / </t>
    </r>
    <r>
      <rPr>
        <b/>
        <sz val="10"/>
        <color indexed="23"/>
        <rFont val="Times New Roman"/>
        <family val="1"/>
      </rPr>
      <t>Địa chỉ:</t>
    </r>
  </si>
  <si>
    <r>
      <t xml:space="preserve">Date needed / </t>
    </r>
    <r>
      <rPr>
        <b/>
        <sz val="10"/>
        <color indexed="23"/>
        <rFont val="Times New Roman"/>
        <family val="1"/>
      </rPr>
      <t>Thời gian cần:</t>
    </r>
  </si>
  <si>
    <t>No.</t>
  </si>
  <si>
    <t>Code</t>
  </si>
  <si>
    <t>Item / Description</t>
  </si>
  <si>
    <t>Quality / Số lượng</t>
  </si>
  <si>
    <t>ĐVT</t>
  </si>
  <si>
    <t>Unit price</t>
  </si>
  <si>
    <t>Amount</t>
  </si>
  <si>
    <t>Note</t>
  </si>
  <si>
    <t xml:space="preserve"> Existing Stock</t>
  </si>
  <si>
    <t>Request</t>
  </si>
  <si>
    <t>Issued</t>
  </si>
  <si>
    <t>STT</t>
  </si>
  <si>
    <t>Mã hàng</t>
  </si>
  <si>
    <t>Tên hàng / Diễn giải</t>
  </si>
  <si>
    <t>Tồn</t>
  </si>
  <si>
    <t>Đề xuất</t>
  </si>
  <si>
    <t>Được cấp</t>
  </si>
  <si>
    <t>Đơn giá</t>
  </si>
  <si>
    <t>Thành tiền</t>
  </si>
  <si>
    <t>Ghi chú</t>
  </si>
  <si>
    <t>VP.1001</t>
  </si>
  <si>
    <t>Bấm kim</t>
  </si>
  <si>
    <t>Cái</t>
  </si>
  <si>
    <t>VP.1002</t>
  </si>
  <si>
    <t>Kim bấm số 10</t>
  </si>
  <si>
    <t>Hộp</t>
  </si>
  <si>
    <t>VP.2008</t>
  </si>
  <si>
    <t xml:space="preserve">Băng keo trong lớn </t>
  </si>
  <si>
    <t>Cuộn</t>
  </si>
  <si>
    <t>VP.4001</t>
  </si>
  <si>
    <t>Bìa kính đóng sách loại mỏng</t>
  </si>
  <si>
    <t>Xấp</t>
  </si>
  <si>
    <t>VP.4002</t>
  </si>
  <si>
    <t>Bìa lá A4 nhựa TL</t>
  </si>
  <si>
    <t>VP.4005.1</t>
  </si>
  <si>
    <t>Bìa còng bật 7P 4 còng</t>
  </si>
  <si>
    <t>VP.4007</t>
  </si>
  <si>
    <t>Bìa nhựa đựng HS nút bấm</t>
  </si>
  <si>
    <t>VP.4009</t>
  </si>
  <si>
    <t>Bìa 3 dây 10P</t>
  </si>
  <si>
    <t>VP.4009.1</t>
  </si>
  <si>
    <t>Bìa 3 dây 20P</t>
  </si>
  <si>
    <t>VP.4010</t>
  </si>
  <si>
    <t>Bìa còng nhỏ (bìa 60 lá)</t>
  </si>
  <si>
    <t>VP.5002</t>
  </si>
  <si>
    <t>Bút Bi xanh</t>
  </si>
  <si>
    <t>Cây</t>
  </si>
  <si>
    <t>VP.5012</t>
  </si>
  <si>
    <t>Bút lông dầu xanh nhỏ</t>
  </si>
  <si>
    <t>VP.6003</t>
  </si>
  <si>
    <t>Kéo</t>
  </si>
  <si>
    <t>VP.8007</t>
  </si>
  <si>
    <t>Gỡ ghim</t>
  </si>
  <si>
    <t>VP.9001</t>
  </si>
  <si>
    <t>Giấy A4 Excel</t>
  </si>
  <si>
    <t>Ram</t>
  </si>
  <si>
    <t>VP.9003</t>
  </si>
  <si>
    <t xml:space="preserve">Giấy bìa Coin vàng </t>
  </si>
  <si>
    <t>Tờ</t>
  </si>
  <si>
    <t>VP.9004</t>
  </si>
  <si>
    <t>Giấy bìa Color hồng</t>
  </si>
  <si>
    <t>VP.9005</t>
  </si>
  <si>
    <t>Giấy bìa Color trắng</t>
  </si>
  <si>
    <t>VP.9006</t>
  </si>
  <si>
    <t>Giấy bìa Color xanh</t>
  </si>
  <si>
    <t>VP.9007</t>
  </si>
  <si>
    <t>VP.9008</t>
  </si>
  <si>
    <t>VP.9011</t>
  </si>
  <si>
    <t>Giấy in Hồ sơ bệnh án A3</t>
  </si>
  <si>
    <t>VP.9013</t>
  </si>
  <si>
    <t>Giấy A4 Ideal</t>
  </si>
  <si>
    <t>VP.1101</t>
  </si>
  <si>
    <t>Hồ keo lỏng</t>
  </si>
  <si>
    <t>Chai</t>
  </si>
  <si>
    <t>VP.1201</t>
  </si>
  <si>
    <t>Mực con dấu đỏ</t>
  </si>
  <si>
    <t>VP.1202</t>
  </si>
  <si>
    <t>Mực con dấu xanh</t>
  </si>
  <si>
    <t>VP.1402</t>
  </si>
  <si>
    <t>Giấy Note nhỏ 4 màu</t>
  </si>
  <si>
    <t>Giấy Note vàng chữ nhật</t>
  </si>
  <si>
    <t>VP.1403</t>
  </si>
  <si>
    <t>Giấy Note vàng vuông</t>
  </si>
  <si>
    <t>VP.1501</t>
  </si>
  <si>
    <t>Pin AAA</t>
  </si>
  <si>
    <t>Cục</t>
  </si>
  <si>
    <t>VP.1502</t>
  </si>
  <si>
    <t>Pin tiểu AA</t>
  </si>
  <si>
    <t>VP.1604</t>
  </si>
  <si>
    <t>Phiếu xuất kho</t>
  </si>
  <si>
    <t>Quyển</t>
  </si>
  <si>
    <t>VP.1701</t>
  </si>
  <si>
    <t>Gôm tẩy Penten</t>
  </si>
  <si>
    <t>VP.1708</t>
  </si>
  <si>
    <t>Máy tính tiền</t>
  </si>
  <si>
    <t>VP.1709</t>
  </si>
  <si>
    <t>Bảng mica</t>
  </si>
  <si>
    <t>VP.1717</t>
  </si>
  <si>
    <t>Thun</t>
  </si>
  <si>
    <t>Bịch</t>
  </si>
  <si>
    <t>VP.1721</t>
  </si>
  <si>
    <t>Bút lông Double marker</t>
  </si>
  <si>
    <t>VP.1722</t>
  </si>
  <si>
    <t>Bảng tên cứng ngang</t>
  </si>
  <si>
    <t>VP.1723</t>
  </si>
  <si>
    <t>Kẹp sắt nút trong</t>
  </si>
  <si>
    <t>VP.1724</t>
  </si>
  <si>
    <t>Thước dây kéo sắt</t>
  </si>
  <si>
    <t>VP.1725</t>
  </si>
  <si>
    <t>Accor nhựa UNC</t>
  </si>
  <si>
    <t>VP.1726</t>
  </si>
  <si>
    <t>Sổ lớn</t>
  </si>
  <si>
    <t>VP.1727</t>
  </si>
  <si>
    <t>Tập 200 trang</t>
  </si>
  <si>
    <t>Cuốn</t>
  </si>
  <si>
    <t>Con dấu tên</t>
  </si>
  <si>
    <t>Thuế VAT 10%</t>
  </si>
  <si>
    <t>Tổng cộng:</t>
  </si>
  <si>
    <t>Director' approval</t>
  </si>
  <si>
    <t>Accountant /  Manager</t>
  </si>
  <si>
    <t>Stock keeper</t>
  </si>
  <si>
    <t>Requested by</t>
  </si>
  <si>
    <t>Giám đốc phê duyệt</t>
  </si>
  <si>
    <t>Kế toán / Trưởng BP</t>
  </si>
  <si>
    <t>Thủ kho</t>
  </si>
  <si>
    <t>Người đề nghị</t>
  </si>
  <si>
    <t>Giấy in ảnh 1 mặt 50 tờ</t>
  </si>
  <si>
    <t>Giấy in ảnh 2 mặt 20 tờ</t>
  </si>
  <si>
    <t>Giấy note màu phân trang Post it</t>
  </si>
  <si>
    <t>Cộng: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</si>
</sst>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indexed="23"/>
      <name val="Calibri"/>
      <family val="2"/>
    </font>
    <font>
      <b/>
      <sz val="10"/>
      <color indexed="8"/>
      <name val="Calibri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6"/>
      <color theme="1"/>
      <name val="Times New Roman"/>
      <family val="1"/>
    </font>
    <font>
      <b/>
      <i/>
      <sz val="16"/>
      <color indexed="23"/>
      <name val="Times New Roman"/>
      <family val="1"/>
    </font>
    <font>
      <b/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i/>
      <sz val="10"/>
      <color indexed="23"/>
      <name val="Times New Roman"/>
      <family val="1"/>
    </font>
    <font>
      <b/>
      <i/>
      <sz val="10"/>
      <color theme="3" tint="-0.249977111117893"/>
      <name val="Times New Roman"/>
      <family val="1"/>
    </font>
    <font>
      <b/>
      <sz val="8"/>
      <name val="Times New Roman"/>
      <family val="1"/>
    </font>
    <font>
      <b/>
      <i/>
      <sz val="10"/>
      <color theme="0" tint="-0.499984740745262"/>
      <name val="Times New Roman"/>
      <family val="1"/>
    </font>
    <font>
      <b/>
      <i/>
      <sz val="8"/>
      <color theme="0" tint="-0.499984740745262"/>
      <name val="Times New Roman"/>
      <family val="1"/>
    </font>
    <font>
      <b/>
      <sz val="10"/>
      <color theme="1" tint="0.499984740745262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quotePrefix="1" applyFont="1" applyBorder="1" applyAlignment="1">
      <alignment vertical="center"/>
    </xf>
    <xf numFmtId="0" fontId="8" fillId="0" borderId="2" xfId="0" applyFont="1" applyFill="1" applyBorder="1"/>
    <xf numFmtId="164" fontId="8" fillId="0" borderId="2" xfId="1" applyNumberFormat="1" applyFont="1" applyBorder="1" applyAlignment="1">
      <alignment horizontal="center"/>
    </xf>
    <xf numFmtId="0" fontId="7" fillId="0" borderId="2" xfId="0" applyFont="1" applyFill="1" applyBorder="1"/>
    <xf numFmtId="164" fontId="7" fillId="0" borderId="2" xfId="1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4" fontId="4" fillId="0" borderId="6" xfId="1" applyNumberFormat="1" applyFont="1" applyBorder="1" applyAlignment="1">
      <alignment vertical="center"/>
    </xf>
    <xf numFmtId="0" fontId="8" fillId="0" borderId="0" xfId="0" applyFont="1"/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2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4" fontId="8" fillId="0" borderId="0" xfId="1" applyNumberFormat="1" applyFont="1"/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quotePrefix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7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164" fontId="11" fillId="0" borderId="8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vertical="center"/>
    </xf>
    <xf numFmtId="0" fontId="10" fillId="0" borderId="9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164" fontId="10" fillId="0" borderId="6" xfId="1" applyNumberFormat="1" applyFont="1" applyBorder="1" applyAlignment="1">
      <alignment vertical="center"/>
    </xf>
    <xf numFmtId="0" fontId="18" fillId="0" borderId="0" xfId="0" applyFont="1" applyAlignment="1">
      <alignment vertical="center"/>
    </xf>
    <xf numFmtId="164" fontId="10" fillId="0" borderId="0" xfId="1" applyNumberFormat="1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1" fillId="0" borderId="13" xfId="0" applyFont="1" applyBorder="1" applyAlignment="1">
      <alignment horizontal="centerContinuous" vertical="center"/>
    </xf>
    <xf numFmtId="0" fontId="11" fillId="0" borderId="14" xfId="0" applyFont="1" applyBorder="1" applyAlignment="1">
      <alignment horizontal="centerContinuous" vertical="center"/>
    </xf>
    <xf numFmtId="0" fontId="11" fillId="0" borderId="15" xfId="0" applyFont="1" applyBorder="1" applyAlignment="1">
      <alignment horizontal="centerContinuous" vertical="center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0" fillId="0" borderId="13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4" fontId="20" fillId="0" borderId="1" xfId="1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/>
    <xf numFmtId="0" fontId="7" fillId="0" borderId="1" xfId="0" quotePrefix="1" applyFont="1" applyBorder="1" applyAlignment="1">
      <alignment vertical="center"/>
    </xf>
    <xf numFmtId="0" fontId="8" fillId="0" borderId="5" xfId="0" applyFont="1" applyFill="1" applyBorder="1"/>
    <xf numFmtId="164" fontId="7" fillId="0" borderId="1" xfId="1" applyNumberFormat="1" applyFont="1" applyBorder="1" applyAlignment="1">
      <alignment vertical="center"/>
    </xf>
    <xf numFmtId="164" fontId="8" fillId="0" borderId="5" xfId="1" applyNumberFormat="1" applyFont="1" applyBorder="1" applyAlignment="1">
      <alignment horizontal="center"/>
    </xf>
    <xf numFmtId="164" fontId="8" fillId="0" borderId="3" xfId="1" applyNumberFormat="1" applyFont="1" applyBorder="1" applyAlignment="1">
      <alignment horizontal="center"/>
    </xf>
    <xf numFmtId="0" fontId="7" fillId="0" borderId="16" xfId="0" quotePrefix="1" applyFont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/>
    </xf>
    <xf numFmtId="0" fontId="8" fillId="0" borderId="17" xfId="0" applyFont="1" applyFill="1" applyBorder="1"/>
    <xf numFmtId="0" fontId="7" fillId="0" borderId="17" xfId="0" applyFont="1" applyBorder="1" applyAlignment="1">
      <alignment vertical="center"/>
    </xf>
    <xf numFmtId="164" fontId="7" fillId="0" borderId="17" xfId="1" applyNumberFormat="1" applyFont="1" applyBorder="1" applyAlignment="1">
      <alignment horizontal="center"/>
    </xf>
    <xf numFmtId="164" fontId="23" fillId="0" borderId="1" xfId="1" applyNumberFormat="1" applyFont="1" applyBorder="1" applyAlignment="1">
      <alignment horizontal="center"/>
    </xf>
    <xf numFmtId="164" fontId="9" fillId="0" borderId="1" xfId="0" applyNumberFormat="1" applyFont="1" applyBorder="1" applyAlignment="1">
      <alignment vertical="center"/>
    </xf>
    <xf numFmtId="0" fontId="9" fillId="0" borderId="13" xfId="0" applyFont="1" applyBorder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23" fillId="0" borderId="13" xfId="0" applyFont="1" applyFill="1" applyBorder="1" applyAlignment="1">
      <alignment horizontal="right"/>
    </xf>
    <xf numFmtId="0" fontId="23" fillId="0" borderId="14" xfId="0" applyFont="1" applyFill="1" applyBorder="1" applyAlignment="1">
      <alignment horizontal="right"/>
    </xf>
    <xf numFmtId="0" fontId="23" fillId="0" borderId="15" xfId="0" applyFont="1" applyFill="1" applyBorder="1" applyAlignment="1">
      <alignment horizontal="right"/>
    </xf>
    <xf numFmtId="0" fontId="13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topLeftCell="A37" workbookViewId="0">
      <selection activeCell="H58" sqref="H58"/>
    </sheetView>
  </sheetViews>
  <sheetFormatPr defaultRowHeight="15"/>
  <cols>
    <col min="3" max="3" width="29.85546875" customWidth="1"/>
    <col min="4" max="4" width="13.42578125" customWidth="1"/>
    <col min="10" max="10" width="16.42578125" customWidth="1"/>
  </cols>
  <sheetData>
    <row r="1" spans="1:11">
      <c r="A1" s="1"/>
      <c r="B1" s="1"/>
      <c r="C1" s="1"/>
      <c r="D1" s="77" t="s">
        <v>0</v>
      </c>
      <c r="E1" s="77"/>
      <c r="F1" s="77"/>
      <c r="G1" s="77"/>
      <c r="H1" s="77"/>
      <c r="I1" s="77"/>
      <c r="J1" s="77"/>
      <c r="K1" s="77"/>
    </row>
    <row r="2" spans="1:11">
      <c r="A2" s="1"/>
      <c r="B2" s="1"/>
      <c r="C2" s="1"/>
      <c r="D2" s="77"/>
      <c r="E2" s="77"/>
      <c r="F2" s="77"/>
      <c r="G2" s="77"/>
      <c r="H2" s="77"/>
      <c r="I2" s="77"/>
      <c r="J2" s="77"/>
      <c r="K2" s="77"/>
    </row>
    <row r="3" spans="1:11">
      <c r="A3" s="1"/>
      <c r="B3" s="1"/>
      <c r="C3" s="2" t="s">
        <v>1</v>
      </c>
      <c r="D3" s="1"/>
      <c r="E3" s="1"/>
      <c r="F3" s="1"/>
      <c r="G3" s="1"/>
      <c r="H3" s="26"/>
      <c r="I3" s="34" t="s">
        <v>2</v>
      </c>
      <c r="J3" s="13"/>
      <c r="K3" s="3"/>
    </row>
    <row r="4" spans="1:11">
      <c r="A4" s="29" t="s">
        <v>3</v>
      </c>
      <c r="B4" s="30"/>
      <c r="C4" s="30"/>
      <c r="D4" s="31"/>
      <c r="E4" s="30"/>
      <c r="F4" s="29" t="s">
        <v>4</v>
      </c>
      <c r="G4" s="32"/>
      <c r="H4" s="33"/>
      <c r="I4" s="34" t="s">
        <v>5</v>
      </c>
      <c r="J4" s="35"/>
      <c r="K4" s="36"/>
    </row>
    <row r="5" spans="1:11">
      <c r="A5" s="37"/>
      <c r="B5" s="38"/>
      <c r="C5" s="38"/>
      <c r="D5" s="39"/>
      <c r="E5" s="38"/>
      <c r="F5" s="37"/>
      <c r="G5" s="38"/>
      <c r="H5" s="40"/>
      <c r="I5" s="41"/>
      <c r="J5" s="41"/>
      <c r="K5" s="39"/>
    </row>
    <row r="6" spans="1:11">
      <c r="A6" s="29" t="s">
        <v>6</v>
      </c>
      <c r="B6" s="32"/>
      <c r="C6" s="32"/>
      <c r="D6" s="31"/>
      <c r="E6" s="30"/>
      <c r="F6" s="29" t="s">
        <v>7</v>
      </c>
      <c r="G6" s="32"/>
      <c r="H6" s="33"/>
      <c r="I6" s="78" t="s">
        <v>8</v>
      </c>
      <c r="J6" s="78"/>
      <c r="K6" s="36"/>
    </row>
    <row r="7" spans="1:11">
      <c r="A7" s="37"/>
      <c r="B7" s="38"/>
      <c r="C7" s="38"/>
      <c r="D7" s="39"/>
      <c r="E7" s="38"/>
      <c r="F7" s="37"/>
      <c r="G7" s="38"/>
      <c r="H7" s="40"/>
      <c r="I7" s="41"/>
      <c r="J7" s="41"/>
      <c r="K7" s="39"/>
    </row>
    <row r="8" spans="1:11">
      <c r="A8" s="42" t="s">
        <v>9</v>
      </c>
      <c r="B8" s="15"/>
      <c r="C8" s="15"/>
      <c r="D8" s="15"/>
      <c r="E8" s="15"/>
      <c r="F8" s="15"/>
      <c r="G8" s="15"/>
      <c r="H8" s="27"/>
      <c r="I8" s="16"/>
      <c r="J8" s="16"/>
      <c r="K8" s="15"/>
    </row>
    <row r="9" spans="1:11">
      <c r="A9" s="29" t="s">
        <v>10</v>
      </c>
      <c r="B9" s="32"/>
      <c r="C9" s="32"/>
      <c r="D9" s="36"/>
      <c r="E9" s="32"/>
      <c r="F9" s="29" t="s">
        <v>11</v>
      </c>
      <c r="G9" s="32"/>
      <c r="H9" s="33"/>
      <c r="I9" s="35"/>
      <c r="J9" s="35"/>
      <c r="K9" s="36"/>
    </row>
    <row r="10" spans="1:11">
      <c r="A10" s="37"/>
      <c r="B10" s="38"/>
      <c r="C10" s="38"/>
      <c r="D10" s="39"/>
      <c r="E10" s="38"/>
      <c r="F10" s="37"/>
      <c r="G10" s="38"/>
      <c r="H10" s="40"/>
      <c r="I10" s="41"/>
      <c r="J10" s="41"/>
      <c r="K10" s="39"/>
    </row>
    <row r="11" spans="1:11">
      <c r="A11" s="29" t="s">
        <v>12</v>
      </c>
      <c r="B11" s="32"/>
      <c r="C11" s="32"/>
      <c r="D11" s="36"/>
      <c r="E11" s="32"/>
      <c r="F11" s="30" t="s">
        <v>13</v>
      </c>
      <c r="G11" s="32"/>
      <c r="H11" s="33"/>
      <c r="I11" s="43"/>
      <c r="J11" s="43"/>
      <c r="K11" s="44"/>
    </row>
    <row r="12" spans="1:11">
      <c r="A12" s="37"/>
      <c r="B12" s="38"/>
      <c r="C12" s="38"/>
      <c r="D12" s="39"/>
      <c r="E12" s="38"/>
      <c r="F12" s="38"/>
      <c r="G12" s="38"/>
      <c r="H12" s="40"/>
      <c r="I12" s="41"/>
      <c r="J12" s="41"/>
      <c r="K12" s="39"/>
    </row>
    <row r="13" spans="1:11">
      <c r="A13" s="15"/>
      <c r="B13" s="15"/>
      <c r="C13" s="15"/>
      <c r="D13" s="15"/>
      <c r="E13" s="15"/>
      <c r="F13" s="15"/>
      <c r="G13" s="15"/>
      <c r="H13" s="27"/>
      <c r="I13" s="16"/>
      <c r="J13" s="16"/>
      <c r="K13" s="15"/>
    </row>
    <row r="14" spans="1:11">
      <c r="A14" s="79" t="s">
        <v>14</v>
      </c>
      <c r="B14" s="80" t="s">
        <v>15</v>
      </c>
      <c r="C14" s="81" t="s">
        <v>16</v>
      </c>
      <c r="D14" s="45" t="s">
        <v>17</v>
      </c>
      <c r="E14" s="45" t="s">
        <v>17</v>
      </c>
      <c r="F14" s="46"/>
      <c r="G14" s="47"/>
      <c r="H14" s="79" t="s">
        <v>18</v>
      </c>
      <c r="I14" s="83" t="s">
        <v>19</v>
      </c>
      <c r="J14" s="83" t="s">
        <v>20</v>
      </c>
      <c r="K14" s="79" t="s">
        <v>21</v>
      </c>
    </row>
    <row r="15" spans="1:11" ht="22.5">
      <c r="A15" s="79"/>
      <c r="B15" s="80"/>
      <c r="C15" s="82"/>
      <c r="D15" s="48" t="s">
        <v>22</v>
      </c>
      <c r="E15" s="48" t="s">
        <v>22</v>
      </c>
      <c r="F15" s="49" t="s">
        <v>23</v>
      </c>
      <c r="G15" s="49" t="s">
        <v>24</v>
      </c>
      <c r="H15" s="79"/>
      <c r="I15" s="83"/>
      <c r="J15" s="83"/>
      <c r="K15" s="79"/>
    </row>
    <row r="16" spans="1:11">
      <c r="A16" s="50" t="s">
        <v>25</v>
      </c>
      <c r="B16" s="51" t="s">
        <v>26</v>
      </c>
      <c r="C16" s="52" t="s">
        <v>27</v>
      </c>
      <c r="D16" s="50" t="s">
        <v>28</v>
      </c>
      <c r="E16" s="50" t="s">
        <v>28</v>
      </c>
      <c r="F16" s="53" t="s">
        <v>29</v>
      </c>
      <c r="G16" s="51" t="s">
        <v>30</v>
      </c>
      <c r="H16" s="50" t="s">
        <v>18</v>
      </c>
      <c r="I16" s="54" t="s">
        <v>31</v>
      </c>
      <c r="J16" s="54" t="s">
        <v>32</v>
      </c>
      <c r="K16" s="50" t="s">
        <v>33</v>
      </c>
    </row>
    <row r="17" spans="1:11" ht="15.75">
      <c r="A17" s="23">
        <v>1</v>
      </c>
      <c r="B17" s="12" t="s">
        <v>34</v>
      </c>
      <c r="C17" s="59" t="s">
        <v>35</v>
      </c>
      <c r="D17" s="12">
        <v>2</v>
      </c>
      <c r="E17" s="12">
        <v>2</v>
      </c>
      <c r="F17" s="23">
        <v>5</v>
      </c>
      <c r="G17" s="24"/>
      <c r="H17" s="12" t="s">
        <v>36</v>
      </c>
      <c r="I17" s="61">
        <v>15000</v>
      </c>
      <c r="J17" s="61">
        <f>I17*F17</f>
        <v>75000</v>
      </c>
      <c r="K17" s="25"/>
    </row>
    <row r="18" spans="1:11" ht="15.75">
      <c r="A18" s="6">
        <v>2</v>
      </c>
      <c r="B18" s="4" t="s">
        <v>37</v>
      </c>
      <c r="C18" s="8" t="s">
        <v>38</v>
      </c>
      <c r="D18" s="4"/>
      <c r="E18" s="4">
        <v>10</v>
      </c>
      <c r="F18" s="6">
        <v>20</v>
      </c>
      <c r="G18" s="5"/>
      <c r="H18" s="4" t="s">
        <v>39</v>
      </c>
      <c r="I18" s="9">
        <v>3100</v>
      </c>
      <c r="J18" s="61">
        <f t="shared" ref="J18:J61" si="0">I18*F18</f>
        <v>62000</v>
      </c>
      <c r="K18" s="7"/>
    </row>
    <row r="19" spans="1:11" ht="15.75">
      <c r="A19" s="6">
        <v>3</v>
      </c>
      <c r="B19" s="4" t="s">
        <v>40</v>
      </c>
      <c r="C19" s="8" t="s">
        <v>41</v>
      </c>
      <c r="D19" s="4"/>
      <c r="E19" s="4">
        <v>0</v>
      </c>
      <c r="F19" s="6">
        <v>10</v>
      </c>
      <c r="G19" s="5"/>
      <c r="H19" s="4" t="s">
        <v>42</v>
      </c>
      <c r="I19" s="9">
        <v>10000</v>
      </c>
      <c r="J19" s="61">
        <f t="shared" si="0"/>
        <v>100000</v>
      </c>
      <c r="K19" s="7"/>
    </row>
    <row r="20" spans="1:11" ht="15.75">
      <c r="A20" s="6">
        <v>4</v>
      </c>
      <c r="B20" s="4" t="s">
        <v>43</v>
      </c>
      <c r="C20" s="8" t="s">
        <v>44</v>
      </c>
      <c r="D20" s="4"/>
      <c r="E20" s="4">
        <v>0</v>
      </c>
      <c r="F20" s="6">
        <v>1</v>
      </c>
      <c r="G20" s="5"/>
      <c r="H20" s="4" t="s">
        <v>45</v>
      </c>
      <c r="I20" s="9">
        <v>62000</v>
      </c>
      <c r="J20" s="61">
        <f t="shared" si="0"/>
        <v>62000</v>
      </c>
      <c r="K20" s="7"/>
    </row>
    <row r="21" spans="1:11" ht="15.75">
      <c r="A21" s="6">
        <v>5</v>
      </c>
      <c r="B21" s="4" t="s">
        <v>46</v>
      </c>
      <c r="C21" s="8" t="s">
        <v>47</v>
      </c>
      <c r="D21" s="4"/>
      <c r="E21" s="4">
        <v>14</v>
      </c>
      <c r="F21" s="6">
        <v>50</v>
      </c>
      <c r="G21" s="5"/>
      <c r="H21" s="4" t="s">
        <v>36</v>
      </c>
      <c r="I21" s="9">
        <v>1600</v>
      </c>
      <c r="J21" s="61">
        <f t="shared" si="0"/>
        <v>80000</v>
      </c>
      <c r="K21" s="7"/>
    </row>
    <row r="22" spans="1:11" ht="15.75">
      <c r="A22" s="6">
        <v>6</v>
      </c>
      <c r="B22" s="4" t="s">
        <v>48</v>
      </c>
      <c r="C22" s="8" t="s">
        <v>49</v>
      </c>
      <c r="D22" s="4"/>
      <c r="E22" s="4">
        <v>0</v>
      </c>
      <c r="F22" s="6">
        <v>10</v>
      </c>
      <c r="G22" s="5"/>
      <c r="H22" s="4" t="s">
        <v>36</v>
      </c>
      <c r="I22" s="9">
        <v>45000</v>
      </c>
      <c r="J22" s="61">
        <f t="shared" si="0"/>
        <v>450000</v>
      </c>
      <c r="K22" s="7"/>
    </row>
    <row r="23" spans="1:11" ht="15.75">
      <c r="A23" s="6">
        <v>7</v>
      </c>
      <c r="B23" s="4" t="s">
        <v>50</v>
      </c>
      <c r="C23" s="8" t="s">
        <v>51</v>
      </c>
      <c r="D23" s="4"/>
      <c r="E23" s="4">
        <v>15</v>
      </c>
      <c r="F23" s="6">
        <v>20</v>
      </c>
      <c r="G23" s="5"/>
      <c r="H23" s="4" t="s">
        <v>36</v>
      </c>
      <c r="I23" s="9">
        <v>2600</v>
      </c>
      <c r="J23" s="61">
        <f t="shared" si="0"/>
        <v>52000</v>
      </c>
      <c r="K23" s="7"/>
    </row>
    <row r="24" spans="1:11" ht="15.75">
      <c r="A24" s="6">
        <v>8</v>
      </c>
      <c r="B24" s="4" t="s">
        <v>52</v>
      </c>
      <c r="C24" s="8" t="s">
        <v>53</v>
      </c>
      <c r="D24" s="4"/>
      <c r="E24" s="4">
        <v>0</v>
      </c>
      <c r="F24" s="6">
        <v>15</v>
      </c>
      <c r="G24" s="5"/>
      <c r="H24" s="4" t="s">
        <v>36</v>
      </c>
      <c r="I24" s="9">
        <v>9000</v>
      </c>
      <c r="J24" s="61">
        <f t="shared" si="0"/>
        <v>135000</v>
      </c>
      <c r="K24" s="7"/>
    </row>
    <row r="25" spans="1:11" ht="15.75">
      <c r="A25" s="6">
        <v>9</v>
      </c>
      <c r="B25" s="4" t="s">
        <v>54</v>
      </c>
      <c r="C25" s="8" t="s">
        <v>55</v>
      </c>
      <c r="D25" s="4"/>
      <c r="E25" s="4">
        <v>0</v>
      </c>
      <c r="F25" s="6">
        <v>5</v>
      </c>
      <c r="G25" s="5"/>
      <c r="H25" s="4" t="s">
        <v>36</v>
      </c>
      <c r="I25" s="9">
        <v>11500</v>
      </c>
      <c r="J25" s="61">
        <f t="shared" si="0"/>
        <v>57500</v>
      </c>
      <c r="K25" s="7"/>
    </row>
    <row r="26" spans="1:11" ht="15.75">
      <c r="A26" s="6">
        <v>10</v>
      </c>
      <c r="B26" s="4" t="s">
        <v>56</v>
      </c>
      <c r="C26" s="8" t="s">
        <v>57</v>
      </c>
      <c r="D26" s="4"/>
      <c r="E26" s="4">
        <v>7</v>
      </c>
      <c r="F26" s="6">
        <v>10</v>
      </c>
      <c r="G26" s="5"/>
      <c r="H26" s="4" t="s">
        <v>36</v>
      </c>
      <c r="I26" s="9">
        <v>17000</v>
      </c>
      <c r="J26" s="61">
        <f t="shared" si="0"/>
        <v>170000</v>
      </c>
      <c r="K26" s="7"/>
    </row>
    <row r="27" spans="1:11" ht="15.75">
      <c r="A27" s="6">
        <v>11</v>
      </c>
      <c r="B27" s="4" t="s">
        <v>58</v>
      </c>
      <c r="C27" s="8" t="s">
        <v>59</v>
      </c>
      <c r="D27" s="4"/>
      <c r="E27" s="4">
        <v>0</v>
      </c>
      <c r="F27" s="6">
        <v>80</v>
      </c>
      <c r="G27" s="5"/>
      <c r="H27" s="4" t="s">
        <v>60</v>
      </c>
      <c r="I27" s="9">
        <v>2400</v>
      </c>
      <c r="J27" s="61">
        <f t="shared" si="0"/>
        <v>192000</v>
      </c>
      <c r="K27" s="7"/>
    </row>
    <row r="28" spans="1:11" ht="15.75">
      <c r="A28" s="6">
        <v>12</v>
      </c>
      <c r="B28" s="4" t="s">
        <v>61</v>
      </c>
      <c r="C28" s="8" t="s">
        <v>62</v>
      </c>
      <c r="D28" s="4"/>
      <c r="E28" s="4">
        <v>8</v>
      </c>
      <c r="F28" s="6">
        <v>40</v>
      </c>
      <c r="G28" s="5"/>
      <c r="H28" s="4" t="s">
        <v>60</v>
      </c>
      <c r="I28" s="9">
        <v>7200</v>
      </c>
      <c r="J28" s="61">
        <f t="shared" si="0"/>
        <v>288000</v>
      </c>
      <c r="K28" s="7"/>
    </row>
    <row r="29" spans="1:11" ht="15.75">
      <c r="A29" s="6">
        <v>13</v>
      </c>
      <c r="B29" s="4" t="s">
        <v>63</v>
      </c>
      <c r="C29" s="8" t="s">
        <v>64</v>
      </c>
      <c r="D29" s="4"/>
      <c r="E29" s="4">
        <v>0</v>
      </c>
      <c r="F29" s="6">
        <v>3</v>
      </c>
      <c r="G29" s="5"/>
      <c r="H29" s="4" t="s">
        <v>60</v>
      </c>
      <c r="I29" s="9">
        <v>19500</v>
      </c>
      <c r="J29" s="61">
        <f t="shared" si="0"/>
        <v>58500</v>
      </c>
      <c r="K29" s="7"/>
    </row>
    <row r="30" spans="1:11" ht="15.75">
      <c r="A30" s="6">
        <v>14</v>
      </c>
      <c r="B30" s="4" t="s">
        <v>65</v>
      </c>
      <c r="C30" s="8" t="s">
        <v>66</v>
      </c>
      <c r="D30" s="4"/>
      <c r="E30" s="4">
        <v>0</v>
      </c>
      <c r="F30" s="6">
        <v>3</v>
      </c>
      <c r="G30" s="5"/>
      <c r="H30" s="4" t="s">
        <v>36</v>
      </c>
      <c r="I30" s="9">
        <v>6500</v>
      </c>
      <c r="J30" s="61">
        <f t="shared" si="0"/>
        <v>19500</v>
      </c>
      <c r="K30" s="7"/>
    </row>
    <row r="31" spans="1:11" ht="15.75">
      <c r="A31" s="6">
        <v>15</v>
      </c>
      <c r="B31" s="4" t="s">
        <v>67</v>
      </c>
      <c r="C31" s="57" t="s">
        <v>68</v>
      </c>
      <c r="D31" s="4"/>
      <c r="E31" s="4">
        <v>0</v>
      </c>
      <c r="F31" s="6">
        <v>20</v>
      </c>
      <c r="G31" s="5"/>
      <c r="H31" s="4" t="s">
        <v>69</v>
      </c>
      <c r="I31" s="9">
        <v>41000</v>
      </c>
      <c r="J31" s="61">
        <f t="shared" si="0"/>
        <v>820000</v>
      </c>
      <c r="K31" s="7"/>
    </row>
    <row r="32" spans="1:11" ht="15.75">
      <c r="A32" s="6">
        <v>16</v>
      </c>
      <c r="B32" s="4" t="s">
        <v>70</v>
      </c>
      <c r="C32" s="8" t="s">
        <v>71</v>
      </c>
      <c r="D32" s="4"/>
      <c r="E32" s="4">
        <v>50</v>
      </c>
      <c r="F32" s="6">
        <v>100</v>
      </c>
      <c r="G32" s="5"/>
      <c r="H32" s="4" t="s">
        <v>72</v>
      </c>
      <c r="I32" s="9">
        <v>440</v>
      </c>
      <c r="J32" s="61">
        <f t="shared" si="0"/>
        <v>44000</v>
      </c>
      <c r="K32" s="7"/>
    </row>
    <row r="33" spans="1:11" ht="15.75">
      <c r="A33" s="6">
        <v>17</v>
      </c>
      <c r="B33" s="4" t="s">
        <v>73</v>
      </c>
      <c r="C33" s="8" t="s">
        <v>74</v>
      </c>
      <c r="D33" s="4"/>
      <c r="E33" s="4">
        <v>0</v>
      </c>
      <c r="F33" s="6">
        <v>100</v>
      </c>
      <c r="G33" s="5"/>
      <c r="H33" s="4" t="s">
        <v>72</v>
      </c>
      <c r="I33" s="9">
        <v>440</v>
      </c>
      <c r="J33" s="61">
        <f t="shared" si="0"/>
        <v>44000</v>
      </c>
      <c r="K33" s="7"/>
    </row>
    <row r="34" spans="1:11" ht="15.75">
      <c r="A34" s="6">
        <v>18</v>
      </c>
      <c r="B34" s="4" t="s">
        <v>75</v>
      </c>
      <c r="C34" s="8" t="s">
        <v>76</v>
      </c>
      <c r="D34" s="4"/>
      <c r="E34" s="4">
        <v>90</v>
      </c>
      <c r="F34" s="6">
        <v>100</v>
      </c>
      <c r="G34" s="5"/>
      <c r="H34" s="4" t="s">
        <v>72</v>
      </c>
      <c r="I34" s="9">
        <v>440</v>
      </c>
      <c r="J34" s="61">
        <f t="shared" si="0"/>
        <v>44000</v>
      </c>
      <c r="K34" s="7"/>
    </row>
    <row r="35" spans="1:11" ht="15.75">
      <c r="A35" s="6">
        <v>19</v>
      </c>
      <c r="B35" s="4" t="s">
        <v>77</v>
      </c>
      <c r="C35" s="8" t="s">
        <v>78</v>
      </c>
      <c r="D35" s="4"/>
      <c r="E35" s="4">
        <v>60</v>
      </c>
      <c r="F35" s="6">
        <v>200</v>
      </c>
      <c r="G35" s="5"/>
      <c r="H35" s="4" t="s">
        <v>72</v>
      </c>
      <c r="I35" s="9">
        <v>440</v>
      </c>
      <c r="J35" s="61">
        <f t="shared" si="0"/>
        <v>88000</v>
      </c>
      <c r="K35" s="7"/>
    </row>
    <row r="36" spans="1:11" ht="15.75">
      <c r="A36" s="6">
        <v>20</v>
      </c>
      <c r="B36" s="4" t="s">
        <v>79</v>
      </c>
      <c r="C36" s="8" t="s">
        <v>140</v>
      </c>
      <c r="D36" s="4"/>
      <c r="E36" s="4">
        <v>0</v>
      </c>
      <c r="F36" s="6">
        <v>6</v>
      </c>
      <c r="G36" s="5"/>
      <c r="H36" s="4" t="s">
        <v>45</v>
      </c>
      <c r="I36" s="9">
        <v>68000</v>
      </c>
      <c r="J36" s="61">
        <f t="shared" si="0"/>
        <v>408000</v>
      </c>
      <c r="K36" s="7"/>
    </row>
    <row r="37" spans="1:11" ht="15.75">
      <c r="A37" s="6">
        <v>21</v>
      </c>
      <c r="B37" s="4" t="s">
        <v>80</v>
      </c>
      <c r="C37" s="8" t="s">
        <v>141</v>
      </c>
      <c r="D37" s="4"/>
      <c r="E37" s="4">
        <v>1</v>
      </c>
      <c r="F37" s="6">
        <v>1</v>
      </c>
      <c r="G37" s="5"/>
      <c r="H37" s="4" t="s">
        <v>45</v>
      </c>
      <c r="I37" s="9">
        <v>60000</v>
      </c>
      <c r="J37" s="61">
        <f t="shared" si="0"/>
        <v>60000</v>
      </c>
      <c r="K37" s="7"/>
    </row>
    <row r="38" spans="1:11" ht="15.75">
      <c r="A38" s="6">
        <v>22</v>
      </c>
      <c r="B38" s="4" t="s">
        <v>81</v>
      </c>
      <c r="C38" s="57" t="s">
        <v>82</v>
      </c>
      <c r="D38" s="4"/>
      <c r="E38" s="4">
        <v>0</v>
      </c>
      <c r="F38" s="6">
        <v>500</v>
      </c>
      <c r="G38" s="5"/>
      <c r="H38" s="4" t="s">
        <v>72</v>
      </c>
      <c r="I38" s="9">
        <v>350</v>
      </c>
      <c r="J38" s="61">
        <f t="shared" si="0"/>
        <v>175000</v>
      </c>
      <c r="K38" s="7"/>
    </row>
    <row r="39" spans="1:11" ht="15.75">
      <c r="A39" s="6">
        <v>23</v>
      </c>
      <c r="B39" s="4" t="s">
        <v>83</v>
      </c>
      <c r="C39" s="57" t="s">
        <v>84</v>
      </c>
      <c r="D39" s="4"/>
      <c r="E39" s="4">
        <v>1</v>
      </c>
      <c r="F39" s="6">
        <v>15</v>
      </c>
      <c r="G39" s="5"/>
      <c r="H39" s="4" t="s">
        <v>69</v>
      </c>
      <c r="I39" s="9">
        <v>53000</v>
      </c>
      <c r="J39" s="61">
        <f t="shared" si="0"/>
        <v>795000</v>
      </c>
      <c r="K39" s="7"/>
    </row>
    <row r="40" spans="1:11" ht="15.75">
      <c r="A40" s="6">
        <v>24</v>
      </c>
      <c r="B40" s="4" t="s">
        <v>85</v>
      </c>
      <c r="C40" s="8" t="s">
        <v>86</v>
      </c>
      <c r="D40" s="4"/>
      <c r="E40" s="4">
        <v>13</v>
      </c>
      <c r="F40" s="6">
        <v>20</v>
      </c>
      <c r="G40" s="5"/>
      <c r="H40" s="4" t="s">
        <v>87</v>
      </c>
      <c r="I40" s="9">
        <v>2700</v>
      </c>
      <c r="J40" s="61">
        <f t="shared" si="0"/>
        <v>54000</v>
      </c>
      <c r="K40" s="7"/>
    </row>
    <row r="41" spans="1:11" ht="15.75">
      <c r="A41" s="6">
        <v>25</v>
      </c>
      <c r="B41" s="4" t="s">
        <v>88</v>
      </c>
      <c r="C41" s="8" t="s">
        <v>89</v>
      </c>
      <c r="D41" s="4"/>
      <c r="E41" s="4">
        <v>1</v>
      </c>
      <c r="F41" s="6">
        <v>1</v>
      </c>
      <c r="G41" s="5"/>
      <c r="H41" s="4" t="s">
        <v>39</v>
      </c>
      <c r="I41" s="9">
        <v>39000</v>
      </c>
      <c r="J41" s="61">
        <f t="shared" si="0"/>
        <v>39000</v>
      </c>
      <c r="K41" s="7"/>
    </row>
    <row r="42" spans="1:11" ht="15.75">
      <c r="A42" s="6">
        <v>26</v>
      </c>
      <c r="B42" s="4" t="s">
        <v>90</v>
      </c>
      <c r="C42" s="8" t="s">
        <v>91</v>
      </c>
      <c r="D42" s="4"/>
      <c r="E42" s="4">
        <v>1</v>
      </c>
      <c r="F42" s="6">
        <v>1</v>
      </c>
      <c r="G42" s="5"/>
      <c r="H42" s="4" t="s">
        <v>39</v>
      </c>
      <c r="I42" s="9">
        <v>39000</v>
      </c>
      <c r="J42" s="61">
        <f t="shared" si="0"/>
        <v>39000</v>
      </c>
      <c r="K42" s="7"/>
    </row>
    <row r="43" spans="1:11" ht="15.75">
      <c r="A43" s="6">
        <v>27</v>
      </c>
      <c r="B43" s="4" t="s">
        <v>92</v>
      </c>
      <c r="C43" s="8" t="s">
        <v>93</v>
      </c>
      <c r="D43" s="4"/>
      <c r="E43" s="4">
        <v>0</v>
      </c>
      <c r="F43" s="6">
        <v>20</v>
      </c>
      <c r="G43" s="5"/>
      <c r="H43" s="4" t="s">
        <v>45</v>
      </c>
      <c r="I43" s="9">
        <v>12000</v>
      </c>
      <c r="J43" s="61">
        <f t="shared" si="0"/>
        <v>240000</v>
      </c>
      <c r="K43" s="7"/>
    </row>
    <row r="44" spans="1:11" ht="15.75">
      <c r="A44" s="6">
        <v>28</v>
      </c>
      <c r="B44" s="4"/>
      <c r="C44" s="8" t="s">
        <v>94</v>
      </c>
      <c r="D44" s="4"/>
      <c r="E44" s="4">
        <v>0</v>
      </c>
      <c r="F44" s="6">
        <v>10</v>
      </c>
      <c r="G44" s="5"/>
      <c r="H44" s="4" t="s">
        <v>45</v>
      </c>
      <c r="I44" s="9">
        <v>9500</v>
      </c>
      <c r="J44" s="61">
        <f t="shared" si="0"/>
        <v>95000</v>
      </c>
      <c r="K44" s="7"/>
    </row>
    <row r="45" spans="1:11" ht="15.75">
      <c r="A45" s="6">
        <v>29</v>
      </c>
      <c r="B45" s="4" t="s">
        <v>95</v>
      </c>
      <c r="C45" s="8" t="s">
        <v>96</v>
      </c>
      <c r="D45" s="4"/>
      <c r="E45" s="4">
        <v>0</v>
      </c>
      <c r="F45" s="6">
        <v>30</v>
      </c>
      <c r="G45" s="5"/>
      <c r="H45" s="4" t="s">
        <v>45</v>
      </c>
      <c r="I45" s="9">
        <v>5800</v>
      </c>
      <c r="J45" s="61">
        <f t="shared" si="0"/>
        <v>174000</v>
      </c>
      <c r="K45" s="7"/>
    </row>
    <row r="46" spans="1:11" ht="15.75">
      <c r="A46" s="6">
        <v>30</v>
      </c>
      <c r="B46" s="4"/>
      <c r="C46" s="8" t="s">
        <v>142</v>
      </c>
      <c r="D46" s="4"/>
      <c r="E46" s="4">
        <v>0</v>
      </c>
      <c r="F46" s="6">
        <v>10</v>
      </c>
      <c r="G46" s="5"/>
      <c r="H46" s="4" t="s">
        <v>45</v>
      </c>
      <c r="I46" s="9">
        <v>13500</v>
      </c>
      <c r="J46" s="61">
        <f t="shared" si="0"/>
        <v>135000</v>
      </c>
      <c r="K46" s="7"/>
    </row>
    <row r="47" spans="1:11" ht="15.75">
      <c r="A47" s="6">
        <v>31</v>
      </c>
      <c r="B47" s="4" t="s">
        <v>97</v>
      </c>
      <c r="C47" s="8" t="s">
        <v>98</v>
      </c>
      <c r="D47" s="4">
        <v>0</v>
      </c>
      <c r="E47" s="4">
        <v>6</v>
      </c>
      <c r="F47" s="6">
        <v>10</v>
      </c>
      <c r="G47" s="5"/>
      <c r="H47" s="4" t="s">
        <v>99</v>
      </c>
      <c r="I47" s="9">
        <v>26000</v>
      </c>
      <c r="J47" s="61">
        <f t="shared" si="0"/>
        <v>260000</v>
      </c>
      <c r="K47" s="7"/>
    </row>
    <row r="48" spans="1:11" ht="15.75">
      <c r="A48" s="6">
        <v>32</v>
      </c>
      <c r="B48" s="4" t="s">
        <v>100</v>
      </c>
      <c r="C48" s="8" t="s">
        <v>101</v>
      </c>
      <c r="D48" s="4">
        <v>54</v>
      </c>
      <c r="E48" s="4">
        <v>3</v>
      </c>
      <c r="F48" s="6">
        <v>10</v>
      </c>
      <c r="G48" s="5"/>
      <c r="H48" s="4" t="s">
        <v>99</v>
      </c>
      <c r="I48" s="9">
        <v>26000</v>
      </c>
      <c r="J48" s="61">
        <f t="shared" si="0"/>
        <v>260000</v>
      </c>
      <c r="K48" s="7"/>
    </row>
    <row r="49" spans="1:11" ht="15.75">
      <c r="A49" s="6">
        <v>33</v>
      </c>
      <c r="B49" s="4" t="s">
        <v>102</v>
      </c>
      <c r="C49" s="8" t="s">
        <v>103</v>
      </c>
      <c r="D49" s="4">
        <v>17</v>
      </c>
      <c r="E49" s="4">
        <v>11</v>
      </c>
      <c r="F49" s="6">
        <v>10</v>
      </c>
      <c r="G49" s="5"/>
      <c r="H49" s="4" t="s">
        <v>104</v>
      </c>
      <c r="I49" s="9">
        <v>14000</v>
      </c>
      <c r="J49" s="61">
        <f t="shared" si="0"/>
        <v>140000</v>
      </c>
      <c r="K49" s="7"/>
    </row>
    <row r="50" spans="1:11" ht="15.75">
      <c r="A50" s="6">
        <v>34</v>
      </c>
      <c r="B50" s="4" t="s">
        <v>105</v>
      </c>
      <c r="C50" s="8" t="s">
        <v>106</v>
      </c>
      <c r="D50" s="4">
        <v>7</v>
      </c>
      <c r="E50" s="4">
        <v>4</v>
      </c>
      <c r="F50" s="6">
        <v>6</v>
      </c>
      <c r="G50" s="5"/>
      <c r="H50" s="4" t="s">
        <v>99</v>
      </c>
      <c r="I50" s="9">
        <v>6500</v>
      </c>
      <c r="J50" s="61">
        <f t="shared" si="0"/>
        <v>39000</v>
      </c>
      <c r="K50" s="7"/>
    </row>
    <row r="51" spans="1:11" ht="15.75">
      <c r="A51" s="6">
        <v>35</v>
      </c>
      <c r="B51" s="4" t="s">
        <v>107</v>
      </c>
      <c r="C51" s="8" t="s">
        <v>108</v>
      </c>
      <c r="D51" s="4">
        <v>0</v>
      </c>
      <c r="E51" s="4">
        <v>0</v>
      </c>
      <c r="F51" s="6">
        <v>2</v>
      </c>
      <c r="G51" s="5"/>
      <c r="H51" s="4" t="s">
        <v>36</v>
      </c>
      <c r="I51" s="9">
        <v>240000</v>
      </c>
      <c r="J51" s="61">
        <f t="shared" si="0"/>
        <v>480000</v>
      </c>
      <c r="K51" s="7"/>
    </row>
    <row r="52" spans="1:11" ht="15.75">
      <c r="A52" s="6">
        <v>36</v>
      </c>
      <c r="B52" s="4" t="s">
        <v>109</v>
      </c>
      <c r="C52" s="8" t="s">
        <v>110</v>
      </c>
      <c r="D52" s="4">
        <v>5</v>
      </c>
      <c r="E52" s="4">
        <v>0</v>
      </c>
      <c r="F52" s="6">
        <v>1</v>
      </c>
      <c r="G52" s="5"/>
      <c r="H52" s="4" t="s">
        <v>36</v>
      </c>
      <c r="I52" s="9">
        <v>160000</v>
      </c>
      <c r="J52" s="61">
        <f t="shared" si="0"/>
        <v>160000</v>
      </c>
      <c r="K52" s="7"/>
    </row>
    <row r="53" spans="1:11" ht="15.75">
      <c r="A53" s="6">
        <v>37</v>
      </c>
      <c r="B53" s="4" t="s">
        <v>111</v>
      </c>
      <c r="C53" s="8" t="s">
        <v>112</v>
      </c>
      <c r="D53" s="4"/>
      <c r="E53" s="4">
        <v>0</v>
      </c>
      <c r="F53" s="6">
        <v>1</v>
      </c>
      <c r="G53" s="5"/>
      <c r="H53" s="4" t="s">
        <v>113</v>
      </c>
      <c r="I53" s="9">
        <v>30000</v>
      </c>
      <c r="J53" s="61">
        <f t="shared" si="0"/>
        <v>30000</v>
      </c>
      <c r="K53" s="7"/>
    </row>
    <row r="54" spans="1:11" ht="15.75">
      <c r="A54" s="6">
        <v>38</v>
      </c>
      <c r="B54" s="4" t="s">
        <v>114</v>
      </c>
      <c r="C54" s="8" t="s">
        <v>115</v>
      </c>
      <c r="D54" s="4"/>
      <c r="E54" s="4">
        <v>0</v>
      </c>
      <c r="F54" s="6">
        <v>20</v>
      </c>
      <c r="G54" s="5"/>
      <c r="H54" s="4" t="s">
        <v>60</v>
      </c>
      <c r="I54" s="11">
        <v>12000</v>
      </c>
      <c r="J54" s="61">
        <f t="shared" si="0"/>
        <v>240000</v>
      </c>
      <c r="K54" s="7"/>
    </row>
    <row r="55" spans="1:11" ht="15.75">
      <c r="A55" s="6">
        <v>39</v>
      </c>
      <c r="B55" s="4" t="s">
        <v>116</v>
      </c>
      <c r="C55" s="8" t="s">
        <v>117</v>
      </c>
      <c r="D55" s="4"/>
      <c r="E55" s="4">
        <v>0</v>
      </c>
      <c r="F55" s="6">
        <v>200</v>
      </c>
      <c r="G55" s="5"/>
      <c r="H55" s="4" t="s">
        <v>36</v>
      </c>
      <c r="I55" s="11">
        <v>1200</v>
      </c>
      <c r="J55" s="61">
        <f t="shared" si="0"/>
        <v>240000</v>
      </c>
      <c r="K55" s="7"/>
    </row>
    <row r="56" spans="1:11" ht="15.75">
      <c r="A56" s="6">
        <v>40</v>
      </c>
      <c r="B56" s="4" t="s">
        <v>118</v>
      </c>
      <c r="C56" s="8" t="s">
        <v>119</v>
      </c>
      <c r="D56" s="4"/>
      <c r="E56" s="4">
        <v>0</v>
      </c>
      <c r="F56" s="6">
        <v>200</v>
      </c>
      <c r="G56" s="5"/>
      <c r="H56" s="4" t="s">
        <v>36</v>
      </c>
      <c r="I56" s="11">
        <v>1300</v>
      </c>
      <c r="J56" s="61">
        <f t="shared" si="0"/>
        <v>260000</v>
      </c>
      <c r="K56" s="7"/>
    </row>
    <row r="57" spans="1:11" ht="15.75">
      <c r="A57" s="6">
        <v>41</v>
      </c>
      <c r="B57" s="4" t="s">
        <v>120</v>
      </c>
      <c r="C57" s="8" t="s">
        <v>121</v>
      </c>
      <c r="D57" s="4"/>
      <c r="E57" s="4">
        <v>0</v>
      </c>
      <c r="F57" s="6">
        <v>1</v>
      </c>
      <c r="G57" s="5"/>
      <c r="H57" s="4" t="s">
        <v>36</v>
      </c>
      <c r="I57" s="11">
        <v>40000</v>
      </c>
      <c r="J57" s="61">
        <f t="shared" si="0"/>
        <v>40000</v>
      </c>
      <c r="K57" s="7"/>
    </row>
    <row r="58" spans="1:11" ht="15.75">
      <c r="A58" s="6">
        <v>42</v>
      </c>
      <c r="B58" s="4" t="s">
        <v>122</v>
      </c>
      <c r="C58" s="8" t="s">
        <v>123</v>
      </c>
      <c r="D58" s="4">
        <v>3</v>
      </c>
      <c r="E58" s="4">
        <v>0</v>
      </c>
      <c r="F58" s="6">
        <v>10</v>
      </c>
      <c r="G58" s="5"/>
      <c r="H58" s="4" t="s">
        <v>39</v>
      </c>
      <c r="I58" s="11">
        <v>15000</v>
      </c>
      <c r="J58" s="61">
        <f t="shared" si="0"/>
        <v>150000</v>
      </c>
      <c r="K58" s="7"/>
    </row>
    <row r="59" spans="1:11" ht="15.75">
      <c r="A59" s="6">
        <v>43</v>
      </c>
      <c r="B59" s="4" t="s">
        <v>124</v>
      </c>
      <c r="C59" s="10" t="s">
        <v>125</v>
      </c>
      <c r="D59" s="4">
        <v>0</v>
      </c>
      <c r="E59" s="4">
        <v>0</v>
      </c>
      <c r="F59" s="6">
        <v>1</v>
      </c>
      <c r="G59" s="5"/>
      <c r="H59" s="4" t="s">
        <v>36</v>
      </c>
      <c r="I59" s="11">
        <v>39000</v>
      </c>
      <c r="J59" s="61">
        <f t="shared" si="0"/>
        <v>39000</v>
      </c>
      <c r="K59" s="7"/>
    </row>
    <row r="60" spans="1:11" ht="15.75">
      <c r="A60" s="6">
        <v>44</v>
      </c>
      <c r="B60" s="4" t="s">
        <v>126</v>
      </c>
      <c r="C60" s="8" t="s">
        <v>127</v>
      </c>
      <c r="D60" s="4">
        <v>0</v>
      </c>
      <c r="E60" s="4">
        <v>0</v>
      </c>
      <c r="F60" s="6">
        <v>10</v>
      </c>
      <c r="G60" s="5"/>
      <c r="H60" s="4" t="s">
        <v>128</v>
      </c>
      <c r="I60" s="11">
        <v>6600</v>
      </c>
      <c r="J60" s="61">
        <f t="shared" si="0"/>
        <v>66000</v>
      </c>
      <c r="K60" s="7"/>
    </row>
    <row r="61" spans="1:11" ht="15.75">
      <c r="A61" s="64">
        <v>45</v>
      </c>
      <c r="B61" s="65"/>
      <c r="C61" s="66" t="s">
        <v>129</v>
      </c>
      <c r="D61" s="65"/>
      <c r="E61" s="65">
        <v>0</v>
      </c>
      <c r="F61" s="64">
        <v>3</v>
      </c>
      <c r="G61" s="67"/>
      <c r="H61" s="65" t="s">
        <v>36</v>
      </c>
      <c r="I61" s="68">
        <v>52000</v>
      </c>
      <c r="J61" s="62">
        <f t="shared" si="0"/>
        <v>156000</v>
      </c>
      <c r="K61" s="7"/>
    </row>
    <row r="62" spans="1:11" ht="15.75">
      <c r="A62" s="71" t="s">
        <v>143</v>
      </c>
      <c r="B62" s="72"/>
      <c r="C62" s="72"/>
      <c r="D62" s="72"/>
      <c r="E62" s="72"/>
      <c r="F62" s="72"/>
      <c r="G62" s="72"/>
      <c r="H62" s="72"/>
      <c r="I62" s="73"/>
      <c r="J62" s="69">
        <f>SUM(J17:J61)</f>
        <v>7615500</v>
      </c>
      <c r="K62" s="63"/>
    </row>
    <row r="63" spans="1:11" ht="15.75">
      <c r="A63" s="74" t="s">
        <v>130</v>
      </c>
      <c r="B63" s="75"/>
      <c r="C63" s="75"/>
      <c r="D63" s="75"/>
      <c r="E63" s="75"/>
      <c r="F63" s="75"/>
      <c r="G63" s="75"/>
      <c r="H63" s="75"/>
      <c r="I63" s="76"/>
      <c r="J63" s="69">
        <f>J62*0.1</f>
        <v>761550</v>
      </c>
      <c r="K63" s="58"/>
    </row>
    <row r="64" spans="1:11" ht="15.75">
      <c r="A64" s="71" t="s">
        <v>131</v>
      </c>
      <c r="B64" s="72"/>
      <c r="C64" s="72"/>
      <c r="D64" s="72"/>
      <c r="E64" s="72"/>
      <c r="F64" s="72"/>
      <c r="G64" s="72"/>
      <c r="H64" s="72"/>
      <c r="I64" s="73"/>
      <c r="J64" s="70">
        <f>J62+J63</f>
        <v>8377050</v>
      </c>
      <c r="K64" s="60"/>
    </row>
    <row r="65" spans="1:11">
      <c r="A65" s="15"/>
      <c r="B65" s="15"/>
      <c r="C65" s="15"/>
      <c r="D65" s="15"/>
      <c r="E65" s="15"/>
      <c r="F65" s="15"/>
      <c r="G65" s="15"/>
      <c r="H65" s="27"/>
      <c r="I65" s="16"/>
      <c r="J65" s="16"/>
      <c r="K65" s="17"/>
    </row>
    <row r="66" spans="1:11">
      <c r="A66" s="17"/>
      <c r="B66" s="18" t="s">
        <v>132</v>
      </c>
      <c r="C66" s="19"/>
      <c r="D66" s="56" t="s">
        <v>133</v>
      </c>
      <c r="E66" s="56"/>
      <c r="F66" s="17"/>
      <c r="G66" s="19"/>
      <c r="H66" s="18" t="s">
        <v>134</v>
      </c>
      <c r="I66" s="20"/>
      <c r="J66" s="21" t="s">
        <v>135</v>
      </c>
      <c r="K66" s="19"/>
    </row>
    <row r="67" spans="1:11">
      <c r="A67" s="19"/>
      <c r="B67" s="19" t="s">
        <v>136</v>
      </c>
      <c r="C67" s="15"/>
      <c r="D67" s="55" t="s">
        <v>137</v>
      </c>
      <c r="E67" s="55"/>
      <c r="F67" s="19"/>
      <c r="G67" s="15"/>
      <c r="H67" s="19" t="s">
        <v>138</v>
      </c>
      <c r="I67" s="16"/>
      <c r="J67" s="20" t="s">
        <v>139</v>
      </c>
      <c r="K67" s="15"/>
    </row>
    <row r="68" spans="1:11">
      <c r="A68" s="14"/>
      <c r="B68" s="14"/>
      <c r="C68" s="14"/>
      <c r="D68" s="14"/>
      <c r="E68" s="14"/>
      <c r="F68" s="14"/>
      <c r="G68" s="14"/>
      <c r="H68" s="28"/>
      <c r="I68" s="22"/>
      <c r="J68" s="22"/>
      <c r="K68" s="14"/>
    </row>
    <row r="69" spans="1:11">
      <c r="A69" s="14"/>
      <c r="B69" s="14"/>
      <c r="C69" s="14"/>
      <c r="D69" s="14"/>
      <c r="E69" s="14"/>
      <c r="F69" s="14"/>
      <c r="G69" s="14"/>
      <c r="H69" s="28"/>
      <c r="I69" s="22"/>
      <c r="J69" s="22"/>
      <c r="K69" s="14"/>
    </row>
    <row r="70" spans="1:11">
      <c r="A70" s="14"/>
      <c r="B70" s="14"/>
      <c r="C70" s="14"/>
      <c r="D70" s="14"/>
      <c r="E70" s="14"/>
      <c r="F70" s="14"/>
      <c r="G70" s="14"/>
      <c r="H70" s="28"/>
      <c r="I70" s="22"/>
      <c r="J70" s="22"/>
      <c r="K70" s="14"/>
    </row>
  </sheetData>
  <mergeCells count="12">
    <mergeCell ref="A62:I62"/>
    <mergeCell ref="A63:I63"/>
    <mergeCell ref="A64:I64"/>
    <mergeCell ref="D1:K2"/>
    <mergeCell ref="I6:J6"/>
    <mergeCell ref="A14:A15"/>
    <mergeCell ref="B14:B15"/>
    <mergeCell ref="C14:C15"/>
    <mergeCell ref="H14:H15"/>
    <mergeCell ref="I14:I15"/>
    <mergeCell ref="J14:J15"/>
    <mergeCell ref="K14:K1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phuongnam-server</cp:lastModifiedBy>
  <dcterms:created xsi:type="dcterms:W3CDTF">2016-08-26T10:02:13Z</dcterms:created>
  <dcterms:modified xsi:type="dcterms:W3CDTF">2016-08-26T10:46:48Z</dcterms:modified>
</cp:coreProperties>
</file>