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440" windowHeight="7995" activeTab="1"/>
  </bookViews>
  <sheets>
    <sheet name="PO" sheetId="2" r:id="rId1"/>
    <sheet name="báo giá" sheetId="3" r:id="rId2"/>
    <sheet name="Sheet1" sheetId="4" r:id="rId3"/>
  </sheets>
  <calcPr calcId="124519" concurrentCalc="0"/>
</workbook>
</file>

<file path=xl/calcChain.xml><?xml version="1.0" encoding="utf-8"?>
<calcChain xmlns="http://schemas.openxmlformats.org/spreadsheetml/2006/main">
  <c r="E65" i="4"/>
  <c r="N65"/>
  <c r="S65"/>
  <c r="R18"/>
  <c r="S18"/>
  <c r="T18"/>
  <c r="R19"/>
  <c r="S19"/>
  <c r="T19"/>
  <c r="R20"/>
  <c r="S20"/>
  <c r="T20"/>
  <c r="R21"/>
  <c r="S21"/>
  <c r="T21"/>
  <c r="R22"/>
  <c r="S22"/>
  <c r="T22"/>
  <c r="R23"/>
  <c r="S23"/>
  <c r="T23"/>
  <c r="R24"/>
  <c r="S24"/>
  <c r="T24"/>
  <c r="R25"/>
  <c r="S25"/>
  <c r="T25"/>
  <c r="R26"/>
  <c r="S26"/>
  <c r="T26"/>
  <c r="R27"/>
  <c r="S27"/>
  <c r="T27"/>
  <c r="R28"/>
  <c r="S28"/>
  <c r="T28"/>
  <c r="R29"/>
  <c r="S29"/>
  <c r="T29"/>
  <c r="R30"/>
  <c r="S30"/>
  <c r="T30"/>
  <c r="R31"/>
  <c r="S31"/>
  <c r="T31"/>
  <c r="R32"/>
  <c r="S32"/>
  <c r="T32"/>
  <c r="R33"/>
  <c r="S33"/>
  <c r="T33"/>
  <c r="R34"/>
  <c r="S34"/>
  <c r="T34"/>
  <c r="R35"/>
  <c r="S35"/>
  <c r="T35"/>
  <c r="R36"/>
  <c r="S36"/>
  <c r="T36"/>
  <c r="R37"/>
  <c r="S37"/>
  <c r="T37"/>
  <c r="R38"/>
  <c r="S38"/>
  <c r="T38"/>
  <c r="R39"/>
  <c r="S39"/>
  <c r="T39"/>
  <c r="R40"/>
  <c r="S40"/>
  <c r="T40"/>
  <c r="R41"/>
  <c r="S41"/>
  <c r="T41"/>
  <c r="R42"/>
  <c r="S42"/>
  <c r="T42"/>
  <c r="R43"/>
  <c r="S43"/>
  <c r="T43"/>
  <c r="R44"/>
  <c r="S44"/>
  <c r="T44"/>
  <c r="R45"/>
  <c r="S45"/>
  <c r="T45"/>
  <c r="R46"/>
  <c r="S46"/>
  <c r="T46"/>
  <c r="R47"/>
  <c r="S47"/>
  <c r="T47"/>
  <c r="R48"/>
  <c r="S48"/>
  <c r="T48"/>
  <c r="T49"/>
  <c r="S49"/>
  <c r="R49"/>
  <c r="F18" i="3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17"/>
  <c r="F48"/>
  <c r="F49"/>
  <c r="F50"/>
  <c r="E65" i="2" l="1"/>
  <c r="N65"/>
  <c r="S65"/>
  <c r="R18"/>
  <c r="S18"/>
  <c r="T18"/>
  <c r="R19"/>
  <c r="S19"/>
  <c r="T19"/>
  <c r="R20"/>
  <c r="S20"/>
  <c r="T20"/>
  <c r="R21"/>
  <c r="S21"/>
  <c r="T21"/>
  <c r="R22"/>
  <c r="S22"/>
  <c r="T22"/>
  <c r="R23"/>
  <c r="S23"/>
  <c r="T23"/>
  <c r="R24"/>
  <c r="S24"/>
  <c r="T24"/>
  <c r="R25"/>
  <c r="S25"/>
  <c r="T25"/>
  <c r="R26"/>
  <c r="S26"/>
  <c r="T26"/>
  <c r="R27"/>
  <c r="S27"/>
  <c r="T27"/>
  <c r="R28"/>
  <c r="S28"/>
  <c r="T28"/>
  <c r="R29"/>
  <c r="S29"/>
  <c r="T29"/>
  <c r="R30"/>
  <c r="S30"/>
  <c r="T30"/>
  <c r="R31"/>
  <c r="S31"/>
  <c r="T31"/>
  <c r="R32"/>
  <c r="S32"/>
  <c r="T32"/>
  <c r="R33"/>
  <c r="S33"/>
  <c r="T33"/>
  <c r="R34"/>
  <c r="S34"/>
  <c r="T34"/>
  <c r="R35"/>
  <c r="S35"/>
  <c r="T35"/>
  <c r="R36"/>
  <c r="S36"/>
  <c r="T36"/>
  <c r="R37"/>
  <c r="S37"/>
  <c r="T37"/>
  <c r="R38"/>
  <c r="S38"/>
  <c r="T38"/>
  <c r="R39"/>
  <c r="S39"/>
  <c r="T39"/>
  <c r="R40"/>
  <c r="S40"/>
  <c r="T40"/>
  <c r="R41"/>
  <c r="S41"/>
  <c r="T41"/>
  <c r="R42"/>
  <c r="S42"/>
  <c r="T42"/>
  <c r="R43"/>
  <c r="S43"/>
  <c r="T43"/>
  <c r="R44"/>
  <c r="S44"/>
  <c r="T44"/>
  <c r="R45"/>
  <c r="S45"/>
  <c r="T45"/>
  <c r="R46"/>
  <c r="S46"/>
  <c r="T46"/>
  <c r="R47"/>
  <c r="S47"/>
  <c r="T47"/>
  <c r="R48"/>
  <c r="S48"/>
  <c r="T48"/>
  <c r="T49"/>
  <c r="S49"/>
  <c r="R49"/>
</calcChain>
</file>

<file path=xl/sharedStrings.xml><?xml version="1.0" encoding="utf-8"?>
<sst xmlns="http://schemas.openxmlformats.org/spreadsheetml/2006/main" count="349" uniqueCount="154">
  <si>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</si>
  <si>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</si>
  <si>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</si>
  <si>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</si>
  <si>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</si>
  <si>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</si>
  <si>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</si>
  <si>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</si>
  <si>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</si>
  <si>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</si>
  <si>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</si>
  <si>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/2016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</si>
  <si>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</si>
  <si>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</si>
  <si>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</si>
  <si>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</si>
  <si>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</si>
  <si>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r>
      <t xml:space="preserve">Delivery To:
</t>
    </r>
    <r>
      <rPr>
        <i/>
        <sz val="11"/>
        <rFont val="Arial"/>
        <family val="2"/>
      </rPr>
      <t>Giao hàng tới</t>
    </r>
  </si>
  <si>
    <t>Guardian Hoang Hoa Tham 2</t>
  </si>
  <si>
    <r>
      <t xml:space="preserve">Address
</t>
    </r>
    <r>
      <rPr>
        <i/>
        <sz val="11"/>
        <rFont val="Arial"/>
        <family val="2"/>
      </rPr>
      <t>Địa chỉ:</t>
    </r>
  </si>
  <si>
    <t>23- 25  Hoang Hoa Tham, p.13, Q. Tân Bình</t>
  </si>
  <si>
    <r>
      <t xml:space="preserve">Tel
</t>
    </r>
    <r>
      <rPr>
        <i/>
        <sz val="11"/>
        <rFont val="Arial"/>
        <family val="2"/>
      </rPr>
      <t>Điện thoại:</t>
    </r>
  </si>
  <si>
    <t>Ms. Hiền - 0903 779 107</t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</si>
  <si>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</si>
  <si>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</si>
  <si>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</si>
  <si>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</si>
  <si>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</si>
  <si>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</si>
  <si>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</si>
  <si>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</si>
  <si>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</si>
  <si>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</si>
  <si>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cái</t>
  </si>
  <si>
    <t>cây</t>
  </si>
  <si>
    <t>bộ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</si>
  <si>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</si>
  <si>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</si>
  <si>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</si>
  <si>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</si>
  <si>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</si>
  <si>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</si>
  <si>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</si>
  <si>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</si>
  <si>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</si>
  <si>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</si>
  <si>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</si>
  <si>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t>Dương Thị Thu Hương</t>
  </si>
  <si>
    <r>
      <t xml:space="preserve">Position/ </t>
    </r>
    <r>
      <rPr>
        <sz val="10"/>
        <rFont val="Arial"/>
        <family val="2"/>
      </rPr>
      <t>Chức vụ:</t>
    </r>
  </si>
  <si>
    <t>Receiptionist</t>
  </si>
  <si>
    <t>HR &amp; Admin Manager</t>
  </si>
  <si>
    <r>
      <t>Date/ N</t>
    </r>
    <r>
      <rPr>
        <sz val="10"/>
        <rFont val="Arial"/>
        <family val="2"/>
      </rPr>
      <t>gày:</t>
    </r>
  </si>
  <si>
    <t>0000072</t>
  </si>
  <si>
    <t xml:space="preserve">Phuong Nam Stationery </t>
  </si>
  <si>
    <t>B18/19K Nguyen Van Linh Q.7 TP.HCM</t>
  </si>
  <si>
    <t>(08) 3758 4761</t>
  </si>
  <si>
    <t>Ms. Kim Anh - 0902.60.64.82</t>
  </si>
  <si>
    <t>Thước dẻo 30cm</t>
  </si>
  <si>
    <t>Viết bic Thiên Long xanh 027</t>
  </si>
  <si>
    <t>Viết bic Thiên Long đỏ 027</t>
  </si>
  <si>
    <t>Máy tính Casio JS-120L</t>
  </si>
  <si>
    <t>Băng xóa mini 5 series bag JPN</t>
  </si>
  <si>
    <t>Bìa còng 7p 2 mặt si A4 – xanh dương</t>
  </si>
  <si>
    <t>Viết chì 2B Thiên Long</t>
  </si>
  <si>
    <t>Bìa lá A4 Plus trắng – 88 – 110</t>
  </si>
  <si>
    <t>Bấm kim 10E TR – Plus</t>
  </si>
  <si>
    <t>Kim bấm 10 Plus</t>
  </si>
  <si>
    <t>hộp</t>
  </si>
  <si>
    <t>Bấm lỗ Eagle 837</t>
  </si>
  <si>
    <t>Cắt băng keo 5p cầm tay</t>
  </si>
  <si>
    <t>Băng keo trong 2cm</t>
  </si>
  <si>
    <t>cuộn</t>
  </si>
  <si>
    <t>Cắt băng keo mini</t>
  </si>
  <si>
    <t>Kẹp bướm 19mm</t>
  </si>
  <si>
    <t>Kẹp bướm 32mm</t>
  </si>
  <si>
    <t>Chuốt chì nhỏ SDI 0137</t>
  </si>
  <si>
    <t>Kim kẹp giấy sắt C62</t>
  </si>
  <si>
    <t>Viết lông dầu artline 90 đen</t>
  </si>
  <si>
    <t>Viết lông dầu Artline EK-100 đen</t>
  </si>
  <si>
    <t>Viết lông dầu Artline 725 đen</t>
  </si>
  <si>
    <t>Mực lông dầu artline đen</t>
  </si>
  <si>
    <t>lọ</t>
  </si>
  <si>
    <t>Dao rọc giấy nhỏ SDI</t>
  </si>
  <si>
    <t>Gỡ kim Eagle/Yoko/TH</t>
  </si>
  <si>
    <t>Hộp cắm viết 170</t>
  </si>
  <si>
    <t>Kéo Suremart 8815</t>
  </si>
  <si>
    <t>Tập tuổi  thơ 96 trang</t>
  </si>
  <si>
    <t>cuốn</t>
  </si>
  <si>
    <t>Giấy note post it 3M6549/6548</t>
  </si>
  <si>
    <t>xấp</t>
  </si>
  <si>
    <t>Giấy note Pronoti 4 màu</t>
  </si>
  <si>
    <t>Bộ viết đôi để bàn Thiên Long</t>
  </si>
  <si>
    <t>Giấy A4</t>
  </si>
  <si>
    <t>ream</t>
  </si>
  <si>
    <t>Lê Thị Kim Anh</t>
  </si>
  <si>
    <t>Director</t>
  </si>
  <si>
    <t xml:space="preserve">         CÔNG TY TNHH TM DV  VPP PHƯƠNG NAM</t>
  </si>
  <si>
    <t xml:space="preserve">     Địa chỉ: B18/19K Nguyễn Văn Linh- Bình Hưng _ Bình Chánh, Tp. HCM  </t>
  </si>
  <si>
    <t>Điện thoại: (08)3758.4761 - 3758 3302        Fax: (08)  37583302
     Email: phuongnam@vpppn.com                Website: www.vpppn.com</t>
  </si>
  <si>
    <t>BẢNG BÁO GIÁ VĂN PHÒNG PHẨM</t>
  </si>
  <si>
    <t>Kính gửi:  CÔNG TY TNHH MTV THƯƠNG MẠI VÀ ĐẦU TƯ LIÊN Á CHÂU</t>
  </si>
  <si>
    <t>Địa chỉ: 506 Nguyễn Đình Chiểu, P.4, Q.3, TP.HCM</t>
  </si>
  <si>
    <t xml:space="preserve">Điện thoại :   08 3832 8272 </t>
  </si>
  <si>
    <t>Người giao dịch: Chị Phụng</t>
  </si>
  <si>
    <t xml:space="preserve">Công ty VPP Phương Nam xin gửi đến Qúy khánh hàng bảng báo giá như sau: </t>
  </si>
  <si>
    <t>STT</t>
  </si>
  <si>
    <t>Tên hàng</t>
  </si>
  <si>
    <t xml:space="preserve">ĐVT </t>
  </si>
  <si>
    <t xml:space="preserve">SL </t>
  </si>
  <si>
    <t>Đơn giá</t>
  </si>
  <si>
    <t>Thành tiền</t>
  </si>
  <si>
    <t xml:space="preserve">Cộng: </t>
  </si>
  <si>
    <t xml:space="preserve">Thuế suất VAT 10%: </t>
  </si>
  <si>
    <t xml:space="preserve">Tổng cộng: </t>
  </si>
  <si>
    <t>Quý công ty xem xét báo giá như trên. Mọi thắc mắc xin vui lòng liên hệ: 08 37584761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</si>
  <si>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</si>
  <si>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</si>
  <si>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t xml:space="preserve">* Đơn giá trên chưa bao gồm thuế VAT 10 % . </t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</si>
  <si>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) kể từ ngày nhận được Đơn đặt hàng</t>
    </r>
  </si>
  <si>
    <t>* Thanh Toán : 30 ngày kể từ ngày nhận hóa đơn VAT .</t>
  </si>
  <si>
    <t>Nguyễn Thị Kiều Thi</t>
  </si>
  <si>
    <t xml:space="preserve">RẤT MONG NHẬN ĐƯỢC SỰ QUAN TÂM HỢP TÁC LÂU DÀI VỚI QUÝ CÔNG TY </t>
  </si>
  <si>
    <t>Cây</t>
  </si>
  <si>
    <t>Cái</t>
  </si>
  <si>
    <t>Hộp</t>
  </si>
  <si>
    <t>Cuộn</t>
  </si>
  <si>
    <t>Quyển</t>
  </si>
  <si>
    <t>Xấp</t>
  </si>
  <si>
    <t>Bộ</t>
  </si>
  <si>
    <t>Ram</t>
  </si>
  <si>
    <t>TP. HCM. Ngày 20  tháng 09 năm 2016</t>
  </si>
  <si>
    <t>Date: 20/09/2016</t>
  </si>
  <si>
    <t>PO Hoàng Hoa Thám 2: 23- 25  Hoàng Hoa Thám, P.13, Q. Tân Bình</t>
  </si>
  <si>
    <r>
      <t xml:space="preserve">To
</t>
    </r>
    <r>
      <rPr>
        <i/>
        <sz val="8"/>
        <rFont val="Arial"/>
        <family val="2"/>
      </rPr>
      <t>Đến:</t>
    </r>
  </si>
  <si>
    <r>
      <t xml:space="preserve">Delivery To:
</t>
    </r>
    <r>
      <rPr>
        <i/>
        <sz val="8"/>
        <rFont val="Arial"/>
        <family val="2"/>
      </rPr>
      <t>Giao hàng tới</t>
    </r>
  </si>
  <si>
    <r>
      <t xml:space="preserve">Address
</t>
    </r>
    <r>
      <rPr>
        <i/>
        <sz val="8"/>
        <rFont val="Arial"/>
        <family val="2"/>
      </rPr>
      <t>Địa chỉ:</t>
    </r>
  </si>
  <si>
    <r>
      <t xml:space="preserve">Tel
</t>
    </r>
    <r>
      <rPr>
        <i/>
        <sz val="8"/>
        <rFont val="Arial"/>
        <family val="2"/>
      </rPr>
      <t>Điện thoại:</t>
    </r>
  </si>
  <si>
    <r>
      <t xml:space="preserve">Attn 
</t>
    </r>
    <r>
      <rPr>
        <i/>
        <sz val="8"/>
        <rFont val="Arial"/>
        <family val="2"/>
      </rPr>
      <t>Người nhận:</t>
    </r>
  </si>
  <si>
    <r>
      <t xml:space="preserve">Date
</t>
    </r>
    <r>
      <rPr>
        <i/>
        <sz val="8"/>
        <rFont val="Arial"/>
        <family val="2"/>
      </rPr>
      <t>Ngày:</t>
    </r>
  </si>
  <si>
    <r>
      <t xml:space="preserve">No.
</t>
    </r>
    <r>
      <rPr>
        <b/>
        <i/>
        <sz val="5"/>
        <rFont val="Arial"/>
        <family val="2"/>
      </rPr>
      <t>STT.</t>
    </r>
  </si>
  <si>
    <r>
      <t xml:space="preserve">Details
</t>
    </r>
    <r>
      <rPr>
        <b/>
        <i/>
        <sz val="5"/>
        <rFont val="Arial"/>
        <family val="2"/>
      </rPr>
      <t>Chi tiết</t>
    </r>
  </si>
  <si>
    <r>
      <t xml:space="preserve">Unit
</t>
    </r>
    <r>
      <rPr>
        <b/>
        <i/>
        <sz val="5"/>
        <rFont val="Arial"/>
        <family val="2"/>
      </rPr>
      <t>Đơn vị</t>
    </r>
  </si>
  <si>
    <r>
      <t xml:space="preserve">Quantity      
</t>
    </r>
    <r>
      <rPr>
        <b/>
        <i/>
        <sz val="5"/>
        <rFont val="Arial"/>
        <family val="2"/>
      </rPr>
      <t>Số lượng</t>
    </r>
  </si>
  <si>
    <r>
      <t xml:space="preserve">Net unit price
</t>
    </r>
    <r>
      <rPr>
        <b/>
        <i/>
        <sz val="5"/>
        <rFont val="Arial"/>
        <family val="2"/>
      </rPr>
      <t>Đơn giá trước thuế</t>
    </r>
  </si>
  <si>
    <r>
      <t xml:space="preserve">Total Net Amount
</t>
    </r>
    <r>
      <rPr>
        <b/>
        <i/>
        <sz val="5"/>
        <rFont val="Arial"/>
        <family val="2"/>
      </rPr>
      <t>Số tiền trước thuế</t>
    </r>
  </si>
  <si>
    <r>
      <t xml:space="preserve">VAT Amount 
</t>
    </r>
    <r>
      <rPr>
        <b/>
        <i/>
        <sz val="5"/>
        <rFont val="Arial"/>
        <family val="2"/>
      </rPr>
      <t>Số tiền GTGT</t>
    </r>
  </si>
  <si>
    <r>
      <t xml:space="preserve">Total Gross Amount
</t>
    </r>
    <r>
      <rPr>
        <b/>
        <i/>
        <sz val="5"/>
        <rFont val="Arial"/>
        <family val="2"/>
      </rPr>
      <t>Thành tiền sau thuế</t>
    </r>
  </si>
  <si>
    <r>
      <t xml:space="preserve">Position/ </t>
    </r>
    <r>
      <rPr>
        <sz val="5"/>
        <rFont val="Arial"/>
        <family val="2"/>
      </rPr>
      <t>Chức vụ:</t>
    </r>
  </si>
  <si>
    <r>
      <t>Date/ N</t>
    </r>
    <r>
      <rPr>
        <sz val="5"/>
        <rFont val="Arial"/>
        <family val="2"/>
      </rPr>
      <t>gày:</t>
    </r>
  </si>
  <si>
    <r>
      <t xml:space="preserve">TOTAL / </t>
    </r>
    <r>
      <rPr>
        <b/>
        <i/>
        <sz val="7"/>
        <rFont val="Arial"/>
        <family val="2"/>
      </rPr>
      <t>TỔNG CỘNG</t>
    </r>
  </si>
  <si>
    <r>
      <t xml:space="preserve">Terms &amp; Conditions/ </t>
    </r>
    <r>
      <rPr>
        <i/>
        <u/>
        <sz val="6"/>
        <rFont val="Arial"/>
        <family val="2"/>
      </rPr>
      <t>Các điều kiện &amp; điều khoản:</t>
    </r>
  </si>
  <si>
    <r>
      <t xml:space="preserve">Deadline for Delivery
</t>
    </r>
    <r>
      <rPr>
        <i/>
        <sz val="6"/>
        <rFont val="Arial"/>
        <family val="2"/>
      </rPr>
      <t>Thời hạn giao hàng</t>
    </r>
  </si>
  <si>
    <r>
      <t xml:space="preserve">Terms of Payment
</t>
    </r>
    <r>
      <rPr>
        <i/>
        <sz val="6"/>
        <rFont val="Arial"/>
        <family val="2"/>
      </rPr>
      <t>Phương thức thanh toán</t>
    </r>
  </si>
  <si>
    <r>
      <t xml:space="preserve">Other Terms
</t>
    </r>
    <r>
      <rPr>
        <i/>
        <sz val="6"/>
        <rFont val="Arial"/>
        <family val="2"/>
      </rPr>
      <t>Các điều khoản khác</t>
    </r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</si>
</sst>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  <numFmt numFmtId="167" formatCode="#,##0_);\(#,##0\);&quot;-&quot;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3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name val="Arial"/>
      <family val="2"/>
    </font>
    <font>
      <sz val="11"/>
      <color theme="1"/>
      <name val="Arial"/>
      <family val="2"/>
    </font>
    <font>
      <b/>
      <u/>
      <sz val="10"/>
      <name val="Arial"/>
      <family val="2"/>
    </font>
    <font>
      <b/>
      <i/>
      <sz val="10"/>
      <name val="Broadway"/>
      <family val="5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5"/>
      <name val="Arial"/>
      <family val="2"/>
    </font>
    <font>
      <b/>
      <i/>
      <sz val="5"/>
      <name val="Arial"/>
      <family val="2"/>
    </font>
    <font>
      <sz val="5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sz val="5"/>
      <color theme="1"/>
      <name val="Arial"/>
      <family val="2"/>
    </font>
    <font>
      <sz val="6"/>
      <color theme="1"/>
      <name val="Calibri"/>
      <family val="2"/>
      <scheme val="minor"/>
    </font>
    <font>
      <b/>
      <sz val="7"/>
      <name val="Arial"/>
      <family val="2"/>
    </font>
    <font>
      <b/>
      <i/>
      <sz val="7"/>
      <name val="Arial"/>
      <family val="2"/>
    </font>
    <font>
      <u/>
      <sz val="6"/>
      <name val="Arial"/>
      <family val="2"/>
    </font>
    <font>
      <i/>
      <u/>
      <sz val="6"/>
      <name val="Arial"/>
      <family val="2"/>
    </font>
    <font>
      <i/>
      <sz val="6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06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6" fillId="0" borderId="0" xfId="3" quotePrefix="1" applyNumberFormat="1" applyFont="1" applyAlignment="1">
      <alignment horizontal="left"/>
    </xf>
    <xf numFmtId="165" fontId="6" fillId="0" borderId="0" xfId="1" applyNumberFormat="1" applyFo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11" fillId="0" borderId="3" xfId="0" applyFont="1" applyBorder="1" applyAlignment="1"/>
    <xf numFmtId="0" fontId="4" fillId="0" borderId="3" xfId="0" applyFont="1" applyBorder="1" applyAlignment="1"/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0" fontId="4" fillId="0" borderId="3" xfId="0" applyFont="1" applyBorder="1" applyAlignment="1">
      <alignment vertical="top"/>
    </xf>
    <xf numFmtId="0" fontId="4" fillId="0" borderId="3" xfId="0" applyFont="1" applyBorder="1" applyAlignment="1">
      <alignment horizontal="left"/>
    </xf>
    <xf numFmtId="9" fontId="4" fillId="0" borderId="3" xfId="2" quotePrefix="1" applyNumberFormat="1" applyFont="1" applyBorder="1" applyAlignment="1"/>
    <xf numFmtId="164" fontId="4" fillId="0" borderId="3" xfId="3" applyNumberFormat="1" applyFont="1" applyBorder="1" applyAlignment="1"/>
    <xf numFmtId="165" fontId="4" fillId="0" borderId="3" xfId="1" applyNumberFormat="1" applyFont="1" applyBorder="1" applyAlignment="1"/>
    <xf numFmtId="0" fontId="13" fillId="0" borderId="0" xfId="0" applyFont="1" applyAlignment="1"/>
    <xf numFmtId="166" fontId="4" fillId="0" borderId="3" xfId="0" quotePrefix="1" applyNumberFormat="1" applyFont="1" applyBorder="1" applyAlignment="1">
      <alignment horizontal="left"/>
    </xf>
    <xf numFmtId="166" fontId="4" fillId="0" borderId="3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/>
    <xf numFmtId="164" fontId="4" fillId="0" borderId="3" xfId="3" applyNumberFormat="1" applyFont="1" applyBorder="1"/>
    <xf numFmtId="164" fontId="4" fillId="0" borderId="11" xfId="3" applyNumberFormat="1" applyFont="1" applyBorder="1"/>
    <xf numFmtId="0" fontId="0" fillId="0" borderId="12" xfId="0" applyBorder="1" applyAlignment="1">
      <alignment horizontal="center"/>
    </xf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 applyAlignment="1">
      <alignment horizontal="left"/>
    </xf>
    <xf numFmtId="0" fontId="11" fillId="0" borderId="0" xfId="0" applyFont="1"/>
    <xf numFmtId="165" fontId="2" fillId="0" borderId="12" xfId="1" applyNumberFormat="1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20" fillId="0" borderId="0" xfId="0" applyFont="1"/>
    <xf numFmtId="0" fontId="22" fillId="0" borderId="0" xfId="0" quotePrefix="1" applyFont="1" applyAlignment="1">
      <alignment horizontal="center"/>
    </xf>
    <xf numFmtId="0" fontId="22" fillId="0" borderId="0" xfId="0" applyFont="1"/>
    <xf numFmtId="0" fontId="22" fillId="0" borderId="0" xfId="0" applyFont="1" applyAlignment="1"/>
    <xf numFmtId="164" fontId="22" fillId="0" borderId="0" xfId="3" applyNumberFormat="1" applyFont="1" applyBorder="1"/>
    <xf numFmtId="164" fontId="22" fillId="0" borderId="0" xfId="3" applyNumberFormat="1" applyFont="1"/>
    <xf numFmtId="9" fontId="22" fillId="0" borderId="0" xfId="2" applyNumberFormat="1" applyFont="1"/>
    <xf numFmtId="164" fontId="22" fillId="0" borderId="0" xfId="3" applyNumberFormat="1" applyFont="1" applyAlignment="1">
      <alignment horizontal="left"/>
    </xf>
    <xf numFmtId="165" fontId="22" fillId="0" borderId="0" xfId="1" applyNumberFormat="1" applyFont="1"/>
    <xf numFmtId="0" fontId="22" fillId="0" borderId="0" xfId="0" quotePrefix="1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left" wrapText="1"/>
    </xf>
    <xf numFmtId="9" fontId="4" fillId="0" borderId="3" xfId="2" applyNumberFormat="1" applyFont="1" applyBorder="1"/>
    <xf numFmtId="165" fontId="4" fillId="0" borderId="3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5" fontId="11" fillId="0" borderId="0" xfId="1" applyNumberFormat="1" applyFont="1"/>
    <xf numFmtId="164" fontId="11" fillId="0" borderId="0" xfId="3" applyNumberFormat="1" applyFont="1" applyAlignment="1"/>
    <xf numFmtId="164" fontId="11" fillId="0" borderId="0" xfId="3" applyNumberFormat="1" applyFont="1" applyAlignment="1">
      <alignment horizontal="left"/>
    </xf>
    <xf numFmtId="0" fontId="14" fillId="0" borderId="0" xfId="0" applyFont="1" applyAlignment="1"/>
    <xf numFmtId="164" fontId="3" fillId="0" borderId="0" xfId="3" applyNumberFormat="1" applyFont="1" applyAlignment="1"/>
    <xf numFmtId="165" fontId="3" fillId="0" borderId="0" xfId="1" applyNumberFormat="1" applyFont="1" applyAlignment="1"/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2" xfId="0" applyFont="1" applyBorder="1" applyAlignment="1"/>
    <xf numFmtId="0" fontId="3" fillId="0" borderId="2" xfId="0" applyFont="1" applyBorder="1" applyAlignment="1">
      <alignment horizontal="left"/>
    </xf>
    <xf numFmtId="0" fontId="23" fillId="0" borderId="0" xfId="0" applyFont="1" applyAlignment="1"/>
    <xf numFmtId="0" fontId="23" fillId="0" borderId="0" xfId="0" applyFont="1" applyAlignment="1">
      <alignment horizontal="left"/>
    </xf>
    <xf numFmtId="164" fontId="3" fillId="0" borderId="0" xfId="3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3" applyNumberFormat="1" applyFont="1" applyAlignment="1">
      <alignment horizontal="center"/>
    </xf>
    <xf numFmtId="0" fontId="24" fillId="0" borderId="12" xfId="0" applyFont="1" applyBorder="1" applyAlignment="1">
      <alignment horizontal="center"/>
    </xf>
    <xf numFmtId="0" fontId="26" fillId="0" borderId="0" xfId="0" applyFont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left" wrapText="1"/>
    </xf>
    <xf numFmtId="0" fontId="28" fillId="0" borderId="0" xfId="0" applyFont="1" applyBorder="1" applyAlignment="1">
      <alignment horizontal="center"/>
    </xf>
    <xf numFmtId="0" fontId="30" fillId="0" borderId="0" xfId="0" applyFont="1" applyBorder="1" applyAlignment="1">
      <alignment horizontal="right"/>
    </xf>
    <xf numFmtId="0" fontId="31" fillId="0" borderId="0" xfId="0" applyFont="1" applyBorder="1" applyAlignment="1"/>
    <xf numFmtId="0" fontId="32" fillId="0" borderId="0" xfId="0" applyFont="1" applyBorder="1" applyAlignment="1"/>
    <xf numFmtId="0" fontId="32" fillId="0" borderId="0" xfId="0" applyFont="1" applyBorder="1" applyAlignment="1">
      <alignment horizontal="left"/>
    </xf>
    <xf numFmtId="167" fontId="34" fillId="0" borderId="0" xfId="0" applyNumberFormat="1" applyFont="1" applyFill="1" applyAlignment="1">
      <alignment horizontal="center" vertical="top"/>
    </xf>
    <xf numFmtId="167" fontId="35" fillId="0" borderId="0" xfId="0" applyNumberFormat="1" applyFont="1" applyFill="1" applyAlignment="1">
      <alignment horizontal="center" vertical="top"/>
    </xf>
    <xf numFmtId="167" fontId="35" fillId="0" borderId="0" xfId="0" applyNumberFormat="1" applyFont="1" applyFill="1" applyAlignment="1">
      <alignment vertical="top"/>
    </xf>
    <xf numFmtId="0" fontId="36" fillId="0" borderId="12" xfId="0" applyFont="1" applyBorder="1" applyAlignment="1">
      <alignment horizontal="center" vertical="center"/>
    </xf>
    <xf numFmtId="14" fontId="36" fillId="0" borderId="12" xfId="0" applyNumberFormat="1" applyFont="1" applyFill="1" applyBorder="1" applyAlignment="1">
      <alignment horizontal="center" vertical="center" wrapText="1"/>
    </xf>
    <xf numFmtId="3" fontId="36" fillId="0" borderId="12" xfId="0" applyNumberFormat="1" applyFont="1" applyFill="1" applyBorder="1" applyAlignment="1">
      <alignment horizontal="center" vertical="center" wrapText="1"/>
    </xf>
    <xf numFmtId="3" fontId="26" fillId="0" borderId="0" xfId="0" applyNumberFormat="1" applyFont="1" applyAlignment="1">
      <alignment vertical="center"/>
    </xf>
    <xf numFmtId="0" fontId="37" fillId="0" borderId="12" xfId="0" applyFont="1" applyBorder="1" applyAlignment="1">
      <alignment horizontal="center"/>
    </xf>
    <xf numFmtId="0" fontId="35" fillId="0" borderId="10" xfId="0" applyFont="1" applyBorder="1" applyAlignment="1"/>
    <xf numFmtId="165" fontId="35" fillId="0" borderId="12" xfId="1" applyNumberFormat="1" applyFont="1" applyBorder="1" applyAlignment="1">
      <alignment horizontal="center"/>
    </xf>
    <xf numFmtId="164" fontId="35" fillId="0" borderId="12" xfId="0" applyNumberFormat="1" applyFont="1" applyBorder="1" applyAlignment="1">
      <alignment horizontal="left" indent="1"/>
    </xf>
    <xf numFmtId="0" fontId="38" fillId="0" borderId="0" xfId="0" applyFont="1"/>
    <xf numFmtId="164" fontId="30" fillId="0" borderId="12" xfId="0" applyNumberFormat="1" applyFont="1" applyBorder="1" applyAlignment="1">
      <alignment horizontal="right" indent="1"/>
    </xf>
    <xf numFmtId="0" fontId="4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3" fontId="41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41" fillId="0" borderId="0" xfId="0" applyFont="1"/>
    <xf numFmtId="0" fontId="14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7" fontId="4" fillId="0" borderId="0" xfId="0" applyNumberFormat="1" applyFont="1" applyFill="1" applyAlignment="1">
      <alignment horizontal="center" vertical="top"/>
    </xf>
    <xf numFmtId="167" fontId="4" fillId="0" borderId="0" xfId="0" applyNumberFormat="1" applyFont="1" applyFill="1" applyAlignment="1">
      <alignment vertical="top"/>
    </xf>
    <xf numFmtId="0" fontId="37" fillId="0" borderId="0" xfId="0" applyFont="1"/>
    <xf numFmtId="167" fontId="2" fillId="0" borderId="0" xfId="0" applyNumberFormat="1" applyFont="1" applyFill="1" applyAlignment="1">
      <alignment vertical="top"/>
    </xf>
    <xf numFmtId="0" fontId="23" fillId="0" borderId="0" xfId="0" applyFont="1"/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26" fillId="0" borderId="12" xfId="0" applyFont="1" applyBorder="1" applyAlignment="1">
      <alignment horizontal="center"/>
    </xf>
    <xf numFmtId="165" fontId="35" fillId="0" borderId="12" xfId="1" applyNumberFormat="1" applyFont="1" applyBorder="1"/>
    <xf numFmtId="0" fontId="45" fillId="0" borderId="0" xfId="0" applyFont="1"/>
    <xf numFmtId="0" fontId="45" fillId="0" borderId="0" xfId="0" applyFont="1" applyAlignment="1"/>
    <xf numFmtId="164" fontId="45" fillId="0" borderId="0" xfId="3" applyNumberFormat="1" applyFont="1"/>
    <xf numFmtId="165" fontId="45" fillId="0" borderId="0" xfId="1" applyNumberFormat="1" applyFont="1"/>
    <xf numFmtId="0" fontId="14" fillId="0" borderId="0" xfId="0" applyFont="1"/>
    <xf numFmtId="164" fontId="14" fillId="0" borderId="0" xfId="3" applyNumberFormat="1" applyFont="1"/>
    <xf numFmtId="9" fontId="14" fillId="0" borderId="0" xfId="2" applyNumberFormat="1" applyFont="1"/>
    <xf numFmtId="164" fontId="14" fillId="0" borderId="0" xfId="3" applyNumberFormat="1" applyFont="1" applyAlignment="1">
      <alignment horizontal="left"/>
    </xf>
    <xf numFmtId="165" fontId="14" fillId="0" borderId="0" xfId="1" applyNumberFormat="1" applyFont="1"/>
    <xf numFmtId="9" fontId="3" fillId="0" borderId="0" xfId="2" applyNumberFormat="1" applyFont="1" applyAlignment="1"/>
    <xf numFmtId="164" fontId="19" fillId="0" borderId="0" xfId="3" quotePrefix="1" applyNumberFormat="1" applyFont="1" applyAlignment="1">
      <alignment horizontal="left"/>
    </xf>
    <xf numFmtId="165" fontId="19" fillId="0" borderId="0" xfId="1" applyNumberFormat="1" applyFont="1"/>
    <xf numFmtId="164" fontId="23" fillId="0" borderId="0" xfId="3" applyNumberFormat="1" applyFont="1" applyAlignment="1">
      <alignment horizontal="left"/>
    </xf>
    <xf numFmtId="0" fontId="45" fillId="0" borderId="1" xfId="0" applyFont="1" applyBorder="1" applyAlignment="1"/>
    <xf numFmtId="0" fontId="45" fillId="0" borderId="1" xfId="0" applyFont="1" applyBorder="1" applyAlignment="1">
      <alignment vertical="top"/>
    </xf>
    <xf numFmtId="0" fontId="45" fillId="0" borderId="0" xfId="0" applyFont="1" applyBorder="1" applyAlignment="1">
      <alignment wrapText="1"/>
    </xf>
    <xf numFmtId="0" fontId="45" fillId="0" borderId="1" xfId="0" applyFont="1" applyBorder="1" applyAlignment="1">
      <alignment horizontal="left"/>
    </xf>
    <xf numFmtId="9" fontId="45" fillId="0" borderId="1" xfId="2" applyNumberFormat="1" applyFont="1" applyBorder="1" applyAlignment="1"/>
    <xf numFmtId="164" fontId="45" fillId="0" borderId="1" xfId="3" applyNumberFormat="1" applyFont="1" applyBorder="1" applyAlignment="1">
      <alignment horizontal="left"/>
    </xf>
    <xf numFmtId="165" fontId="45" fillId="0" borderId="1" xfId="1" applyNumberFormat="1" applyFont="1" applyBorder="1" applyAlignment="1">
      <alignment horizontal="left"/>
    </xf>
    <xf numFmtId="0" fontId="45" fillId="0" borderId="3" xfId="0" applyFont="1" applyBorder="1" applyAlignment="1"/>
    <xf numFmtId="0" fontId="45" fillId="0" borderId="3" xfId="0" applyFont="1" applyBorder="1" applyAlignment="1">
      <alignment vertical="top"/>
    </xf>
    <xf numFmtId="164" fontId="45" fillId="0" borderId="0" xfId="3" applyNumberFormat="1" applyFont="1" applyBorder="1" applyAlignment="1"/>
    <xf numFmtId="164" fontId="45" fillId="0" borderId="0" xfId="3" applyNumberFormat="1" applyFont="1" applyBorder="1" applyAlignment="1">
      <alignment horizontal="center"/>
    </xf>
    <xf numFmtId="0" fontId="45" fillId="0" borderId="3" xfId="0" applyFont="1" applyBorder="1" applyAlignment="1">
      <alignment horizontal="left"/>
    </xf>
    <xf numFmtId="9" fontId="45" fillId="0" borderId="3" xfId="2" quotePrefix="1" applyNumberFormat="1" applyFont="1" applyBorder="1" applyAlignment="1"/>
    <xf numFmtId="164" fontId="45" fillId="0" borderId="3" xfId="3" applyNumberFormat="1" applyFont="1" applyBorder="1" applyAlignment="1"/>
    <xf numFmtId="165" fontId="45" fillId="0" borderId="3" xfId="1" applyNumberFormat="1" applyFont="1" applyBorder="1" applyAlignment="1"/>
    <xf numFmtId="0" fontId="46" fillId="0" borderId="0" xfId="0" applyFont="1" applyAlignment="1"/>
    <xf numFmtId="166" fontId="45" fillId="0" borderId="3" xfId="0" quotePrefix="1" applyNumberFormat="1" applyFont="1" applyBorder="1" applyAlignment="1">
      <alignment horizontal="left"/>
    </xf>
    <xf numFmtId="166" fontId="45" fillId="0" borderId="3" xfId="0" applyNumberFormat="1" applyFont="1" applyBorder="1" applyAlignment="1"/>
    <xf numFmtId="0" fontId="45" fillId="0" borderId="0" xfId="0" applyFont="1" applyAlignment="1">
      <alignment vertical="center"/>
    </xf>
    <xf numFmtId="164" fontId="44" fillId="0" borderId="0" xfId="3" quotePrefix="1" applyNumberFormat="1" applyFont="1"/>
    <xf numFmtId="9" fontId="44" fillId="0" borderId="0" xfId="2" quotePrefix="1" applyNumberFormat="1" applyFont="1"/>
    <xf numFmtId="0" fontId="49" fillId="0" borderId="0" xfId="0" applyFont="1"/>
    <xf numFmtId="0" fontId="50" fillId="0" borderId="0" xfId="0" applyFont="1"/>
    <xf numFmtId="0" fontId="50" fillId="0" borderId="0" xfId="0" applyFont="1" applyAlignment="1"/>
    <xf numFmtId="0" fontId="49" fillId="0" borderId="0" xfId="0" applyFont="1" applyAlignment="1"/>
    <xf numFmtId="164" fontId="49" fillId="0" borderId="0" xfId="3" applyNumberFormat="1" applyFont="1" applyAlignment="1"/>
    <xf numFmtId="165" fontId="49" fillId="0" borderId="0" xfId="1" applyNumberFormat="1" applyFont="1" applyAlignment="1"/>
    <xf numFmtId="0" fontId="49" fillId="0" borderId="2" xfId="0" applyFont="1" applyBorder="1" applyAlignment="1"/>
    <xf numFmtId="0" fontId="49" fillId="0" borderId="2" xfId="0" applyFont="1" applyBorder="1" applyAlignment="1">
      <alignment horizontal="left"/>
    </xf>
    <xf numFmtId="0" fontId="52" fillId="0" borderId="0" xfId="0" applyFont="1" applyAlignment="1"/>
    <xf numFmtId="0" fontId="52" fillId="0" borderId="0" xfId="0" applyFont="1" applyAlignment="1">
      <alignment horizontal="left"/>
    </xf>
    <xf numFmtId="0" fontId="49" fillId="0" borderId="0" xfId="0" applyFont="1" applyAlignment="1">
      <alignment horizontal="left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/>
    <xf numFmtId="0" fontId="50" fillId="0" borderId="3" xfId="0" applyFont="1" applyBorder="1" applyAlignment="1"/>
    <xf numFmtId="164" fontId="50" fillId="0" borderId="3" xfId="3" applyNumberFormat="1" applyFont="1" applyBorder="1"/>
    <xf numFmtId="164" fontId="50" fillId="0" borderId="11" xfId="3" applyNumberFormat="1" applyFont="1" applyBorder="1"/>
    <xf numFmtId="0" fontId="53" fillId="0" borderId="12" xfId="0" applyFont="1" applyBorder="1" applyAlignment="1">
      <alignment horizontal="center"/>
    </xf>
    <xf numFmtId="165" fontId="50" fillId="0" borderId="12" xfId="1" applyNumberFormat="1" applyFont="1" applyBorder="1" applyAlignment="1">
      <alignment horizontal="center"/>
    </xf>
    <xf numFmtId="165" fontId="50" fillId="0" borderId="12" xfId="1" applyNumberFormat="1" applyFont="1" applyBorder="1"/>
    <xf numFmtId="165" fontId="50" fillId="0" borderId="12" xfId="1" applyNumberFormat="1" applyFont="1" applyBorder="1" applyAlignment="1">
      <alignment horizontal="left"/>
    </xf>
    <xf numFmtId="165" fontId="54" fillId="0" borderId="12" xfId="1" applyNumberFormat="1" applyFont="1" applyBorder="1"/>
    <xf numFmtId="0" fontId="56" fillId="0" borderId="0" xfId="0" applyFont="1"/>
    <xf numFmtId="0" fontId="50" fillId="0" borderId="0" xfId="0" quotePrefix="1" applyFont="1" applyAlignment="1">
      <alignment horizontal="center"/>
    </xf>
    <xf numFmtId="164" fontId="50" fillId="0" borderId="0" xfId="3" applyNumberFormat="1" applyFont="1" applyBorder="1"/>
    <xf numFmtId="164" fontId="50" fillId="0" borderId="0" xfId="3" applyNumberFormat="1" applyFont="1"/>
    <xf numFmtId="9" fontId="50" fillId="0" borderId="0" xfId="2" applyNumberFormat="1" applyFont="1"/>
    <xf numFmtId="164" fontId="50" fillId="0" borderId="0" xfId="3" applyNumberFormat="1" applyFont="1" applyAlignment="1">
      <alignment horizontal="left"/>
    </xf>
    <xf numFmtId="165" fontId="50" fillId="0" borderId="0" xfId="1" applyNumberFormat="1" applyFont="1"/>
    <xf numFmtId="0" fontId="50" fillId="0" borderId="0" xfId="0" quotePrefix="1" applyFont="1" applyAlignment="1">
      <alignment horizontal="left"/>
    </xf>
    <xf numFmtId="0" fontId="50" fillId="0" borderId="1" xfId="0" applyFont="1" applyBorder="1"/>
    <xf numFmtId="0" fontId="50" fillId="0" borderId="1" xfId="0" applyFont="1" applyBorder="1" applyAlignment="1"/>
    <xf numFmtId="0" fontId="50" fillId="0" borderId="1" xfId="0" applyFont="1" applyBorder="1" applyAlignment="1">
      <alignment wrapText="1"/>
    </xf>
    <xf numFmtId="0" fontId="50" fillId="0" borderId="1" xfId="0" applyFont="1" applyBorder="1" applyAlignment="1">
      <alignment horizontal="left" wrapText="1"/>
    </xf>
    <xf numFmtId="164" fontId="50" fillId="0" borderId="1" xfId="3" applyNumberFormat="1" applyFont="1" applyBorder="1"/>
    <xf numFmtId="9" fontId="50" fillId="0" borderId="1" xfId="2" applyNumberFormat="1" applyFont="1" applyBorder="1"/>
    <xf numFmtId="165" fontId="50" fillId="0" borderId="1" xfId="1" applyNumberFormat="1" applyFont="1" applyBorder="1"/>
    <xf numFmtId="0" fontId="50" fillId="0" borderId="3" xfId="0" applyFont="1" applyBorder="1"/>
    <xf numFmtId="0" fontId="50" fillId="0" borderId="3" xfId="0" applyFont="1" applyBorder="1" applyAlignment="1">
      <alignment wrapText="1"/>
    </xf>
    <xf numFmtId="0" fontId="50" fillId="0" borderId="3" xfId="0" applyFont="1" applyBorder="1" applyAlignment="1">
      <alignment horizontal="left" wrapText="1"/>
    </xf>
    <xf numFmtId="9" fontId="50" fillId="0" borderId="3" xfId="2" applyNumberFormat="1" applyFont="1" applyBorder="1"/>
    <xf numFmtId="165" fontId="50" fillId="0" borderId="3" xfId="1" applyNumberFormat="1" applyFont="1" applyBorder="1"/>
    <xf numFmtId="164" fontId="50" fillId="0" borderId="1" xfId="3" applyNumberFormat="1" applyFont="1" applyBorder="1" applyAlignment="1">
      <alignment horizontal="left"/>
    </xf>
    <xf numFmtId="165" fontId="50" fillId="0" borderId="1" xfId="1" applyNumberFormat="1" applyFont="1" applyBorder="1" applyAlignment="1">
      <alignment horizontal="left"/>
    </xf>
    <xf numFmtId="164" fontId="50" fillId="0" borderId="0" xfId="3" applyNumberFormat="1" applyFont="1" applyAlignment="1"/>
    <xf numFmtId="0" fontId="51" fillId="0" borderId="0" xfId="0" applyFont="1" applyAlignment="1"/>
    <xf numFmtId="164" fontId="50" fillId="0" borderId="1" xfId="3" applyNumberFormat="1" applyFont="1" applyBorder="1" applyAlignment="1">
      <alignment horizontal="center"/>
    </xf>
    <xf numFmtId="165" fontId="50" fillId="0" borderId="1" xfId="1" applyNumberFormat="1" applyFont="1" applyBorder="1" applyAlignment="1">
      <alignment horizontal="center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11" fillId="0" borderId="0" xfId="0" applyFont="1" applyAlignment="1">
      <alignment horizontal="left" wrapText="1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15" fillId="0" borderId="4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4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4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165" fontId="17" fillId="0" borderId="10" xfId="1" applyNumberFormat="1" applyFont="1" applyBorder="1" applyAlignment="1">
      <alignment horizontal="right" wrapText="1"/>
    </xf>
    <xf numFmtId="165" fontId="17" fillId="0" borderId="3" xfId="1" applyNumberFormat="1" applyFont="1" applyBorder="1" applyAlignment="1">
      <alignment horizontal="right" wrapText="1"/>
    </xf>
    <xf numFmtId="165" fontId="17" fillId="0" borderId="11" xfId="1" applyNumberFormat="1" applyFont="1" applyBorder="1" applyAlignment="1">
      <alignment horizontal="right" wrapText="1"/>
    </xf>
    <xf numFmtId="0" fontId="4" fillId="0" borderId="3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3" fillId="0" borderId="2" xfId="0" applyFont="1" applyBorder="1" applyAlignment="1">
      <alignment horizontal="center"/>
    </xf>
    <xf numFmtId="164" fontId="3" fillId="0" borderId="2" xfId="3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3" applyNumberFormat="1" applyFont="1" applyAlignment="1">
      <alignment horizontal="center"/>
    </xf>
    <xf numFmtId="166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39" fillId="0" borderId="0" xfId="0" applyFont="1" applyAlignment="1">
      <alignment horizontal="center"/>
    </xf>
    <xf numFmtId="167" fontId="43" fillId="0" borderId="0" xfId="0" applyNumberFormat="1" applyFont="1" applyFill="1" applyAlignment="1">
      <alignment horizontal="center" vertical="top"/>
    </xf>
    <xf numFmtId="167" fontId="33" fillId="0" borderId="0" xfId="0" applyNumberFormat="1" applyFont="1" applyFill="1" applyAlignment="1">
      <alignment horizontal="left" vertical="top"/>
    </xf>
    <xf numFmtId="167" fontId="30" fillId="0" borderId="1" xfId="0" applyNumberFormat="1" applyFont="1" applyFill="1" applyBorder="1" applyAlignment="1">
      <alignment horizontal="left" vertical="top" shrinkToFit="1"/>
    </xf>
    <xf numFmtId="0" fontId="39" fillId="0" borderId="10" xfId="0" applyFont="1" applyBorder="1" applyAlignment="1">
      <alignment horizontal="right"/>
    </xf>
    <xf numFmtId="0" fontId="39" fillId="0" borderId="3" xfId="0" applyFont="1" applyBorder="1" applyAlignment="1">
      <alignment horizontal="right"/>
    </xf>
    <xf numFmtId="0" fontId="39" fillId="0" borderId="11" xfId="0" applyFont="1" applyBorder="1" applyAlignment="1">
      <alignment horizontal="right"/>
    </xf>
    <xf numFmtId="0" fontId="26" fillId="0" borderId="0" xfId="0" applyFont="1" applyAlignment="1">
      <alignment vertical="center"/>
    </xf>
    <xf numFmtId="0" fontId="25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 wrapText="1"/>
    </xf>
    <xf numFmtId="0" fontId="28" fillId="0" borderId="0" xfId="0" applyFont="1" applyBorder="1" applyAlignment="1">
      <alignment horizontal="center"/>
    </xf>
    <xf numFmtId="0" fontId="29" fillId="0" borderId="0" xfId="0" applyFont="1" applyBorder="1" applyAlignment="1">
      <alignment horizontal="right"/>
    </xf>
    <xf numFmtId="0" fontId="30" fillId="0" borderId="0" xfId="0" applyFont="1" applyBorder="1" applyAlignment="1">
      <alignment horizontal="right"/>
    </xf>
    <xf numFmtId="0" fontId="49" fillId="0" borderId="0" xfId="0" applyFont="1" applyAlignment="1">
      <alignment horizontal="center" wrapText="1"/>
    </xf>
    <xf numFmtId="0" fontId="49" fillId="0" borderId="0" xfId="0" applyFont="1" applyAlignment="1">
      <alignment horizontal="center"/>
    </xf>
    <xf numFmtId="164" fontId="49" fillId="0" borderId="0" xfId="3" applyNumberFormat="1" applyFont="1" applyAlignment="1">
      <alignment horizontal="center"/>
    </xf>
    <xf numFmtId="166" fontId="52" fillId="0" borderId="0" xfId="0" applyNumberFormat="1" applyFont="1" applyAlignment="1">
      <alignment horizontal="center"/>
    </xf>
    <xf numFmtId="0" fontId="52" fillId="0" borderId="0" xfId="0" applyFont="1" applyAlignment="1">
      <alignment horizontal="center"/>
    </xf>
    <xf numFmtId="166" fontId="49" fillId="0" borderId="0" xfId="0" applyNumberFormat="1" applyFont="1" applyAlignment="1">
      <alignment horizontal="center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horizontal="left"/>
    </xf>
    <xf numFmtId="0" fontId="50" fillId="0" borderId="3" xfId="0" applyFont="1" applyBorder="1" applyAlignment="1">
      <alignment horizontal="left" wrapText="1"/>
    </xf>
    <xf numFmtId="164" fontId="50" fillId="0" borderId="0" xfId="3" applyNumberFormat="1" applyFont="1" applyAlignment="1">
      <alignment horizontal="left"/>
    </xf>
    <xf numFmtId="0" fontId="49" fillId="0" borderId="2" xfId="0" applyFont="1" applyBorder="1" applyAlignment="1">
      <alignment horizontal="center"/>
    </xf>
    <xf numFmtId="164" fontId="49" fillId="0" borderId="2" xfId="3" applyNumberFormat="1" applyFont="1" applyBorder="1" applyAlignment="1">
      <alignment horizontal="center"/>
    </xf>
    <xf numFmtId="0" fontId="47" fillId="0" borderId="4" xfId="3" applyNumberFormat="1" applyFont="1" applyBorder="1" applyAlignment="1">
      <alignment horizontal="center" vertical="center" wrapText="1"/>
    </xf>
    <xf numFmtId="0" fontId="47" fillId="0" borderId="7" xfId="3" applyNumberFormat="1" applyFont="1" applyBorder="1" applyAlignment="1">
      <alignment horizontal="center" vertical="center" wrapText="1"/>
    </xf>
    <xf numFmtId="9" fontId="47" fillId="0" borderId="4" xfId="2" applyNumberFormat="1" applyFont="1" applyBorder="1" applyAlignment="1">
      <alignment horizontal="center" vertical="center" wrapText="1"/>
    </xf>
    <xf numFmtId="9" fontId="47" fillId="0" borderId="7" xfId="2" applyNumberFormat="1" applyFont="1" applyBorder="1" applyAlignment="1">
      <alignment horizontal="center" vertical="center" wrapText="1"/>
    </xf>
    <xf numFmtId="165" fontId="54" fillId="0" borderId="10" xfId="1" applyNumberFormat="1" applyFont="1" applyBorder="1" applyAlignment="1">
      <alignment horizontal="right" wrapText="1"/>
    </xf>
    <xf numFmtId="165" fontId="54" fillId="0" borderId="3" xfId="1" applyNumberFormat="1" applyFont="1" applyBorder="1" applyAlignment="1">
      <alignment horizontal="right" wrapText="1"/>
    </xf>
    <xf numFmtId="165" fontId="54" fillId="0" borderId="11" xfId="1" applyNumberFormat="1" applyFont="1" applyBorder="1" applyAlignment="1">
      <alignment horizontal="right" wrapText="1"/>
    </xf>
    <xf numFmtId="0" fontId="50" fillId="0" borderId="1" xfId="0" applyFont="1" applyBorder="1" applyAlignment="1">
      <alignment horizontal="left" wrapText="1"/>
    </xf>
    <xf numFmtId="0" fontId="45" fillId="0" borderId="0" xfId="0" applyFont="1" applyAlignment="1">
      <alignment horizontal="left" wrapText="1"/>
    </xf>
    <xf numFmtId="0" fontId="47" fillId="0" borderId="4" xfId="0" applyFont="1" applyBorder="1" applyAlignment="1">
      <alignment horizontal="center" vertical="center" wrapText="1"/>
    </xf>
    <xf numFmtId="0" fontId="47" fillId="0" borderId="7" xfId="0" applyFont="1" applyBorder="1" applyAlignment="1">
      <alignment horizontal="center" vertical="center" wrapText="1"/>
    </xf>
    <xf numFmtId="0" fontId="47" fillId="0" borderId="5" xfId="0" applyFont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0" fontId="47" fillId="0" borderId="6" xfId="0" applyFont="1" applyBorder="1" applyAlignment="1">
      <alignment horizontal="center" vertical="center" wrapText="1"/>
    </xf>
    <xf numFmtId="0" fontId="47" fillId="0" borderId="8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0" fontId="47" fillId="0" borderId="9" xfId="0" applyFont="1" applyBorder="1" applyAlignment="1">
      <alignment horizontal="center" vertical="center" wrapText="1"/>
    </xf>
    <xf numFmtId="37" fontId="14" fillId="0" borderId="0" xfId="3" applyNumberFormat="1" applyFont="1" applyAlignment="1">
      <alignment horizontal="center" vertical="top"/>
    </xf>
    <xf numFmtId="164" fontId="13" fillId="0" borderId="0" xfId="3" applyNumberFormat="1" applyFont="1" applyAlignment="1">
      <alignment horizontal="center" vertical="top"/>
    </xf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361950</xdr:colOff>
      <xdr:row>3</xdr:row>
      <xdr:rowOff>55065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304926" cy="636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38100</xdr:rowOff>
    </xdr:from>
    <xdr:to>
      <xdr:col>1</xdr:col>
      <xdr:colOff>95250</xdr:colOff>
      <xdr:row>2</xdr:row>
      <xdr:rowOff>371280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1" y="38100"/>
          <a:ext cx="428624" cy="7522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228600</xdr:colOff>
      <xdr:row>0</xdr:row>
      <xdr:rowOff>133350</xdr:rowOff>
    </xdr:from>
    <xdr:to>
      <xdr:col>19</xdr:col>
      <xdr:colOff>389544</xdr:colOff>
      <xdr:row>0</xdr:row>
      <xdr:rowOff>129540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5" y="133350"/>
          <a:ext cx="664626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0</xdr:row>
      <xdr:rowOff>85725</xdr:rowOff>
    </xdr:from>
    <xdr:to>
      <xdr:col>19</xdr:col>
      <xdr:colOff>545973</xdr:colOff>
      <xdr:row>2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85725"/>
          <a:ext cx="1060323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79"/>
  <sheetViews>
    <sheetView workbookViewId="0">
      <selection sqref="A1:XFD1048576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15.7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15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15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52</v>
      </c>
      <c r="T5" s="20" t="s">
        <v>11</v>
      </c>
    </row>
    <row r="6" spans="1:24" s="8" customFormat="1" ht="15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15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231" t="s">
        <v>14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231"/>
      <c r="R8" s="231"/>
      <c r="S8" s="231"/>
      <c r="T8" s="231"/>
    </row>
    <row r="9" spans="1:24" s="22" customFormat="1" ht="23.25">
      <c r="A9" s="232" t="s">
        <v>15</v>
      </c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</row>
    <row r="10" spans="1:24" ht="18.75">
      <c r="L10" s="24"/>
      <c r="Q10" s="27"/>
    </row>
    <row r="11" spans="1:24" ht="15">
      <c r="A11" s="233" t="s">
        <v>16</v>
      </c>
      <c r="B11" s="233"/>
      <c r="C11" s="233"/>
      <c r="D11" s="233"/>
      <c r="E11" s="31" t="s">
        <v>53</v>
      </c>
      <c r="F11" s="31"/>
      <c r="G11" s="31"/>
      <c r="H11" s="31"/>
      <c r="I11" s="31"/>
      <c r="J11" s="31"/>
      <c r="K11" s="31"/>
      <c r="L11" s="31"/>
      <c r="M11" s="32"/>
      <c r="N11" s="33"/>
      <c r="O11" s="233" t="s">
        <v>17</v>
      </c>
      <c r="P11" s="233"/>
      <c r="Q11" s="34" t="s">
        <v>18</v>
      </c>
      <c r="R11" s="35"/>
      <c r="S11" s="36"/>
      <c r="T11" s="37"/>
      <c r="U11" s="25"/>
      <c r="V11" s="25"/>
      <c r="W11" s="25"/>
      <c r="X11" s="25"/>
    </row>
    <row r="12" spans="1:24" ht="15">
      <c r="A12" s="233" t="s">
        <v>19</v>
      </c>
      <c r="B12" s="233"/>
      <c r="C12" s="233"/>
      <c r="D12" s="233"/>
      <c r="E12" s="39" t="s">
        <v>54</v>
      </c>
      <c r="F12" s="39"/>
      <c r="G12" s="39"/>
      <c r="H12" s="39"/>
      <c r="I12" s="39"/>
      <c r="J12" s="39"/>
      <c r="K12" s="39"/>
      <c r="L12" s="39"/>
      <c r="M12" s="42"/>
      <c r="N12" s="33"/>
      <c r="O12" s="233" t="s">
        <v>19</v>
      </c>
      <c r="P12" s="233"/>
      <c r="Q12" s="38" t="s">
        <v>20</v>
      </c>
      <c r="R12" s="39"/>
      <c r="S12" s="39"/>
      <c r="T12" s="39"/>
      <c r="U12" s="40"/>
      <c r="V12" s="41"/>
      <c r="W12" s="25"/>
      <c r="X12" s="25"/>
    </row>
    <row r="13" spans="1:24" ht="15">
      <c r="A13" s="233" t="s">
        <v>21</v>
      </c>
      <c r="B13" s="233"/>
      <c r="C13" s="233"/>
      <c r="D13" s="233"/>
      <c r="E13" s="39" t="s">
        <v>55</v>
      </c>
      <c r="F13" s="39"/>
      <c r="G13" s="39"/>
      <c r="H13" s="39"/>
      <c r="I13" s="39" t="s">
        <v>8</v>
      </c>
      <c r="J13" s="39"/>
      <c r="K13" s="39"/>
      <c r="L13" s="39"/>
      <c r="M13" s="42"/>
      <c r="N13" s="33"/>
      <c r="O13" s="233" t="s">
        <v>21</v>
      </c>
      <c r="P13" s="233"/>
      <c r="Q13" s="43" t="s">
        <v>22</v>
      </c>
      <c r="R13" s="44"/>
      <c r="S13" s="45"/>
      <c r="T13" s="46"/>
      <c r="U13" s="47"/>
      <c r="V13" s="25"/>
      <c r="W13" s="25"/>
      <c r="X13" s="25"/>
    </row>
    <row r="14" spans="1:24" ht="15">
      <c r="A14" s="233" t="s">
        <v>23</v>
      </c>
      <c r="B14" s="233"/>
      <c r="C14" s="233"/>
      <c r="D14" s="233"/>
      <c r="E14" s="39" t="s">
        <v>56</v>
      </c>
      <c r="F14" s="39"/>
      <c r="G14" s="39"/>
      <c r="H14" s="39"/>
      <c r="I14" s="39"/>
      <c r="J14" s="39"/>
      <c r="K14" s="39"/>
      <c r="L14" s="39"/>
      <c r="M14" s="42"/>
      <c r="N14" s="33"/>
      <c r="O14" s="233" t="s">
        <v>24</v>
      </c>
      <c r="P14" s="233"/>
      <c r="Q14" s="48">
        <v>42633</v>
      </c>
      <c r="R14" s="49"/>
      <c r="S14" s="49"/>
      <c r="T14" s="49"/>
      <c r="U14" s="25"/>
      <c r="V14" s="25"/>
      <c r="W14" s="25"/>
      <c r="X14" s="25"/>
    </row>
    <row r="15" spans="1:24">
      <c r="C15" s="50"/>
      <c r="Q15" s="51"/>
      <c r="R15" s="52"/>
      <c r="S15" s="26"/>
    </row>
    <row r="16" spans="1:24">
      <c r="A16" s="237" t="s">
        <v>25</v>
      </c>
      <c r="B16" s="239" t="s">
        <v>26</v>
      </c>
      <c r="C16" s="240"/>
      <c r="D16" s="240"/>
      <c r="E16" s="240"/>
      <c r="F16" s="240"/>
      <c r="G16" s="240"/>
      <c r="H16" s="240"/>
      <c r="I16" s="240"/>
      <c r="J16" s="240"/>
      <c r="K16" s="240"/>
      <c r="L16" s="240"/>
      <c r="M16" s="240"/>
      <c r="N16" s="241"/>
      <c r="O16" s="237" t="s">
        <v>27</v>
      </c>
      <c r="P16" s="245" t="s">
        <v>28</v>
      </c>
      <c r="Q16" s="245" t="s">
        <v>29</v>
      </c>
      <c r="R16" s="245" t="s">
        <v>30</v>
      </c>
      <c r="S16" s="247" t="s">
        <v>31</v>
      </c>
      <c r="T16" s="247" t="s">
        <v>32</v>
      </c>
    </row>
    <row r="17" spans="1:20">
      <c r="A17" s="238"/>
      <c r="B17" s="242"/>
      <c r="C17" s="243"/>
      <c r="D17" s="243"/>
      <c r="E17" s="243"/>
      <c r="F17" s="243"/>
      <c r="G17" s="243"/>
      <c r="H17" s="243"/>
      <c r="I17" s="243"/>
      <c r="J17" s="243"/>
      <c r="K17" s="243"/>
      <c r="L17" s="243"/>
      <c r="M17" s="243"/>
      <c r="N17" s="244"/>
      <c r="O17" s="238"/>
      <c r="P17" s="246"/>
      <c r="Q17" s="246"/>
      <c r="R17" s="246"/>
      <c r="S17" s="248"/>
      <c r="T17" s="248"/>
    </row>
    <row r="18" spans="1:20" s="61" customFormat="1" ht="15.75">
      <c r="A18" s="53">
        <v>1</v>
      </c>
      <c r="B18" s="54" t="s">
        <v>57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55"/>
      <c r="N18" s="56"/>
      <c r="O18" s="57" t="s">
        <v>34</v>
      </c>
      <c r="P18" s="57">
        <v>2</v>
      </c>
      <c r="Q18" s="59">
        <v>2800</v>
      </c>
      <c r="R18" s="58">
        <f>Q18*P18</f>
        <v>5600</v>
      </c>
      <c r="S18" s="59">
        <f>R18*0.1</f>
        <v>560</v>
      </c>
      <c r="T18" s="60">
        <f>R18+S18</f>
        <v>6160</v>
      </c>
    </row>
    <row r="19" spans="1:20" s="61" customFormat="1" ht="15.75">
      <c r="A19" s="53">
        <v>2</v>
      </c>
      <c r="B19" s="54" t="s">
        <v>58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55"/>
      <c r="N19" s="56"/>
      <c r="O19" s="110" t="s">
        <v>34</v>
      </c>
      <c r="P19" s="110">
        <v>6</v>
      </c>
      <c r="Q19" s="59">
        <v>2100</v>
      </c>
      <c r="R19" s="58">
        <f t="shared" ref="R19:R48" si="0">Q19*P19</f>
        <v>12600</v>
      </c>
      <c r="S19" s="59">
        <f t="shared" ref="S19:S48" si="1">R19*0.1</f>
        <v>1260</v>
      </c>
      <c r="T19" s="60">
        <f t="shared" ref="T19:T48" si="2">R19+S19</f>
        <v>13860</v>
      </c>
    </row>
    <row r="20" spans="1:20" s="61" customFormat="1" ht="15.75">
      <c r="A20" s="53">
        <v>3</v>
      </c>
      <c r="B20" s="54" t="s">
        <v>59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55"/>
      <c r="N20" s="56"/>
      <c r="O20" s="110" t="s">
        <v>34</v>
      </c>
      <c r="P20" s="110">
        <v>2</v>
      </c>
      <c r="Q20" s="59">
        <v>2100</v>
      </c>
      <c r="R20" s="58">
        <f t="shared" si="0"/>
        <v>4200</v>
      </c>
      <c r="S20" s="59">
        <f t="shared" si="1"/>
        <v>420</v>
      </c>
      <c r="T20" s="60">
        <f t="shared" si="2"/>
        <v>4620</v>
      </c>
    </row>
    <row r="21" spans="1:20" s="61" customFormat="1" ht="15.75">
      <c r="A21" s="53">
        <v>4</v>
      </c>
      <c r="B21" s="54" t="s">
        <v>60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55"/>
      <c r="N21" s="56"/>
      <c r="O21" s="110" t="s">
        <v>33</v>
      </c>
      <c r="P21" s="110">
        <v>2</v>
      </c>
      <c r="Q21" s="59">
        <v>75000</v>
      </c>
      <c r="R21" s="58">
        <f t="shared" si="0"/>
        <v>150000</v>
      </c>
      <c r="S21" s="59">
        <f t="shared" si="1"/>
        <v>15000</v>
      </c>
      <c r="T21" s="60">
        <f t="shared" si="2"/>
        <v>165000</v>
      </c>
    </row>
    <row r="22" spans="1:20" s="61" customFormat="1" ht="15.75">
      <c r="A22" s="53">
        <v>5</v>
      </c>
      <c r="B22" s="54" t="s">
        <v>61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55"/>
      <c r="N22" s="56"/>
      <c r="O22" s="110" t="s">
        <v>33</v>
      </c>
      <c r="P22" s="110">
        <v>2</v>
      </c>
      <c r="Q22" s="59">
        <v>9200</v>
      </c>
      <c r="R22" s="58">
        <f t="shared" si="0"/>
        <v>18400</v>
      </c>
      <c r="S22" s="59">
        <f t="shared" si="1"/>
        <v>1840</v>
      </c>
      <c r="T22" s="60">
        <f t="shared" si="2"/>
        <v>20240</v>
      </c>
    </row>
    <row r="23" spans="1:20" s="61" customFormat="1" ht="15.75">
      <c r="A23" s="53">
        <v>6</v>
      </c>
      <c r="B23" s="54" t="s">
        <v>62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55"/>
      <c r="N23" s="56"/>
      <c r="O23" s="110" t="s">
        <v>33</v>
      </c>
      <c r="P23" s="110">
        <v>2</v>
      </c>
      <c r="Q23" s="59">
        <v>21000</v>
      </c>
      <c r="R23" s="58">
        <f t="shared" si="0"/>
        <v>42000</v>
      </c>
      <c r="S23" s="59">
        <f t="shared" si="1"/>
        <v>4200</v>
      </c>
      <c r="T23" s="60">
        <f t="shared" si="2"/>
        <v>46200</v>
      </c>
    </row>
    <row r="24" spans="1:20" s="61" customFormat="1" ht="15.75">
      <c r="A24" s="53">
        <v>7</v>
      </c>
      <c r="B24" s="54" t="s">
        <v>63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55"/>
      <c r="N24" s="56"/>
      <c r="O24" s="110" t="s">
        <v>34</v>
      </c>
      <c r="P24" s="110">
        <v>5</v>
      </c>
      <c r="Q24" s="59">
        <v>2300</v>
      </c>
      <c r="R24" s="58">
        <f t="shared" si="0"/>
        <v>11500</v>
      </c>
      <c r="S24" s="59">
        <f t="shared" si="1"/>
        <v>1150</v>
      </c>
      <c r="T24" s="60">
        <f t="shared" si="2"/>
        <v>12650</v>
      </c>
    </row>
    <row r="25" spans="1:20" s="61" customFormat="1" ht="15.75">
      <c r="A25" s="53">
        <v>8</v>
      </c>
      <c r="B25" s="54" t="s">
        <v>64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55"/>
      <c r="N25" s="56"/>
      <c r="O25" s="110" t="s">
        <v>33</v>
      </c>
      <c r="P25" s="110">
        <v>20</v>
      </c>
      <c r="Q25" s="59">
        <v>1600</v>
      </c>
      <c r="R25" s="58">
        <f t="shared" si="0"/>
        <v>32000</v>
      </c>
      <c r="S25" s="59">
        <f t="shared" si="1"/>
        <v>3200</v>
      </c>
      <c r="T25" s="60">
        <f t="shared" si="2"/>
        <v>35200</v>
      </c>
    </row>
    <row r="26" spans="1:20" s="61" customFormat="1" ht="15.75">
      <c r="A26" s="53">
        <v>9</v>
      </c>
      <c r="B26" s="54" t="s">
        <v>65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55"/>
      <c r="N26" s="56"/>
      <c r="O26" s="110" t="s">
        <v>33</v>
      </c>
      <c r="P26" s="110">
        <v>2</v>
      </c>
      <c r="Q26" s="59">
        <v>21500</v>
      </c>
      <c r="R26" s="58">
        <f t="shared" si="0"/>
        <v>43000</v>
      </c>
      <c r="S26" s="59">
        <f t="shared" si="1"/>
        <v>4300</v>
      </c>
      <c r="T26" s="60">
        <f t="shared" si="2"/>
        <v>47300</v>
      </c>
    </row>
    <row r="27" spans="1:20" s="61" customFormat="1" ht="15.75">
      <c r="A27" s="53">
        <v>10</v>
      </c>
      <c r="B27" s="54" t="s">
        <v>66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55"/>
      <c r="N27" s="56"/>
      <c r="O27" s="110" t="s">
        <v>67</v>
      </c>
      <c r="P27" s="110">
        <v>5</v>
      </c>
      <c r="Q27" s="59">
        <v>2400</v>
      </c>
      <c r="R27" s="58">
        <f t="shared" si="0"/>
        <v>12000</v>
      </c>
      <c r="S27" s="59">
        <f t="shared" si="1"/>
        <v>1200</v>
      </c>
      <c r="T27" s="60">
        <f t="shared" si="2"/>
        <v>13200</v>
      </c>
    </row>
    <row r="28" spans="1:20" s="61" customFormat="1" ht="15.75">
      <c r="A28" s="53">
        <v>11</v>
      </c>
      <c r="B28" s="54" t="s">
        <v>68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55"/>
      <c r="N28" s="56"/>
      <c r="O28" s="110" t="s">
        <v>33</v>
      </c>
      <c r="P28" s="110">
        <v>1</v>
      </c>
      <c r="Q28" s="59">
        <v>29000</v>
      </c>
      <c r="R28" s="58">
        <f t="shared" si="0"/>
        <v>29000</v>
      </c>
      <c r="S28" s="59">
        <f t="shared" si="1"/>
        <v>2900</v>
      </c>
      <c r="T28" s="60">
        <f t="shared" si="2"/>
        <v>31900</v>
      </c>
    </row>
    <row r="29" spans="1:20" s="61" customFormat="1" ht="15.75">
      <c r="A29" s="53">
        <v>12</v>
      </c>
      <c r="B29" s="54" t="s">
        <v>69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55"/>
      <c r="N29" s="56"/>
      <c r="O29" s="110" t="s">
        <v>33</v>
      </c>
      <c r="P29" s="110">
        <v>1</v>
      </c>
      <c r="Q29" s="59">
        <v>13000</v>
      </c>
      <c r="R29" s="58">
        <f t="shared" si="0"/>
        <v>13000</v>
      </c>
      <c r="S29" s="59">
        <f t="shared" si="1"/>
        <v>1300</v>
      </c>
      <c r="T29" s="60">
        <f t="shared" si="2"/>
        <v>14300</v>
      </c>
    </row>
    <row r="30" spans="1:20" s="61" customFormat="1" ht="15.75">
      <c r="A30" s="53">
        <v>13</v>
      </c>
      <c r="B30" s="54" t="s">
        <v>70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55"/>
      <c r="N30" s="56"/>
      <c r="O30" s="110" t="s">
        <v>71</v>
      </c>
      <c r="P30" s="110">
        <v>10</v>
      </c>
      <c r="Q30" s="59">
        <v>1200</v>
      </c>
      <c r="R30" s="58">
        <f t="shared" si="0"/>
        <v>12000</v>
      </c>
      <c r="S30" s="59">
        <f t="shared" si="1"/>
        <v>1200</v>
      </c>
      <c r="T30" s="60">
        <f t="shared" si="2"/>
        <v>13200</v>
      </c>
    </row>
    <row r="31" spans="1:20" s="61" customFormat="1" ht="15.75">
      <c r="A31" s="53">
        <v>14</v>
      </c>
      <c r="B31" s="54" t="s">
        <v>72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55"/>
      <c r="N31" s="56"/>
      <c r="O31" s="110" t="s">
        <v>33</v>
      </c>
      <c r="P31" s="110">
        <v>2</v>
      </c>
      <c r="Q31" s="59">
        <v>10500</v>
      </c>
      <c r="R31" s="58">
        <f t="shared" si="0"/>
        <v>21000</v>
      </c>
      <c r="S31" s="59">
        <f t="shared" si="1"/>
        <v>2100</v>
      </c>
      <c r="T31" s="60">
        <f t="shared" si="2"/>
        <v>23100</v>
      </c>
    </row>
    <row r="32" spans="1:20" s="61" customFormat="1" ht="15.75">
      <c r="A32" s="53">
        <v>15</v>
      </c>
      <c r="B32" s="54" t="s">
        <v>73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55"/>
      <c r="N32" s="56"/>
      <c r="O32" s="57" t="s">
        <v>67</v>
      </c>
      <c r="P32" s="57">
        <v>5</v>
      </c>
      <c r="Q32" s="59">
        <v>3400</v>
      </c>
      <c r="R32" s="58">
        <f t="shared" si="0"/>
        <v>17000</v>
      </c>
      <c r="S32" s="59">
        <f t="shared" si="1"/>
        <v>1700</v>
      </c>
      <c r="T32" s="60">
        <f t="shared" si="2"/>
        <v>18700</v>
      </c>
    </row>
    <row r="33" spans="1:20" s="61" customFormat="1" ht="15.75">
      <c r="A33" s="53">
        <v>16</v>
      </c>
      <c r="B33" s="54" t="s">
        <v>74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55"/>
      <c r="N33" s="56"/>
      <c r="O33" s="110" t="s">
        <v>67</v>
      </c>
      <c r="P33" s="110">
        <v>2</v>
      </c>
      <c r="Q33" s="59">
        <v>8000</v>
      </c>
      <c r="R33" s="58">
        <f t="shared" si="0"/>
        <v>16000</v>
      </c>
      <c r="S33" s="59">
        <f t="shared" si="1"/>
        <v>1600</v>
      </c>
      <c r="T33" s="60">
        <f t="shared" si="2"/>
        <v>17600</v>
      </c>
    </row>
    <row r="34" spans="1:20" s="61" customFormat="1" ht="15.75">
      <c r="A34" s="53">
        <v>17</v>
      </c>
      <c r="B34" s="54" t="s">
        <v>75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55"/>
      <c r="N34" s="56"/>
      <c r="O34" s="110" t="s">
        <v>33</v>
      </c>
      <c r="P34" s="110">
        <v>2</v>
      </c>
      <c r="Q34" s="59">
        <v>4000</v>
      </c>
      <c r="R34" s="58">
        <f t="shared" si="0"/>
        <v>8000</v>
      </c>
      <c r="S34" s="59">
        <f t="shared" si="1"/>
        <v>800</v>
      </c>
      <c r="T34" s="60">
        <f t="shared" si="2"/>
        <v>8800</v>
      </c>
    </row>
    <row r="35" spans="1:20" s="61" customFormat="1" ht="15.75">
      <c r="A35" s="53">
        <v>18</v>
      </c>
      <c r="B35" s="54" t="s">
        <v>76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55"/>
      <c r="N35" s="56"/>
      <c r="O35" s="110" t="s">
        <v>67</v>
      </c>
      <c r="P35" s="110">
        <v>5</v>
      </c>
      <c r="Q35" s="59">
        <v>2300</v>
      </c>
      <c r="R35" s="58">
        <f t="shared" si="0"/>
        <v>11500</v>
      </c>
      <c r="S35" s="59">
        <f t="shared" si="1"/>
        <v>1150</v>
      </c>
      <c r="T35" s="60">
        <f t="shared" si="2"/>
        <v>12650</v>
      </c>
    </row>
    <row r="36" spans="1:20" s="61" customFormat="1" ht="15.75">
      <c r="A36" s="53">
        <v>19</v>
      </c>
      <c r="B36" s="54" t="s">
        <v>77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55"/>
      <c r="N36" s="56"/>
      <c r="O36" s="110" t="s">
        <v>34</v>
      </c>
      <c r="P36" s="110">
        <v>2</v>
      </c>
      <c r="Q36" s="59">
        <v>18500</v>
      </c>
      <c r="R36" s="58">
        <f t="shared" si="0"/>
        <v>37000</v>
      </c>
      <c r="S36" s="59">
        <f t="shared" si="1"/>
        <v>3700</v>
      </c>
      <c r="T36" s="60">
        <f t="shared" si="2"/>
        <v>40700</v>
      </c>
    </row>
    <row r="37" spans="1:20" s="61" customFormat="1" ht="15.75">
      <c r="A37" s="53">
        <v>20</v>
      </c>
      <c r="B37" s="54" t="s">
        <v>78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55"/>
      <c r="N37" s="56"/>
      <c r="O37" s="110" t="s">
        <v>34</v>
      </c>
      <c r="P37" s="110">
        <v>2</v>
      </c>
      <c r="Q37" s="59">
        <v>41000</v>
      </c>
      <c r="R37" s="58">
        <f t="shared" si="0"/>
        <v>82000</v>
      </c>
      <c r="S37" s="59">
        <f t="shared" si="1"/>
        <v>8200</v>
      </c>
      <c r="T37" s="60">
        <f t="shared" si="2"/>
        <v>90200</v>
      </c>
    </row>
    <row r="38" spans="1:20" s="61" customFormat="1" ht="15.75">
      <c r="A38" s="53">
        <v>21</v>
      </c>
      <c r="B38" s="54" t="s">
        <v>79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55"/>
      <c r="N38" s="56"/>
      <c r="O38" s="110" t="s">
        <v>34</v>
      </c>
      <c r="P38" s="110">
        <v>2</v>
      </c>
      <c r="Q38" s="59">
        <v>21000</v>
      </c>
      <c r="R38" s="58">
        <f t="shared" si="0"/>
        <v>42000</v>
      </c>
      <c r="S38" s="59">
        <f t="shared" si="1"/>
        <v>4200</v>
      </c>
      <c r="T38" s="60">
        <f t="shared" si="2"/>
        <v>46200</v>
      </c>
    </row>
    <row r="39" spans="1:20" s="61" customFormat="1" ht="15.75">
      <c r="A39" s="53">
        <v>22</v>
      </c>
      <c r="B39" s="54" t="s">
        <v>80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55"/>
      <c r="N39" s="56"/>
      <c r="O39" s="110" t="s">
        <v>81</v>
      </c>
      <c r="P39" s="110">
        <v>1</v>
      </c>
      <c r="Q39" s="59">
        <v>32000</v>
      </c>
      <c r="R39" s="58">
        <f t="shared" si="0"/>
        <v>32000</v>
      </c>
      <c r="S39" s="59">
        <f t="shared" si="1"/>
        <v>3200</v>
      </c>
      <c r="T39" s="60">
        <f t="shared" si="2"/>
        <v>35200</v>
      </c>
    </row>
    <row r="40" spans="1:20" s="61" customFormat="1" ht="15.75">
      <c r="A40" s="53">
        <v>23</v>
      </c>
      <c r="B40" s="54" t="s">
        <v>82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55"/>
      <c r="N40" s="56"/>
      <c r="O40" s="57" t="s">
        <v>34</v>
      </c>
      <c r="P40" s="57">
        <v>2</v>
      </c>
      <c r="Q40" s="59">
        <v>9500</v>
      </c>
      <c r="R40" s="58">
        <f t="shared" si="0"/>
        <v>19000</v>
      </c>
      <c r="S40" s="59">
        <f t="shared" si="1"/>
        <v>1900</v>
      </c>
      <c r="T40" s="60">
        <f t="shared" si="2"/>
        <v>20900</v>
      </c>
    </row>
    <row r="41" spans="1:20" s="61" customFormat="1" ht="15.75">
      <c r="A41" s="53">
        <v>24</v>
      </c>
      <c r="B41" s="54" t="s">
        <v>83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55"/>
      <c r="N41" s="56"/>
      <c r="O41" s="57" t="s">
        <v>33</v>
      </c>
      <c r="P41" s="57">
        <v>2</v>
      </c>
      <c r="Q41" s="59">
        <v>5200</v>
      </c>
      <c r="R41" s="58">
        <f t="shared" si="0"/>
        <v>10400</v>
      </c>
      <c r="S41" s="59">
        <f t="shared" si="1"/>
        <v>1040</v>
      </c>
      <c r="T41" s="60">
        <f t="shared" si="2"/>
        <v>11440</v>
      </c>
    </row>
    <row r="42" spans="1:20" s="61" customFormat="1" ht="15.75">
      <c r="A42" s="53">
        <v>25</v>
      </c>
      <c r="B42" s="54" t="s">
        <v>84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55"/>
      <c r="N42" s="56"/>
      <c r="O42" s="57" t="s">
        <v>67</v>
      </c>
      <c r="P42" s="57">
        <v>1</v>
      </c>
      <c r="Q42" s="59">
        <v>29000</v>
      </c>
      <c r="R42" s="58">
        <f t="shared" si="0"/>
        <v>29000</v>
      </c>
      <c r="S42" s="59">
        <f t="shared" si="1"/>
        <v>2900</v>
      </c>
      <c r="T42" s="60">
        <f t="shared" si="2"/>
        <v>31900</v>
      </c>
    </row>
    <row r="43" spans="1:20" s="61" customFormat="1" ht="15.75">
      <c r="A43" s="53">
        <v>26</v>
      </c>
      <c r="B43" s="54" t="s">
        <v>85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55"/>
      <c r="N43" s="56"/>
      <c r="O43" s="57" t="s">
        <v>34</v>
      </c>
      <c r="P43" s="57">
        <v>2</v>
      </c>
      <c r="Q43" s="59">
        <v>12500</v>
      </c>
      <c r="R43" s="58">
        <f t="shared" si="0"/>
        <v>25000</v>
      </c>
      <c r="S43" s="59">
        <f t="shared" si="1"/>
        <v>2500</v>
      </c>
      <c r="T43" s="60">
        <f t="shared" si="2"/>
        <v>27500</v>
      </c>
    </row>
    <row r="44" spans="1:20" s="61" customFormat="1" ht="15.75">
      <c r="A44" s="53">
        <v>27</v>
      </c>
      <c r="B44" s="54" t="s">
        <v>86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55"/>
      <c r="N44" s="56"/>
      <c r="O44" s="57" t="s">
        <v>87</v>
      </c>
      <c r="P44" s="57">
        <v>3</v>
      </c>
      <c r="Q44" s="59">
        <v>2500</v>
      </c>
      <c r="R44" s="58">
        <f t="shared" si="0"/>
        <v>7500</v>
      </c>
      <c r="S44" s="59">
        <f t="shared" si="1"/>
        <v>750</v>
      </c>
      <c r="T44" s="60">
        <f t="shared" si="2"/>
        <v>8250</v>
      </c>
    </row>
    <row r="45" spans="1:20" s="61" customFormat="1" ht="15.75">
      <c r="A45" s="53">
        <v>28</v>
      </c>
      <c r="B45" s="54" t="s">
        <v>88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55"/>
      <c r="N45" s="56"/>
      <c r="O45" s="57" t="s">
        <v>89</v>
      </c>
      <c r="P45" s="57">
        <v>2</v>
      </c>
      <c r="Q45" s="59">
        <v>4900</v>
      </c>
      <c r="R45" s="58">
        <f t="shared" si="0"/>
        <v>9800</v>
      </c>
      <c r="S45" s="59">
        <f t="shared" si="1"/>
        <v>980</v>
      </c>
      <c r="T45" s="60">
        <f t="shared" si="2"/>
        <v>10780</v>
      </c>
    </row>
    <row r="46" spans="1:20" s="61" customFormat="1" ht="15.75">
      <c r="A46" s="53">
        <v>29</v>
      </c>
      <c r="B46" s="54" t="s">
        <v>90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55"/>
      <c r="N46" s="56"/>
      <c r="O46" s="57" t="s">
        <v>89</v>
      </c>
      <c r="P46" s="57">
        <v>1</v>
      </c>
      <c r="Q46" s="59">
        <v>10200</v>
      </c>
      <c r="R46" s="58">
        <f t="shared" si="0"/>
        <v>10200</v>
      </c>
      <c r="S46" s="59">
        <f t="shared" si="1"/>
        <v>1020</v>
      </c>
      <c r="T46" s="60">
        <f t="shared" si="2"/>
        <v>11220</v>
      </c>
    </row>
    <row r="47" spans="1:20" s="61" customFormat="1" ht="15.75">
      <c r="A47" s="53">
        <v>30</v>
      </c>
      <c r="B47" s="54" t="s">
        <v>91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55"/>
      <c r="N47" s="56"/>
      <c r="O47" s="57" t="s">
        <v>35</v>
      </c>
      <c r="P47" s="57">
        <v>2</v>
      </c>
      <c r="Q47" s="59">
        <v>11300</v>
      </c>
      <c r="R47" s="58">
        <f t="shared" si="0"/>
        <v>22600</v>
      </c>
      <c r="S47" s="59">
        <f t="shared" si="1"/>
        <v>2260</v>
      </c>
      <c r="T47" s="60">
        <f t="shared" si="2"/>
        <v>24860</v>
      </c>
    </row>
    <row r="48" spans="1:20" s="61" customFormat="1" ht="15.75">
      <c r="A48" s="53">
        <v>31</v>
      </c>
      <c r="B48" s="54" t="s">
        <v>92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55"/>
      <c r="N48" s="56"/>
      <c r="O48" s="57" t="s">
        <v>93</v>
      </c>
      <c r="P48" s="57">
        <v>3</v>
      </c>
      <c r="Q48" s="58">
        <v>38500</v>
      </c>
      <c r="R48" s="58">
        <f t="shared" si="0"/>
        <v>115500</v>
      </c>
      <c r="S48" s="59">
        <f t="shared" si="1"/>
        <v>11550</v>
      </c>
      <c r="T48" s="60">
        <f t="shared" si="2"/>
        <v>127050</v>
      </c>
    </row>
    <row r="49" spans="1:20" ht="15.75">
      <c r="O49" s="249" t="s">
        <v>36</v>
      </c>
      <c r="P49" s="250"/>
      <c r="Q49" s="251"/>
      <c r="R49" s="62">
        <f>SUM(R18:R48)</f>
        <v>900800</v>
      </c>
      <c r="S49" s="62">
        <f>SUM(S18:S48)</f>
        <v>90080</v>
      </c>
      <c r="T49" s="62">
        <f>SUM(T18:T48)</f>
        <v>990880</v>
      </c>
    </row>
    <row r="50" spans="1:20">
      <c r="A50" s="63"/>
      <c r="B50" s="63"/>
      <c r="C50" s="63"/>
      <c r="D50" s="63"/>
      <c r="E50" s="63"/>
      <c r="F50" s="63"/>
      <c r="G50" s="63"/>
      <c r="H50" s="63"/>
      <c r="I50" s="64"/>
      <c r="J50" s="65"/>
      <c r="K50" s="65"/>
      <c r="L50" s="65"/>
      <c r="M50" s="66"/>
      <c r="N50" s="40"/>
      <c r="O50" s="66"/>
      <c r="P50" s="66"/>
      <c r="Q50" s="66"/>
      <c r="R50" s="67"/>
      <c r="S50" s="68"/>
    </row>
    <row r="51" spans="1:20">
      <c r="A51" s="69" t="s">
        <v>37</v>
      </c>
      <c r="B51" s="70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2"/>
      <c r="O51" s="73"/>
      <c r="P51" s="73"/>
      <c r="Q51" s="74"/>
      <c r="R51" s="75"/>
      <c r="S51" s="76"/>
      <c r="T51" s="77"/>
    </row>
    <row r="52" spans="1:20" ht="15">
      <c r="A52" s="71"/>
      <c r="B52" s="234" t="s">
        <v>38</v>
      </c>
      <c r="C52" s="235"/>
      <c r="D52" s="235"/>
      <c r="E52" s="235"/>
      <c r="F52" s="235"/>
      <c r="G52" s="78" t="s">
        <v>39</v>
      </c>
      <c r="H52" s="79"/>
      <c r="I52" s="79"/>
      <c r="J52" s="31"/>
      <c r="K52" s="31"/>
      <c r="L52" s="31"/>
      <c r="M52" s="80"/>
      <c r="N52" s="236"/>
      <c r="O52" s="236"/>
      <c r="P52" s="81"/>
      <c r="Q52" s="82"/>
      <c r="R52" s="83"/>
      <c r="S52" s="82"/>
      <c r="T52" s="84"/>
    </row>
    <row r="53" spans="1:20" ht="15">
      <c r="A53" s="71"/>
      <c r="B53" s="234" t="s">
        <v>40</v>
      </c>
      <c r="C53" s="235"/>
      <c r="D53" s="235"/>
      <c r="E53" s="235"/>
      <c r="F53" s="235"/>
      <c r="G53" s="78" t="s">
        <v>39</v>
      </c>
      <c r="H53" s="85"/>
      <c r="I53" s="85"/>
      <c r="J53" s="86"/>
      <c r="K53" s="86"/>
      <c r="L53" s="86"/>
      <c r="M53" s="86"/>
      <c r="N53" s="252"/>
      <c r="O53" s="252"/>
      <c r="P53" s="87"/>
      <c r="Q53" s="55"/>
      <c r="R53" s="88"/>
      <c r="S53" s="55"/>
      <c r="T53" s="89"/>
    </row>
    <row r="54" spans="1:20" ht="15">
      <c r="A54" s="71"/>
      <c r="B54" s="234" t="s">
        <v>41</v>
      </c>
      <c r="C54" s="234"/>
      <c r="D54" s="234"/>
      <c r="E54" s="234"/>
      <c r="F54" s="234"/>
      <c r="G54" s="78" t="s">
        <v>39</v>
      </c>
      <c r="H54" s="79"/>
      <c r="I54" s="79"/>
      <c r="J54" s="79"/>
      <c r="K54" s="79"/>
      <c r="L54" s="79"/>
      <c r="M54" s="79"/>
      <c r="N54" s="31"/>
      <c r="O54" s="82"/>
      <c r="P54" s="82"/>
      <c r="Q54" s="82"/>
      <c r="R54" s="83"/>
      <c r="S54" s="36"/>
      <c r="T54" s="37"/>
    </row>
    <row r="55" spans="1:20" s="61" customFormat="1" ht="14.25">
      <c r="N55" s="90"/>
      <c r="O55" s="91"/>
      <c r="P55" s="91"/>
      <c r="Q55" s="91"/>
      <c r="R55" s="92"/>
      <c r="S55" s="95"/>
      <c r="T55" s="93"/>
    </row>
    <row r="56" spans="1:20" s="61" customFormat="1" ht="14.25">
      <c r="N56" s="90"/>
      <c r="O56" s="91"/>
      <c r="P56" s="91"/>
      <c r="Q56" s="91"/>
      <c r="R56" s="92"/>
      <c r="S56" s="95"/>
      <c r="T56" s="93"/>
    </row>
    <row r="57" spans="1:20" s="96" customFormat="1" ht="14.25">
      <c r="A57" s="90" t="s">
        <v>42</v>
      </c>
      <c r="B57" s="90"/>
      <c r="C57" s="90"/>
      <c r="D57" s="90"/>
      <c r="E57" s="90"/>
      <c r="F57" s="90"/>
      <c r="G57" s="90"/>
      <c r="H57" s="90"/>
      <c r="I57" s="90"/>
      <c r="J57" s="90"/>
      <c r="K57" s="94" t="s">
        <v>43</v>
      </c>
      <c r="L57" s="90"/>
      <c r="M57" s="90"/>
      <c r="N57" s="90"/>
      <c r="O57" s="90"/>
      <c r="P57" s="90"/>
      <c r="Q57" s="90"/>
      <c r="R57" s="253" t="s">
        <v>44</v>
      </c>
      <c r="S57" s="253"/>
      <c r="T57" s="253"/>
    </row>
    <row r="58" spans="1:20" s="25" customFormat="1">
      <c r="K58" s="97"/>
      <c r="L58" s="97"/>
      <c r="R58" s="97"/>
      <c r="S58" s="97"/>
      <c r="T58" s="98"/>
    </row>
    <row r="59" spans="1:20" s="25" customFormat="1">
      <c r="K59" s="97"/>
      <c r="L59" s="97"/>
      <c r="R59" s="97"/>
      <c r="S59" s="97"/>
      <c r="T59" s="98"/>
    </row>
    <row r="60" spans="1:20" s="25" customFormat="1">
      <c r="K60" s="97"/>
      <c r="L60" s="97"/>
      <c r="R60" s="97"/>
      <c r="S60" s="97"/>
      <c r="T60" s="98"/>
    </row>
    <row r="61" spans="1:20" s="25" customFormat="1">
      <c r="K61" s="106"/>
      <c r="L61" s="97"/>
      <c r="R61" s="106"/>
      <c r="S61" s="97"/>
      <c r="T61" s="98"/>
    </row>
    <row r="62" spans="1:20" s="25" customFormat="1">
      <c r="A62" s="99"/>
      <c r="B62" s="99"/>
      <c r="C62" s="99"/>
      <c r="D62" s="99"/>
      <c r="E62" s="99"/>
      <c r="F62" s="99"/>
      <c r="G62" s="99"/>
      <c r="H62" s="99"/>
      <c r="K62" s="100"/>
      <c r="L62" s="100"/>
      <c r="M62" s="100"/>
      <c r="N62" s="99"/>
      <c r="O62" s="99"/>
      <c r="P62" s="99"/>
      <c r="R62" s="100"/>
      <c r="S62" s="100"/>
      <c r="T62" s="101"/>
    </row>
    <row r="63" spans="1:20" s="25" customFormat="1">
      <c r="A63" s="102" t="s">
        <v>45</v>
      </c>
      <c r="B63" s="102"/>
      <c r="C63" s="102"/>
      <c r="D63" s="102"/>
      <c r="E63" s="254" t="s">
        <v>46</v>
      </c>
      <c r="F63" s="254"/>
      <c r="G63" s="254"/>
      <c r="H63" s="254"/>
      <c r="K63" s="102" t="s">
        <v>45</v>
      </c>
      <c r="L63" s="102"/>
      <c r="M63" s="102"/>
      <c r="N63" s="254" t="s">
        <v>47</v>
      </c>
      <c r="O63" s="254"/>
      <c r="P63" s="254"/>
      <c r="R63" s="103" t="s">
        <v>45</v>
      </c>
      <c r="S63" s="255" t="s">
        <v>94</v>
      </c>
      <c r="T63" s="255"/>
    </row>
    <row r="64" spans="1:20" s="25" customFormat="1">
      <c r="A64" s="104" t="s">
        <v>48</v>
      </c>
      <c r="B64" s="104"/>
      <c r="C64" s="104"/>
      <c r="D64" s="104"/>
      <c r="E64" s="256" t="s">
        <v>49</v>
      </c>
      <c r="F64" s="256"/>
      <c r="G64" s="256"/>
      <c r="H64" s="256"/>
      <c r="K64" s="104" t="s">
        <v>48</v>
      </c>
      <c r="L64" s="104"/>
      <c r="M64" s="104"/>
      <c r="N64" s="257" t="s">
        <v>50</v>
      </c>
      <c r="O64" s="257"/>
      <c r="P64" s="257"/>
      <c r="R64" s="105" t="s">
        <v>48</v>
      </c>
      <c r="S64" s="258" t="s">
        <v>95</v>
      </c>
      <c r="T64" s="258"/>
    </row>
    <row r="65" spans="1:20" s="25" customFormat="1">
      <c r="A65" s="104" t="s">
        <v>51</v>
      </c>
      <c r="B65" s="104"/>
      <c r="C65" s="104"/>
      <c r="D65" s="104"/>
      <c r="E65" s="259">
        <f>Q14</f>
        <v>42633</v>
      </c>
      <c r="F65" s="260"/>
      <c r="G65" s="260"/>
      <c r="H65" s="260"/>
      <c r="K65" s="104" t="s">
        <v>51</v>
      </c>
      <c r="L65" s="104"/>
      <c r="M65" s="107"/>
      <c r="N65" s="261">
        <f>E65</f>
        <v>42633</v>
      </c>
      <c r="O65" s="257"/>
      <c r="P65" s="257"/>
      <c r="R65" s="105" t="s">
        <v>51</v>
      </c>
      <c r="S65" s="261">
        <f>N65</f>
        <v>42633</v>
      </c>
      <c r="T65" s="257"/>
    </row>
    <row r="76" spans="1:20">
      <c r="N76" s="23"/>
      <c r="O76" s="23"/>
      <c r="P76" s="23"/>
      <c r="Q76" s="23"/>
      <c r="R76" s="23"/>
      <c r="S76" s="23"/>
      <c r="T76" s="23"/>
    </row>
    <row r="77" spans="1:20">
      <c r="N77" s="23"/>
      <c r="O77" s="23"/>
      <c r="P77" s="23"/>
      <c r="Q77" s="23"/>
      <c r="R77" s="23"/>
      <c r="S77" s="23"/>
      <c r="T77" s="23"/>
    </row>
    <row r="78" spans="1:20">
      <c r="N78" s="23"/>
      <c r="O78" s="23"/>
      <c r="P78" s="23"/>
      <c r="Q78" s="23"/>
      <c r="R78" s="23"/>
      <c r="S78" s="23"/>
      <c r="T78" s="23"/>
    </row>
    <row r="79" spans="1:20">
      <c r="N79" s="23"/>
      <c r="O79" s="23"/>
      <c r="P79" s="23"/>
      <c r="Q79" s="23"/>
      <c r="R79" s="23"/>
      <c r="S79" s="23"/>
      <c r="T79" s="23"/>
    </row>
  </sheetData>
  <mergeCells count="34">
    <mergeCell ref="E64:H64"/>
    <mergeCell ref="N64:P64"/>
    <mergeCell ref="S64:T64"/>
    <mergeCell ref="E65:H65"/>
    <mergeCell ref="N65:P65"/>
    <mergeCell ref="S65:T65"/>
    <mergeCell ref="B53:F53"/>
    <mergeCell ref="N53:O53"/>
    <mergeCell ref="B54:F54"/>
    <mergeCell ref="R57:T57"/>
    <mergeCell ref="E63:H63"/>
    <mergeCell ref="N63:P63"/>
    <mergeCell ref="S63:T63"/>
    <mergeCell ref="Q16:Q17"/>
    <mergeCell ref="R16:R17"/>
    <mergeCell ref="S16:S17"/>
    <mergeCell ref="T16:T17"/>
    <mergeCell ref="O49:Q49"/>
    <mergeCell ref="B52:F52"/>
    <mergeCell ref="N52:O52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1"/>
  <sheetViews>
    <sheetView tabSelected="1" topLeftCell="A19" workbookViewId="0">
      <selection activeCell="L29" sqref="L29"/>
    </sheetView>
  </sheetViews>
  <sheetFormatPr defaultColWidth="9.140625" defaultRowHeight="15"/>
  <cols>
    <col min="1" max="1" width="6.7109375" style="111" customWidth="1"/>
    <col min="2" max="2" width="41.140625" style="130" customWidth="1"/>
    <col min="3" max="3" width="7.85546875" style="147" customWidth="1"/>
    <col min="4" max="4" width="7.28515625" style="147" customWidth="1"/>
    <col min="5" max="5" width="11" style="111" customWidth="1"/>
    <col min="6" max="6" width="13.42578125" style="111" customWidth="1"/>
    <col min="7" max="16384" width="9.140625" style="111"/>
  </cols>
  <sheetData>
    <row r="1" spans="1:6" ht="16.5">
      <c r="A1" s="270" t="s">
        <v>96</v>
      </c>
      <c r="B1" s="270"/>
      <c r="C1" s="270"/>
      <c r="D1" s="270"/>
      <c r="E1" s="270"/>
      <c r="F1" s="270"/>
    </row>
    <row r="2" spans="1:6" ht="16.5">
      <c r="A2" s="270" t="s">
        <v>97</v>
      </c>
      <c r="B2" s="270"/>
      <c r="C2" s="270"/>
      <c r="D2" s="270"/>
      <c r="E2" s="270"/>
      <c r="F2" s="270"/>
    </row>
    <row r="3" spans="1:6" ht="32.25" customHeight="1">
      <c r="A3" s="271" t="s">
        <v>98</v>
      </c>
      <c r="B3" s="271"/>
      <c r="C3" s="271"/>
      <c r="D3" s="271"/>
      <c r="E3" s="271"/>
      <c r="F3" s="271"/>
    </row>
    <row r="4" spans="1:6" ht="16.5">
      <c r="A4" s="112"/>
      <c r="B4" s="113"/>
      <c r="C4" s="113"/>
      <c r="D4" s="113"/>
    </row>
    <row r="5" spans="1:6" ht="20.25">
      <c r="A5" s="272" t="s">
        <v>99</v>
      </c>
      <c r="B5" s="272"/>
      <c r="C5" s="272"/>
      <c r="D5" s="272"/>
      <c r="E5" s="272"/>
      <c r="F5" s="272"/>
    </row>
    <row r="6" spans="1:6" ht="20.25">
      <c r="A6" s="114"/>
      <c r="B6" s="114"/>
      <c r="C6" s="114"/>
      <c r="D6" s="114"/>
      <c r="E6" s="114"/>
      <c r="F6" s="114"/>
    </row>
    <row r="7" spans="1:6" ht="15" customHeight="1">
      <c r="A7" s="114"/>
      <c r="B7" s="273" t="s">
        <v>132</v>
      </c>
      <c r="C7" s="273"/>
      <c r="D7" s="273"/>
      <c r="E7" s="273"/>
      <c r="F7" s="273"/>
    </row>
    <row r="8" spans="1:6" ht="15.75" customHeight="1">
      <c r="A8" s="114"/>
      <c r="B8" s="114"/>
      <c r="C8" s="115"/>
      <c r="D8" s="274" t="s">
        <v>131</v>
      </c>
      <c r="E8" s="274"/>
      <c r="F8" s="274"/>
    </row>
    <row r="9" spans="1:6" ht="13.5" customHeight="1">
      <c r="A9" s="112"/>
      <c r="B9" s="112"/>
      <c r="C9" s="112"/>
      <c r="D9" s="116"/>
    </row>
    <row r="10" spans="1:6" ht="16.5">
      <c r="A10" s="117" t="s">
        <v>100</v>
      </c>
      <c r="B10" s="117"/>
      <c r="C10" s="117"/>
      <c r="D10" s="117"/>
    </row>
    <row r="11" spans="1:6" ht="14.25" customHeight="1">
      <c r="A11" s="118" t="s">
        <v>101</v>
      </c>
      <c r="B11" s="118"/>
      <c r="C11" s="118"/>
      <c r="D11" s="118"/>
    </row>
    <row r="12" spans="1:6" ht="14.25" customHeight="1">
      <c r="A12" s="118" t="s">
        <v>102</v>
      </c>
      <c r="B12" s="118"/>
      <c r="C12" s="118"/>
      <c r="D12" s="118"/>
    </row>
    <row r="13" spans="1:6" ht="16.5" customHeight="1">
      <c r="A13" s="264" t="s">
        <v>103</v>
      </c>
      <c r="B13" s="264"/>
      <c r="C13" s="119"/>
      <c r="D13" s="119"/>
    </row>
    <row r="14" spans="1:6" ht="10.5" customHeight="1">
      <c r="A14" s="120"/>
      <c r="B14" s="121"/>
      <c r="C14" s="120"/>
      <c r="D14" s="120"/>
    </row>
    <row r="15" spans="1:6" ht="19.5" customHeight="1">
      <c r="A15" s="265" t="s">
        <v>104</v>
      </c>
      <c r="B15" s="265"/>
      <c r="C15" s="265"/>
      <c r="D15" s="265"/>
      <c r="E15" s="265"/>
      <c r="F15" s="265"/>
    </row>
    <row r="16" spans="1:6" s="125" customFormat="1" ht="18" customHeight="1">
      <c r="A16" s="122" t="s">
        <v>105</v>
      </c>
      <c r="B16" s="123" t="s">
        <v>106</v>
      </c>
      <c r="C16" s="123" t="s">
        <v>107</v>
      </c>
      <c r="D16" s="124" t="s">
        <v>108</v>
      </c>
      <c r="E16" s="122" t="s">
        <v>109</v>
      </c>
      <c r="F16" s="122" t="s">
        <v>110</v>
      </c>
    </row>
    <row r="17" spans="1:6" ht="15.75">
      <c r="A17" s="126">
        <v>1</v>
      </c>
      <c r="B17" s="127" t="s">
        <v>57</v>
      </c>
      <c r="C17" s="126" t="s">
        <v>122</v>
      </c>
      <c r="D17" s="148">
        <v>2</v>
      </c>
      <c r="E17" s="128">
        <v>2800</v>
      </c>
      <c r="F17" s="129">
        <f>E17*D17</f>
        <v>5600</v>
      </c>
    </row>
    <row r="18" spans="1:6" ht="15.75">
      <c r="A18" s="126">
        <v>2</v>
      </c>
      <c r="B18" s="127" t="s">
        <v>58</v>
      </c>
      <c r="C18" s="126" t="s">
        <v>122</v>
      </c>
      <c r="D18" s="126">
        <v>6</v>
      </c>
      <c r="E18" s="128">
        <v>2100</v>
      </c>
      <c r="F18" s="129">
        <f t="shared" ref="F18:F47" si="0">E18*D18</f>
        <v>12600</v>
      </c>
    </row>
    <row r="19" spans="1:6" ht="15.75">
      <c r="A19" s="126">
        <v>3</v>
      </c>
      <c r="B19" s="127" t="s">
        <v>59</v>
      </c>
      <c r="C19" s="126" t="s">
        <v>122</v>
      </c>
      <c r="D19" s="126">
        <v>2</v>
      </c>
      <c r="E19" s="128">
        <v>2100</v>
      </c>
      <c r="F19" s="129">
        <f t="shared" si="0"/>
        <v>4200</v>
      </c>
    </row>
    <row r="20" spans="1:6" ht="15.75">
      <c r="A20" s="126">
        <v>4</v>
      </c>
      <c r="B20" s="127" t="s">
        <v>60</v>
      </c>
      <c r="C20" s="126" t="s">
        <v>123</v>
      </c>
      <c r="D20" s="126">
        <v>2</v>
      </c>
      <c r="E20" s="128">
        <v>75000</v>
      </c>
      <c r="F20" s="129">
        <f t="shared" si="0"/>
        <v>150000</v>
      </c>
    </row>
    <row r="21" spans="1:6" ht="15.75">
      <c r="A21" s="126">
        <v>5</v>
      </c>
      <c r="B21" s="127" t="s">
        <v>61</v>
      </c>
      <c r="C21" s="126" t="s">
        <v>123</v>
      </c>
      <c r="D21" s="126">
        <v>2</v>
      </c>
      <c r="E21" s="128">
        <v>9200</v>
      </c>
      <c r="F21" s="129">
        <f t="shared" si="0"/>
        <v>18400</v>
      </c>
    </row>
    <row r="22" spans="1:6" ht="15.75">
      <c r="A22" s="126">
        <v>6</v>
      </c>
      <c r="B22" s="127" t="s">
        <v>62</v>
      </c>
      <c r="C22" s="126" t="s">
        <v>123</v>
      </c>
      <c r="D22" s="126">
        <v>2</v>
      </c>
      <c r="E22" s="128">
        <v>21000</v>
      </c>
      <c r="F22" s="129">
        <f t="shared" si="0"/>
        <v>42000</v>
      </c>
    </row>
    <row r="23" spans="1:6" ht="15.75">
      <c r="A23" s="126">
        <v>7</v>
      </c>
      <c r="B23" s="127" t="s">
        <v>63</v>
      </c>
      <c r="C23" s="126" t="s">
        <v>122</v>
      </c>
      <c r="D23" s="126">
        <v>5</v>
      </c>
      <c r="E23" s="128">
        <v>2300</v>
      </c>
      <c r="F23" s="129">
        <f t="shared" si="0"/>
        <v>11500</v>
      </c>
    </row>
    <row r="24" spans="1:6" ht="15.75">
      <c r="A24" s="126">
        <v>8</v>
      </c>
      <c r="B24" s="127" t="s">
        <v>64</v>
      </c>
      <c r="C24" s="126" t="s">
        <v>123</v>
      </c>
      <c r="D24" s="126">
        <v>20</v>
      </c>
      <c r="E24" s="128">
        <v>1600</v>
      </c>
      <c r="F24" s="129">
        <f t="shared" si="0"/>
        <v>32000</v>
      </c>
    </row>
    <row r="25" spans="1:6" ht="15.75">
      <c r="A25" s="126">
        <v>9</v>
      </c>
      <c r="B25" s="127" t="s">
        <v>65</v>
      </c>
      <c r="C25" s="126" t="s">
        <v>123</v>
      </c>
      <c r="D25" s="126">
        <v>2</v>
      </c>
      <c r="E25" s="128">
        <v>21500</v>
      </c>
      <c r="F25" s="129">
        <f t="shared" si="0"/>
        <v>43000</v>
      </c>
    </row>
    <row r="26" spans="1:6" ht="15.75">
      <c r="A26" s="126">
        <v>10</v>
      </c>
      <c r="B26" s="127" t="s">
        <v>66</v>
      </c>
      <c r="C26" s="126" t="s">
        <v>124</v>
      </c>
      <c r="D26" s="126">
        <v>5</v>
      </c>
      <c r="E26" s="128">
        <v>2400</v>
      </c>
      <c r="F26" s="129">
        <f t="shared" si="0"/>
        <v>12000</v>
      </c>
    </row>
    <row r="27" spans="1:6" ht="15.75">
      <c r="A27" s="126">
        <v>11</v>
      </c>
      <c r="B27" s="127" t="s">
        <v>68</v>
      </c>
      <c r="C27" s="126" t="s">
        <v>123</v>
      </c>
      <c r="D27" s="126">
        <v>1</v>
      </c>
      <c r="E27" s="128">
        <v>29000</v>
      </c>
      <c r="F27" s="129">
        <f t="shared" si="0"/>
        <v>29000</v>
      </c>
    </row>
    <row r="28" spans="1:6" ht="15.75">
      <c r="A28" s="126">
        <v>12</v>
      </c>
      <c r="B28" s="127" t="s">
        <v>69</v>
      </c>
      <c r="C28" s="126" t="s">
        <v>123</v>
      </c>
      <c r="D28" s="126">
        <v>1</v>
      </c>
      <c r="E28" s="128">
        <v>13000</v>
      </c>
      <c r="F28" s="129">
        <f t="shared" si="0"/>
        <v>13000</v>
      </c>
    </row>
    <row r="29" spans="1:6" ht="15.75">
      <c r="A29" s="126">
        <v>13</v>
      </c>
      <c r="B29" s="127" t="s">
        <v>70</v>
      </c>
      <c r="C29" s="126" t="s">
        <v>125</v>
      </c>
      <c r="D29" s="126">
        <v>10</v>
      </c>
      <c r="E29" s="128">
        <v>1200</v>
      </c>
      <c r="F29" s="129">
        <f t="shared" si="0"/>
        <v>12000</v>
      </c>
    </row>
    <row r="30" spans="1:6" ht="15.75">
      <c r="A30" s="126">
        <v>14</v>
      </c>
      <c r="B30" s="127" t="s">
        <v>72</v>
      </c>
      <c r="C30" s="126" t="s">
        <v>123</v>
      </c>
      <c r="D30" s="126">
        <v>2</v>
      </c>
      <c r="E30" s="128">
        <v>10500</v>
      </c>
      <c r="F30" s="129">
        <f t="shared" si="0"/>
        <v>21000</v>
      </c>
    </row>
    <row r="31" spans="1:6" ht="15.75">
      <c r="A31" s="126">
        <v>15</v>
      </c>
      <c r="B31" s="127" t="s">
        <v>73</v>
      </c>
      <c r="C31" s="126" t="s">
        <v>124</v>
      </c>
      <c r="D31" s="148">
        <v>5</v>
      </c>
      <c r="E31" s="128">
        <v>3400</v>
      </c>
      <c r="F31" s="129">
        <f t="shared" si="0"/>
        <v>17000</v>
      </c>
    </row>
    <row r="32" spans="1:6" ht="15.75">
      <c r="A32" s="126">
        <v>16</v>
      </c>
      <c r="B32" s="127" t="s">
        <v>74</v>
      </c>
      <c r="C32" s="126" t="s">
        <v>124</v>
      </c>
      <c r="D32" s="126">
        <v>2</v>
      </c>
      <c r="E32" s="128">
        <v>8000</v>
      </c>
      <c r="F32" s="129">
        <f t="shared" si="0"/>
        <v>16000</v>
      </c>
    </row>
    <row r="33" spans="1:6" ht="15.75">
      <c r="A33" s="126">
        <v>17</v>
      </c>
      <c r="B33" s="127" t="s">
        <v>75</v>
      </c>
      <c r="C33" s="126" t="s">
        <v>123</v>
      </c>
      <c r="D33" s="126">
        <v>2</v>
      </c>
      <c r="E33" s="128">
        <v>4000</v>
      </c>
      <c r="F33" s="129">
        <f t="shared" si="0"/>
        <v>8000</v>
      </c>
    </row>
    <row r="34" spans="1:6" ht="15.75">
      <c r="A34" s="126">
        <v>18</v>
      </c>
      <c r="B34" s="127" t="s">
        <v>76</v>
      </c>
      <c r="C34" s="126" t="s">
        <v>124</v>
      </c>
      <c r="D34" s="126">
        <v>5</v>
      </c>
      <c r="E34" s="128">
        <v>2300</v>
      </c>
      <c r="F34" s="129">
        <f t="shared" si="0"/>
        <v>11500</v>
      </c>
    </row>
    <row r="35" spans="1:6" ht="15.75">
      <c r="A35" s="126">
        <v>19</v>
      </c>
      <c r="B35" s="127" t="s">
        <v>77</v>
      </c>
      <c r="C35" s="126" t="s">
        <v>122</v>
      </c>
      <c r="D35" s="126">
        <v>2</v>
      </c>
      <c r="E35" s="128">
        <v>18500</v>
      </c>
      <c r="F35" s="129">
        <f t="shared" si="0"/>
        <v>37000</v>
      </c>
    </row>
    <row r="36" spans="1:6" ht="15.75">
      <c r="A36" s="126">
        <v>20</v>
      </c>
      <c r="B36" s="127" t="s">
        <v>78</v>
      </c>
      <c r="C36" s="126" t="s">
        <v>122</v>
      </c>
      <c r="D36" s="126">
        <v>2</v>
      </c>
      <c r="E36" s="128">
        <v>41000</v>
      </c>
      <c r="F36" s="129">
        <f t="shared" si="0"/>
        <v>82000</v>
      </c>
    </row>
    <row r="37" spans="1:6" ht="15.75">
      <c r="A37" s="126">
        <v>21</v>
      </c>
      <c r="B37" s="127" t="s">
        <v>79</v>
      </c>
      <c r="C37" s="126" t="s">
        <v>122</v>
      </c>
      <c r="D37" s="126">
        <v>2</v>
      </c>
      <c r="E37" s="128">
        <v>21000</v>
      </c>
      <c r="F37" s="129">
        <f t="shared" si="0"/>
        <v>42000</v>
      </c>
    </row>
    <row r="38" spans="1:6" ht="15.75">
      <c r="A38" s="126">
        <v>22</v>
      </c>
      <c r="B38" s="127" t="s">
        <v>80</v>
      </c>
      <c r="C38" s="126" t="s">
        <v>124</v>
      </c>
      <c r="D38" s="126">
        <v>1</v>
      </c>
      <c r="E38" s="128">
        <v>32000</v>
      </c>
      <c r="F38" s="129">
        <f t="shared" si="0"/>
        <v>32000</v>
      </c>
    </row>
    <row r="39" spans="1:6" ht="15.75">
      <c r="A39" s="126">
        <v>23</v>
      </c>
      <c r="B39" s="127" t="s">
        <v>82</v>
      </c>
      <c r="C39" s="126" t="s">
        <v>122</v>
      </c>
      <c r="D39" s="148">
        <v>2</v>
      </c>
      <c r="E39" s="128">
        <v>9500</v>
      </c>
      <c r="F39" s="129">
        <f t="shared" si="0"/>
        <v>19000</v>
      </c>
    </row>
    <row r="40" spans="1:6" ht="15.75">
      <c r="A40" s="126">
        <v>24</v>
      </c>
      <c r="B40" s="127" t="s">
        <v>83</v>
      </c>
      <c r="C40" s="126" t="s">
        <v>123</v>
      </c>
      <c r="D40" s="148">
        <v>2</v>
      </c>
      <c r="E40" s="128">
        <v>5200</v>
      </c>
      <c r="F40" s="129">
        <f t="shared" si="0"/>
        <v>10400</v>
      </c>
    </row>
    <row r="41" spans="1:6" ht="15.75">
      <c r="A41" s="126">
        <v>25</v>
      </c>
      <c r="B41" s="127" t="s">
        <v>84</v>
      </c>
      <c r="C41" s="126" t="s">
        <v>123</v>
      </c>
      <c r="D41" s="148">
        <v>1</v>
      </c>
      <c r="E41" s="128">
        <v>29000</v>
      </c>
      <c r="F41" s="129">
        <f t="shared" si="0"/>
        <v>29000</v>
      </c>
    </row>
    <row r="42" spans="1:6" ht="15.75">
      <c r="A42" s="126">
        <v>26</v>
      </c>
      <c r="B42" s="127" t="s">
        <v>85</v>
      </c>
      <c r="C42" s="126" t="s">
        <v>122</v>
      </c>
      <c r="D42" s="148">
        <v>2</v>
      </c>
      <c r="E42" s="128">
        <v>12500</v>
      </c>
      <c r="F42" s="129">
        <f t="shared" si="0"/>
        <v>25000</v>
      </c>
    </row>
    <row r="43" spans="1:6" ht="15.75">
      <c r="A43" s="126">
        <v>27</v>
      </c>
      <c r="B43" s="127" t="s">
        <v>86</v>
      </c>
      <c r="C43" s="126" t="s">
        <v>126</v>
      </c>
      <c r="D43" s="148">
        <v>3</v>
      </c>
      <c r="E43" s="128">
        <v>2500</v>
      </c>
      <c r="F43" s="129">
        <f t="shared" si="0"/>
        <v>7500</v>
      </c>
    </row>
    <row r="44" spans="1:6" ht="15.75">
      <c r="A44" s="126">
        <v>28</v>
      </c>
      <c r="B44" s="127" t="s">
        <v>88</v>
      </c>
      <c r="C44" s="126" t="s">
        <v>127</v>
      </c>
      <c r="D44" s="148">
        <v>2</v>
      </c>
      <c r="E44" s="128">
        <v>4900</v>
      </c>
      <c r="F44" s="129">
        <f t="shared" si="0"/>
        <v>9800</v>
      </c>
    </row>
    <row r="45" spans="1:6" ht="15.75">
      <c r="A45" s="126">
        <v>29</v>
      </c>
      <c r="B45" s="127" t="s">
        <v>90</v>
      </c>
      <c r="C45" s="126" t="s">
        <v>127</v>
      </c>
      <c r="D45" s="148">
        <v>1</v>
      </c>
      <c r="E45" s="128">
        <v>10200</v>
      </c>
      <c r="F45" s="129">
        <f t="shared" si="0"/>
        <v>10200</v>
      </c>
    </row>
    <row r="46" spans="1:6" ht="15.75">
      <c r="A46" s="126">
        <v>30</v>
      </c>
      <c r="B46" s="127" t="s">
        <v>91</v>
      </c>
      <c r="C46" s="126" t="s">
        <v>128</v>
      </c>
      <c r="D46" s="148">
        <v>2</v>
      </c>
      <c r="E46" s="128">
        <v>11300</v>
      </c>
      <c r="F46" s="129">
        <f t="shared" si="0"/>
        <v>22600</v>
      </c>
    </row>
    <row r="47" spans="1:6" ht="15.75">
      <c r="A47" s="126">
        <v>31</v>
      </c>
      <c r="B47" s="127" t="s">
        <v>92</v>
      </c>
      <c r="C47" s="126" t="s">
        <v>129</v>
      </c>
      <c r="D47" s="148">
        <v>3</v>
      </c>
      <c r="E47" s="149">
        <v>38500</v>
      </c>
      <c r="F47" s="129">
        <f t="shared" si="0"/>
        <v>115500</v>
      </c>
    </row>
    <row r="48" spans="1:6" s="130" customFormat="1" ht="15.75">
      <c r="A48" s="266" t="s">
        <v>111</v>
      </c>
      <c r="B48" s="267"/>
      <c r="C48" s="267"/>
      <c r="D48" s="267"/>
      <c r="E48" s="268"/>
      <c r="F48" s="131">
        <f>SUM(F17:F47)</f>
        <v>900800</v>
      </c>
    </row>
    <row r="49" spans="1:6" s="130" customFormat="1" ht="15.75">
      <c r="A49" s="266" t="s">
        <v>112</v>
      </c>
      <c r="B49" s="267"/>
      <c r="C49" s="267"/>
      <c r="D49" s="267"/>
      <c r="E49" s="268"/>
      <c r="F49" s="131">
        <f>F48*0.1</f>
        <v>90080</v>
      </c>
    </row>
    <row r="50" spans="1:6" ht="15.75">
      <c r="A50" s="266" t="s">
        <v>113</v>
      </c>
      <c r="B50" s="267"/>
      <c r="C50" s="267"/>
      <c r="D50" s="267"/>
      <c r="E50" s="268"/>
      <c r="F50" s="131">
        <f>F48+F49</f>
        <v>990880</v>
      </c>
    </row>
    <row r="51" spans="1:6">
      <c r="B51" s="269"/>
      <c r="C51" s="269"/>
      <c r="D51" s="269"/>
    </row>
    <row r="52" spans="1:6" s="14" customFormat="1">
      <c r="A52" s="132" t="s">
        <v>114</v>
      </c>
      <c r="B52" s="133"/>
      <c r="C52" s="133"/>
      <c r="D52" s="133"/>
    </row>
    <row r="53" spans="1:6" s="135" customFormat="1" ht="15.75">
      <c r="A53" s="134" t="s">
        <v>115</v>
      </c>
      <c r="B53" s="133"/>
      <c r="C53" s="133"/>
      <c r="D53" s="133"/>
    </row>
    <row r="54" spans="1:6" s="138" customFormat="1" ht="14.25">
      <c r="A54" s="96" t="s">
        <v>116</v>
      </c>
      <c r="B54" s="96"/>
      <c r="C54" s="136"/>
      <c r="D54" s="137"/>
    </row>
    <row r="55" spans="1:6" s="138" customFormat="1" ht="14.25">
      <c r="A55" s="96" t="s">
        <v>117</v>
      </c>
      <c r="B55" s="96"/>
      <c r="C55" s="136"/>
      <c r="D55" s="137"/>
    </row>
    <row r="56" spans="1:6" s="138" customFormat="1" ht="14.25">
      <c r="A56" s="96" t="s">
        <v>118</v>
      </c>
      <c r="B56" s="96"/>
      <c r="C56" s="136"/>
      <c r="D56" s="137"/>
    </row>
    <row r="57" spans="1:6" s="135" customFormat="1" ht="14.25">
      <c r="A57" s="139" t="s">
        <v>119</v>
      </c>
      <c r="B57" s="140"/>
      <c r="C57" s="140"/>
      <c r="D57" s="140"/>
    </row>
    <row r="58" spans="1:6" s="138" customFormat="1" ht="14.25" customHeight="1">
      <c r="A58" s="141"/>
      <c r="B58" s="142"/>
      <c r="C58" s="141"/>
      <c r="D58" s="141"/>
    </row>
    <row r="59" spans="1:6" s="138" customFormat="1">
      <c r="A59" s="141"/>
      <c r="B59" s="142"/>
      <c r="C59" s="141"/>
      <c r="D59" s="141"/>
    </row>
    <row r="60" spans="1:6" s="138" customFormat="1" ht="15.75">
      <c r="A60" s="141"/>
      <c r="B60" s="142"/>
      <c r="C60" s="262" t="s">
        <v>130</v>
      </c>
      <c r="D60" s="262"/>
      <c r="E60" s="262"/>
      <c r="F60" s="262"/>
    </row>
    <row r="61" spans="1:6" s="138" customFormat="1" ht="15.75">
      <c r="A61" s="141"/>
      <c r="B61" s="142"/>
      <c r="C61" s="120"/>
      <c r="D61" s="120"/>
      <c r="E61" s="143"/>
      <c r="F61" s="143"/>
    </row>
    <row r="62" spans="1:6" s="138" customFormat="1" ht="15.75">
      <c r="A62" s="141"/>
      <c r="B62" s="142"/>
      <c r="C62" s="120"/>
      <c r="D62" s="120"/>
      <c r="E62" s="143"/>
      <c r="F62" s="143"/>
    </row>
    <row r="63" spans="1:6" s="138" customFormat="1" ht="15.75">
      <c r="A63" s="141"/>
      <c r="B63" s="142"/>
      <c r="C63" s="120"/>
      <c r="D63" s="120"/>
      <c r="E63" s="143"/>
      <c r="F63" s="143"/>
    </row>
    <row r="64" spans="1:6" s="138" customFormat="1" ht="15.75">
      <c r="A64" s="141"/>
      <c r="B64" s="142"/>
      <c r="C64" s="120"/>
      <c r="D64" s="120"/>
      <c r="E64" s="143"/>
      <c r="F64" s="143"/>
    </row>
    <row r="65" spans="1:6" s="138" customFormat="1" ht="15.75">
      <c r="A65" s="144"/>
      <c r="B65" s="144"/>
      <c r="C65" s="262" t="s">
        <v>120</v>
      </c>
      <c r="D65" s="262"/>
      <c r="E65" s="262"/>
      <c r="F65" s="262"/>
    </row>
    <row r="66" spans="1:6" s="138" customFormat="1" ht="15.75">
      <c r="B66" s="145"/>
      <c r="C66" s="146"/>
      <c r="D66" s="146"/>
      <c r="E66" s="143"/>
      <c r="F66" s="143"/>
    </row>
    <row r="69" spans="1:6">
      <c r="B69" s="111"/>
      <c r="C69" s="111"/>
      <c r="D69" s="111"/>
    </row>
    <row r="70" spans="1:6">
      <c r="B70" s="111"/>
      <c r="C70" s="111"/>
      <c r="D70" s="111"/>
    </row>
    <row r="71" spans="1:6">
      <c r="B71" s="111"/>
      <c r="C71" s="111"/>
      <c r="D71" s="111"/>
    </row>
    <row r="72" spans="1:6">
      <c r="B72" s="111"/>
      <c r="C72" s="111"/>
      <c r="D72" s="111"/>
    </row>
    <row r="73" spans="1:6">
      <c r="B73" s="111"/>
      <c r="C73" s="111"/>
      <c r="D73" s="111"/>
    </row>
    <row r="74" spans="1:6">
      <c r="B74" s="111"/>
      <c r="C74" s="111"/>
      <c r="D74" s="111"/>
    </row>
    <row r="75" spans="1:6">
      <c r="B75" s="111"/>
      <c r="C75" s="111"/>
      <c r="D75" s="111"/>
    </row>
    <row r="76" spans="1:6">
      <c r="B76" s="111"/>
      <c r="C76" s="111"/>
      <c r="D76" s="111"/>
    </row>
    <row r="77" spans="1:6">
      <c r="B77" s="111"/>
      <c r="C77" s="111"/>
      <c r="D77" s="111"/>
    </row>
    <row r="78" spans="1:6">
      <c r="B78" s="111"/>
      <c r="C78" s="111"/>
      <c r="D78" s="111"/>
    </row>
    <row r="79" spans="1:6">
      <c r="B79" s="111"/>
      <c r="C79" s="111"/>
      <c r="D79" s="111"/>
    </row>
    <row r="80" spans="1:6">
      <c r="B80" s="111"/>
      <c r="C80" s="111"/>
      <c r="D80" s="111"/>
    </row>
    <row r="81" spans="1:6">
      <c r="B81" s="111"/>
      <c r="C81" s="111"/>
      <c r="D81" s="111"/>
    </row>
    <row r="82" spans="1:6">
      <c r="B82" s="111"/>
      <c r="C82" s="111"/>
      <c r="D82" s="111"/>
    </row>
    <row r="83" spans="1:6">
      <c r="B83" s="111"/>
      <c r="C83" s="111"/>
      <c r="D83" s="111"/>
    </row>
    <row r="84" spans="1:6">
      <c r="B84" s="111"/>
      <c r="C84" s="111"/>
      <c r="D84" s="111"/>
    </row>
    <row r="85" spans="1:6">
      <c r="B85" s="111"/>
      <c r="C85" s="111"/>
      <c r="D85" s="111"/>
    </row>
    <row r="86" spans="1:6">
      <c r="B86" s="111"/>
      <c r="C86" s="111"/>
      <c r="D86" s="111"/>
    </row>
    <row r="87" spans="1:6">
      <c r="B87" s="111"/>
      <c r="C87" s="111"/>
      <c r="D87" s="111"/>
    </row>
    <row r="88" spans="1:6">
      <c r="B88" s="111"/>
      <c r="C88" s="111"/>
      <c r="D88" s="111"/>
    </row>
    <row r="89" spans="1:6">
      <c r="B89" s="111"/>
      <c r="C89" s="111"/>
      <c r="D89" s="111"/>
    </row>
    <row r="90" spans="1:6">
      <c r="B90" s="111"/>
      <c r="C90" s="111"/>
      <c r="D90" s="111"/>
    </row>
    <row r="91" spans="1:6">
      <c r="A91" s="263" t="s">
        <v>121</v>
      </c>
      <c r="B91" s="263"/>
      <c r="C91" s="263"/>
      <c r="D91" s="263"/>
      <c r="E91" s="263"/>
      <c r="F91" s="263"/>
    </row>
  </sheetData>
  <mergeCells count="15">
    <mergeCell ref="D8:F8"/>
    <mergeCell ref="A1:F1"/>
    <mergeCell ref="A2:F2"/>
    <mergeCell ref="A3:F3"/>
    <mergeCell ref="A5:F5"/>
    <mergeCell ref="B7:F7"/>
    <mergeCell ref="C60:F60"/>
    <mergeCell ref="C65:F65"/>
    <mergeCell ref="A91:F91"/>
    <mergeCell ref="A13:B13"/>
    <mergeCell ref="A15:F15"/>
    <mergeCell ref="A48:E48"/>
    <mergeCell ref="A49:E49"/>
    <mergeCell ref="A50:E50"/>
    <mergeCell ref="B51:D51"/>
  </mergeCells>
  <pageMargins left="0.9" right="0.21" top="1.07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79"/>
  <sheetViews>
    <sheetView workbookViewId="0">
      <selection activeCell="W6" sqref="W6"/>
    </sheetView>
  </sheetViews>
  <sheetFormatPr defaultRowHeight="12.75"/>
  <cols>
    <col min="1" max="1" width="4.140625" style="23" customWidth="1"/>
    <col min="2" max="2" width="3.7109375" style="23" customWidth="1"/>
    <col min="3" max="3" width="2.28515625" style="23" hidden="1" customWidth="1"/>
    <col min="4" max="4" width="1.140625" style="23" customWidth="1"/>
    <col min="5" max="5" width="4.85546875" style="23" customWidth="1"/>
    <col min="6" max="6" width="4" style="23" customWidth="1"/>
    <col min="7" max="7" width="3.28515625" style="23" customWidth="1"/>
    <col min="8" max="8" width="3.85546875" style="23" customWidth="1"/>
    <col min="9" max="9" width="3.42578125" style="23" hidden="1" customWidth="1"/>
    <col min="10" max="10" width="2.5703125" style="23" customWidth="1"/>
    <col min="11" max="11" width="1" style="23" customWidth="1"/>
    <col min="12" max="12" width="1.7109375" style="23" customWidth="1"/>
    <col min="13" max="13" width="6.28515625" style="23" customWidth="1"/>
    <col min="14" max="14" width="2.85546875" style="25" customWidth="1"/>
    <col min="15" max="15" width="5.5703125" style="26" customWidth="1"/>
    <col min="16" max="16" width="6.7109375" style="26" customWidth="1"/>
    <col min="17" max="17" width="9.85546875" style="26" customWidth="1"/>
    <col min="18" max="18" width="10.7109375" style="28" customWidth="1"/>
    <col min="19" max="19" width="8.28515625" style="29" customWidth="1"/>
    <col min="20" max="20" width="11.14062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>
      <c r="A1" s="96" t="s">
        <v>0</v>
      </c>
      <c r="B1" s="154"/>
      <c r="C1" s="96"/>
      <c r="D1" s="96"/>
      <c r="E1" s="96"/>
      <c r="F1" s="96"/>
      <c r="G1" s="96"/>
      <c r="H1" s="96"/>
      <c r="I1" s="137"/>
      <c r="J1" s="154"/>
      <c r="K1" s="154"/>
      <c r="L1" s="154"/>
      <c r="M1" s="154"/>
      <c r="N1" s="96"/>
      <c r="O1" s="155"/>
      <c r="P1" s="155"/>
      <c r="Q1" s="155"/>
      <c r="R1" s="156"/>
      <c r="S1" s="157"/>
      <c r="T1" s="158"/>
    </row>
    <row r="2" spans="1:24">
      <c r="A2" s="25" t="s">
        <v>1</v>
      </c>
      <c r="Q2" s="97"/>
      <c r="R2" s="159"/>
      <c r="S2" s="97"/>
    </row>
    <row r="3" spans="1:24">
      <c r="A3" s="145" t="s">
        <v>2</v>
      </c>
      <c r="F3" s="145" t="s">
        <v>3</v>
      </c>
      <c r="H3" s="25"/>
      <c r="I3" s="108"/>
    </row>
    <row r="4" spans="1:24">
      <c r="A4" s="145" t="s">
        <v>4</v>
      </c>
      <c r="F4" s="145" t="s">
        <v>5</v>
      </c>
    </row>
    <row r="5" spans="1:24">
      <c r="A5" s="23" t="s">
        <v>6</v>
      </c>
      <c r="F5" s="145" t="s">
        <v>7</v>
      </c>
      <c r="G5" s="145"/>
      <c r="H5" s="145"/>
      <c r="I5" s="145"/>
      <c r="J5" s="145" t="s">
        <v>8</v>
      </c>
      <c r="L5" s="104" t="s">
        <v>9</v>
      </c>
      <c r="N5" s="23"/>
      <c r="O5" s="23"/>
      <c r="P5" s="23"/>
      <c r="Q5" s="97" t="s">
        <v>10</v>
      </c>
      <c r="R5" s="159"/>
      <c r="S5" s="160" t="s">
        <v>52</v>
      </c>
      <c r="T5" s="161" t="s">
        <v>11</v>
      </c>
    </row>
    <row r="6" spans="1:24">
      <c r="F6" s="145"/>
      <c r="G6" s="145"/>
      <c r="H6" s="145"/>
      <c r="I6" s="145"/>
      <c r="J6" s="145"/>
      <c r="L6" s="104"/>
      <c r="N6" s="23"/>
      <c r="O6" s="23"/>
      <c r="P6" s="23"/>
      <c r="Q6" s="97" t="s">
        <v>12</v>
      </c>
      <c r="R6" s="159"/>
      <c r="S6" s="162" t="s">
        <v>13</v>
      </c>
    </row>
    <row r="7" spans="1:24">
      <c r="F7" s="145"/>
      <c r="G7" s="145"/>
      <c r="H7" s="145"/>
      <c r="I7" s="145"/>
      <c r="J7" s="145"/>
      <c r="L7" s="104"/>
      <c r="N7" s="23"/>
      <c r="O7" s="23"/>
      <c r="P7" s="23"/>
    </row>
    <row r="8" spans="1:24">
      <c r="A8" s="304" t="s">
        <v>14</v>
      </c>
      <c r="B8" s="304"/>
      <c r="C8" s="304"/>
      <c r="D8" s="304"/>
      <c r="E8" s="304"/>
      <c r="F8" s="304"/>
      <c r="G8" s="304"/>
      <c r="H8" s="304"/>
      <c r="I8" s="304"/>
      <c r="J8" s="304"/>
      <c r="K8" s="304"/>
      <c r="L8" s="304"/>
      <c r="M8" s="304"/>
      <c r="N8" s="304"/>
      <c r="O8" s="304"/>
      <c r="P8" s="304"/>
      <c r="Q8" s="304"/>
      <c r="R8" s="304"/>
      <c r="S8" s="304"/>
      <c r="T8" s="304"/>
    </row>
    <row r="9" spans="1:24">
      <c r="A9" s="305" t="s">
        <v>15</v>
      </c>
      <c r="B9" s="305"/>
      <c r="C9" s="305"/>
      <c r="D9" s="305"/>
      <c r="E9" s="305"/>
      <c r="F9" s="305"/>
      <c r="G9" s="305"/>
      <c r="H9" s="305"/>
      <c r="I9" s="305"/>
      <c r="J9" s="305"/>
      <c r="K9" s="305"/>
      <c r="L9" s="305"/>
      <c r="M9" s="305"/>
      <c r="N9" s="305"/>
      <c r="O9" s="305"/>
      <c r="P9" s="305"/>
      <c r="Q9" s="305"/>
      <c r="R9" s="305"/>
      <c r="S9" s="305"/>
      <c r="T9" s="305"/>
    </row>
    <row r="10" spans="1:24" ht="18.75">
      <c r="L10" s="24"/>
      <c r="Q10" s="27"/>
    </row>
    <row r="11" spans="1:24" s="150" customFormat="1" ht="11.25">
      <c r="A11" s="295" t="s">
        <v>133</v>
      </c>
      <c r="B11" s="295"/>
      <c r="C11" s="295"/>
      <c r="D11" s="295"/>
      <c r="E11" s="163" t="s">
        <v>53</v>
      </c>
      <c r="F11" s="163"/>
      <c r="G11" s="163"/>
      <c r="H11" s="163"/>
      <c r="I11" s="163"/>
      <c r="J11" s="163"/>
      <c r="K11" s="163"/>
      <c r="L11" s="163"/>
      <c r="M11" s="164"/>
      <c r="N11" s="165"/>
      <c r="O11" s="295" t="s">
        <v>134</v>
      </c>
      <c r="P11" s="295"/>
      <c r="Q11" s="166" t="s">
        <v>18</v>
      </c>
      <c r="R11" s="167"/>
      <c r="S11" s="168"/>
      <c r="T11" s="169"/>
      <c r="U11" s="151"/>
      <c r="V11" s="151"/>
      <c r="W11" s="151"/>
      <c r="X11" s="151"/>
    </row>
    <row r="12" spans="1:24" s="150" customFormat="1" ht="11.25">
      <c r="A12" s="295" t="s">
        <v>135</v>
      </c>
      <c r="B12" s="295"/>
      <c r="C12" s="295"/>
      <c r="D12" s="295"/>
      <c r="E12" s="170" t="s">
        <v>54</v>
      </c>
      <c r="F12" s="170"/>
      <c r="G12" s="170"/>
      <c r="H12" s="170"/>
      <c r="I12" s="170"/>
      <c r="J12" s="170"/>
      <c r="K12" s="170"/>
      <c r="L12" s="170"/>
      <c r="M12" s="171"/>
      <c r="N12" s="165"/>
      <c r="O12" s="295" t="s">
        <v>135</v>
      </c>
      <c r="P12" s="295"/>
      <c r="Q12" s="170" t="s">
        <v>20</v>
      </c>
      <c r="R12" s="170"/>
      <c r="S12" s="170"/>
      <c r="T12" s="170"/>
      <c r="U12" s="172"/>
      <c r="V12" s="173"/>
      <c r="W12" s="151"/>
      <c r="X12" s="151"/>
    </row>
    <row r="13" spans="1:24" s="150" customFormat="1" ht="11.25">
      <c r="A13" s="295" t="s">
        <v>136</v>
      </c>
      <c r="B13" s="295"/>
      <c r="C13" s="295"/>
      <c r="D13" s="295"/>
      <c r="E13" s="170" t="s">
        <v>55</v>
      </c>
      <c r="F13" s="170"/>
      <c r="G13" s="170"/>
      <c r="H13" s="170"/>
      <c r="I13" s="170" t="s">
        <v>8</v>
      </c>
      <c r="J13" s="170"/>
      <c r="K13" s="170"/>
      <c r="L13" s="170"/>
      <c r="M13" s="171"/>
      <c r="N13" s="165"/>
      <c r="O13" s="295" t="s">
        <v>136</v>
      </c>
      <c r="P13" s="295"/>
      <c r="Q13" s="174" t="s">
        <v>22</v>
      </c>
      <c r="R13" s="175"/>
      <c r="S13" s="176"/>
      <c r="T13" s="177"/>
      <c r="U13" s="178"/>
      <c r="V13" s="151"/>
      <c r="W13" s="151"/>
      <c r="X13" s="151"/>
    </row>
    <row r="14" spans="1:24" s="150" customFormat="1" ht="11.25">
      <c r="A14" s="295" t="s">
        <v>137</v>
      </c>
      <c r="B14" s="295"/>
      <c r="C14" s="295"/>
      <c r="D14" s="295"/>
      <c r="E14" s="170" t="s">
        <v>56</v>
      </c>
      <c r="F14" s="170"/>
      <c r="G14" s="170"/>
      <c r="H14" s="170"/>
      <c r="I14" s="170"/>
      <c r="J14" s="170"/>
      <c r="K14" s="170"/>
      <c r="L14" s="170"/>
      <c r="M14" s="171"/>
      <c r="N14" s="165"/>
      <c r="O14" s="295" t="s">
        <v>138</v>
      </c>
      <c r="P14" s="295"/>
      <c r="Q14" s="179">
        <v>42633</v>
      </c>
      <c r="R14" s="180"/>
      <c r="S14" s="180"/>
      <c r="T14" s="180"/>
      <c r="U14" s="151"/>
      <c r="V14" s="151"/>
      <c r="W14" s="151"/>
      <c r="X14" s="151"/>
    </row>
    <row r="15" spans="1:24" s="150" customFormat="1" ht="11.25">
      <c r="C15" s="181"/>
      <c r="N15" s="151"/>
      <c r="O15" s="152"/>
      <c r="P15" s="152"/>
      <c r="Q15" s="182"/>
      <c r="R15" s="183"/>
      <c r="S15" s="152"/>
      <c r="T15" s="153"/>
    </row>
    <row r="16" spans="1:24" s="184" customFormat="1" ht="8.25">
      <c r="A16" s="296" t="s">
        <v>139</v>
      </c>
      <c r="B16" s="298" t="s">
        <v>140</v>
      </c>
      <c r="C16" s="299"/>
      <c r="D16" s="299"/>
      <c r="E16" s="299"/>
      <c r="F16" s="299"/>
      <c r="G16" s="299"/>
      <c r="H16" s="299"/>
      <c r="I16" s="299"/>
      <c r="J16" s="299"/>
      <c r="K16" s="299"/>
      <c r="L16" s="299"/>
      <c r="M16" s="299"/>
      <c r="N16" s="300"/>
      <c r="O16" s="296" t="s">
        <v>141</v>
      </c>
      <c r="P16" s="287" t="s">
        <v>142</v>
      </c>
      <c r="Q16" s="287" t="s">
        <v>143</v>
      </c>
      <c r="R16" s="287" t="s">
        <v>144</v>
      </c>
      <c r="S16" s="289" t="s">
        <v>145</v>
      </c>
      <c r="T16" s="289" t="s">
        <v>146</v>
      </c>
    </row>
    <row r="17" spans="1:20" s="184" customFormat="1" ht="8.25">
      <c r="A17" s="297"/>
      <c r="B17" s="301"/>
      <c r="C17" s="302"/>
      <c r="D17" s="302"/>
      <c r="E17" s="302"/>
      <c r="F17" s="302"/>
      <c r="G17" s="302"/>
      <c r="H17" s="302"/>
      <c r="I17" s="302"/>
      <c r="J17" s="302"/>
      <c r="K17" s="302"/>
      <c r="L17" s="302"/>
      <c r="M17" s="302"/>
      <c r="N17" s="303"/>
      <c r="O17" s="297"/>
      <c r="P17" s="288"/>
      <c r="Q17" s="288"/>
      <c r="R17" s="288"/>
      <c r="S17" s="290"/>
      <c r="T17" s="290"/>
    </row>
    <row r="18" spans="1:20" s="184" customFormat="1" ht="8.25">
      <c r="A18" s="195">
        <v>1</v>
      </c>
      <c r="B18" s="196" t="s">
        <v>57</v>
      </c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8"/>
      <c r="N18" s="199"/>
      <c r="O18" s="200" t="s">
        <v>34</v>
      </c>
      <c r="P18" s="200">
        <v>2</v>
      </c>
      <c r="Q18" s="201">
        <v>2800</v>
      </c>
      <c r="R18" s="202">
        <f>Q18*P18</f>
        <v>5600</v>
      </c>
      <c r="S18" s="201">
        <f>R18*0.1</f>
        <v>560</v>
      </c>
      <c r="T18" s="203">
        <f>R18+S18</f>
        <v>6160</v>
      </c>
    </row>
    <row r="19" spans="1:20" s="184" customFormat="1" ht="8.25">
      <c r="A19" s="195">
        <v>2</v>
      </c>
      <c r="B19" s="196" t="s">
        <v>58</v>
      </c>
      <c r="C19" s="197"/>
      <c r="D19" s="197"/>
      <c r="E19" s="197"/>
      <c r="F19" s="197"/>
      <c r="G19" s="197"/>
      <c r="H19" s="197"/>
      <c r="I19" s="197"/>
      <c r="J19" s="197"/>
      <c r="K19" s="197"/>
      <c r="L19" s="197"/>
      <c r="M19" s="198"/>
      <c r="N19" s="199"/>
      <c r="O19" s="200" t="s">
        <v>34</v>
      </c>
      <c r="P19" s="200">
        <v>6</v>
      </c>
      <c r="Q19" s="201">
        <v>2100</v>
      </c>
      <c r="R19" s="202">
        <f t="shared" ref="R19:R48" si="0">Q19*P19</f>
        <v>12600</v>
      </c>
      <c r="S19" s="201">
        <f t="shared" ref="S19:S48" si="1">R19*0.1</f>
        <v>1260</v>
      </c>
      <c r="T19" s="203">
        <f t="shared" ref="T19:T48" si="2">R19+S19</f>
        <v>13860</v>
      </c>
    </row>
    <row r="20" spans="1:20" s="184" customFormat="1" ht="8.25">
      <c r="A20" s="195">
        <v>3</v>
      </c>
      <c r="B20" s="196" t="s">
        <v>59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8"/>
      <c r="N20" s="199"/>
      <c r="O20" s="200" t="s">
        <v>34</v>
      </c>
      <c r="P20" s="200">
        <v>2</v>
      </c>
      <c r="Q20" s="201">
        <v>2100</v>
      </c>
      <c r="R20" s="202">
        <f t="shared" si="0"/>
        <v>4200</v>
      </c>
      <c r="S20" s="201">
        <f t="shared" si="1"/>
        <v>420</v>
      </c>
      <c r="T20" s="203">
        <f t="shared" si="2"/>
        <v>4620</v>
      </c>
    </row>
    <row r="21" spans="1:20" s="184" customFormat="1" ht="8.25">
      <c r="A21" s="195">
        <v>4</v>
      </c>
      <c r="B21" s="196" t="s">
        <v>60</v>
      </c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198"/>
      <c r="N21" s="199"/>
      <c r="O21" s="200" t="s">
        <v>33</v>
      </c>
      <c r="P21" s="200">
        <v>2</v>
      </c>
      <c r="Q21" s="201">
        <v>75000</v>
      </c>
      <c r="R21" s="202">
        <f t="shared" si="0"/>
        <v>150000</v>
      </c>
      <c r="S21" s="201">
        <f t="shared" si="1"/>
        <v>15000</v>
      </c>
      <c r="T21" s="203">
        <f t="shared" si="2"/>
        <v>165000</v>
      </c>
    </row>
    <row r="22" spans="1:20" s="184" customFormat="1" ht="8.25">
      <c r="A22" s="195">
        <v>5</v>
      </c>
      <c r="B22" s="196" t="s">
        <v>61</v>
      </c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198"/>
      <c r="N22" s="199"/>
      <c r="O22" s="200" t="s">
        <v>33</v>
      </c>
      <c r="P22" s="200">
        <v>2</v>
      </c>
      <c r="Q22" s="201">
        <v>9200</v>
      </c>
      <c r="R22" s="202">
        <f t="shared" si="0"/>
        <v>18400</v>
      </c>
      <c r="S22" s="201">
        <f t="shared" si="1"/>
        <v>1840</v>
      </c>
      <c r="T22" s="203">
        <f t="shared" si="2"/>
        <v>20240</v>
      </c>
    </row>
    <row r="23" spans="1:20" s="184" customFormat="1" ht="8.25">
      <c r="A23" s="195">
        <v>6</v>
      </c>
      <c r="B23" s="196" t="s">
        <v>62</v>
      </c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8"/>
      <c r="N23" s="199"/>
      <c r="O23" s="200" t="s">
        <v>33</v>
      </c>
      <c r="P23" s="200">
        <v>2</v>
      </c>
      <c r="Q23" s="201">
        <v>21000</v>
      </c>
      <c r="R23" s="202">
        <f t="shared" si="0"/>
        <v>42000</v>
      </c>
      <c r="S23" s="201">
        <f t="shared" si="1"/>
        <v>4200</v>
      </c>
      <c r="T23" s="203">
        <f t="shared" si="2"/>
        <v>46200</v>
      </c>
    </row>
    <row r="24" spans="1:20" s="184" customFormat="1" ht="8.25">
      <c r="A24" s="195">
        <v>7</v>
      </c>
      <c r="B24" s="196" t="s">
        <v>63</v>
      </c>
      <c r="C24" s="197"/>
      <c r="D24" s="197"/>
      <c r="E24" s="197"/>
      <c r="F24" s="197"/>
      <c r="G24" s="197"/>
      <c r="H24" s="197"/>
      <c r="I24" s="197"/>
      <c r="J24" s="197"/>
      <c r="K24" s="197"/>
      <c r="L24" s="197"/>
      <c r="M24" s="198"/>
      <c r="N24" s="199"/>
      <c r="O24" s="200" t="s">
        <v>34</v>
      </c>
      <c r="P24" s="200">
        <v>5</v>
      </c>
      <c r="Q24" s="201">
        <v>2300</v>
      </c>
      <c r="R24" s="202">
        <f t="shared" si="0"/>
        <v>11500</v>
      </c>
      <c r="S24" s="201">
        <f t="shared" si="1"/>
        <v>1150</v>
      </c>
      <c r="T24" s="203">
        <f t="shared" si="2"/>
        <v>12650</v>
      </c>
    </row>
    <row r="25" spans="1:20" s="184" customFormat="1" ht="8.25">
      <c r="A25" s="195">
        <v>8</v>
      </c>
      <c r="B25" s="196" t="s">
        <v>64</v>
      </c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8"/>
      <c r="N25" s="199"/>
      <c r="O25" s="200" t="s">
        <v>33</v>
      </c>
      <c r="P25" s="200">
        <v>20</v>
      </c>
      <c r="Q25" s="201">
        <v>1600</v>
      </c>
      <c r="R25" s="202">
        <f t="shared" si="0"/>
        <v>32000</v>
      </c>
      <c r="S25" s="201">
        <f t="shared" si="1"/>
        <v>3200</v>
      </c>
      <c r="T25" s="203">
        <f t="shared" si="2"/>
        <v>35200</v>
      </c>
    </row>
    <row r="26" spans="1:20" s="184" customFormat="1" ht="8.25">
      <c r="A26" s="195">
        <v>9</v>
      </c>
      <c r="B26" s="196" t="s">
        <v>65</v>
      </c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8"/>
      <c r="N26" s="199"/>
      <c r="O26" s="200" t="s">
        <v>33</v>
      </c>
      <c r="P26" s="200">
        <v>2</v>
      </c>
      <c r="Q26" s="201">
        <v>21500</v>
      </c>
      <c r="R26" s="202">
        <f t="shared" si="0"/>
        <v>43000</v>
      </c>
      <c r="S26" s="201">
        <f t="shared" si="1"/>
        <v>4300</v>
      </c>
      <c r="T26" s="203">
        <f t="shared" si="2"/>
        <v>47300</v>
      </c>
    </row>
    <row r="27" spans="1:20" s="184" customFormat="1" ht="8.25">
      <c r="A27" s="195">
        <v>10</v>
      </c>
      <c r="B27" s="196" t="s">
        <v>66</v>
      </c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8"/>
      <c r="N27" s="199"/>
      <c r="O27" s="200" t="s">
        <v>67</v>
      </c>
      <c r="P27" s="200">
        <v>5</v>
      </c>
      <c r="Q27" s="201">
        <v>2400</v>
      </c>
      <c r="R27" s="202">
        <f t="shared" si="0"/>
        <v>12000</v>
      </c>
      <c r="S27" s="201">
        <f t="shared" si="1"/>
        <v>1200</v>
      </c>
      <c r="T27" s="203">
        <f t="shared" si="2"/>
        <v>13200</v>
      </c>
    </row>
    <row r="28" spans="1:20" s="184" customFormat="1" ht="8.25">
      <c r="A28" s="195">
        <v>11</v>
      </c>
      <c r="B28" s="196" t="s">
        <v>68</v>
      </c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8"/>
      <c r="N28" s="199"/>
      <c r="O28" s="200" t="s">
        <v>33</v>
      </c>
      <c r="P28" s="200">
        <v>1</v>
      </c>
      <c r="Q28" s="201">
        <v>29000</v>
      </c>
      <c r="R28" s="202">
        <f t="shared" si="0"/>
        <v>29000</v>
      </c>
      <c r="S28" s="201">
        <f t="shared" si="1"/>
        <v>2900</v>
      </c>
      <c r="T28" s="203">
        <f t="shared" si="2"/>
        <v>31900</v>
      </c>
    </row>
    <row r="29" spans="1:20" s="184" customFormat="1" ht="8.25">
      <c r="A29" s="195">
        <v>12</v>
      </c>
      <c r="B29" s="196" t="s">
        <v>69</v>
      </c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8"/>
      <c r="N29" s="199"/>
      <c r="O29" s="200" t="s">
        <v>33</v>
      </c>
      <c r="P29" s="200">
        <v>1</v>
      </c>
      <c r="Q29" s="201">
        <v>13000</v>
      </c>
      <c r="R29" s="202">
        <f t="shared" si="0"/>
        <v>13000</v>
      </c>
      <c r="S29" s="201">
        <f t="shared" si="1"/>
        <v>1300</v>
      </c>
      <c r="T29" s="203">
        <f t="shared" si="2"/>
        <v>14300</v>
      </c>
    </row>
    <row r="30" spans="1:20" s="184" customFormat="1" ht="8.25">
      <c r="A30" s="195">
        <v>13</v>
      </c>
      <c r="B30" s="196" t="s">
        <v>70</v>
      </c>
      <c r="C30" s="197"/>
      <c r="D30" s="197"/>
      <c r="E30" s="197"/>
      <c r="F30" s="197"/>
      <c r="G30" s="197"/>
      <c r="H30" s="197"/>
      <c r="I30" s="197"/>
      <c r="J30" s="197"/>
      <c r="K30" s="197"/>
      <c r="L30" s="197"/>
      <c r="M30" s="198"/>
      <c r="N30" s="199"/>
      <c r="O30" s="200" t="s">
        <v>71</v>
      </c>
      <c r="P30" s="200">
        <v>10</v>
      </c>
      <c r="Q30" s="201">
        <v>1200</v>
      </c>
      <c r="R30" s="202">
        <f t="shared" si="0"/>
        <v>12000</v>
      </c>
      <c r="S30" s="201">
        <f t="shared" si="1"/>
        <v>1200</v>
      </c>
      <c r="T30" s="203">
        <f t="shared" si="2"/>
        <v>13200</v>
      </c>
    </row>
    <row r="31" spans="1:20" s="184" customFormat="1" ht="8.25">
      <c r="A31" s="195">
        <v>14</v>
      </c>
      <c r="B31" s="196" t="s">
        <v>72</v>
      </c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8"/>
      <c r="N31" s="199"/>
      <c r="O31" s="200" t="s">
        <v>33</v>
      </c>
      <c r="P31" s="200">
        <v>2</v>
      </c>
      <c r="Q31" s="201">
        <v>10500</v>
      </c>
      <c r="R31" s="202">
        <f t="shared" si="0"/>
        <v>21000</v>
      </c>
      <c r="S31" s="201">
        <f t="shared" si="1"/>
        <v>2100</v>
      </c>
      <c r="T31" s="203">
        <f t="shared" si="2"/>
        <v>23100</v>
      </c>
    </row>
    <row r="32" spans="1:20" s="184" customFormat="1" ht="8.25">
      <c r="A32" s="195">
        <v>15</v>
      </c>
      <c r="B32" s="196" t="s">
        <v>73</v>
      </c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198"/>
      <c r="N32" s="199"/>
      <c r="O32" s="200" t="s">
        <v>67</v>
      </c>
      <c r="P32" s="200">
        <v>5</v>
      </c>
      <c r="Q32" s="201">
        <v>3400</v>
      </c>
      <c r="R32" s="202">
        <f t="shared" si="0"/>
        <v>17000</v>
      </c>
      <c r="S32" s="201">
        <f t="shared" si="1"/>
        <v>1700</v>
      </c>
      <c r="T32" s="203">
        <f t="shared" si="2"/>
        <v>18700</v>
      </c>
    </row>
    <row r="33" spans="1:20" s="184" customFormat="1" ht="8.25">
      <c r="A33" s="195">
        <v>16</v>
      </c>
      <c r="B33" s="196" t="s">
        <v>74</v>
      </c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8"/>
      <c r="N33" s="199"/>
      <c r="O33" s="200" t="s">
        <v>67</v>
      </c>
      <c r="P33" s="200">
        <v>2</v>
      </c>
      <c r="Q33" s="201">
        <v>8000</v>
      </c>
      <c r="R33" s="202">
        <f t="shared" si="0"/>
        <v>16000</v>
      </c>
      <c r="S33" s="201">
        <f t="shared" si="1"/>
        <v>1600</v>
      </c>
      <c r="T33" s="203">
        <f t="shared" si="2"/>
        <v>17600</v>
      </c>
    </row>
    <row r="34" spans="1:20" s="184" customFormat="1" ht="8.25">
      <c r="A34" s="195">
        <v>17</v>
      </c>
      <c r="B34" s="196" t="s">
        <v>75</v>
      </c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8"/>
      <c r="N34" s="199"/>
      <c r="O34" s="200" t="s">
        <v>33</v>
      </c>
      <c r="P34" s="200">
        <v>2</v>
      </c>
      <c r="Q34" s="201">
        <v>4000</v>
      </c>
      <c r="R34" s="202">
        <f t="shared" si="0"/>
        <v>8000</v>
      </c>
      <c r="S34" s="201">
        <f t="shared" si="1"/>
        <v>800</v>
      </c>
      <c r="T34" s="203">
        <f t="shared" si="2"/>
        <v>8800</v>
      </c>
    </row>
    <row r="35" spans="1:20" s="184" customFormat="1" ht="8.25">
      <c r="A35" s="195">
        <v>18</v>
      </c>
      <c r="B35" s="196" t="s">
        <v>76</v>
      </c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8"/>
      <c r="N35" s="199"/>
      <c r="O35" s="200" t="s">
        <v>67</v>
      </c>
      <c r="P35" s="200">
        <v>5</v>
      </c>
      <c r="Q35" s="201">
        <v>2300</v>
      </c>
      <c r="R35" s="202">
        <f t="shared" si="0"/>
        <v>11500</v>
      </c>
      <c r="S35" s="201">
        <f t="shared" si="1"/>
        <v>1150</v>
      </c>
      <c r="T35" s="203">
        <f t="shared" si="2"/>
        <v>12650</v>
      </c>
    </row>
    <row r="36" spans="1:20" s="184" customFormat="1" ht="8.25">
      <c r="A36" s="195">
        <v>19</v>
      </c>
      <c r="B36" s="196" t="s">
        <v>77</v>
      </c>
      <c r="C36" s="197"/>
      <c r="D36" s="197"/>
      <c r="E36" s="197"/>
      <c r="F36" s="197"/>
      <c r="G36" s="197"/>
      <c r="H36" s="197"/>
      <c r="I36" s="197"/>
      <c r="J36" s="197"/>
      <c r="K36" s="197"/>
      <c r="L36" s="197"/>
      <c r="M36" s="198"/>
      <c r="N36" s="199"/>
      <c r="O36" s="200" t="s">
        <v>34</v>
      </c>
      <c r="P36" s="200">
        <v>2</v>
      </c>
      <c r="Q36" s="201">
        <v>18500</v>
      </c>
      <c r="R36" s="202">
        <f t="shared" si="0"/>
        <v>37000</v>
      </c>
      <c r="S36" s="201">
        <f t="shared" si="1"/>
        <v>3700</v>
      </c>
      <c r="T36" s="203">
        <f t="shared" si="2"/>
        <v>40700</v>
      </c>
    </row>
    <row r="37" spans="1:20" s="184" customFormat="1" ht="8.25">
      <c r="A37" s="195">
        <v>20</v>
      </c>
      <c r="B37" s="196" t="s">
        <v>78</v>
      </c>
      <c r="C37" s="197"/>
      <c r="D37" s="197"/>
      <c r="E37" s="197"/>
      <c r="F37" s="197"/>
      <c r="G37" s="197"/>
      <c r="H37" s="197"/>
      <c r="I37" s="197"/>
      <c r="J37" s="197"/>
      <c r="K37" s="197"/>
      <c r="L37" s="197"/>
      <c r="M37" s="198"/>
      <c r="N37" s="199"/>
      <c r="O37" s="200" t="s">
        <v>34</v>
      </c>
      <c r="P37" s="200">
        <v>2</v>
      </c>
      <c r="Q37" s="201">
        <v>41000</v>
      </c>
      <c r="R37" s="202">
        <f t="shared" si="0"/>
        <v>82000</v>
      </c>
      <c r="S37" s="201">
        <f t="shared" si="1"/>
        <v>8200</v>
      </c>
      <c r="T37" s="203">
        <f t="shared" si="2"/>
        <v>90200</v>
      </c>
    </row>
    <row r="38" spans="1:20" s="184" customFormat="1" ht="8.25">
      <c r="A38" s="195">
        <v>21</v>
      </c>
      <c r="B38" s="196" t="s">
        <v>79</v>
      </c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8"/>
      <c r="N38" s="199"/>
      <c r="O38" s="200" t="s">
        <v>34</v>
      </c>
      <c r="P38" s="200">
        <v>2</v>
      </c>
      <c r="Q38" s="201">
        <v>21000</v>
      </c>
      <c r="R38" s="202">
        <f t="shared" si="0"/>
        <v>42000</v>
      </c>
      <c r="S38" s="201">
        <f t="shared" si="1"/>
        <v>4200</v>
      </c>
      <c r="T38" s="203">
        <f t="shared" si="2"/>
        <v>46200</v>
      </c>
    </row>
    <row r="39" spans="1:20" s="184" customFormat="1" ht="8.25">
      <c r="A39" s="195">
        <v>22</v>
      </c>
      <c r="B39" s="196" t="s">
        <v>80</v>
      </c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8"/>
      <c r="N39" s="199"/>
      <c r="O39" s="200" t="s">
        <v>81</v>
      </c>
      <c r="P39" s="200">
        <v>1</v>
      </c>
      <c r="Q39" s="201">
        <v>32000</v>
      </c>
      <c r="R39" s="202">
        <f t="shared" si="0"/>
        <v>32000</v>
      </c>
      <c r="S39" s="201">
        <f t="shared" si="1"/>
        <v>3200</v>
      </c>
      <c r="T39" s="203">
        <f t="shared" si="2"/>
        <v>35200</v>
      </c>
    </row>
    <row r="40" spans="1:20" s="184" customFormat="1" ht="8.25">
      <c r="A40" s="195">
        <v>23</v>
      </c>
      <c r="B40" s="196" t="s">
        <v>82</v>
      </c>
      <c r="C40" s="197"/>
      <c r="D40" s="197"/>
      <c r="E40" s="197"/>
      <c r="F40" s="197"/>
      <c r="G40" s="197"/>
      <c r="H40" s="197"/>
      <c r="I40" s="197"/>
      <c r="J40" s="197"/>
      <c r="K40" s="197"/>
      <c r="L40" s="197"/>
      <c r="M40" s="198"/>
      <c r="N40" s="199"/>
      <c r="O40" s="200" t="s">
        <v>34</v>
      </c>
      <c r="P40" s="200">
        <v>2</v>
      </c>
      <c r="Q40" s="201">
        <v>9500</v>
      </c>
      <c r="R40" s="202">
        <f t="shared" si="0"/>
        <v>19000</v>
      </c>
      <c r="S40" s="201">
        <f t="shared" si="1"/>
        <v>1900</v>
      </c>
      <c r="T40" s="203">
        <f t="shared" si="2"/>
        <v>20900</v>
      </c>
    </row>
    <row r="41" spans="1:20" s="184" customFormat="1" ht="8.25">
      <c r="A41" s="195">
        <v>24</v>
      </c>
      <c r="B41" s="196" t="s">
        <v>83</v>
      </c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8"/>
      <c r="N41" s="199"/>
      <c r="O41" s="200" t="s">
        <v>33</v>
      </c>
      <c r="P41" s="200">
        <v>2</v>
      </c>
      <c r="Q41" s="201">
        <v>5200</v>
      </c>
      <c r="R41" s="202">
        <f t="shared" si="0"/>
        <v>10400</v>
      </c>
      <c r="S41" s="201">
        <f t="shared" si="1"/>
        <v>1040</v>
      </c>
      <c r="T41" s="203">
        <f t="shared" si="2"/>
        <v>11440</v>
      </c>
    </row>
    <row r="42" spans="1:20" s="184" customFormat="1" ht="8.25">
      <c r="A42" s="195">
        <v>25</v>
      </c>
      <c r="B42" s="196" t="s">
        <v>84</v>
      </c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8"/>
      <c r="N42" s="199"/>
      <c r="O42" s="200" t="s">
        <v>67</v>
      </c>
      <c r="P42" s="200">
        <v>1</v>
      </c>
      <c r="Q42" s="201">
        <v>29000</v>
      </c>
      <c r="R42" s="202">
        <f t="shared" si="0"/>
        <v>29000</v>
      </c>
      <c r="S42" s="201">
        <f t="shared" si="1"/>
        <v>2900</v>
      </c>
      <c r="T42" s="203">
        <f t="shared" si="2"/>
        <v>31900</v>
      </c>
    </row>
    <row r="43" spans="1:20" s="184" customFormat="1" ht="8.25">
      <c r="A43" s="195">
        <v>26</v>
      </c>
      <c r="B43" s="196" t="s">
        <v>85</v>
      </c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8"/>
      <c r="N43" s="199"/>
      <c r="O43" s="200" t="s">
        <v>34</v>
      </c>
      <c r="P43" s="200">
        <v>2</v>
      </c>
      <c r="Q43" s="201">
        <v>12500</v>
      </c>
      <c r="R43" s="202">
        <f t="shared" si="0"/>
        <v>25000</v>
      </c>
      <c r="S43" s="201">
        <f t="shared" si="1"/>
        <v>2500</v>
      </c>
      <c r="T43" s="203">
        <f t="shared" si="2"/>
        <v>27500</v>
      </c>
    </row>
    <row r="44" spans="1:20" s="184" customFormat="1" ht="8.25">
      <c r="A44" s="195">
        <v>27</v>
      </c>
      <c r="B44" s="196" t="s">
        <v>86</v>
      </c>
      <c r="C44" s="197"/>
      <c r="D44" s="197"/>
      <c r="E44" s="197"/>
      <c r="F44" s="197"/>
      <c r="G44" s="197"/>
      <c r="H44" s="197"/>
      <c r="I44" s="197"/>
      <c r="J44" s="197"/>
      <c r="K44" s="197"/>
      <c r="L44" s="197"/>
      <c r="M44" s="198"/>
      <c r="N44" s="199"/>
      <c r="O44" s="200" t="s">
        <v>87</v>
      </c>
      <c r="P44" s="200">
        <v>3</v>
      </c>
      <c r="Q44" s="201">
        <v>2500</v>
      </c>
      <c r="R44" s="202">
        <f t="shared" si="0"/>
        <v>7500</v>
      </c>
      <c r="S44" s="201">
        <f t="shared" si="1"/>
        <v>750</v>
      </c>
      <c r="T44" s="203">
        <f t="shared" si="2"/>
        <v>8250</v>
      </c>
    </row>
    <row r="45" spans="1:20" s="184" customFormat="1" ht="8.25">
      <c r="A45" s="195">
        <v>28</v>
      </c>
      <c r="B45" s="196" t="s">
        <v>88</v>
      </c>
      <c r="C45" s="197"/>
      <c r="D45" s="197"/>
      <c r="E45" s="197"/>
      <c r="F45" s="197"/>
      <c r="G45" s="197"/>
      <c r="H45" s="197"/>
      <c r="I45" s="197"/>
      <c r="J45" s="197"/>
      <c r="K45" s="197"/>
      <c r="L45" s="197"/>
      <c r="M45" s="198"/>
      <c r="N45" s="199"/>
      <c r="O45" s="200" t="s">
        <v>89</v>
      </c>
      <c r="P45" s="200">
        <v>2</v>
      </c>
      <c r="Q45" s="201">
        <v>4900</v>
      </c>
      <c r="R45" s="202">
        <f t="shared" si="0"/>
        <v>9800</v>
      </c>
      <c r="S45" s="201">
        <f t="shared" si="1"/>
        <v>980</v>
      </c>
      <c r="T45" s="203">
        <f t="shared" si="2"/>
        <v>10780</v>
      </c>
    </row>
    <row r="46" spans="1:20" s="184" customFormat="1" ht="8.25">
      <c r="A46" s="195">
        <v>29</v>
      </c>
      <c r="B46" s="196" t="s">
        <v>90</v>
      </c>
      <c r="C46" s="197"/>
      <c r="D46" s="197"/>
      <c r="E46" s="197"/>
      <c r="F46" s="197"/>
      <c r="G46" s="197"/>
      <c r="H46" s="197"/>
      <c r="I46" s="197"/>
      <c r="J46" s="197"/>
      <c r="K46" s="197"/>
      <c r="L46" s="197"/>
      <c r="M46" s="198"/>
      <c r="N46" s="199"/>
      <c r="O46" s="200" t="s">
        <v>89</v>
      </c>
      <c r="P46" s="200">
        <v>1</v>
      </c>
      <c r="Q46" s="201">
        <v>10200</v>
      </c>
      <c r="R46" s="202">
        <f t="shared" si="0"/>
        <v>10200</v>
      </c>
      <c r="S46" s="201">
        <f t="shared" si="1"/>
        <v>1020</v>
      </c>
      <c r="T46" s="203">
        <f t="shared" si="2"/>
        <v>11220</v>
      </c>
    </row>
    <row r="47" spans="1:20" s="184" customFormat="1" ht="8.25">
      <c r="A47" s="195">
        <v>30</v>
      </c>
      <c r="B47" s="196" t="s">
        <v>91</v>
      </c>
      <c r="C47" s="197"/>
      <c r="D47" s="197"/>
      <c r="E47" s="197"/>
      <c r="F47" s="197"/>
      <c r="G47" s="197"/>
      <c r="H47" s="197"/>
      <c r="I47" s="197"/>
      <c r="J47" s="197"/>
      <c r="K47" s="197"/>
      <c r="L47" s="197"/>
      <c r="M47" s="198"/>
      <c r="N47" s="199"/>
      <c r="O47" s="200" t="s">
        <v>35</v>
      </c>
      <c r="P47" s="200">
        <v>2</v>
      </c>
      <c r="Q47" s="201">
        <v>11300</v>
      </c>
      <c r="R47" s="202">
        <f t="shared" si="0"/>
        <v>22600</v>
      </c>
      <c r="S47" s="201">
        <f t="shared" si="1"/>
        <v>2260</v>
      </c>
      <c r="T47" s="203">
        <f t="shared" si="2"/>
        <v>24860</v>
      </c>
    </row>
    <row r="48" spans="1:20" s="184" customFormat="1" ht="8.25">
      <c r="A48" s="195">
        <v>31</v>
      </c>
      <c r="B48" s="196" t="s">
        <v>92</v>
      </c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8"/>
      <c r="N48" s="199"/>
      <c r="O48" s="200" t="s">
        <v>93</v>
      </c>
      <c r="P48" s="200">
        <v>3</v>
      </c>
      <c r="Q48" s="202">
        <v>38500</v>
      </c>
      <c r="R48" s="202">
        <f t="shared" si="0"/>
        <v>115500</v>
      </c>
      <c r="S48" s="201">
        <f t="shared" si="1"/>
        <v>11550</v>
      </c>
      <c r="T48" s="203">
        <f t="shared" si="2"/>
        <v>127050</v>
      </c>
    </row>
    <row r="49" spans="1:20" s="185" customFormat="1" ht="9">
      <c r="N49" s="186"/>
      <c r="O49" s="291" t="s">
        <v>149</v>
      </c>
      <c r="P49" s="292"/>
      <c r="Q49" s="293"/>
      <c r="R49" s="204">
        <f>SUM(R18:R48)</f>
        <v>900800</v>
      </c>
      <c r="S49" s="204">
        <f>SUM(S18:S48)</f>
        <v>90080</v>
      </c>
      <c r="T49" s="204">
        <f>SUM(T18:T48)</f>
        <v>990880</v>
      </c>
    </row>
    <row r="50" spans="1:20">
      <c r="A50" s="63"/>
      <c r="B50" s="63"/>
      <c r="C50" s="63"/>
      <c r="D50" s="63"/>
      <c r="E50" s="63"/>
      <c r="F50" s="63"/>
      <c r="G50" s="63"/>
      <c r="H50" s="63"/>
      <c r="I50" s="64"/>
      <c r="J50" s="65"/>
      <c r="K50" s="65"/>
      <c r="L50" s="65"/>
      <c r="M50" s="66"/>
      <c r="N50" s="40"/>
      <c r="O50" s="66"/>
      <c r="P50" s="66"/>
      <c r="Q50" s="66"/>
      <c r="R50" s="67"/>
      <c r="S50" s="68"/>
    </row>
    <row r="51" spans="1:20" s="185" customFormat="1" ht="8.25">
      <c r="A51" s="205" t="s">
        <v>150</v>
      </c>
      <c r="B51" s="206"/>
      <c r="N51" s="186"/>
      <c r="O51" s="207"/>
      <c r="P51" s="207"/>
      <c r="Q51" s="208"/>
      <c r="R51" s="209"/>
      <c r="S51" s="210"/>
      <c r="T51" s="211"/>
    </row>
    <row r="52" spans="1:20" s="185" customFormat="1" ht="8.25">
      <c r="B52" s="281" t="s">
        <v>151</v>
      </c>
      <c r="C52" s="282"/>
      <c r="D52" s="282"/>
      <c r="E52" s="282"/>
      <c r="F52" s="282"/>
      <c r="G52" s="212" t="s">
        <v>39</v>
      </c>
      <c r="H52" s="213"/>
      <c r="I52" s="213"/>
      <c r="J52" s="214"/>
      <c r="K52" s="214"/>
      <c r="L52" s="214"/>
      <c r="M52" s="215"/>
      <c r="N52" s="294"/>
      <c r="O52" s="294"/>
      <c r="P52" s="216"/>
      <c r="Q52" s="217"/>
      <c r="R52" s="218"/>
      <c r="S52" s="217"/>
      <c r="T52" s="219"/>
    </row>
    <row r="53" spans="1:20" s="185" customFormat="1" ht="8.25">
      <c r="B53" s="281" t="s">
        <v>152</v>
      </c>
      <c r="C53" s="282"/>
      <c r="D53" s="282"/>
      <c r="E53" s="282"/>
      <c r="F53" s="282"/>
      <c r="G53" s="212" t="s">
        <v>39</v>
      </c>
      <c r="H53" s="220"/>
      <c r="I53" s="220"/>
      <c r="J53" s="221"/>
      <c r="K53" s="221"/>
      <c r="L53" s="221"/>
      <c r="M53" s="221"/>
      <c r="N53" s="283"/>
      <c r="O53" s="283"/>
      <c r="P53" s="222"/>
      <c r="Q53" s="198"/>
      <c r="R53" s="223"/>
      <c r="S53" s="198"/>
      <c r="T53" s="224"/>
    </row>
    <row r="54" spans="1:20" s="185" customFormat="1" ht="8.25">
      <c r="B54" s="281" t="s">
        <v>153</v>
      </c>
      <c r="C54" s="281"/>
      <c r="D54" s="281"/>
      <c r="E54" s="281"/>
      <c r="F54" s="281"/>
      <c r="G54" s="212" t="s">
        <v>39</v>
      </c>
      <c r="H54" s="213"/>
      <c r="I54" s="213"/>
      <c r="J54" s="213"/>
      <c r="K54" s="213"/>
      <c r="L54" s="213"/>
      <c r="M54" s="213"/>
      <c r="N54" s="214"/>
      <c r="O54" s="217"/>
      <c r="P54" s="217"/>
      <c r="Q54" s="217"/>
      <c r="R54" s="218"/>
      <c r="S54" s="225"/>
      <c r="T54" s="226"/>
    </row>
    <row r="55" spans="1:20" s="185" customFormat="1" ht="8.25">
      <c r="N55" s="186"/>
      <c r="O55" s="208"/>
      <c r="P55" s="208"/>
      <c r="Q55" s="208"/>
      <c r="R55" s="209"/>
      <c r="S55" s="210"/>
      <c r="T55" s="211"/>
    </row>
    <row r="56" spans="1:20" s="185" customFormat="1" ht="8.25">
      <c r="N56" s="186"/>
      <c r="O56" s="208"/>
      <c r="P56" s="208"/>
      <c r="Q56" s="208"/>
      <c r="R56" s="209"/>
      <c r="S56" s="210"/>
      <c r="T56" s="211"/>
    </row>
    <row r="57" spans="1:20" s="228" customFormat="1" ht="8.25">
      <c r="A57" s="186" t="s">
        <v>42</v>
      </c>
      <c r="B57" s="186"/>
      <c r="C57" s="186"/>
      <c r="D57" s="186"/>
      <c r="E57" s="186"/>
      <c r="F57" s="186"/>
      <c r="G57" s="186"/>
      <c r="H57" s="186"/>
      <c r="I57" s="186"/>
      <c r="J57" s="186"/>
      <c r="K57" s="227" t="s">
        <v>43</v>
      </c>
      <c r="L57" s="186"/>
      <c r="M57" s="186"/>
      <c r="N57" s="186"/>
      <c r="O57" s="186"/>
      <c r="P57" s="186"/>
      <c r="Q57" s="186"/>
      <c r="R57" s="284" t="s">
        <v>44</v>
      </c>
      <c r="S57" s="284"/>
      <c r="T57" s="284"/>
    </row>
    <row r="58" spans="1:20" s="187" customFormat="1" ht="8.25">
      <c r="K58" s="188"/>
      <c r="L58" s="188"/>
      <c r="R58" s="188"/>
      <c r="S58" s="188"/>
      <c r="T58" s="189"/>
    </row>
    <row r="59" spans="1:20" s="187" customFormat="1" ht="8.25">
      <c r="K59" s="188"/>
      <c r="L59" s="188"/>
      <c r="R59" s="188"/>
      <c r="S59" s="188"/>
      <c r="T59" s="189"/>
    </row>
    <row r="60" spans="1:20" s="187" customFormat="1" ht="8.25">
      <c r="K60" s="188"/>
      <c r="L60" s="188"/>
      <c r="R60" s="188"/>
      <c r="S60" s="188"/>
      <c r="T60" s="189"/>
    </row>
    <row r="61" spans="1:20" s="25" customFormat="1">
      <c r="K61" s="109"/>
      <c r="L61" s="97"/>
      <c r="R61" s="109"/>
      <c r="S61" s="97"/>
      <c r="T61" s="98"/>
    </row>
    <row r="62" spans="1:20" s="186" customFormat="1" ht="8.25">
      <c r="A62" s="214"/>
      <c r="B62" s="214"/>
      <c r="C62" s="214"/>
      <c r="D62" s="214"/>
      <c r="E62" s="214"/>
      <c r="F62" s="214"/>
      <c r="G62" s="214"/>
      <c r="H62" s="214"/>
      <c r="K62" s="229"/>
      <c r="L62" s="229"/>
      <c r="M62" s="229"/>
      <c r="N62" s="214"/>
      <c r="O62" s="214"/>
      <c r="P62" s="214"/>
      <c r="R62" s="229"/>
      <c r="S62" s="229"/>
      <c r="T62" s="230"/>
    </row>
    <row r="63" spans="1:20" s="187" customFormat="1" ht="8.25">
      <c r="A63" s="190" t="s">
        <v>45</v>
      </c>
      <c r="B63" s="190"/>
      <c r="C63" s="190"/>
      <c r="D63" s="190"/>
      <c r="E63" s="285" t="s">
        <v>46</v>
      </c>
      <c r="F63" s="285"/>
      <c r="G63" s="285"/>
      <c r="H63" s="285"/>
      <c r="K63" s="190" t="s">
        <v>45</v>
      </c>
      <c r="L63" s="190"/>
      <c r="M63" s="190"/>
      <c r="N63" s="285" t="s">
        <v>47</v>
      </c>
      <c r="O63" s="285"/>
      <c r="P63" s="285"/>
      <c r="R63" s="191" t="s">
        <v>45</v>
      </c>
      <c r="S63" s="286" t="s">
        <v>94</v>
      </c>
      <c r="T63" s="286"/>
    </row>
    <row r="64" spans="1:20" s="187" customFormat="1" ht="8.25">
      <c r="A64" s="192" t="s">
        <v>147</v>
      </c>
      <c r="B64" s="192"/>
      <c r="C64" s="192"/>
      <c r="D64" s="192"/>
      <c r="E64" s="275" t="s">
        <v>49</v>
      </c>
      <c r="F64" s="275"/>
      <c r="G64" s="275"/>
      <c r="H64" s="275"/>
      <c r="K64" s="192" t="s">
        <v>147</v>
      </c>
      <c r="L64" s="192"/>
      <c r="M64" s="192"/>
      <c r="N64" s="276" t="s">
        <v>50</v>
      </c>
      <c r="O64" s="276"/>
      <c r="P64" s="276"/>
      <c r="R64" s="193" t="s">
        <v>147</v>
      </c>
      <c r="S64" s="277" t="s">
        <v>95</v>
      </c>
      <c r="T64" s="277"/>
    </row>
    <row r="65" spans="1:20" s="187" customFormat="1" ht="8.25">
      <c r="A65" s="192" t="s">
        <v>148</v>
      </c>
      <c r="B65" s="192"/>
      <c r="C65" s="192"/>
      <c r="D65" s="192"/>
      <c r="E65" s="278">
        <f>Q14</f>
        <v>42633</v>
      </c>
      <c r="F65" s="279"/>
      <c r="G65" s="279"/>
      <c r="H65" s="279"/>
      <c r="K65" s="192" t="s">
        <v>148</v>
      </c>
      <c r="L65" s="192"/>
      <c r="M65" s="194"/>
      <c r="N65" s="280">
        <f>E65</f>
        <v>42633</v>
      </c>
      <c r="O65" s="276"/>
      <c r="P65" s="276"/>
      <c r="R65" s="193" t="s">
        <v>148</v>
      </c>
      <c r="S65" s="280">
        <f>N65</f>
        <v>42633</v>
      </c>
      <c r="T65" s="276"/>
    </row>
    <row r="66" spans="1:20" s="185" customFormat="1" ht="8.25">
      <c r="N66" s="186"/>
      <c r="O66" s="208"/>
      <c r="P66" s="208"/>
      <c r="Q66" s="208"/>
      <c r="R66" s="209"/>
      <c r="S66" s="210"/>
      <c r="T66" s="211"/>
    </row>
    <row r="76" spans="1:20">
      <c r="N76" s="23"/>
      <c r="O76" s="23"/>
      <c r="P76" s="23"/>
      <c r="Q76" s="23"/>
      <c r="R76" s="23"/>
      <c r="S76" s="23"/>
      <c r="T76" s="23"/>
    </row>
    <row r="77" spans="1:20">
      <c r="N77" s="23"/>
      <c r="O77" s="23"/>
      <c r="P77" s="23"/>
      <c r="Q77" s="23"/>
      <c r="R77" s="23"/>
      <c r="S77" s="23"/>
      <c r="T77" s="23"/>
    </row>
    <row r="78" spans="1:20">
      <c r="N78" s="23"/>
      <c r="O78" s="23"/>
      <c r="P78" s="23"/>
      <c r="Q78" s="23"/>
      <c r="R78" s="23"/>
      <c r="S78" s="23"/>
      <c r="T78" s="23"/>
    </row>
    <row r="79" spans="1:20">
      <c r="N79" s="23"/>
      <c r="O79" s="23"/>
      <c r="P79" s="23"/>
      <c r="Q79" s="23"/>
      <c r="R79" s="23"/>
      <c r="S79" s="23"/>
      <c r="T79" s="23"/>
    </row>
  </sheetData>
  <mergeCells count="34">
    <mergeCell ref="A8:T8"/>
    <mergeCell ref="A9:T9"/>
    <mergeCell ref="A11:D11"/>
    <mergeCell ref="O11:P11"/>
    <mergeCell ref="A12:D12"/>
    <mergeCell ref="O12:P12"/>
    <mergeCell ref="B52:F52"/>
    <mergeCell ref="N52:O52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49:Q49"/>
    <mergeCell ref="B53:F53"/>
    <mergeCell ref="N53:O53"/>
    <mergeCell ref="B54:F54"/>
    <mergeCell ref="R57:T57"/>
    <mergeCell ref="E63:H63"/>
    <mergeCell ref="N63:P63"/>
    <mergeCell ref="S63:T63"/>
    <mergeCell ref="E64:H64"/>
    <mergeCell ref="N64:P64"/>
    <mergeCell ref="S64:T64"/>
    <mergeCell ref="E65:H65"/>
    <mergeCell ref="N65:P65"/>
    <mergeCell ref="S65:T65"/>
  </mergeCells>
  <pageMargins left="0.7" right="0.21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</vt:lpstr>
      <vt:lpstr>báo giá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2016-09-24T01:07:19Z</cp:lastPrinted>
  <dcterms:created xsi:type="dcterms:W3CDTF">2016-09-20T02:24:39Z</dcterms:created>
  <dcterms:modified xsi:type="dcterms:W3CDTF">2016-09-24T09:11:16Z</dcterms:modified>
</cp:coreProperties>
</file>