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8195" windowHeight="11820"/>
  </bookViews>
  <sheets>
    <sheet name="Vpp HO 01-2017" sheetId="1" r:id="rId1"/>
  </sheets>
  <definedNames>
    <definedName name="_xlnm.Print_Area" localSheetId="0">'Vpp HO 01-2017'!$A$1:$T$64</definedName>
  </definedNames>
  <calcPr calcId="124519"/>
</workbook>
</file>

<file path=xl/calcChain.xml><?xml version="1.0" encoding="utf-8"?>
<calcChain xmlns="http://schemas.openxmlformats.org/spreadsheetml/2006/main">
  <c r="E64" i="1"/>
  <c r="N64" s="1"/>
  <c r="S64" s="1"/>
  <c r="R47"/>
  <c r="S47" s="1"/>
  <c r="S46"/>
  <c r="R46"/>
  <c r="T46" s="1"/>
  <c r="R45"/>
  <c r="S45" s="1"/>
  <c r="T45" s="1"/>
  <c r="S44"/>
  <c r="R44"/>
  <c r="R43"/>
  <c r="S43" s="1"/>
  <c r="S42"/>
  <c r="R42"/>
  <c r="R41"/>
  <c r="S41" s="1"/>
  <c r="S40"/>
  <c r="R40"/>
  <c r="R39"/>
  <c r="S39" s="1"/>
  <c r="R38"/>
  <c r="S38" s="1"/>
  <c r="R37"/>
  <c r="S37" s="1"/>
  <c r="S36"/>
  <c r="R36"/>
  <c r="R35"/>
  <c r="S35" s="1"/>
  <c r="S34"/>
  <c r="R34"/>
  <c r="R33"/>
  <c r="S33" s="1"/>
  <c r="R32"/>
  <c r="S32" s="1"/>
  <c r="R31"/>
  <c r="S30"/>
  <c r="R30"/>
  <c r="R29"/>
  <c r="S29" s="1"/>
  <c r="R28"/>
  <c r="R27"/>
  <c r="S27" s="1"/>
  <c r="S26"/>
  <c r="R26"/>
  <c r="R25"/>
  <c r="R24"/>
  <c r="R23"/>
  <c r="S23" s="1"/>
  <c r="S22"/>
  <c r="R22"/>
  <c r="R21"/>
  <c r="R20"/>
  <c r="S20" s="1"/>
  <c r="R19"/>
  <c r="S19" s="1"/>
  <c r="R18"/>
  <c r="R48" s="1"/>
  <c r="T44" l="1"/>
  <c r="T42"/>
  <c r="T40"/>
  <c r="T36"/>
  <c r="T34"/>
  <c r="T32"/>
  <c r="T30"/>
  <c r="S28"/>
  <c r="T28" s="1"/>
  <c r="T26"/>
  <c r="T24"/>
  <c r="S24"/>
  <c r="T22"/>
  <c r="T20"/>
  <c r="T38"/>
  <c r="S18"/>
  <c r="T18" s="1"/>
  <c r="T48" s="1"/>
  <c r="T25"/>
  <c r="T19"/>
  <c r="T23"/>
  <c r="T27"/>
  <c r="T29"/>
  <c r="T33"/>
  <c r="T35"/>
  <c r="T37"/>
  <c r="T39"/>
  <c r="T41"/>
  <c r="T43"/>
  <c r="T47"/>
  <c r="S21"/>
  <c r="T21" s="1"/>
  <c r="S25"/>
  <c r="S31"/>
  <c r="T31" s="1"/>
  <c r="S48" l="1"/>
</calcChain>
</file>

<file path=xl/sharedStrings.xml><?xml version="1.0" encoding="utf-8"?>
<sst xmlns="http://schemas.openxmlformats.org/spreadsheetml/2006/main" count="121" uniqueCount="93">
  <si>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</si>
  <si>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</si>
  <si>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</si>
  <si>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</si>
  <si>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</si>
  <si>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</si>
  <si>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</si>
  <si>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</si>
  <si>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</si>
  <si>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</si>
  <si>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</si>
  <si>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00003</t>
  </si>
  <si>
    <t>/1116/ADM2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</si>
  <si>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</si>
  <si>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</si>
  <si>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</si>
  <si>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</si>
  <si>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</si>
  <si>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 xml:space="preserve">Phuong Nam Stationery </t>
  </si>
  <si>
    <r>
      <t xml:space="preserve">Delivery To:
</t>
    </r>
    <r>
      <rPr>
        <i/>
        <sz val="11"/>
        <rFont val="Arial"/>
        <family val="2"/>
      </rPr>
      <t>Giao hàng tới</t>
    </r>
  </si>
  <si>
    <t>Văn phòng Liên Á Châu</t>
  </si>
  <si>
    <r>
      <t xml:space="preserve">Address
</t>
    </r>
    <r>
      <rPr>
        <i/>
        <sz val="11"/>
        <rFont val="Arial"/>
        <family val="2"/>
      </rPr>
      <t>Địa chỉ:</t>
    </r>
  </si>
  <si>
    <t>B18/19K Nguyen Van Linh Q.7 TP.HCM</t>
  </si>
  <si>
    <t>506 Nguyen Dinh Chieu, P.4, Q.3</t>
  </si>
  <si>
    <r>
      <t xml:space="preserve">Tel
</t>
    </r>
    <r>
      <rPr>
        <i/>
        <sz val="11"/>
        <rFont val="Arial"/>
        <family val="2"/>
      </rPr>
      <t>Điện thoại:</t>
    </r>
  </si>
  <si>
    <t>(08) 3758 4761</t>
  </si>
  <si>
    <t>Ms. Như</t>
  </si>
  <si>
    <r>
      <t xml:space="preserve">Attn 
</t>
    </r>
    <r>
      <rPr>
        <i/>
        <sz val="11"/>
        <rFont val="Arial"/>
        <family val="2"/>
      </rPr>
      <t>Người nhận:</t>
    </r>
  </si>
  <si>
    <t>Ms. Kim Anh - 0902.60.64.82</t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</si>
  <si>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</si>
  <si>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</si>
  <si>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</si>
  <si>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</si>
  <si>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</si>
  <si>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</si>
  <si>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</si>
  <si>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</si>
  <si>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</si>
  <si>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Giấy trắng A4 82 Excel</t>
  </si>
  <si>
    <t>ram</t>
  </si>
  <si>
    <t>Keo khô G-05 TL 8gr</t>
  </si>
  <si>
    <t>chai</t>
  </si>
  <si>
    <t>Bấm kim N.10 Kwtrio 5270</t>
  </si>
  <si>
    <t>cái</t>
  </si>
  <si>
    <t>Viết chì 2B</t>
  </si>
  <si>
    <t>cây</t>
  </si>
  <si>
    <t>Gôm đen</t>
  </si>
  <si>
    <t>thỏi</t>
  </si>
  <si>
    <t xml:space="preserve">Bìa phân trang nhựa 12 số   T- L </t>
  </si>
  <si>
    <t>xấp</t>
  </si>
  <si>
    <t>Bút bi TL-089 (đen )</t>
  </si>
  <si>
    <t>Kẹp bướm (51mm)</t>
  </si>
  <si>
    <t>hộp</t>
  </si>
  <si>
    <t>Kẹp bướm (41mm)</t>
  </si>
  <si>
    <t>kẹp bướm (15mm)</t>
  </si>
  <si>
    <t>kẹp bướm (19mm)</t>
  </si>
  <si>
    <t>Dây thun</t>
  </si>
  <si>
    <t>bịch</t>
  </si>
  <si>
    <t>Pin 3 A Enizeger</t>
  </si>
  <si>
    <t>vỉ</t>
  </si>
  <si>
    <t>Pin 2A Enizeger</t>
  </si>
  <si>
    <t>Mực dấu Shindy (xanh)</t>
  </si>
  <si>
    <t>Mực dấu Shindy (đỏ)</t>
  </si>
  <si>
    <t>Máy tính Casio</t>
  </si>
  <si>
    <t>Bìa nút</t>
  </si>
  <si>
    <t>Ly nhựa 140ml</t>
  </si>
  <si>
    <t>Bút bi TL-089 (xanh )</t>
  </si>
  <si>
    <t>Gỡ kim</t>
  </si>
  <si>
    <t>Bút dạ quang ( xanh dương)</t>
  </si>
  <si>
    <t>Bút dạ quang ( cam)</t>
  </si>
  <si>
    <t>Bút dạ quang (vàng)</t>
  </si>
  <si>
    <t>Giấy note 4 màu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</si>
  <si>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</si>
  <si>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</si>
  <si>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</si>
  <si>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</si>
  <si>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</si>
  <si>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</si>
  <si>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</si>
  <si>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</si>
  <si>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</si>
  <si>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</si>
  <si>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Nguyễn Ngọc Hoài Như</t>
  </si>
  <si>
    <t>Nguyễn Thị Ngọc Hoài</t>
  </si>
  <si>
    <t>Lê Thị Kim Anh</t>
  </si>
  <si>
    <r>
      <t xml:space="preserve">Position/ </t>
    </r>
    <r>
      <rPr>
        <sz val="10"/>
        <rFont val="Arial"/>
        <family val="2"/>
      </rPr>
      <t>Chức vụ:</t>
    </r>
  </si>
  <si>
    <t>Admin Executive</t>
  </si>
  <si>
    <t>Head of HR</t>
  </si>
  <si>
    <t>Director</t>
  </si>
  <si>
    <r>
      <t>Date/ N</t>
    </r>
    <r>
      <rPr>
        <sz val="10"/>
        <rFont val="Arial"/>
        <family val="2"/>
      </rPr>
      <t>gày:</t>
    </r>
  </si>
  <si>
    <t>Cái</t>
  </si>
  <si>
    <t>Kéo S120</t>
  </si>
  <si>
    <t>Bút xóa kéo mini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</si>
</sst>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#,###"/>
    <numFmt numFmtId="168" formatCode="&quot; &quot;#,##0.00&quot; &quot;;&quot; (&quot;#,##0.00&quot;)&quot;;&quot; -&quot;#&quot; &quot;;&quot; &quot;@&quot; &quot;"/>
    <numFmt numFmtId="169" formatCode="[$-409]0%"/>
    <numFmt numFmtId="170" formatCode="[$$-409]#,##0.00;[Red]&quot;-&quot;[$$-409]#,##0.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168" fontId="23" fillId="0" borderId="0"/>
    <xf numFmtId="168" fontId="24" fillId="0" borderId="0"/>
    <xf numFmtId="169" fontId="23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3" fillId="0" borderId="0"/>
    <xf numFmtId="0" fontId="26" fillId="0" borderId="0"/>
    <xf numFmtId="170" fontId="26" fillId="0" borderId="0"/>
  </cellStyleXfs>
  <cellXfs count="159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5" fontId="6" fillId="0" borderId="0" xfId="1" quotePrefix="1" applyNumberFormat="1" applyFont="1"/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0" fontId="11" fillId="0" borderId="2" xfId="0" applyFont="1" applyBorder="1" applyAlignment="1"/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2" borderId="10" xfId="0" applyFont="1" applyFill="1" applyBorder="1" applyAlignment="1">
      <alignment horizontal="center"/>
    </xf>
    <xf numFmtId="0" fontId="3" fillId="2" borderId="11" xfId="4" applyNumberFormat="1" applyFont="1" applyFill="1" applyBorder="1" applyAlignment="1">
      <alignment horizontal="left"/>
    </xf>
    <xf numFmtId="0" fontId="4" fillId="2" borderId="2" xfId="0" applyFont="1" applyFill="1" applyBorder="1" applyAlignment="1"/>
    <xf numFmtId="164" fontId="4" fillId="2" borderId="2" xfId="3" applyNumberFormat="1" applyFont="1" applyFill="1" applyBorder="1"/>
    <xf numFmtId="164" fontId="4" fillId="2" borderId="12" xfId="3" applyNumberFormat="1" applyFont="1" applyFill="1" applyBorder="1"/>
    <xf numFmtId="0" fontId="3" fillId="2" borderId="13" xfId="4" applyNumberFormat="1" applyFont="1" applyFill="1" applyBorder="1" applyAlignment="1">
      <alignment horizontal="center"/>
    </xf>
    <xf numFmtId="0" fontId="3" fillId="2" borderId="11" xfId="4" applyNumberFormat="1" applyFont="1" applyFill="1" applyBorder="1" applyAlignment="1">
      <alignment horizontal="center"/>
    </xf>
    <xf numFmtId="167" fontId="3" fillId="2" borderId="11" xfId="4" applyNumberFormat="1" applyFont="1" applyFill="1" applyBorder="1" applyAlignment="1">
      <alignment horizontal="right"/>
    </xf>
    <xf numFmtId="165" fontId="4" fillId="2" borderId="14" xfId="1" applyNumberFormat="1" applyFont="1" applyFill="1" applyBorder="1"/>
    <xf numFmtId="165" fontId="4" fillId="2" borderId="14" xfId="1" applyNumberFormat="1" applyFont="1" applyFill="1" applyBorder="1" applyAlignment="1">
      <alignment horizontal="center"/>
    </xf>
    <xf numFmtId="165" fontId="4" fillId="2" borderId="14" xfId="1" applyNumberFormat="1" applyFont="1" applyFill="1" applyBorder="1" applyAlignment="1">
      <alignment horizontal="left"/>
    </xf>
    <xf numFmtId="0" fontId="11" fillId="2" borderId="0" xfId="0" applyFont="1" applyFill="1"/>
    <xf numFmtId="0" fontId="4" fillId="0" borderId="10" xfId="0" applyFont="1" applyFill="1" applyBorder="1" applyAlignment="1">
      <alignment horizontal="center"/>
    </xf>
    <xf numFmtId="0" fontId="3" fillId="0" borderId="10" xfId="4" applyNumberFormat="1" applyFont="1" applyFill="1" applyBorder="1" applyAlignment="1">
      <alignment horizontal="left"/>
    </xf>
    <xf numFmtId="0" fontId="4" fillId="0" borderId="2" xfId="0" applyFont="1" applyFill="1" applyBorder="1" applyAlignment="1"/>
    <xf numFmtId="164" fontId="4" fillId="0" borderId="2" xfId="3" applyNumberFormat="1" applyFont="1" applyFill="1" applyBorder="1"/>
    <xf numFmtId="164" fontId="4" fillId="0" borderId="12" xfId="3" applyNumberFormat="1" applyFont="1" applyFill="1" applyBorder="1"/>
    <xf numFmtId="0" fontId="3" fillId="0" borderId="13" xfId="4" applyNumberFormat="1" applyFont="1" applyFill="1" applyBorder="1" applyAlignment="1">
      <alignment horizontal="center"/>
    </xf>
    <xf numFmtId="0" fontId="3" fillId="0" borderId="11" xfId="4" applyNumberFormat="1" applyFont="1" applyFill="1" applyBorder="1" applyAlignment="1">
      <alignment horizontal="center"/>
    </xf>
    <xf numFmtId="167" fontId="3" fillId="0" borderId="11" xfId="4" applyNumberFormat="1" applyFont="1" applyFill="1" applyBorder="1" applyAlignment="1">
      <alignment horizontal="right"/>
    </xf>
    <xf numFmtId="165" fontId="4" fillId="0" borderId="14" xfId="1" applyNumberFormat="1" applyFont="1" applyFill="1" applyBorder="1"/>
    <xf numFmtId="165" fontId="4" fillId="0" borderId="14" xfId="1" applyNumberFormat="1" applyFont="1" applyFill="1" applyBorder="1" applyAlignment="1">
      <alignment horizontal="center"/>
    </xf>
    <xf numFmtId="165" fontId="4" fillId="0" borderId="14" xfId="1" applyNumberFormat="1" applyFont="1" applyFill="1" applyBorder="1" applyAlignment="1">
      <alignment horizontal="left"/>
    </xf>
    <xf numFmtId="0" fontId="11" fillId="0" borderId="0" xfId="0" applyFont="1" applyFill="1"/>
    <xf numFmtId="0" fontId="3" fillId="0" borderId="11" xfId="4" applyNumberFormat="1" applyFont="1" applyFill="1" applyBorder="1" applyAlignment="1">
      <alignment horizontal="left"/>
    </xf>
    <xf numFmtId="0" fontId="3" fillId="0" borderId="13" xfId="4" applyNumberFormat="1" applyFont="1" applyFill="1" applyBorder="1" applyAlignment="1">
      <alignment horizontal="center" wrapText="1"/>
    </xf>
    <xf numFmtId="0" fontId="3" fillId="0" borderId="11" xfId="4" applyNumberFormat="1" applyFont="1" applyFill="1" applyBorder="1" applyAlignment="1">
      <alignment horizontal="center" wrapText="1"/>
    </xf>
    <xf numFmtId="165" fontId="2" fillId="0" borderId="14" xfId="1" applyNumberFormat="1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9" fillId="0" borderId="0" xfId="0" applyFont="1"/>
    <xf numFmtId="0" fontId="21" fillId="0" borderId="0" xfId="0" quotePrefix="1" applyFont="1" applyAlignment="1">
      <alignment horizontal="center"/>
    </xf>
    <xf numFmtId="0" fontId="21" fillId="0" borderId="0" xfId="0" applyFont="1"/>
    <xf numFmtId="0" fontId="21" fillId="0" borderId="0" xfId="0" applyFont="1" applyAlignment="1"/>
    <xf numFmtId="164" fontId="21" fillId="0" borderId="0" xfId="3" applyNumberFormat="1" applyFont="1" applyBorder="1"/>
    <xf numFmtId="164" fontId="21" fillId="0" borderId="0" xfId="3" applyNumberFormat="1" applyFont="1"/>
    <xf numFmtId="9" fontId="21" fillId="0" borderId="0" xfId="2" applyNumberFormat="1" applyFont="1"/>
    <xf numFmtId="164" fontId="21" fillId="0" borderId="0" xfId="3" applyNumberFormat="1" applyFont="1" applyAlignment="1">
      <alignment horizontal="left"/>
    </xf>
    <xf numFmtId="165" fontId="21" fillId="0" borderId="0" xfId="1" applyNumberFormat="1" applyFont="1"/>
    <xf numFmtId="0" fontId="21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164" fontId="4" fillId="0" borderId="2" xfId="3" applyNumberFormat="1" applyFont="1" applyBorder="1"/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11" fillId="0" borderId="0" xfId="3" applyNumberFormat="1" applyFont="1" applyAlignment="1"/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17" fillId="0" borderId="10" xfId="1" applyNumberFormat="1" applyFont="1" applyBorder="1" applyAlignment="1">
      <alignment horizontal="right" wrapText="1"/>
    </xf>
    <xf numFmtId="165" fontId="17" fillId="0" borderId="2" xfId="1" applyNumberFormat="1" applyFont="1" applyBorder="1" applyAlignment="1">
      <alignment horizontal="right" wrapText="1"/>
    </xf>
    <xf numFmtId="165" fontId="17" fillId="0" borderId="12" xfId="1" applyNumberFormat="1" applyFont="1" applyBorder="1" applyAlignment="1">
      <alignment horizontal="right" wrapText="1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13">
    <cellStyle name="Comma" xfId="1" builtinId="3"/>
    <cellStyle name="Comma_Purchase Order (non trade)" xfId="3"/>
    <cellStyle name="Excel Built-in Comma" xfId="5"/>
    <cellStyle name="Excel Built-in Comma 1" xfId="6"/>
    <cellStyle name="Excel Built-in Percent" xfId="7"/>
    <cellStyle name="Heading" xfId="8"/>
    <cellStyle name="Heading1" xfId="9"/>
    <cellStyle name="Normal" xfId="0" builtinId="0"/>
    <cellStyle name="Normal 2" xfId="4"/>
    <cellStyle name="Normal 3" xfId="10"/>
    <cellStyle name="Percent" xfId="2" builtinId="5"/>
    <cellStyle name="Result" xfId="11"/>
    <cellStyle name="Result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4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8"/>
  <sheetViews>
    <sheetView tabSelected="1" topLeftCell="A13" workbookViewId="0">
      <selection activeCell="R25" sqref="R25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5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2" width="9.140625" style="23"/>
    <col min="23" max="23" width="9.7109375" style="23" bestFit="1" customWidth="1"/>
    <col min="24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</v>
      </c>
      <c r="T5" s="20" t="s">
        <v>12</v>
      </c>
    </row>
    <row r="6" spans="1:24" s="8" customFormat="1" ht="15">
      <c r="F6" s="14"/>
      <c r="G6" s="14"/>
      <c r="H6" s="14"/>
      <c r="I6" s="14"/>
      <c r="J6" s="14"/>
      <c r="L6" s="18"/>
      <c r="Q6" s="11" t="s">
        <v>13</v>
      </c>
      <c r="R6" s="12"/>
      <c r="S6" s="21" t="s">
        <v>14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28" t="s">
        <v>15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</row>
    <row r="9" spans="1:24" s="22" customFormat="1" ht="23.25">
      <c r="A9" s="129" t="s">
        <v>16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</row>
    <row r="10" spans="1:24" ht="18.75">
      <c r="L10" s="24"/>
      <c r="Q10" s="27"/>
    </row>
    <row r="11" spans="1:24" ht="15">
      <c r="A11" s="130" t="s">
        <v>17</v>
      </c>
      <c r="B11" s="130"/>
      <c r="C11" s="130"/>
      <c r="D11" s="130"/>
      <c r="E11" s="31" t="s">
        <v>18</v>
      </c>
      <c r="F11" s="31"/>
      <c r="G11" s="31"/>
      <c r="H11" s="31"/>
      <c r="I11" s="31"/>
      <c r="J11" s="31"/>
      <c r="K11" s="31"/>
      <c r="L11" s="31"/>
      <c r="M11" s="32"/>
      <c r="N11" s="33"/>
      <c r="O11" s="130" t="s">
        <v>19</v>
      </c>
      <c r="P11" s="130"/>
      <c r="Q11" s="34" t="s">
        <v>20</v>
      </c>
      <c r="R11" s="35"/>
      <c r="S11" s="36"/>
      <c r="T11" s="37"/>
      <c r="U11" s="25"/>
      <c r="V11" s="25"/>
      <c r="W11" s="25"/>
      <c r="X11" s="25"/>
    </row>
    <row r="12" spans="1:24" ht="15">
      <c r="A12" s="130" t="s">
        <v>21</v>
      </c>
      <c r="B12" s="130"/>
      <c r="C12" s="130"/>
      <c r="D12" s="130"/>
      <c r="E12" s="38" t="s">
        <v>22</v>
      </c>
      <c r="F12" s="38"/>
      <c r="G12" s="38"/>
      <c r="H12" s="38"/>
      <c r="I12" s="38"/>
      <c r="J12" s="38"/>
      <c r="K12" s="38"/>
      <c r="L12" s="38"/>
      <c r="M12" s="39"/>
      <c r="N12" s="33"/>
      <c r="O12" s="130" t="s">
        <v>21</v>
      </c>
      <c r="P12" s="130"/>
      <c r="Q12" s="40" t="s">
        <v>23</v>
      </c>
      <c r="R12" s="38"/>
      <c r="S12" s="38"/>
      <c r="T12" s="38"/>
      <c r="U12" s="41"/>
      <c r="V12" s="42"/>
      <c r="W12" s="25"/>
      <c r="X12" s="25"/>
    </row>
    <row r="13" spans="1:24" ht="15">
      <c r="A13" s="130" t="s">
        <v>24</v>
      </c>
      <c r="B13" s="130"/>
      <c r="C13" s="130"/>
      <c r="D13" s="130"/>
      <c r="E13" s="38" t="s">
        <v>25</v>
      </c>
      <c r="F13" s="38"/>
      <c r="G13" s="38"/>
      <c r="H13" s="38"/>
      <c r="I13" s="38" t="s">
        <v>8</v>
      </c>
      <c r="J13" s="38"/>
      <c r="K13" s="38"/>
      <c r="L13" s="38"/>
      <c r="M13" s="39"/>
      <c r="N13" s="33"/>
      <c r="O13" s="130" t="s">
        <v>24</v>
      </c>
      <c r="P13" s="130"/>
      <c r="Q13" s="43" t="s">
        <v>26</v>
      </c>
      <c r="R13" s="44"/>
      <c r="S13" s="45"/>
      <c r="T13" s="46"/>
      <c r="U13" s="47"/>
      <c r="V13" s="25"/>
      <c r="W13" s="25"/>
      <c r="X13" s="25"/>
    </row>
    <row r="14" spans="1:24" ht="15">
      <c r="A14" s="130" t="s">
        <v>27</v>
      </c>
      <c r="B14" s="130"/>
      <c r="C14" s="130"/>
      <c r="D14" s="130"/>
      <c r="E14" s="38" t="s">
        <v>28</v>
      </c>
      <c r="F14" s="38"/>
      <c r="G14" s="38"/>
      <c r="H14" s="38"/>
      <c r="I14" s="38"/>
      <c r="J14" s="38"/>
      <c r="K14" s="38"/>
      <c r="L14" s="38"/>
      <c r="M14" s="39"/>
      <c r="N14" s="33"/>
      <c r="O14" s="130" t="s">
        <v>29</v>
      </c>
      <c r="P14" s="130"/>
      <c r="Q14" s="48">
        <v>43074</v>
      </c>
      <c r="R14" s="49"/>
      <c r="S14" s="49"/>
      <c r="T14" s="49"/>
      <c r="U14" s="25"/>
      <c r="V14" s="25"/>
      <c r="W14" s="25"/>
      <c r="X14" s="25"/>
    </row>
    <row r="15" spans="1:24">
      <c r="C15" s="50"/>
      <c r="Q15" s="51"/>
      <c r="R15" s="52"/>
      <c r="S15" s="26"/>
    </row>
    <row r="16" spans="1:24">
      <c r="A16" s="134" t="s">
        <v>30</v>
      </c>
      <c r="B16" s="136" t="s">
        <v>31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8"/>
      <c r="O16" s="134" t="s">
        <v>32</v>
      </c>
      <c r="P16" s="142" t="s">
        <v>33</v>
      </c>
      <c r="Q16" s="142" t="s">
        <v>34</v>
      </c>
      <c r="R16" s="142" t="s">
        <v>35</v>
      </c>
      <c r="S16" s="144" t="s">
        <v>36</v>
      </c>
      <c r="T16" s="144" t="s">
        <v>37</v>
      </c>
    </row>
    <row r="17" spans="1:20">
      <c r="A17" s="135"/>
      <c r="B17" s="139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1"/>
      <c r="O17" s="135"/>
      <c r="P17" s="143"/>
      <c r="Q17" s="143"/>
      <c r="R17" s="143"/>
      <c r="S17" s="145"/>
      <c r="T17" s="145"/>
    </row>
    <row r="18" spans="1:20" s="64" customFormat="1" ht="15">
      <c r="A18" s="53">
        <v>1</v>
      </c>
      <c r="B18" s="54" t="s">
        <v>38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6"/>
      <c r="N18" s="57"/>
      <c r="O18" s="58" t="s">
        <v>39</v>
      </c>
      <c r="P18" s="59">
        <v>80</v>
      </c>
      <c r="Q18" s="60">
        <v>44800</v>
      </c>
      <c r="R18" s="61">
        <f>Q18*P18</f>
        <v>3584000</v>
      </c>
      <c r="S18" s="62">
        <f>R18*0.1</f>
        <v>358400</v>
      </c>
      <c r="T18" s="63">
        <f>R18+S18</f>
        <v>3942400</v>
      </c>
    </row>
    <row r="19" spans="1:20" s="76" customFormat="1" ht="15">
      <c r="A19" s="65">
        <v>2</v>
      </c>
      <c r="B19" s="66" t="s">
        <v>40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8"/>
      <c r="N19" s="69"/>
      <c r="O19" s="70" t="s">
        <v>41</v>
      </c>
      <c r="P19" s="71">
        <v>5</v>
      </c>
      <c r="Q19" s="72">
        <v>5500</v>
      </c>
      <c r="R19" s="73">
        <f t="shared" ref="R19:R47" si="0">Q19*P19</f>
        <v>27500</v>
      </c>
      <c r="S19" s="74">
        <f t="shared" ref="S19:S47" si="1">R19*0.1</f>
        <v>2750</v>
      </c>
      <c r="T19" s="75">
        <f t="shared" ref="T19:T47" si="2">R19+S19</f>
        <v>30250</v>
      </c>
    </row>
    <row r="20" spans="1:20" s="76" customFormat="1" ht="15">
      <c r="A20" s="65">
        <v>3</v>
      </c>
      <c r="B20" s="77" t="s">
        <v>42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8"/>
      <c r="N20" s="69"/>
      <c r="O20" s="70" t="s">
        <v>43</v>
      </c>
      <c r="P20" s="71">
        <v>5</v>
      </c>
      <c r="Q20" s="72">
        <v>15000</v>
      </c>
      <c r="R20" s="73">
        <f t="shared" si="0"/>
        <v>75000</v>
      </c>
      <c r="S20" s="74">
        <f t="shared" si="1"/>
        <v>7500</v>
      </c>
      <c r="T20" s="75">
        <f t="shared" si="2"/>
        <v>82500</v>
      </c>
    </row>
    <row r="21" spans="1:20" s="76" customFormat="1" ht="15">
      <c r="A21" s="65">
        <v>4</v>
      </c>
      <c r="B21" s="66" t="s">
        <v>44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8"/>
      <c r="N21" s="69"/>
      <c r="O21" s="70" t="s">
        <v>45</v>
      </c>
      <c r="P21" s="71">
        <v>20</v>
      </c>
      <c r="Q21" s="72">
        <v>2300</v>
      </c>
      <c r="R21" s="73">
        <f t="shared" si="0"/>
        <v>46000</v>
      </c>
      <c r="S21" s="74">
        <f t="shared" si="1"/>
        <v>4600</v>
      </c>
      <c r="T21" s="75">
        <f t="shared" si="2"/>
        <v>50600</v>
      </c>
    </row>
    <row r="22" spans="1:20" s="76" customFormat="1" ht="15">
      <c r="A22" s="65">
        <v>6</v>
      </c>
      <c r="B22" s="77" t="s">
        <v>46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8"/>
      <c r="N22" s="69"/>
      <c r="O22" s="78" t="s">
        <v>47</v>
      </c>
      <c r="P22" s="79">
        <v>10</v>
      </c>
      <c r="Q22" s="72">
        <v>4500</v>
      </c>
      <c r="R22" s="73">
        <f t="shared" si="0"/>
        <v>45000</v>
      </c>
      <c r="S22" s="74">
        <f t="shared" si="1"/>
        <v>4500</v>
      </c>
      <c r="T22" s="75">
        <f t="shared" si="2"/>
        <v>49500</v>
      </c>
    </row>
    <row r="23" spans="1:20" s="76" customFormat="1" ht="15">
      <c r="A23" s="65">
        <v>7</v>
      </c>
      <c r="B23" s="66" t="s">
        <v>91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8"/>
      <c r="N23" s="69"/>
      <c r="O23" s="78" t="s">
        <v>45</v>
      </c>
      <c r="P23" s="79">
        <v>10</v>
      </c>
      <c r="Q23" s="72">
        <v>6000</v>
      </c>
      <c r="R23" s="73">
        <f t="shared" si="0"/>
        <v>60000</v>
      </c>
      <c r="S23" s="74">
        <f t="shared" si="1"/>
        <v>6000</v>
      </c>
      <c r="T23" s="75">
        <f t="shared" si="2"/>
        <v>66000</v>
      </c>
    </row>
    <row r="24" spans="1:20" s="76" customFormat="1" ht="15">
      <c r="A24" s="65">
        <v>8</v>
      </c>
      <c r="B24" s="77" t="s">
        <v>48</v>
      </c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8"/>
      <c r="N24" s="69"/>
      <c r="O24" s="78" t="s">
        <v>49</v>
      </c>
      <c r="P24" s="79">
        <v>5</v>
      </c>
      <c r="Q24" s="72">
        <v>8000</v>
      </c>
      <c r="R24" s="73">
        <f t="shared" si="0"/>
        <v>40000</v>
      </c>
      <c r="S24" s="74">
        <f t="shared" si="1"/>
        <v>4000</v>
      </c>
      <c r="T24" s="75">
        <f t="shared" si="2"/>
        <v>44000</v>
      </c>
    </row>
    <row r="25" spans="1:20" s="76" customFormat="1" ht="15">
      <c r="A25" s="65">
        <v>9</v>
      </c>
      <c r="B25" s="77" t="s">
        <v>50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8"/>
      <c r="N25" s="69"/>
      <c r="O25" s="78" t="s">
        <v>45</v>
      </c>
      <c r="P25" s="79">
        <v>10</v>
      </c>
      <c r="Q25" s="72">
        <v>2000</v>
      </c>
      <c r="R25" s="73">
        <f t="shared" si="0"/>
        <v>20000</v>
      </c>
      <c r="S25" s="74">
        <f t="shared" si="1"/>
        <v>2000</v>
      </c>
      <c r="T25" s="75">
        <f t="shared" si="2"/>
        <v>22000</v>
      </c>
    </row>
    <row r="26" spans="1:20" s="76" customFormat="1" ht="15">
      <c r="A26" s="65">
        <v>10</v>
      </c>
      <c r="B26" s="66" t="s">
        <v>92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8"/>
      <c r="N26" s="69"/>
      <c r="O26" s="78" t="s">
        <v>45</v>
      </c>
      <c r="P26" s="79">
        <v>20</v>
      </c>
      <c r="Q26" s="72">
        <v>9200</v>
      </c>
      <c r="R26" s="73">
        <f t="shared" si="0"/>
        <v>184000</v>
      </c>
      <c r="S26" s="74">
        <f t="shared" si="1"/>
        <v>18400</v>
      </c>
      <c r="T26" s="75">
        <f t="shared" si="2"/>
        <v>202400</v>
      </c>
    </row>
    <row r="27" spans="1:20" s="76" customFormat="1" ht="15">
      <c r="A27" s="65">
        <v>11</v>
      </c>
      <c r="B27" s="66" t="s">
        <v>51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8"/>
      <c r="N27" s="69"/>
      <c r="O27" s="78" t="s">
        <v>52</v>
      </c>
      <c r="P27" s="79">
        <v>2</v>
      </c>
      <c r="Q27" s="72">
        <v>17500</v>
      </c>
      <c r="R27" s="73">
        <f t="shared" si="0"/>
        <v>35000</v>
      </c>
      <c r="S27" s="74">
        <f t="shared" si="1"/>
        <v>3500</v>
      </c>
      <c r="T27" s="75">
        <f t="shared" si="2"/>
        <v>38500</v>
      </c>
    </row>
    <row r="28" spans="1:20" s="76" customFormat="1" ht="15">
      <c r="A28" s="65">
        <v>12</v>
      </c>
      <c r="B28" s="66" t="s">
        <v>53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8"/>
      <c r="N28" s="69"/>
      <c r="O28" s="78" t="s">
        <v>52</v>
      </c>
      <c r="P28" s="79">
        <v>5</v>
      </c>
      <c r="Q28" s="72">
        <v>12000</v>
      </c>
      <c r="R28" s="73">
        <f t="shared" si="0"/>
        <v>60000</v>
      </c>
      <c r="S28" s="74">
        <f t="shared" si="1"/>
        <v>6000</v>
      </c>
      <c r="T28" s="75">
        <f t="shared" si="2"/>
        <v>66000</v>
      </c>
    </row>
    <row r="29" spans="1:20" s="76" customFormat="1" ht="15">
      <c r="A29" s="65">
        <v>13</v>
      </c>
      <c r="B29" s="66" t="s">
        <v>54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8"/>
      <c r="N29" s="69"/>
      <c r="O29" s="78" t="s">
        <v>52</v>
      </c>
      <c r="P29" s="79">
        <v>5</v>
      </c>
      <c r="Q29" s="72">
        <v>3300</v>
      </c>
      <c r="R29" s="73">
        <f t="shared" si="0"/>
        <v>16500</v>
      </c>
      <c r="S29" s="74">
        <f t="shared" si="1"/>
        <v>1650</v>
      </c>
      <c r="T29" s="75">
        <f t="shared" si="2"/>
        <v>18150</v>
      </c>
    </row>
    <row r="30" spans="1:20" s="76" customFormat="1" ht="15">
      <c r="A30" s="65">
        <v>14</v>
      </c>
      <c r="B30" s="66" t="s">
        <v>55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8"/>
      <c r="N30" s="69"/>
      <c r="O30" s="78" t="s">
        <v>52</v>
      </c>
      <c r="P30" s="79">
        <v>20</v>
      </c>
      <c r="Q30" s="72">
        <v>3400</v>
      </c>
      <c r="R30" s="73">
        <f t="shared" si="0"/>
        <v>68000</v>
      </c>
      <c r="S30" s="74">
        <f t="shared" si="1"/>
        <v>6800</v>
      </c>
      <c r="T30" s="75">
        <f t="shared" si="2"/>
        <v>74800</v>
      </c>
    </row>
    <row r="31" spans="1:20" s="76" customFormat="1" ht="15">
      <c r="A31" s="65">
        <v>15</v>
      </c>
      <c r="B31" s="66" t="s">
        <v>56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8"/>
      <c r="N31" s="69"/>
      <c r="O31" s="78" t="s">
        <v>57</v>
      </c>
      <c r="P31" s="79">
        <v>2</v>
      </c>
      <c r="Q31" s="72">
        <v>28500</v>
      </c>
      <c r="R31" s="73">
        <f t="shared" si="0"/>
        <v>57000</v>
      </c>
      <c r="S31" s="74">
        <f t="shared" si="1"/>
        <v>5700</v>
      </c>
      <c r="T31" s="75">
        <f t="shared" si="2"/>
        <v>62700</v>
      </c>
    </row>
    <row r="32" spans="1:20" s="76" customFormat="1" ht="15">
      <c r="A32" s="65">
        <v>16</v>
      </c>
      <c r="B32" s="77" t="s">
        <v>58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8"/>
      <c r="N32" s="69"/>
      <c r="O32" s="78" t="s">
        <v>59</v>
      </c>
      <c r="P32" s="79">
        <v>10</v>
      </c>
      <c r="Q32" s="72">
        <v>21500</v>
      </c>
      <c r="R32" s="73">
        <f t="shared" si="0"/>
        <v>215000</v>
      </c>
      <c r="S32" s="74">
        <f t="shared" si="1"/>
        <v>21500</v>
      </c>
      <c r="T32" s="75">
        <f t="shared" si="2"/>
        <v>236500</v>
      </c>
    </row>
    <row r="33" spans="1:20" s="76" customFormat="1" ht="15">
      <c r="A33" s="65">
        <v>17</v>
      </c>
      <c r="B33" s="66" t="s">
        <v>60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8"/>
      <c r="N33" s="69"/>
      <c r="O33" s="78" t="s">
        <v>59</v>
      </c>
      <c r="P33" s="79">
        <v>5</v>
      </c>
      <c r="Q33" s="72">
        <v>21500</v>
      </c>
      <c r="R33" s="73">
        <f t="shared" si="0"/>
        <v>107500</v>
      </c>
      <c r="S33" s="74">
        <f t="shared" si="1"/>
        <v>10750</v>
      </c>
      <c r="T33" s="75">
        <f t="shared" si="2"/>
        <v>118250</v>
      </c>
    </row>
    <row r="34" spans="1:20" s="76" customFormat="1" ht="15">
      <c r="A34" s="65">
        <v>18</v>
      </c>
      <c r="B34" s="66" t="s">
        <v>61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8"/>
      <c r="N34" s="69"/>
      <c r="O34" s="78" t="s">
        <v>41</v>
      </c>
      <c r="P34" s="79">
        <v>3</v>
      </c>
      <c r="Q34" s="72">
        <v>32500</v>
      </c>
      <c r="R34" s="73">
        <f t="shared" si="0"/>
        <v>97500</v>
      </c>
      <c r="S34" s="74">
        <f t="shared" si="1"/>
        <v>9750</v>
      </c>
      <c r="T34" s="75">
        <f t="shared" si="2"/>
        <v>107250</v>
      </c>
    </row>
    <row r="35" spans="1:20" s="76" customFormat="1" ht="15">
      <c r="A35" s="65">
        <v>19</v>
      </c>
      <c r="B35" s="66" t="s">
        <v>62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8"/>
      <c r="N35" s="69"/>
      <c r="O35" s="78" t="s">
        <v>41</v>
      </c>
      <c r="P35" s="79">
        <v>3</v>
      </c>
      <c r="Q35" s="72">
        <v>32500</v>
      </c>
      <c r="R35" s="73">
        <f t="shared" si="0"/>
        <v>97500</v>
      </c>
      <c r="S35" s="74">
        <f t="shared" si="1"/>
        <v>9750</v>
      </c>
      <c r="T35" s="75">
        <f t="shared" si="2"/>
        <v>107250</v>
      </c>
    </row>
    <row r="36" spans="1:20" s="76" customFormat="1" ht="15">
      <c r="A36" s="65">
        <v>20</v>
      </c>
      <c r="B36" s="66" t="s">
        <v>63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8"/>
      <c r="N36" s="69"/>
      <c r="O36" s="78" t="s">
        <v>43</v>
      </c>
      <c r="P36" s="79">
        <v>5</v>
      </c>
      <c r="Q36" s="72">
        <v>75000</v>
      </c>
      <c r="R36" s="73">
        <f t="shared" si="0"/>
        <v>375000</v>
      </c>
      <c r="S36" s="74">
        <f t="shared" si="1"/>
        <v>37500</v>
      </c>
      <c r="T36" s="75">
        <f t="shared" si="2"/>
        <v>412500</v>
      </c>
    </row>
    <row r="37" spans="1:20" s="76" customFormat="1" ht="15">
      <c r="A37" s="65">
        <v>21</v>
      </c>
      <c r="B37" s="66" t="s">
        <v>64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8"/>
      <c r="N37" s="69"/>
      <c r="O37" s="78" t="s">
        <v>90</v>
      </c>
      <c r="P37" s="79">
        <v>24</v>
      </c>
      <c r="Q37" s="72">
        <v>2600</v>
      </c>
      <c r="R37" s="73">
        <f t="shared" si="0"/>
        <v>62400</v>
      </c>
      <c r="S37" s="74">
        <f t="shared" si="1"/>
        <v>6240</v>
      </c>
      <c r="T37" s="75">
        <f t="shared" si="2"/>
        <v>68640</v>
      </c>
    </row>
    <row r="38" spans="1:20" s="76" customFormat="1" ht="15">
      <c r="A38" s="65">
        <v>22</v>
      </c>
      <c r="B38" s="66" t="s">
        <v>65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8"/>
      <c r="N38" s="69"/>
      <c r="O38" s="78" t="s">
        <v>90</v>
      </c>
      <c r="P38" s="79">
        <v>150</v>
      </c>
      <c r="Q38" s="72">
        <v>170</v>
      </c>
      <c r="R38" s="73">
        <f t="shared" si="0"/>
        <v>25500</v>
      </c>
      <c r="S38" s="74">
        <f t="shared" si="1"/>
        <v>2550</v>
      </c>
      <c r="T38" s="75">
        <f t="shared" si="2"/>
        <v>28050</v>
      </c>
    </row>
    <row r="39" spans="1:20" s="76" customFormat="1" ht="15">
      <c r="A39" s="65">
        <v>23</v>
      </c>
      <c r="B39" s="77" t="s">
        <v>66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8"/>
      <c r="N39" s="69"/>
      <c r="O39" s="78" t="s">
        <v>45</v>
      </c>
      <c r="P39" s="79">
        <v>40</v>
      </c>
      <c r="Q39" s="72">
        <v>2000</v>
      </c>
      <c r="R39" s="73">
        <f t="shared" si="0"/>
        <v>80000</v>
      </c>
      <c r="S39" s="74">
        <f t="shared" si="1"/>
        <v>8000</v>
      </c>
      <c r="T39" s="75">
        <f t="shared" si="2"/>
        <v>88000</v>
      </c>
    </row>
    <row r="40" spans="1:20" s="76" customFormat="1" ht="15">
      <c r="A40" s="65">
        <v>24</v>
      </c>
      <c r="B40" s="66" t="s">
        <v>67</v>
      </c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8"/>
      <c r="N40" s="69"/>
      <c r="O40" s="78" t="s">
        <v>43</v>
      </c>
      <c r="P40" s="79">
        <v>7</v>
      </c>
      <c r="Q40" s="72">
        <v>5200</v>
      </c>
      <c r="R40" s="73">
        <f t="shared" si="0"/>
        <v>36400</v>
      </c>
      <c r="S40" s="74">
        <f t="shared" si="1"/>
        <v>3640</v>
      </c>
      <c r="T40" s="75">
        <f t="shared" si="2"/>
        <v>40040</v>
      </c>
    </row>
    <row r="41" spans="1:20" s="76" customFormat="1" ht="15">
      <c r="A41" s="65">
        <v>25</v>
      </c>
      <c r="B41" s="66" t="s">
        <v>68</v>
      </c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8"/>
      <c r="N41" s="69"/>
      <c r="O41" s="78" t="s">
        <v>45</v>
      </c>
      <c r="P41" s="79">
        <v>5</v>
      </c>
      <c r="Q41" s="72">
        <v>5500</v>
      </c>
      <c r="R41" s="73">
        <f t="shared" si="0"/>
        <v>27500</v>
      </c>
      <c r="S41" s="74">
        <f t="shared" si="1"/>
        <v>2750</v>
      </c>
      <c r="T41" s="75">
        <f t="shared" si="2"/>
        <v>30250</v>
      </c>
    </row>
    <row r="42" spans="1:20" s="76" customFormat="1" ht="15">
      <c r="A42" s="65">
        <v>26</v>
      </c>
      <c r="B42" s="66" t="s">
        <v>69</v>
      </c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8"/>
      <c r="N42" s="69"/>
      <c r="O42" s="78" t="s">
        <v>45</v>
      </c>
      <c r="P42" s="79">
        <v>5</v>
      </c>
      <c r="Q42" s="72">
        <v>5500</v>
      </c>
      <c r="R42" s="73">
        <f t="shared" si="0"/>
        <v>27500</v>
      </c>
      <c r="S42" s="74">
        <f t="shared" si="1"/>
        <v>2750</v>
      </c>
      <c r="T42" s="75">
        <f t="shared" si="2"/>
        <v>30250</v>
      </c>
    </row>
    <row r="43" spans="1:20" s="76" customFormat="1" ht="15">
      <c r="A43" s="65">
        <v>27</v>
      </c>
      <c r="B43" s="66" t="s">
        <v>70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8"/>
      <c r="N43" s="69"/>
      <c r="O43" s="78" t="s">
        <v>45</v>
      </c>
      <c r="P43" s="79">
        <v>5</v>
      </c>
      <c r="Q43" s="72">
        <v>5500</v>
      </c>
      <c r="R43" s="73">
        <f t="shared" si="0"/>
        <v>27500</v>
      </c>
      <c r="S43" s="74">
        <f t="shared" si="1"/>
        <v>2750</v>
      </c>
      <c r="T43" s="75">
        <f t="shared" si="2"/>
        <v>30250</v>
      </c>
    </row>
    <row r="44" spans="1:20" s="76" customFormat="1" ht="15">
      <c r="A44" s="65">
        <v>28</v>
      </c>
      <c r="B44" s="66" t="s">
        <v>71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8"/>
      <c r="N44" s="69"/>
      <c r="O44" s="78" t="s">
        <v>49</v>
      </c>
      <c r="P44" s="79">
        <v>5</v>
      </c>
      <c r="Q44" s="72">
        <v>10200</v>
      </c>
      <c r="R44" s="73">
        <f t="shared" si="0"/>
        <v>51000</v>
      </c>
      <c r="S44" s="74">
        <f t="shared" si="1"/>
        <v>5100</v>
      </c>
      <c r="T44" s="75">
        <f t="shared" si="2"/>
        <v>56100</v>
      </c>
    </row>
    <row r="45" spans="1:20" s="76" customFormat="1" ht="15">
      <c r="A45" s="65"/>
      <c r="B45" s="66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8"/>
      <c r="N45" s="69"/>
      <c r="O45" s="78"/>
      <c r="P45" s="79"/>
      <c r="Q45" s="72"/>
      <c r="R45" s="73">
        <f t="shared" si="0"/>
        <v>0</v>
      </c>
      <c r="S45" s="74">
        <f t="shared" si="1"/>
        <v>0</v>
      </c>
      <c r="T45" s="75">
        <f t="shared" si="2"/>
        <v>0</v>
      </c>
    </row>
    <row r="46" spans="1:20" s="76" customFormat="1" ht="15">
      <c r="A46" s="65"/>
      <c r="B46" s="66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8"/>
      <c r="N46" s="69"/>
      <c r="O46" s="78"/>
      <c r="P46" s="79"/>
      <c r="Q46" s="72"/>
      <c r="R46" s="73">
        <f t="shared" si="0"/>
        <v>0</v>
      </c>
      <c r="S46" s="74">
        <f t="shared" si="1"/>
        <v>0</v>
      </c>
      <c r="T46" s="75">
        <f t="shared" si="2"/>
        <v>0</v>
      </c>
    </row>
    <row r="47" spans="1:20" s="76" customFormat="1" ht="15">
      <c r="A47" s="65"/>
      <c r="B47" s="6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8"/>
      <c r="N47" s="69"/>
      <c r="O47" s="78"/>
      <c r="P47" s="79"/>
      <c r="Q47" s="72"/>
      <c r="R47" s="73">
        <f t="shared" si="0"/>
        <v>0</v>
      </c>
      <c r="S47" s="74">
        <f t="shared" si="1"/>
        <v>0</v>
      </c>
      <c r="T47" s="75">
        <f t="shared" si="2"/>
        <v>0</v>
      </c>
    </row>
    <row r="48" spans="1:20" ht="15.75" customHeight="1">
      <c r="O48" s="146" t="s">
        <v>72</v>
      </c>
      <c r="P48" s="147"/>
      <c r="Q48" s="148"/>
      <c r="R48" s="80">
        <f>SUM(R18:R47)</f>
        <v>5548300</v>
      </c>
      <c r="S48" s="80">
        <f>SUM(S18:S47)</f>
        <v>554830</v>
      </c>
      <c r="T48" s="80">
        <f>SUM(T18:T47)</f>
        <v>6103130</v>
      </c>
    </row>
    <row r="49" spans="1:20">
      <c r="A49" s="81"/>
      <c r="B49" s="81"/>
      <c r="C49" s="81"/>
      <c r="D49" s="81"/>
      <c r="E49" s="81"/>
      <c r="F49" s="81"/>
      <c r="G49" s="81"/>
      <c r="H49" s="81"/>
      <c r="I49" s="82"/>
      <c r="J49" s="83"/>
      <c r="K49" s="83"/>
      <c r="L49" s="83"/>
      <c r="M49" s="84"/>
      <c r="N49" s="41"/>
      <c r="O49" s="84"/>
      <c r="P49" s="84"/>
      <c r="Q49" s="84"/>
      <c r="R49" s="85"/>
      <c r="S49" s="86"/>
    </row>
    <row r="50" spans="1:20">
      <c r="A50" s="87" t="s">
        <v>73</v>
      </c>
      <c r="B50" s="88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90"/>
      <c r="O50" s="91"/>
      <c r="P50" s="91"/>
      <c r="Q50" s="92"/>
      <c r="R50" s="93"/>
      <c r="S50" s="94"/>
      <c r="T50" s="95"/>
    </row>
    <row r="51" spans="1:20" ht="15">
      <c r="A51" s="89"/>
      <c r="B51" s="131" t="s">
        <v>74</v>
      </c>
      <c r="C51" s="132"/>
      <c r="D51" s="132"/>
      <c r="E51" s="132"/>
      <c r="F51" s="132"/>
      <c r="G51" s="96" t="s">
        <v>75</v>
      </c>
      <c r="H51" s="97"/>
      <c r="I51" s="97"/>
      <c r="J51" s="31"/>
      <c r="K51" s="31"/>
      <c r="L51" s="31"/>
      <c r="M51" s="98"/>
      <c r="N51" s="133"/>
      <c r="O51" s="133"/>
      <c r="P51" s="99"/>
      <c r="Q51" s="100"/>
      <c r="R51" s="101"/>
      <c r="S51" s="100"/>
      <c r="T51" s="102"/>
    </row>
    <row r="52" spans="1:20" ht="15">
      <c r="A52" s="89"/>
      <c r="B52" s="131" t="s">
        <v>76</v>
      </c>
      <c r="C52" s="132"/>
      <c r="D52" s="132"/>
      <c r="E52" s="132"/>
      <c r="F52" s="132"/>
      <c r="G52" s="96" t="s">
        <v>75</v>
      </c>
      <c r="H52" s="103"/>
      <c r="I52" s="103"/>
      <c r="J52" s="104"/>
      <c r="K52" s="104"/>
      <c r="L52" s="104"/>
      <c r="M52" s="104"/>
      <c r="N52" s="149"/>
      <c r="O52" s="149"/>
      <c r="P52" s="105"/>
      <c r="Q52" s="106"/>
      <c r="R52" s="107"/>
      <c r="S52" s="106"/>
      <c r="T52" s="108"/>
    </row>
    <row r="53" spans="1:20" ht="15">
      <c r="A53" s="89"/>
      <c r="B53" s="131" t="s">
        <v>77</v>
      </c>
      <c r="C53" s="131"/>
      <c r="D53" s="131"/>
      <c r="E53" s="131"/>
      <c r="F53" s="131"/>
      <c r="G53" s="96" t="s">
        <v>75</v>
      </c>
      <c r="H53" s="97"/>
      <c r="I53" s="97"/>
      <c r="J53" s="97"/>
      <c r="K53" s="97"/>
      <c r="L53" s="97"/>
      <c r="M53" s="97"/>
      <c r="N53" s="31"/>
      <c r="O53" s="100"/>
      <c r="P53" s="100"/>
      <c r="Q53" s="100"/>
      <c r="R53" s="101"/>
      <c r="S53" s="36"/>
      <c r="T53" s="37"/>
    </row>
    <row r="54" spans="1:20" s="109" customFormat="1" ht="14.25">
      <c r="N54" s="110"/>
      <c r="O54" s="111"/>
      <c r="P54" s="111"/>
      <c r="Q54" s="111"/>
      <c r="R54" s="112"/>
      <c r="S54" s="113"/>
      <c r="T54" s="114"/>
    </row>
    <row r="55" spans="1:20" s="109" customFormat="1" ht="14.25">
      <c r="N55" s="110"/>
      <c r="O55" s="111"/>
      <c r="P55" s="111"/>
      <c r="Q55" s="111"/>
      <c r="R55" s="112"/>
      <c r="S55" s="113"/>
      <c r="T55" s="114"/>
    </row>
    <row r="56" spans="1:20" s="116" customFormat="1" ht="14.25">
      <c r="A56" s="110" t="s">
        <v>78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5" t="s">
        <v>79</v>
      </c>
      <c r="L56" s="110"/>
      <c r="M56" s="110"/>
      <c r="N56" s="110"/>
      <c r="O56" s="110"/>
      <c r="P56" s="110"/>
      <c r="Q56" s="110"/>
      <c r="R56" s="150" t="s">
        <v>80</v>
      </c>
      <c r="S56" s="150"/>
      <c r="T56" s="150"/>
    </row>
    <row r="57" spans="1:20" s="25" customFormat="1">
      <c r="K57" s="117"/>
      <c r="L57" s="117"/>
      <c r="R57" s="117"/>
      <c r="S57" s="117"/>
      <c r="T57" s="118"/>
    </row>
    <row r="58" spans="1:20" s="25" customFormat="1">
      <c r="K58" s="117"/>
      <c r="L58" s="117"/>
      <c r="R58" s="117"/>
      <c r="S58" s="117"/>
      <c r="T58" s="118"/>
    </row>
    <row r="59" spans="1:20" s="25" customFormat="1">
      <c r="K59" s="117"/>
      <c r="L59" s="117"/>
      <c r="R59" s="117"/>
      <c r="S59" s="117"/>
      <c r="T59" s="118"/>
    </row>
    <row r="60" spans="1:20" s="25" customFormat="1">
      <c r="K60" s="119"/>
      <c r="L60" s="117"/>
      <c r="R60" s="119"/>
      <c r="S60" s="117"/>
      <c r="T60" s="118"/>
    </row>
    <row r="61" spans="1:20" s="25" customFormat="1">
      <c r="A61" s="120"/>
      <c r="B61" s="120"/>
      <c r="C61" s="120"/>
      <c r="D61" s="120"/>
      <c r="E61" s="120"/>
      <c r="F61" s="120"/>
      <c r="G61" s="120"/>
      <c r="H61" s="120"/>
      <c r="K61" s="121"/>
      <c r="L61" s="121"/>
      <c r="M61" s="121"/>
      <c r="N61" s="120"/>
      <c r="O61" s="120"/>
      <c r="P61" s="120"/>
      <c r="R61" s="121"/>
      <c r="S61" s="121"/>
      <c r="T61" s="122"/>
    </row>
    <row r="62" spans="1:20" s="25" customFormat="1">
      <c r="A62" s="123" t="s">
        <v>81</v>
      </c>
      <c r="B62" s="123"/>
      <c r="C62" s="123"/>
      <c r="D62" s="123"/>
      <c r="E62" s="151" t="s">
        <v>82</v>
      </c>
      <c r="F62" s="151"/>
      <c r="G62" s="151"/>
      <c r="H62" s="151"/>
      <c r="K62" s="123" t="s">
        <v>81</v>
      </c>
      <c r="L62" s="123"/>
      <c r="M62" s="123"/>
      <c r="N62" s="151" t="s">
        <v>83</v>
      </c>
      <c r="O62" s="151"/>
      <c r="P62" s="151"/>
      <c r="R62" s="124" t="s">
        <v>81</v>
      </c>
      <c r="S62" s="152" t="s">
        <v>84</v>
      </c>
      <c r="T62" s="152"/>
    </row>
    <row r="63" spans="1:20" s="25" customFormat="1">
      <c r="A63" s="125" t="s">
        <v>85</v>
      </c>
      <c r="B63" s="125"/>
      <c r="C63" s="125"/>
      <c r="D63" s="125"/>
      <c r="E63" s="153" t="s">
        <v>86</v>
      </c>
      <c r="F63" s="153"/>
      <c r="G63" s="153"/>
      <c r="H63" s="153"/>
      <c r="K63" s="125" t="s">
        <v>85</v>
      </c>
      <c r="L63" s="125"/>
      <c r="M63" s="125"/>
      <c r="N63" s="154" t="s">
        <v>87</v>
      </c>
      <c r="O63" s="154"/>
      <c r="P63" s="154"/>
      <c r="R63" s="126" t="s">
        <v>85</v>
      </c>
      <c r="S63" s="155" t="s">
        <v>88</v>
      </c>
      <c r="T63" s="155"/>
    </row>
    <row r="64" spans="1:20" s="25" customFormat="1">
      <c r="A64" s="125" t="s">
        <v>89</v>
      </c>
      <c r="B64" s="125"/>
      <c r="C64" s="125"/>
      <c r="D64" s="125"/>
      <c r="E64" s="156">
        <f>Q14</f>
        <v>43074</v>
      </c>
      <c r="F64" s="157"/>
      <c r="G64" s="157"/>
      <c r="H64" s="157"/>
      <c r="K64" s="125" t="s">
        <v>89</v>
      </c>
      <c r="L64" s="125"/>
      <c r="M64" s="127"/>
      <c r="N64" s="158">
        <f>E64</f>
        <v>43074</v>
      </c>
      <c r="O64" s="154"/>
      <c r="P64" s="154"/>
      <c r="R64" s="126" t="s">
        <v>89</v>
      </c>
      <c r="S64" s="158">
        <f>N64</f>
        <v>43074</v>
      </c>
      <c r="T64" s="154"/>
    </row>
    <row r="75" spans="14:20">
      <c r="N75" s="23"/>
      <c r="O75" s="23"/>
      <c r="P75" s="23"/>
      <c r="Q75" s="23"/>
      <c r="R75" s="23"/>
      <c r="S75" s="23"/>
      <c r="T75" s="23"/>
    </row>
    <row r="76" spans="14:20">
      <c r="N76" s="23"/>
      <c r="O76" s="23"/>
      <c r="P76" s="23"/>
      <c r="Q76" s="23"/>
      <c r="R76" s="23"/>
      <c r="S76" s="23"/>
      <c r="T76" s="23"/>
    </row>
    <row r="77" spans="14:20">
      <c r="N77" s="23"/>
      <c r="O77" s="23"/>
      <c r="P77" s="23"/>
      <c r="Q77" s="23"/>
      <c r="R77" s="23"/>
      <c r="S77" s="23"/>
      <c r="T77" s="23"/>
    </row>
    <row r="78" spans="14:20">
      <c r="N78" s="23"/>
      <c r="O78" s="23"/>
      <c r="P78" s="23"/>
      <c r="Q78" s="23"/>
      <c r="R78" s="23"/>
      <c r="S78" s="23"/>
      <c r="T78" s="23"/>
    </row>
  </sheetData>
  <mergeCells count="34">
    <mergeCell ref="E63:H63"/>
    <mergeCell ref="N63:P63"/>
    <mergeCell ref="S63:T63"/>
    <mergeCell ref="E64:H64"/>
    <mergeCell ref="N64:P64"/>
    <mergeCell ref="S64:T64"/>
    <mergeCell ref="B52:F52"/>
    <mergeCell ref="N52:O52"/>
    <mergeCell ref="B53:F53"/>
    <mergeCell ref="R56:T56"/>
    <mergeCell ref="E62:H62"/>
    <mergeCell ref="N62:P62"/>
    <mergeCell ref="S62:T62"/>
    <mergeCell ref="Q16:Q17"/>
    <mergeCell ref="R16:R17"/>
    <mergeCell ref="S16:S17"/>
    <mergeCell ref="T16:T17"/>
    <mergeCell ref="O48:Q48"/>
    <mergeCell ref="B51:F51"/>
    <mergeCell ref="N51:O51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Vpp HO 01-2017</vt:lpstr>
      <vt:lpstr>'Vpp HO 01-2017'!Print_Area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Hoai Nhu</dc:creator>
  <cp:lastModifiedBy>phuongnam-server</cp:lastModifiedBy>
  <dcterms:created xsi:type="dcterms:W3CDTF">2017-01-05T02:24:43Z</dcterms:created>
  <dcterms:modified xsi:type="dcterms:W3CDTF">2017-01-05T08:01:22Z</dcterms:modified>
</cp:coreProperties>
</file>