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 activeTab="1"/>
  </bookViews>
  <sheets>
    <sheet name="HOPTRI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F49" i="2"/>
  <c r="F48"/>
  <c r="H17"/>
  <c r="H18"/>
  <c r="H19"/>
  <c r="H20"/>
  <c r="H16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19"/>
  <c r="F18"/>
  <c r="F17"/>
  <c r="F16"/>
  <c r="F47" s="1"/>
  <c r="F47" i="1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16"/>
  <c r="F48" l="1"/>
  <c r="F49" s="1"/>
</calcChain>
</file>

<file path=xl/sharedStrings.xml><?xml version="1.0" encoding="utf-8"?>
<sst xmlns="http://schemas.openxmlformats.org/spreadsheetml/2006/main" count="168" uniqueCount="56">
  <si>
    <t>Tên hàng</t>
  </si>
  <si>
    <t>ĐVT</t>
  </si>
  <si>
    <t>Đơn giá</t>
  </si>
  <si>
    <t>Giấy photo 80 IK Plus  A4</t>
  </si>
  <si>
    <t>Ram</t>
  </si>
  <si>
    <t>Kẹp Sắt Nút Đục</t>
  </si>
  <si>
    <t>Cái</t>
  </si>
  <si>
    <t>Băng keo trong 18m/m x 20Y</t>
  </si>
  <si>
    <t>Cuộn</t>
  </si>
  <si>
    <t xml:space="preserve">Bảng tên dẻo N0: TL - 108 </t>
  </si>
  <si>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</si>
  <si>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</si>
  <si>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</si>
  <si>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</si>
  <si>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Tên đơn vị: CÔNG TY CỔ PHẦN ĐẦU TƯ HỢP TRÍ</t>
  </si>
  <si>
    <t>Điạ chỉ: Đường Số 8, Lô B14, KCN Hiệp Phước, Nhà Bè, TP.HCM</t>
  </si>
  <si>
    <t>MST:  0303015573</t>
  </si>
  <si>
    <t>STT</t>
  </si>
  <si>
    <t>SL</t>
  </si>
  <si>
    <t>Thành Tiền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</si>
  <si>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</si>
  <si>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</si>
  <si>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</si>
  <si>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</si>
  <si>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</si>
  <si>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Nguyễn Thị Kiều Thi</t>
  </si>
  <si>
    <t>Số: 1296</t>
  </si>
  <si>
    <t>Ngày    07    tháng      01      năm     2017</t>
  </si>
  <si>
    <t>( Đính kèm hoá đơn số: PN/16P  1296  )</t>
  </si>
  <si>
    <t>Bìa còng bật 2 mặt 7P F4 KingStar</t>
  </si>
  <si>
    <t>Bìa trình ký đơn A4 TL</t>
  </si>
  <si>
    <t>Băng keo trong 7P - 100 ya</t>
  </si>
  <si>
    <t>Bìa 3 dây giấy góc 20F</t>
  </si>
  <si>
    <t>Bìa lá A4 TL</t>
  </si>
  <si>
    <t>Bìa lỗ A4 (4.5)</t>
  </si>
  <si>
    <t>Xấp</t>
  </si>
  <si>
    <t>Kẹp giấy  C62</t>
  </si>
  <si>
    <t>Hộp</t>
  </si>
  <si>
    <t>Giấy ghi chú  Post-it 3X3</t>
  </si>
  <si>
    <t>Bút Xóa kéo Plus 5x7 Mini WH-505</t>
  </si>
  <si>
    <t>Cây</t>
  </si>
  <si>
    <t>Bút lông bảng WB-03 (xanh,đỏ,đen)</t>
  </si>
  <si>
    <t>Bút lông dầu PM-09 (Hộp 10 cây) TL (xanh,đỏ,đen)</t>
  </si>
  <si>
    <t>Bìa còng bật 2 mặt 5P F GL</t>
  </si>
  <si>
    <t>Bìa 3 dây giấy góc 15F</t>
  </si>
  <si>
    <t>Kẹp bướm Echo 51 mm (12c/h)</t>
  </si>
  <si>
    <t>Máy tính Casio DX-12B</t>
  </si>
  <si>
    <t>Bìa 1 nút My Clear khổ A</t>
  </si>
  <si>
    <t>Bìa 1 nút My Clear khổ F</t>
  </si>
  <si>
    <t>Bìa phân trang 06 số Plus</t>
  </si>
  <si>
    <t xml:space="preserve">Bút chì gỗ Staedtler 134   2 B </t>
  </si>
  <si>
    <t>Bút dạ quang HL-03 TL (vàng,cam,hồng,xanh,lá)</t>
  </si>
  <si>
    <t>Bút lông dầu nhỏ PM-04 CeeDee TL (xanh,đỏ,đen)</t>
  </si>
  <si>
    <t>Giấy in ảnh 2 mặt Epson ĐL 230</t>
  </si>
  <si>
    <t>Giấy in ảnh 1 mặt epson ĐL 230</t>
  </si>
  <si>
    <t>ck 5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</si>
</sst>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1" fillId="0" borderId="0" xfId="0" applyNumberFormat="1" applyFont="1" applyAlignment="1">
      <alignment horizontal="center"/>
    </xf>
    <xf numFmtId="3" fontId="1" fillId="0" borderId="0" xfId="0" applyNumberFormat="1" applyFont="1"/>
    <xf numFmtId="3" fontId="1" fillId="0" borderId="1" xfId="0" quotePrefix="1" applyNumberFormat="1" applyFont="1" applyBorder="1" applyAlignment="1">
      <alignment horizontal="center"/>
    </xf>
    <xf numFmtId="3" fontId="1" fillId="0" borderId="1" xfId="0" quotePrefix="1" applyNumberFormat="1" applyFont="1" applyBorder="1"/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/>
    <xf numFmtId="3" fontId="1" fillId="0" borderId="0" xfId="0" applyNumberFormat="1" applyFont="1" applyAlignment="1">
      <alignment vertical="center"/>
    </xf>
    <xf numFmtId="3" fontId="0" fillId="0" borderId="0" xfId="0" applyNumberFormat="1" applyFont="1" applyFill="1" applyBorder="1" applyAlignment="1"/>
    <xf numFmtId="3" fontId="0" fillId="0" borderId="0" xfId="0" applyNumberFormat="1" applyFont="1" applyFill="1" applyBorder="1" applyAlignment="1"/>
    <xf numFmtId="3" fontId="3" fillId="0" borderId="0" xfId="0" applyNumberFormat="1" applyFont="1" applyFill="1" applyBorder="1" applyAlignment="1">
      <alignment horizontal="left"/>
    </xf>
    <xf numFmtId="3" fontId="3" fillId="2" borderId="2" xfId="0" applyNumberFormat="1" applyFont="1" applyFill="1" applyBorder="1" applyAlignment="1">
      <alignment horizontal="center" vertical="center" wrapText="1"/>
    </xf>
    <xf numFmtId="3" fontId="7" fillId="0" borderId="2" xfId="0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/>
    <xf numFmtId="3" fontId="6" fillId="0" borderId="0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3" fontId="7" fillId="0" borderId="3" xfId="0" applyNumberFormat="1" applyFont="1" applyBorder="1" applyAlignment="1">
      <alignment horizontal="right"/>
    </xf>
    <xf numFmtId="3" fontId="7" fillId="0" borderId="4" xfId="0" applyNumberFormat="1" applyFont="1" applyBorder="1" applyAlignment="1">
      <alignment horizontal="right"/>
    </xf>
    <xf numFmtId="3" fontId="7" fillId="0" borderId="5" xfId="0" applyNumberFormat="1" applyFont="1" applyBorder="1" applyAlignment="1">
      <alignment horizontal="right"/>
    </xf>
    <xf numFmtId="3" fontId="2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7"/>
  <sheetViews>
    <sheetView topLeftCell="A4" workbookViewId="0">
      <selection activeCell="A4" sqref="A1:XFD1048576"/>
    </sheetView>
  </sheetViews>
  <sheetFormatPr defaultRowHeight="12.75"/>
  <cols>
    <col min="1" max="1" width="6.85546875" style="1" customWidth="1"/>
    <col min="2" max="2" width="34.85546875" style="2" customWidth="1"/>
    <col min="3" max="3" width="9.140625" style="1" customWidth="1"/>
    <col min="4" max="4" width="7" style="1" customWidth="1"/>
    <col min="5" max="5" width="11.42578125" style="2" customWidth="1"/>
    <col min="6" max="6" width="14" style="2" customWidth="1"/>
    <col min="7" max="16384" width="9.140625" style="2"/>
  </cols>
  <sheetData>
    <row r="1" spans="1:6" ht="15">
      <c r="A1" s="8"/>
      <c r="B1" s="8"/>
      <c r="C1" s="8"/>
      <c r="D1" s="8"/>
      <c r="E1" s="8"/>
      <c r="F1" s="8"/>
    </row>
    <row r="2" spans="1:6" ht="16.5">
      <c r="A2" s="20" t="s">
        <v>10</v>
      </c>
      <c r="B2" s="14"/>
      <c r="C2" s="14"/>
      <c r="D2" s="14"/>
      <c r="E2" s="14"/>
      <c r="F2" s="14"/>
    </row>
    <row r="3" spans="1:6" ht="15.75">
      <c r="A3" s="21" t="s">
        <v>11</v>
      </c>
      <c r="B3" s="14"/>
      <c r="C3" s="14"/>
      <c r="D3" s="14"/>
      <c r="E3" s="14"/>
      <c r="F3" s="14"/>
    </row>
    <row r="4" spans="1:6" ht="16.5">
      <c r="A4" s="20" t="s">
        <v>12</v>
      </c>
      <c r="B4" s="14"/>
      <c r="C4" s="14"/>
      <c r="D4" s="14"/>
      <c r="E4" s="14"/>
      <c r="F4" s="14"/>
    </row>
    <row r="5" spans="1:6" ht="15">
      <c r="A5" s="8"/>
      <c r="B5" s="8"/>
      <c r="C5" s="8"/>
      <c r="D5" s="8"/>
      <c r="E5" s="8"/>
      <c r="F5" s="8"/>
    </row>
    <row r="6" spans="1:6" ht="15">
      <c r="A6" s="8"/>
      <c r="B6" s="8"/>
      <c r="C6" s="8"/>
      <c r="D6" s="8"/>
      <c r="E6" s="8"/>
      <c r="F6" s="8"/>
    </row>
    <row r="7" spans="1:6" ht="20.25">
      <c r="A7" s="22" t="s">
        <v>13</v>
      </c>
      <c r="B7" s="14"/>
      <c r="C7" s="14"/>
      <c r="D7" s="14"/>
      <c r="E7" s="14"/>
      <c r="F7" s="14"/>
    </row>
    <row r="8" spans="1:6" ht="15.75">
      <c r="A8" s="16" t="s">
        <v>26</v>
      </c>
      <c r="B8" s="16"/>
      <c r="C8" s="16"/>
      <c r="D8" s="16"/>
      <c r="E8" s="16"/>
      <c r="F8" s="16"/>
    </row>
    <row r="9" spans="1:6" ht="15.75">
      <c r="A9" s="15" t="s">
        <v>27</v>
      </c>
      <c r="B9" s="15"/>
      <c r="C9" s="15"/>
      <c r="D9" s="15"/>
      <c r="E9" s="15"/>
      <c r="F9" s="15"/>
    </row>
    <row r="10" spans="1:6" ht="15.75">
      <c r="A10" s="16" t="s">
        <v>28</v>
      </c>
      <c r="B10" s="16"/>
      <c r="C10" s="16"/>
      <c r="D10" s="16"/>
      <c r="E10" s="16"/>
      <c r="F10" s="16"/>
    </row>
    <row r="11" spans="1:6" ht="15">
      <c r="A11" s="8"/>
      <c r="B11" s="8"/>
      <c r="C11" s="8"/>
      <c r="D11" s="8"/>
      <c r="E11" s="8"/>
      <c r="F11" s="8"/>
    </row>
    <row r="12" spans="1:6" ht="15.75">
      <c r="A12" s="10" t="s">
        <v>14</v>
      </c>
      <c r="B12" s="8"/>
      <c r="C12" s="8"/>
      <c r="D12" s="8"/>
      <c r="E12" s="8"/>
      <c r="F12" s="8"/>
    </row>
    <row r="13" spans="1:6" ht="15.75">
      <c r="A13" s="10" t="s">
        <v>15</v>
      </c>
      <c r="B13" s="8"/>
      <c r="C13" s="8"/>
      <c r="D13" s="8"/>
      <c r="E13" s="8"/>
      <c r="F13" s="8"/>
    </row>
    <row r="14" spans="1:6" ht="15.75">
      <c r="A14" s="10" t="s">
        <v>16</v>
      </c>
      <c r="B14" s="8"/>
      <c r="C14" s="8"/>
      <c r="D14" s="8"/>
      <c r="E14" s="8"/>
      <c r="F14" s="8"/>
    </row>
    <row r="15" spans="1:6" s="7" customFormat="1" ht="15.75">
      <c r="A15" s="11" t="s">
        <v>17</v>
      </c>
      <c r="B15" s="11" t="s">
        <v>0</v>
      </c>
      <c r="C15" s="11" t="s">
        <v>1</v>
      </c>
      <c r="D15" s="11" t="s">
        <v>18</v>
      </c>
      <c r="E15" s="11" t="s">
        <v>2</v>
      </c>
      <c r="F15" s="11" t="s">
        <v>19</v>
      </c>
    </row>
    <row r="16" spans="1:6">
      <c r="A16" s="3">
        <v>1</v>
      </c>
      <c r="B16" s="4" t="s">
        <v>3</v>
      </c>
      <c r="C16" s="3" t="s">
        <v>4</v>
      </c>
      <c r="D16" s="5">
        <v>20</v>
      </c>
      <c r="E16" s="6">
        <v>60500</v>
      </c>
      <c r="F16" s="6">
        <f>E16*D16</f>
        <v>1210000</v>
      </c>
    </row>
    <row r="17" spans="1:6">
      <c r="A17" s="3">
        <v>2</v>
      </c>
      <c r="B17" s="4" t="s">
        <v>5</v>
      </c>
      <c r="C17" s="3" t="s">
        <v>6</v>
      </c>
      <c r="D17" s="5">
        <v>50</v>
      </c>
      <c r="E17" s="6">
        <v>700</v>
      </c>
      <c r="F17" s="6">
        <f t="shared" ref="F17:F46" si="0">E17*D17</f>
        <v>35000</v>
      </c>
    </row>
    <row r="18" spans="1:6">
      <c r="A18" s="3">
        <v>3</v>
      </c>
      <c r="B18" s="4" t="s">
        <v>7</v>
      </c>
      <c r="C18" s="3" t="s">
        <v>8</v>
      </c>
      <c r="D18" s="5">
        <v>30</v>
      </c>
      <c r="E18" s="6">
        <v>1300</v>
      </c>
      <c r="F18" s="6">
        <f t="shared" si="0"/>
        <v>39000</v>
      </c>
    </row>
    <row r="19" spans="1:6">
      <c r="A19" s="3">
        <v>4</v>
      </c>
      <c r="B19" s="4" t="s">
        <v>9</v>
      </c>
      <c r="C19" s="3" t="s">
        <v>6</v>
      </c>
      <c r="D19" s="5">
        <v>50</v>
      </c>
      <c r="E19" s="6">
        <v>1200</v>
      </c>
      <c r="F19" s="6">
        <f t="shared" si="0"/>
        <v>60000</v>
      </c>
    </row>
    <row r="20" spans="1:6">
      <c r="A20" s="3">
        <v>5</v>
      </c>
      <c r="B20" s="4" t="s">
        <v>3</v>
      </c>
      <c r="C20" s="3" t="s">
        <v>4</v>
      </c>
      <c r="D20" s="5">
        <v>40</v>
      </c>
      <c r="E20" s="6">
        <v>60500</v>
      </c>
      <c r="F20" s="6">
        <f t="shared" si="0"/>
        <v>2420000</v>
      </c>
    </row>
    <row r="21" spans="1:6">
      <c r="A21" s="3">
        <v>6</v>
      </c>
      <c r="B21" s="4" t="s">
        <v>29</v>
      </c>
      <c r="C21" s="3" t="s">
        <v>6</v>
      </c>
      <c r="D21" s="5">
        <v>50</v>
      </c>
      <c r="E21" s="6">
        <v>42000</v>
      </c>
      <c r="F21" s="6">
        <f t="shared" si="0"/>
        <v>2100000</v>
      </c>
    </row>
    <row r="22" spans="1:6">
      <c r="A22" s="3">
        <v>7</v>
      </c>
      <c r="B22" s="4" t="s">
        <v>30</v>
      </c>
      <c r="C22" s="3" t="s">
        <v>6</v>
      </c>
      <c r="D22" s="5">
        <v>5</v>
      </c>
      <c r="E22" s="6">
        <v>14000</v>
      </c>
      <c r="F22" s="6">
        <f t="shared" si="0"/>
        <v>70000</v>
      </c>
    </row>
    <row r="23" spans="1:6">
      <c r="A23" s="3">
        <v>8</v>
      </c>
      <c r="B23" s="4" t="s">
        <v>31</v>
      </c>
      <c r="C23" s="3" t="s">
        <v>8</v>
      </c>
      <c r="D23" s="5">
        <v>5</v>
      </c>
      <c r="E23" s="6">
        <v>16000</v>
      </c>
      <c r="F23" s="6">
        <f t="shared" si="0"/>
        <v>80000</v>
      </c>
    </row>
    <row r="24" spans="1:6">
      <c r="A24" s="3">
        <v>9</v>
      </c>
      <c r="B24" s="4" t="s">
        <v>32</v>
      </c>
      <c r="C24" s="3" t="s">
        <v>6</v>
      </c>
      <c r="D24" s="5">
        <v>25</v>
      </c>
      <c r="E24" s="6">
        <v>10000</v>
      </c>
      <c r="F24" s="6">
        <f t="shared" si="0"/>
        <v>250000</v>
      </c>
    </row>
    <row r="25" spans="1:6">
      <c r="A25" s="3">
        <v>10</v>
      </c>
      <c r="B25" s="4" t="s">
        <v>33</v>
      </c>
      <c r="C25" s="3" t="s">
        <v>6</v>
      </c>
      <c r="D25" s="5">
        <v>30</v>
      </c>
      <c r="E25" s="6">
        <v>1600</v>
      </c>
      <c r="F25" s="6">
        <f t="shared" si="0"/>
        <v>48000</v>
      </c>
    </row>
    <row r="26" spans="1:6">
      <c r="A26" s="3">
        <v>11</v>
      </c>
      <c r="B26" s="4" t="s">
        <v>34</v>
      </c>
      <c r="C26" s="3" t="s">
        <v>35</v>
      </c>
      <c r="D26" s="5">
        <v>5</v>
      </c>
      <c r="E26" s="6">
        <v>37000</v>
      </c>
      <c r="F26" s="6">
        <f t="shared" si="0"/>
        <v>185000</v>
      </c>
    </row>
    <row r="27" spans="1:6">
      <c r="A27" s="3">
        <v>12</v>
      </c>
      <c r="B27" s="4" t="s">
        <v>36</v>
      </c>
      <c r="C27" s="3" t="s">
        <v>37</v>
      </c>
      <c r="D27" s="5">
        <v>30</v>
      </c>
      <c r="E27" s="6">
        <v>2700</v>
      </c>
      <c r="F27" s="6">
        <f t="shared" si="0"/>
        <v>81000</v>
      </c>
    </row>
    <row r="28" spans="1:6">
      <c r="A28" s="3">
        <v>13</v>
      </c>
      <c r="B28" s="4" t="s">
        <v>38</v>
      </c>
      <c r="C28" s="3" t="s">
        <v>35</v>
      </c>
      <c r="D28" s="5">
        <v>20</v>
      </c>
      <c r="E28" s="6">
        <v>7500</v>
      </c>
      <c r="F28" s="6">
        <f t="shared" si="0"/>
        <v>150000</v>
      </c>
    </row>
    <row r="29" spans="1:6">
      <c r="A29" s="3">
        <v>14</v>
      </c>
      <c r="B29" s="4" t="s">
        <v>39</v>
      </c>
      <c r="C29" s="3" t="s">
        <v>40</v>
      </c>
      <c r="D29" s="5">
        <v>10</v>
      </c>
      <c r="E29" s="6">
        <v>12500</v>
      </c>
      <c r="F29" s="6">
        <f t="shared" si="0"/>
        <v>125000</v>
      </c>
    </row>
    <row r="30" spans="1:6">
      <c r="A30" s="3">
        <v>15</v>
      </c>
      <c r="B30" s="4" t="s">
        <v>41</v>
      </c>
      <c r="C30" s="3" t="s">
        <v>40</v>
      </c>
      <c r="D30" s="5">
        <v>50</v>
      </c>
      <c r="E30" s="6">
        <v>6100</v>
      </c>
      <c r="F30" s="6">
        <f t="shared" si="0"/>
        <v>305000</v>
      </c>
    </row>
    <row r="31" spans="1:6">
      <c r="A31" s="3">
        <v>16</v>
      </c>
      <c r="B31" s="4" t="s">
        <v>41</v>
      </c>
      <c r="C31" s="3" t="s">
        <v>40</v>
      </c>
      <c r="D31" s="5">
        <v>20</v>
      </c>
      <c r="E31" s="6">
        <v>6100</v>
      </c>
      <c r="F31" s="6">
        <f t="shared" si="0"/>
        <v>122000</v>
      </c>
    </row>
    <row r="32" spans="1:6">
      <c r="A32" s="3">
        <v>17</v>
      </c>
      <c r="B32" s="4" t="s">
        <v>41</v>
      </c>
      <c r="C32" s="3" t="s">
        <v>40</v>
      </c>
      <c r="D32" s="5">
        <v>20</v>
      </c>
      <c r="E32" s="6">
        <v>6100</v>
      </c>
      <c r="F32" s="6">
        <f t="shared" si="0"/>
        <v>122000</v>
      </c>
    </row>
    <row r="33" spans="1:6">
      <c r="A33" s="3">
        <v>18</v>
      </c>
      <c r="B33" s="4" t="s">
        <v>42</v>
      </c>
      <c r="C33" s="3" t="s">
        <v>40</v>
      </c>
      <c r="D33" s="5">
        <v>50</v>
      </c>
      <c r="E33" s="6">
        <v>6900</v>
      </c>
      <c r="F33" s="6">
        <f t="shared" si="0"/>
        <v>345000</v>
      </c>
    </row>
    <row r="34" spans="1:6">
      <c r="A34" s="3">
        <v>19</v>
      </c>
      <c r="B34" s="4" t="s">
        <v>43</v>
      </c>
      <c r="C34" s="3" t="s">
        <v>6</v>
      </c>
      <c r="D34" s="5">
        <v>5</v>
      </c>
      <c r="E34" s="6">
        <v>22000</v>
      </c>
      <c r="F34" s="6">
        <f t="shared" si="0"/>
        <v>110000</v>
      </c>
    </row>
    <row r="35" spans="1:6">
      <c r="A35" s="3">
        <v>20</v>
      </c>
      <c r="B35" s="4" t="s">
        <v>44</v>
      </c>
      <c r="C35" s="3" t="s">
        <v>6</v>
      </c>
      <c r="D35" s="5">
        <v>5</v>
      </c>
      <c r="E35" s="6">
        <v>8800</v>
      </c>
      <c r="F35" s="6">
        <f t="shared" si="0"/>
        <v>44000</v>
      </c>
    </row>
    <row r="36" spans="1:6">
      <c r="A36" s="3">
        <v>21</v>
      </c>
      <c r="B36" s="4" t="s">
        <v>45</v>
      </c>
      <c r="C36" s="3" t="s">
        <v>37</v>
      </c>
      <c r="D36" s="5">
        <v>10</v>
      </c>
      <c r="E36" s="6">
        <v>19500</v>
      </c>
      <c r="F36" s="6">
        <f t="shared" si="0"/>
        <v>195000</v>
      </c>
    </row>
    <row r="37" spans="1:6">
      <c r="A37" s="3">
        <v>22</v>
      </c>
      <c r="B37" s="4" t="s">
        <v>46</v>
      </c>
      <c r="C37" s="3" t="s">
        <v>6</v>
      </c>
      <c r="D37" s="5">
        <v>1</v>
      </c>
      <c r="E37" s="6">
        <v>230000</v>
      </c>
      <c r="F37" s="6">
        <f t="shared" si="0"/>
        <v>230000</v>
      </c>
    </row>
    <row r="38" spans="1:6">
      <c r="A38" s="3">
        <v>23</v>
      </c>
      <c r="B38" s="4" t="s">
        <v>47</v>
      </c>
      <c r="C38" s="3" t="s">
        <v>6</v>
      </c>
      <c r="D38" s="5">
        <v>24</v>
      </c>
      <c r="E38" s="6">
        <v>2800</v>
      </c>
      <c r="F38" s="6">
        <f t="shared" si="0"/>
        <v>67200</v>
      </c>
    </row>
    <row r="39" spans="1:6">
      <c r="A39" s="3">
        <v>24</v>
      </c>
      <c r="B39" s="4" t="s">
        <v>48</v>
      </c>
      <c r="C39" s="3" t="s">
        <v>6</v>
      </c>
      <c r="D39" s="5">
        <v>24</v>
      </c>
      <c r="E39" s="6">
        <v>2800</v>
      </c>
      <c r="F39" s="6">
        <f t="shared" si="0"/>
        <v>67200</v>
      </c>
    </row>
    <row r="40" spans="1:6">
      <c r="A40" s="3">
        <v>25</v>
      </c>
      <c r="B40" s="4" t="s">
        <v>49</v>
      </c>
      <c r="C40" s="3" t="s">
        <v>35</v>
      </c>
      <c r="D40" s="5">
        <v>20</v>
      </c>
      <c r="E40" s="6">
        <v>13000</v>
      </c>
      <c r="F40" s="6">
        <f t="shared" si="0"/>
        <v>260000</v>
      </c>
    </row>
    <row r="41" spans="1:6">
      <c r="A41" s="3">
        <v>26</v>
      </c>
      <c r="B41" s="4" t="s">
        <v>50</v>
      </c>
      <c r="C41" s="3" t="s">
        <v>40</v>
      </c>
      <c r="D41" s="5">
        <v>12</v>
      </c>
      <c r="E41" s="6">
        <v>3000</v>
      </c>
      <c r="F41" s="6">
        <f t="shared" si="0"/>
        <v>36000</v>
      </c>
    </row>
    <row r="42" spans="1:6">
      <c r="A42" s="3">
        <v>27</v>
      </c>
      <c r="B42" s="4" t="s">
        <v>51</v>
      </c>
      <c r="C42" s="3" t="s">
        <v>40</v>
      </c>
      <c r="D42" s="5">
        <v>5</v>
      </c>
      <c r="E42" s="6">
        <v>6000</v>
      </c>
      <c r="F42" s="6">
        <f t="shared" si="0"/>
        <v>30000</v>
      </c>
    </row>
    <row r="43" spans="1:6">
      <c r="A43" s="3">
        <v>28</v>
      </c>
      <c r="B43" s="4" t="s">
        <v>52</v>
      </c>
      <c r="C43" s="3" t="s">
        <v>40</v>
      </c>
      <c r="D43" s="5">
        <v>10</v>
      </c>
      <c r="E43" s="6">
        <v>6900</v>
      </c>
      <c r="F43" s="6">
        <f t="shared" si="0"/>
        <v>69000</v>
      </c>
    </row>
    <row r="44" spans="1:6">
      <c r="A44" s="3">
        <v>29</v>
      </c>
      <c r="B44" s="4" t="s">
        <v>52</v>
      </c>
      <c r="C44" s="3" t="s">
        <v>40</v>
      </c>
      <c r="D44" s="5">
        <v>10</v>
      </c>
      <c r="E44" s="6">
        <v>6900</v>
      </c>
      <c r="F44" s="6">
        <f t="shared" si="0"/>
        <v>69000</v>
      </c>
    </row>
    <row r="45" spans="1:6">
      <c r="A45" s="3">
        <v>30</v>
      </c>
      <c r="B45" s="4" t="s">
        <v>53</v>
      </c>
      <c r="C45" s="3" t="s">
        <v>35</v>
      </c>
      <c r="D45" s="5">
        <v>2</v>
      </c>
      <c r="E45" s="6">
        <v>65000</v>
      </c>
      <c r="F45" s="6">
        <f t="shared" si="0"/>
        <v>130000</v>
      </c>
    </row>
    <row r="46" spans="1:6">
      <c r="A46" s="3">
        <v>31</v>
      </c>
      <c r="B46" s="4" t="s">
        <v>54</v>
      </c>
      <c r="C46" s="3" t="s">
        <v>35</v>
      </c>
      <c r="D46" s="5">
        <v>5</v>
      </c>
      <c r="E46" s="6">
        <v>58000</v>
      </c>
      <c r="F46" s="6">
        <f t="shared" si="0"/>
        <v>290000</v>
      </c>
    </row>
    <row r="47" spans="1:6">
      <c r="A47" s="17" t="s">
        <v>20</v>
      </c>
      <c r="B47" s="18"/>
      <c r="C47" s="18"/>
      <c r="D47" s="18"/>
      <c r="E47" s="19"/>
      <c r="F47" s="12">
        <f>SUM(F16:F46)</f>
        <v>9344400</v>
      </c>
    </row>
    <row r="48" spans="1:6">
      <c r="A48" s="17" t="s">
        <v>21</v>
      </c>
      <c r="B48" s="18"/>
      <c r="C48" s="18"/>
      <c r="D48" s="18"/>
      <c r="E48" s="19"/>
      <c r="F48" s="12">
        <f>F47*0.1</f>
        <v>934440</v>
      </c>
    </row>
    <row r="49" spans="1:6">
      <c r="A49" s="17" t="s">
        <v>22</v>
      </c>
      <c r="B49" s="18"/>
      <c r="C49" s="18"/>
      <c r="D49" s="18"/>
      <c r="E49" s="19"/>
      <c r="F49" s="12">
        <f>F47+F48</f>
        <v>10278840</v>
      </c>
    </row>
    <row r="50" spans="1:6" ht="15">
      <c r="A50" s="8"/>
      <c r="B50" s="8"/>
      <c r="C50" s="8"/>
      <c r="D50" s="8"/>
      <c r="E50" s="8"/>
      <c r="F50" s="8"/>
    </row>
    <row r="51" spans="1:6" ht="15">
      <c r="A51" s="8"/>
      <c r="B51" s="8"/>
      <c r="C51" s="8"/>
      <c r="D51" s="8"/>
      <c r="E51" s="8"/>
      <c r="F51" s="8"/>
    </row>
    <row r="52" spans="1:6" ht="15">
      <c r="A52" s="8"/>
      <c r="B52" s="8"/>
      <c r="C52" s="8"/>
      <c r="D52" s="8"/>
      <c r="E52" s="13" t="s">
        <v>23</v>
      </c>
      <c r="F52" s="14"/>
    </row>
    <row r="53" spans="1:6" ht="15">
      <c r="A53" s="8"/>
      <c r="B53" s="8"/>
      <c r="C53" s="8"/>
      <c r="D53" s="8"/>
      <c r="E53" s="13" t="s">
        <v>24</v>
      </c>
      <c r="F53" s="14"/>
    </row>
    <row r="54" spans="1:6" ht="15">
      <c r="A54" s="8"/>
      <c r="B54" s="8"/>
      <c r="C54" s="8"/>
      <c r="D54" s="8"/>
      <c r="E54" s="8"/>
      <c r="F54" s="8"/>
    </row>
    <row r="55" spans="1:6" ht="15">
      <c r="A55" s="8"/>
      <c r="B55" s="8"/>
      <c r="C55" s="8"/>
      <c r="D55" s="8"/>
      <c r="E55" s="8"/>
      <c r="F55" s="8"/>
    </row>
    <row r="56" spans="1:6" ht="15">
      <c r="A56" s="8"/>
      <c r="B56" s="8"/>
      <c r="C56" s="8"/>
      <c r="D56" s="8"/>
      <c r="E56" s="8"/>
      <c r="F56" s="8"/>
    </row>
    <row r="57" spans="1:6" ht="15">
      <c r="A57" s="8"/>
      <c r="B57" s="8"/>
      <c r="C57" s="8"/>
      <c r="D57" s="8"/>
      <c r="E57" s="13" t="s">
        <v>25</v>
      </c>
      <c r="F57" s="14"/>
    </row>
  </sheetData>
  <mergeCells count="13">
    <mergeCell ref="A2:F2"/>
    <mergeCell ref="A3:F3"/>
    <mergeCell ref="A4:F4"/>
    <mergeCell ref="A7:F7"/>
    <mergeCell ref="A8:F8"/>
    <mergeCell ref="E53:F53"/>
    <mergeCell ref="E57:F57"/>
    <mergeCell ref="A9:F9"/>
    <mergeCell ref="A10:F10"/>
    <mergeCell ref="A47:E47"/>
    <mergeCell ref="A48:E48"/>
    <mergeCell ref="A49:E49"/>
    <mergeCell ref="E52:F52"/>
  </mergeCells>
  <pageMargins left="1.1100000000000001" right="0.31" top="0.75" bottom="0.24" header="0.3" footer="0.2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7"/>
  <sheetViews>
    <sheetView tabSelected="1" topLeftCell="A8" workbookViewId="0">
      <selection activeCell="F50" sqref="F50"/>
    </sheetView>
  </sheetViews>
  <sheetFormatPr defaultRowHeight="12.75"/>
  <cols>
    <col min="1" max="1" width="6.85546875" style="1" customWidth="1"/>
    <col min="2" max="2" width="34.85546875" style="2" customWidth="1"/>
    <col min="3" max="3" width="9.140625" style="1" customWidth="1"/>
    <col min="4" max="4" width="7" style="1" customWidth="1"/>
    <col min="5" max="5" width="11.42578125" style="2" customWidth="1"/>
    <col min="6" max="6" width="14" style="2" customWidth="1"/>
    <col min="7" max="16384" width="9.140625" style="2"/>
  </cols>
  <sheetData>
    <row r="1" spans="1:8" ht="15">
      <c r="A1" s="9"/>
      <c r="B1" s="9"/>
      <c r="C1" s="9"/>
      <c r="D1" s="9"/>
      <c r="E1" s="9"/>
      <c r="F1" s="9"/>
    </row>
    <row r="2" spans="1:8" ht="16.5">
      <c r="A2" s="20" t="s">
        <v>10</v>
      </c>
      <c r="B2" s="14"/>
      <c r="C2" s="14"/>
      <c r="D2" s="14"/>
      <c r="E2" s="14"/>
      <c r="F2" s="14"/>
    </row>
    <row r="3" spans="1:8" ht="15.75">
      <c r="A3" s="21" t="s">
        <v>11</v>
      </c>
      <c r="B3" s="14"/>
      <c r="C3" s="14"/>
      <c r="D3" s="14"/>
      <c r="E3" s="14"/>
      <c r="F3" s="14"/>
    </row>
    <row r="4" spans="1:8" ht="16.5">
      <c r="A4" s="20" t="s">
        <v>12</v>
      </c>
      <c r="B4" s="14"/>
      <c r="C4" s="14"/>
      <c r="D4" s="14"/>
      <c r="E4" s="14"/>
      <c r="F4" s="14"/>
    </row>
    <row r="5" spans="1:8" ht="15">
      <c r="A5" s="9"/>
      <c r="B5" s="9"/>
      <c r="C5" s="9"/>
      <c r="D5" s="9"/>
      <c r="E5" s="9"/>
      <c r="F5" s="9"/>
    </row>
    <row r="6" spans="1:8" ht="15">
      <c r="A6" s="9"/>
      <c r="B6" s="9"/>
      <c r="C6" s="9"/>
      <c r="D6" s="9"/>
      <c r="E6" s="9"/>
      <c r="F6" s="9"/>
    </row>
    <row r="7" spans="1:8" ht="20.25">
      <c r="A7" s="22" t="s">
        <v>13</v>
      </c>
      <c r="B7" s="14"/>
      <c r="C7" s="14"/>
      <c r="D7" s="14"/>
      <c r="E7" s="14"/>
      <c r="F7" s="14"/>
    </row>
    <row r="8" spans="1:8" ht="15.75">
      <c r="A8" s="16" t="s">
        <v>26</v>
      </c>
      <c r="B8" s="16"/>
      <c r="C8" s="16"/>
      <c r="D8" s="16"/>
      <c r="E8" s="16"/>
      <c r="F8" s="16"/>
    </row>
    <row r="9" spans="1:8" ht="15.75">
      <c r="A9" s="15" t="s">
        <v>27</v>
      </c>
      <c r="B9" s="15"/>
      <c r="C9" s="15"/>
      <c r="D9" s="15"/>
      <c r="E9" s="15"/>
      <c r="F9" s="15"/>
    </row>
    <row r="10" spans="1:8" ht="15.75">
      <c r="A10" s="16" t="s">
        <v>28</v>
      </c>
      <c r="B10" s="16"/>
      <c r="C10" s="16"/>
      <c r="D10" s="16"/>
      <c r="E10" s="16"/>
      <c r="F10" s="16"/>
    </row>
    <row r="11" spans="1:8" ht="15">
      <c r="A11" s="9"/>
      <c r="B11" s="9"/>
      <c r="C11" s="9"/>
      <c r="D11" s="9"/>
      <c r="E11" s="9"/>
      <c r="F11" s="9"/>
    </row>
    <row r="12" spans="1:8" ht="15.75">
      <c r="A12" s="10" t="s">
        <v>14</v>
      </c>
      <c r="B12" s="9"/>
      <c r="C12" s="9"/>
      <c r="D12" s="9"/>
      <c r="E12" s="9"/>
      <c r="F12" s="9"/>
    </row>
    <row r="13" spans="1:8" ht="15.75">
      <c r="A13" s="10" t="s">
        <v>15</v>
      </c>
      <c r="B13" s="9"/>
      <c r="C13" s="9"/>
      <c r="D13" s="9"/>
      <c r="E13" s="9"/>
      <c r="F13" s="9"/>
    </row>
    <row r="14" spans="1:8" ht="15.75">
      <c r="A14" s="10" t="s">
        <v>16</v>
      </c>
      <c r="B14" s="9"/>
      <c r="C14" s="9"/>
      <c r="D14" s="9"/>
      <c r="E14" s="9"/>
      <c r="F14" s="9"/>
    </row>
    <row r="15" spans="1:8" s="7" customFormat="1" ht="15.75">
      <c r="A15" s="11" t="s">
        <v>17</v>
      </c>
      <c r="B15" s="11" t="s">
        <v>0</v>
      </c>
      <c r="C15" s="11" t="s">
        <v>1</v>
      </c>
      <c r="D15" s="11" t="s">
        <v>18</v>
      </c>
      <c r="E15" s="11" t="s">
        <v>2</v>
      </c>
      <c r="F15" s="11" t="s">
        <v>19</v>
      </c>
    </row>
    <row r="16" spans="1:8">
      <c r="A16" s="3">
        <v>1</v>
      </c>
      <c r="B16" s="4" t="s">
        <v>3</v>
      </c>
      <c r="C16" s="3" t="s">
        <v>4</v>
      </c>
      <c r="D16" s="5">
        <v>20</v>
      </c>
      <c r="E16" s="6"/>
      <c r="F16" s="6">
        <f>E16*D16</f>
        <v>0</v>
      </c>
      <c r="G16" s="2">
        <v>1000</v>
      </c>
      <c r="H16" s="2">
        <f>G16*D16</f>
        <v>20000</v>
      </c>
    </row>
    <row r="17" spans="1:8">
      <c r="A17" s="3">
        <v>2</v>
      </c>
      <c r="B17" s="4" t="s">
        <v>5</v>
      </c>
      <c r="C17" s="3" t="s">
        <v>6</v>
      </c>
      <c r="D17" s="5">
        <v>50</v>
      </c>
      <c r="E17" s="6">
        <v>700</v>
      </c>
      <c r="F17" s="6">
        <f t="shared" ref="F17:F46" si="0">E17*D17</f>
        <v>35000</v>
      </c>
      <c r="H17" s="2">
        <f t="shared" ref="H17:H20" si="1">G17*D17</f>
        <v>0</v>
      </c>
    </row>
    <row r="18" spans="1:8">
      <c r="A18" s="3">
        <v>3</v>
      </c>
      <c r="B18" s="4" t="s">
        <v>7</v>
      </c>
      <c r="C18" s="3" t="s">
        <v>8</v>
      </c>
      <c r="D18" s="5">
        <v>30</v>
      </c>
      <c r="E18" s="6">
        <v>1300</v>
      </c>
      <c r="F18" s="6">
        <f t="shared" si="0"/>
        <v>39000</v>
      </c>
      <c r="H18" s="2">
        <f t="shared" si="1"/>
        <v>0</v>
      </c>
    </row>
    <row r="19" spans="1:8">
      <c r="A19" s="3">
        <v>4</v>
      </c>
      <c r="B19" s="4" t="s">
        <v>9</v>
      </c>
      <c r="C19" s="3" t="s">
        <v>6</v>
      </c>
      <c r="D19" s="5">
        <v>50</v>
      </c>
      <c r="E19" s="6">
        <v>1200</v>
      </c>
      <c r="F19" s="6">
        <f t="shared" si="0"/>
        <v>60000</v>
      </c>
      <c r="H19" s="2">
        <f t="shared" si="1"/>
        <v>0</v>
      </c>
    </row>
    <row r="20" spans="1:8">
      <c r="A20" s="3">
        <v>5</v>
      </c>
      <c r="B20" s="4" t="s">
        <v>3</v>
      </c>
      <c r="C20" s="3" t="s">
        <v>4</v>
      </c>
      <c r="D20" s="5">
        <v>40</v>
      </c>
      <c r="E20" s="6">
        <v>60500</v>
      </c>
      <c r="F20" s="6">
        <v>0</v>
      </c>
      <c r="G20" s="2">
        <v>1000</v>
      </c>
      <c r="H20" s="2">
        <f t="shared" si="1"/>
        <v>40000</v>
      </c>
    </row>
    <row r="21" spans="1:8">
      <c r="A21" s="3">
        <v>6</v>
      </c>
      <c r="B21" s="4" t="s">
        <v>29</v>
      </c>
      <c r="C21" s="3" t="s">
        <v>6</v>
      </c>
      <c r="D21" s="5">
        <v>50</v>
      </c>
      <c r="E21" s="6">
        <v>42000</v>
      </c>
      <c r="F21" s="6">
        <f t="shared" si="0"/>
        <v>2100000</v>
      </c>
    </row>
    <row r="22" spans="1:8">
      <c r="A22" s="3">
        <v>7</v>
      </c>
      <c r="B22" s="4" t="s">
        <v>30</v>
      </c>
      <c r="C22" s="3" t="s">
        <v>6</v>
      </c>
      <c r="D22" s="5">
        <v>5</v>
      </c>
      <c r="E22" s="6">
        <v>14000</v>
      </c>
      <c r="F22" s="6">
        <f t="shared" si="0"/>
        <v>70000</v>
      </c>
    </row>
    <row r="23" spans="1:8">
      <c r="A23" s="3">
        <v>8</v>
      </c>
      <c r="B23" s="4" t="s">
        <v>31</v>
      </c>
      <c r="C23" s="3" t="s">
        <v>8</v>
      </c>
      <c r="D23" s="5">
        <v>5</v>
      </c>
      <c r="E23" s="6">
        <v>16000</v>
      </c>
      <c r="F23" s="6">
        <f t="shared" si="0"/>
        <v>80000</v>
      </c>
    </row>
    <row r="24" spans="1:8">
      <c r="A24" s="3">
        <v>9</v>
      </c>
      <c r="B24" s="4" t="s">
        <v>32</v>
      </c>
      <c r="C24" s="3" t="s">
        <v>6</v>
      </c>
      <c r="D24" s="5">
        <v>25</v>
      </c>
      <c r="E24" s="6">
        <v>10000</v>
      </c>
      <c r="F24" s="6">
        <f t="shared" si="0"/>
        <v>250000</v>
      </c>
    </row>
    <row r="25" spans="1:8">
      <c r="A25" s="3">
        <v>10</v>
      </c>
      <c r="B25" s="4" t="s">
        <v>33</v>
      </c>
      <c r="C25" s="3" t="s">
        <v>6</v>
      </c>
      <c r="D25" s="5">
        <v>30</v>
      </c>
      <c r="E25" s="6">
        <v>1600</v>
      </c>
      <c r="F25" s="6">
        <f t="shared" si="0"/>
        <v>48000</v>
      </c>
    </row>
    <row r="26" spans="1:8">
      <c r="A26" s="3">
        <v>11</v>
      </c>
      <c r="B26" s="4" t="s">
        <v>34</v>
      </c>
      <c r="C26" s="3" t="s">
        <v>35</v>
      </c>
      <c r="D26" s="5">
        <v>5</v>
      </c>
      <c r="E26" s="6">
        <v>37000</v>
      </c>
      <c r="F26" s="6">
        <f t="shared" si="0"/>
        <v>185000</v>
      </c>
    </row>
    <row r="27" spans="1:8">
      <c r="A27" s="3">
        <v>12</v>
      </c>
      <c r="B27" s="4" t="s">
        <v>36</v>
      </c>
      <c r="C27" s="3" t="s">
        <v>37</v>
      </c>
      <c r="D27" s="5">
        <v>30</v>
      </c>
      <c r="E27" s="6">
        <v>2700</v>
      </c>
      <c r="F27" s="6">
        <f t="shared" si="0"/>
        <v>81000</v>
      </c>
    </row>
    <row r="28" spans="1:8">
      <c r="A28" s="3">
        <v>13</v>
      </c>
      <c r="B28" s="4" t="s">
        <v>38</v>
      </c>
      <c r="C28" s="3" t="s">
        <v>35</v>
      </c>
      <c r="D28" s="5">
        <v>20</v>
      </c>
      <c r="E28" s="6">
        <v>7500</v>
      </c>
      <c r="F28" s="6">
        <f t="shared" si="0"/>
        <v>150000</v>
      </c>
    </row>
    <row r="29" spans="1:8">
      <c r="A29" s="3">
        <v>14</v>
      </c>
      <c r="B29" s="4" t="s">
        <v>39</v>
      </c>
      <c r="C29" s="3" t="s">
        <v>40</v>
      </c>
      <c r="D29" s="5">
        <v>10</v>
      </c>
      <c r="E29" s="6">
        <v>12500</v>
      </c>
      <c r="F29" s="6">
        <f t="shared" si="0"/>
        <v>125000</v>
      </c>
    </row>
    <row r="30" spans="1:8">
      <c r="A30" s="3">
        <v>15</v>
      </c>
      <c r="B30" s="4" t="s">
        <v>41</v>
      </c>
      <c r="C30" s="3" t="s">
        <v>40</v>
      </c>
      <c r="D30" s="5">
        <v>50</v>
      </c>
      <c r="E30" s="6">
        <v>6100</v>
      </c>
      <c r="F30" s="6">
        <f t="shared" si="0"/>
        <v>305000</v>
      </c>
    </row>
    <row r="31" spans="1:8">
      <c r="A31" s="3">
        <v>16</v>
      </c>
      <c r="B31" s="4" t="s">
        <v>41</v>
      </c>
      <c r="C31" s="3" t="s">
        <v>40</v>
      </c>
      <c r="D31" s="5">
        <v>20</v>
      </c>
      <c r="E31" s="6">
        <v>6100</v>
      </c>
      <c r="F31" s="6">
        <f t="shared" si="0"/>
        <v>122000</v>
      </c>
    </row>
    <row r="32" spans="1:8">
      <c r="A32" s="3">
        <v>17</v>
      </c>
      <c r="B32" s="4" t="s">
        <v>41</v>
      </c>
      <c r="C32" s="3" t="s">
        <v>40</v>
      </c>
      <c r="D32" s="5">
        <v>20</v>
      </c>
      <c r="E32" s="6">
        <v>6100</v>
      </c>
      <c r="F32" s="6">
        <f t="shared" si="0"/>
        <v>122000</v>
      </c>
    </row>
    <row r="33" spans="1:6">
      <c r="A33" s="3">
        <v>18</v>
      </c>
      <c r="B33" s="4" t="s">
        <v>42</v>
      </c>
      <c r="C33" s="3" t="s">
        <v>40</v>
      </c>
      <c r="D33" s="5">
        <v>50</v>
      </c>
      <c r="E33" s="6">
        <v>6900</v>
      </c>
      <c r="F33" s="6">
        <f t="shared" si="0"/>
        <v>345000</v>
      </c>
    </row>
    <row r="34" spans="1:6">
      <c r="A34" s="3">
        <v>19</v>
      </c>
      <c r="B34" s="4" t="s">
        <v>43</v>
      </c>
      <c r="C34" s="3" t="s">
        <v>6</v>
      </c>
      <c r="D34" s="5">
        <v>5</v>
      </c>
      <c r="E34" s="6">
        <v>22000</v>
      </c>
      <c r="F34" s="6">
        <f t="shared" si="0"/>
        <v>110000</v>
      </c>
    </row>
    <row r="35" spans="1:6">
      <c r="A35" s="3">
        <v>20</v>
      </c>
      <c r="B35" s="4" t="s">
        <v>44</v>
      </c>
      <c r="C35" s="3" t="s">
        <v>6</v>
      </c>
      <c r="D35" s="5">
        <v>5</v>
      </c>
      <c r="E35" s="6">
        <v>8800</v>
      </c>
      <c r="F35" s="6">
        <f t="shared" si="0"/>
        <v>44000</v>
      </c>
    </row>
    <row r="36" spans="1:6">
      <c r="A36" s="3">
        <v>21</v>
      </c>
      <c r="B36" s="4" t="s">
        <v>45</v>
      </c>
      <c r="C36" s="3" t="s">
        <v>37</v>
      </c>
      <c r="D36" s="5">
        <v>10</v>
      </c>
      <c r="E36" s="6">
        <v>19500</v>
      </c>
      <c r="F36" s="6">
        <f t="shared" si="0"/>
        <v>195000</v>
      </c>
    </row>
    <row r="37" spans="1:6">
      <c r="A37" s="3">
        <v>22</v>
      </c>
      <c r="B37" s="4" t="s">
        <v>46</v>
      </c>
      <c r="C37" s="3" t="s">
        <v>6</v>
      </c>
      <c r="D37" s="5">
        <v>1</v>
      </c>
      <c r="E37" s="6">
        <v>230000</v>
      </c>
      <c r="F37" s="6">
        <f t="shared" si="0"/>
        <v>230000</v>
      </c>
    </row>
    <row r="38" spans="1:6">
      <c r="A38" s="3">
        <v>23</v>
      </c>
      <c r="B38" s="4" t="s">
        <v>47</v>
      </c>
      <c r="C38" s="3" t="s">
        <v>6</v>
      </c>
      <c r="D38" s="5">
        <v>24</v>
      </c>
      <c r="E38" s="6">
        <v>2800</v>
      </c>
      <c r="F38" s="6">
        <f t="shared" si="0"/>
        <v>67200</v>
      </c>
    </row>
    <row r="39" spans="1:6">
      <c r="A39" s="3">
        <v>24</v>
      </c>
      <c r="B39" s="4" t="s">
        <v>48</v>
      </c>
      <c r="C39" s="3" t="s">
        <v>6</v>
      </c>
      <c r="D39" s="5">
        <v>24</v>
      </c>
      <c r="E39" s="6">
        <v>2800</v>
      </c>
      <c r="F39" s="6">
        <f t="shared" si="0"/>
        <v>67200</v>
      </c>
    </row>
    <row r="40" spans="1:6">
      <c r="A40" s="3">
        <v>25</v>
      </c>
      <c r="B40" s="4" t="s">
        <v>49</v>
      </c>
      <c r="C40" s="3" t="s">
        <v>35</v>
      </c>
      <c r="D40" s="5">
        <v>20</v>
      </c>
      <c r="E40" s="6">
        <v>13000</v>
      </c>
      <c r="F40" s="6">
        <f t="shared" si="0"/>
        <v>260000</v>
      </c>
    </row>
    <row r="41" spans="1:6">
      <c r="A41" s="3">
        <v>26</v>
      </c>
      <c r="B41" s="4" t="s">
        <v>50</v>
      </c>
      <c r="C41" s="3" t="s">
        <v>40</v>
      </c>
      <c r="D41" s="5">
        <v>12</v>
      </c>
      <c r="E41" s="6">
        <v>3000</v>
      </c>
      <c r="F41" s="6">
        <f t="shared" si="0"/>
        <v>36000</v>
      </c>
    </row>
    <row r="42" spans="1:6">
      <c r="A42" s="3">
        <v>27</v>
      </c>
      <c r="B42" s="4" t="s">
        <v>51</v>
      </c>
      <c r="C42" s="3" t="s">
        <v>40</v>
      </c>
      <c r="D42" s="5">
        <v>5</v>
      </c>
      <c r="E42" s="6">
        <v>6000</v>
      </c>
      <c r="F42" s="6">
        <f t="shared" si="0"/>
        <v>30000</v>
      </c>
    </row>
    <row r="43" spans="1:6">
      <c r="A43" s="3">
        <v>28</v>
      </c>
      <c r="B43" s="4" t="s">
        <v>52</v>
      </c>
      <c r="C43" s="3" t="s">
        <v>40</v>
      </c>
      <c r="D43" s="5">
        <v>10</v>
      </c>
      <c r="E43" s="6">
        <v>6900</v>
      </c>
      <c r="F43" s="6">
        <f t="shared" si="0"/>
        <v>69000</v>
      </c>
    </row>
    <row r="44" spans="1:6">
      <c r="A44" s="3">
        <v>29</v>
      </c>
      <c r="B44" s="4" t="s">
        <v>52</v>
      </c>
      <c r="C44" s="3" t="s">
        <v>40</v>
      </c>
      <c r="D44" s="5">
        <v>10</v>
      </c>
      <c r="E44" s="6">
        <v>6900</v>
      </c>
      <c r="F44" s="6">
        <f t="shared" si="0"/>
        <v>69000</v>
      </c>
    </row>
    <row r="45" spans="1:6">
      <c r="A45" s="3">
        <v>30</v>
      </c>
      <c r="B45" s="4" t="s">
        <v>53</v>
      </c>
      <c r="C45" s="3" t="s">
        <v>35</v>
      </c>
      <c r="D45" s="5">
        <v>2</v>
      </c>
      <c r="E45" s="6">
        <v>65000</v>
      </c>
      <c r="F45" s="6">
        <f t="shared" si="0"/>
        <v>130000</v>
      </c>
    </row>
    <row r="46" spans="1:6">
      <c r="A46" s="3">
        <v>31</v>
      </c>
      <c r="B46" s="4" t="s">
        <v>54</v>
      </c>
      <c r="C46" s="3" t="s">
        <v>35</v>
      </c>
      <c r="D46" s="5">
        <v>5</v>
      </c>
      <c r="E46" s="6">
        <v>58000</v>
      </c>
      <c r="F46" s="6">
        <f t="shared" si="0"/>
        <v>290000</v>
      </c>
    </row>
    <row r="47" spans="1:6">
      <c r="A47" s="17" t="s">
        <v>20</v>
      </c>
      <c r="B47" s="18"/>
      <c r="C47" s="18"/>
      <c r="D47" s="18"/>
      <c r="E47" s="19"/>
      <c r="F47" s="12">
        <f>SUM(F16:F46)</f>
        <v>5714400</v>
      </c>
    </row>
    <row r="48" spans="1:6">
      <c r="A48" s="17" t="s">
        <v>55</v>
      </c>
      <c r="B48" s="18"/>
      <c r="C48" s="18"/>
      <c r="D48" s="18"/>
      <c r="E48" s="19"/>
      <c r="F48" s="12">
        <f>F47*0.05</f>
        <v>285720</v>
      </c>
    </row>
    <row r="49" spans="1:6">
      <c r="A49" s="17" t="s">
        <v>22</v>
      </c>
      <c r="B49" s="18"/>
      <c r="C49" s="18"/>
      <c r="D49" s="18"/>
      <c r="E49" s="19"/>
      <c r="F49" s="12">
        <f>F48+H20+H16</f>
        <v>345720</v>
      </c>
    </row>
    <row r="50" spans="1:6" ht="15">
      <c r="A50" s="9"/>
      <c r="B50" s="9"/>
      <c r="C50" s="9"/>
      <c r="D50" s="9"/>
      <c r="E50" s="9"/>
      <c r="F50" s="9"/>
    </row>
    <row r="51" spans="1:6" ht="15">
      <c r="A51" s="9"/>
      <c r="B51" s="9"/>
      <c r="C51" s="9"/>
      <c r="D51" s="9"/>
      <c r="E51" s="9"/>
      <c r="F51" s="9"/>
    </row>
    <row r="52" spans="1:6" ht="15">
      <c r="A52" s="9"/>
      <c r="B52" s="9"/>
      <c r="C52" s="9"/>
      <c r="D52" s="9"/>
      <c r="E52" s="13" t="s">
        <v>23</v>
      </c>
      <c r="F52" s="14"/>
    </row>
    <row r="53" spans="1:6" ht="15">
      <c r="A53" s="9"/>
      <c r="B53" s="9"/>
      <c r="C53" s="9"/>
      <c r="D53" s="9"/>
      <c r="E53" s="13" t="s">
        <v>24</v>
      </c>
      <c r="F53" s="14"/>
    </row>
    <row r="54" spans="1:6" ht="15">
      <c r="A54" s="9"/>
      <c r="B54" s="9"/>
      <c r="C54" s="9"/>
      <c r="D54" s="9"/>
      <c r="E54" s="9"/>
      <c r="F54" s="9"/>
    </row>
    <row r="55" spans="1:6" ht="15">
      <c r="A55" s="9"/>
      <c r="B55" s="9"/>
      <c r="C55" s="9"/>
      <c r="D55" s="9"/>
      <c r="E55" s="9"/>
      <c r="F55" s="9"/>
    </row>
    <row r="56" spans="1:6" ht="15">
      <c r="A56" s="9"/>
      <c r="B56" s="9"/>
      <c r="C56" s="9"/>
      <c r="D56" s="9"/>
      <c r="E56" s="9"/>
      <c r="F56" s="9"/>
    </row>
    <row r="57" spans="1:6" ht="15">
      <c r="A57" s="9"/>
      <c r="B57" s="9"/>
      <c r="C57" s="9"/>
      <c r="D57" s="9"/>
      <c r="E57" s="13" t="s">
        <v>25</v>
      </c>
      <c r="F57" s="14"/>
    </row>
  </sheetData>
  <mergeCells count="13">
    <mergeCell ref="E57:F57"/>
    <mergeCell ref="A10:F10"/>
    <mergeCell ref="A47:E47"/>
    <mergeCell ref="A48:E48"/>
    <mergeCell ref="A49:E49"/>
    <mergeCell ref="E52:F52"/>
    <mergeCell ref="E53:F53"/>
    <mergeCell ref="A2:F2"/>
    <mergeCell ref="A3:F3"/>
    <mergeCell ref="A4:F4"/>
    <mergeCell ref="A7:F7"/>
    <mergeCell ref="A8:F8"/>
    <mergeCell ref="A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HOPTRI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cp:lastPrinted>2017-01-12T03:02:17Z</cp:lastPrinted>
  <dcterms:created xsi:type="dcterms:W3CDTF">2017-01-11T10:18:47Z</dcterms:created>
  <dcterms:modified xsi:type="dcterms:W3CDTF">2017-04-24T04:45:22Z</dcterms:modified>
</cp:coreProperties>
</file>