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120" yWindow="120" windowWidth="17055" windowHeight="9405"/>
  </bookViews>
  <sheets>
    <sheet name="Sheet1" sheetId="2" r:id="rId1"/>
    <sheet name="Sheet2" sheetId="3" r:id="rId2"/>
  </sheets>
  <definedNames>
    <definedName name="_xlnm._FilterDatabase" localSheetId="0" hidden="1">Sheet1!$A$13:$I$40</definedName>
    <definedName name="_xlnm._FilterDatabase" localSheetId="1" hidden="1">Sheet2!$A$4:$IV$4</definedName>
  </definedNames>
  <calcPr calcId="124519"/>
</workbook>
</file>

<file path=xl/calcChain.xml><?xml version="1.0" encoding="utf-8"?>
<calcChain xmlns="http://schemas.openxmlformats.org/spreadsheetml/2006/main">
  <c r="E6" i="3"/>
  <c r="E13"/>
  <c r="E8"/>
  <c r="E16"/>
  <c r="E11"/>
  <c r="E7"/>
  <c r="E15"/>
  <c r="E12"/>
  <c r="E10"/>
  <c r="E5"/>
  <c r="E9"/>
  <c r="E14"/>
  <c r="A41" i="2"/>
  <c r="A34"/>
  <c r="A32"/>
  <c r="A26"/>
  <c r="A21"/>
  <c r="G20"/>
  <c r="G18"/>
  <c r="G40"/>
  <c r="G39"/>
  <c r="G38"/>
  <c r="G37"/>
  <c r="G36"/>
  <c r="G35"/>
  <c r="G33"/>
  <c r="G31"/>
  <c r="G30"/>
  <c r="G29"/>
  <c r="G28"/>
  <c r="G27"/>
  <c r="G25"/>
  <c r="G24"/>
  <c r="G23"/>
  <c r="G22"/>
  <c r="G17"/>
  <c r="G16"/>
  <c r="G15"/>
  <c r="G14"/>
  <c r="E17" i="3" l="1"/>
  <c r="G42" i="2"/>
  <c r="A19"/>
</calcChain>
</file>

<file path=xl/sharedStrings.xml><?xml version="1.0" encoding="utf-8"?>
<sst xmlns="http://schemas.openxmlformats.org/spreadsheetml/2006/main" count="142" uniqueCount="54">
  <si>
    <t>PX6</t>
  </si>
  <si>
    <t>BĐ</t>
  </si>
  <si>
    <t>TB2</t>
  </si>
  <si>
    <t>TB1</t>
  </si>
  <si>
    <t>PX2</t>
  </si>
  <si>
    <t>Đơn giá</t>
  </si>
  <si>
    <t>Số lượng</t>
  </si>
  <si>
    <t xml:space="preserve">Đơn vị tính </t>
  </si>
  <si>
    <t xml:space="preserve">Tên hàng </t>
  </si>
  <si>
    <t>cuộn</t>
  </si>
  <si>
    <t>AP0250</t>
  </si>
  <si>
    <t>Băng keo giấy 1.6cm 30yds</t>
  </si>
  <si>
    <t>AP0242</t>
  </si>
  <si>
    <t>Băng keo 2 mặt 2.4cm 18yds</t>
  </si>
  <si>
    <t>AP0237</t>
  </si>
  <si>
    <t>Băng keo 2 mặt 1.0cm 18yds</t>
  </si>
  <si>
    <t>AP0243</t>
  </si>
  <si>
    <t>Băng keo 2 mặt 2.4cm 23yds keo vàng</t>
  </si>
  <si>
    <t>AP0239</t>
  </si>
  <si>
    <t>Băng keo 2 mặt 1.6cm 18yds</t>
  </si>
  <si>
    <t>AP0241</t>
  </si>
  <si>
    <t>Băng keo 2 mặt xốp 2.4cm 10yds</t>
  </si>
  <si>
    <t>AP0266</t>
  </si>
  <si>
    <t>Băng keo vải 4.8 cm 15 ya</t>
  </si>
  <si>
    <t>AP0240</t>
  </si>
  <si>
    <t>Băng keo 2 mặt 2.0cm 18yds</t>
  </si>
  <si>
    <t>AP0249</t>
  </si>
  <si>
    <t>Băng keo giấy 1.2cm 18yds</t>
  </si>
  <si>
    <t>AP0238</t>
  </si>
  <si>
    <t>Băng keo 2 mặt 1.2cm 18yds</t>
  </si>
  <si>
    <t>Thành tiền</t>
  </si>
  <si>
    <t>Ghi chú</t>
  </si>
  <si>
    <t>Phân xưởng</t>
  </si>
  <si>
    <t>Tổng</t>
  </si>
  <si>
    <t>ĐƠN ĐẶT HÀNG/ PURCHASING ORDER</t>
  </si>
  <si>
    <t>Tên NCC / Supplier name:  Cty PHƯƠNG NAM</t>
  </si>
  <si>
    <t xml:space="preserve">Order No.: </t>
  </si>
  <si>
    <t>Tên CT: CÔNG TY TNHH MAY THÊU GIÀY AN PHƯỚC</t>
  </si>
  <si>
    <t xml:space="preserve">Ngày đặt hàng / Order date: </t>
  </si>
  <si>
    <t>MST: 0301241545</t>
  </si>
  <si>
    <t>Ngày giao hàng / Delivery date</t>
  </si>
  <si>
    <t>Địa điểm: 100/11-12 An Dương Vương, phương 9, quận 5, HCM</t>
  </si>
  <si>
    <t>201701BK</t>
  </si>
  <si>
    <t>AP code</t>
  </si>
  <si>
    <t>Note:</t>
  </si>
  <si>
    <t>Có hàng giao gấp cho An Phước</t>
  </si>
  <si>
    <t>Duyệt đơn hàng/(Approved by)</t>
  </si>
  <si>
    <t>Đặt hàng/(Order by)</t>
  </si>
  <si>
    <t>Trương Thị Thanh Dung</t>
  </si>
  <si>
    <t>AP0246</t>
  </si>
  <si>
    <t>Băng keo đục 2.4cm 100yds</t>
  </si>
  <si>
    <t>PX4</t>
  </si>
  <si>
    <t>AP0258</t>
  </si>
  <si>
    <t>Băng keo trong 1.2cm 100yds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</si>
</sst>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Cambria"/>
      <family val="2"/>
    </font>
    <font>
      <sz val="12"/>
      <color theme="1"/>
      <name val="Cambria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i/>
      <sz val="12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0" borderId="0"/>
    <xf numFmtId="0" fontId="4" fillId="0" borderId="0" applyNumberFormat="0" applyFont="0" applyFill="0" applyBorder="0" applyAlignment="0" applyProtection="0"/>
    <xf numFmtId="0" fontId="3" fillId="0" borderId="0"/>
    <xf numFmtId="0" fontId="6" fillId="0" borderId="0"/>
  </cellStyleXfs>
  <cellXfs count="110">
    <xf numFmtId="0" fontId="0" fillId="0" borderId="0" xfId="0"/>
    <xf numFmtId="0" fontId="8" fillId="0" borderId="0" xfId="0" applyFont="1"/>
    <xf numFmtId="164" fontId="8" fillId="0" borderId="0" xfId="1" applyNumberFormat="1" applyFont="1"/>
    <xf numFmtId="0" fontId="8" fillId="0" borderId="0" xfId="0" applyFont="1" applyFill="1"/>
    <xf numFmtId="0" fontId="9" fillId="0" borderId="0" xfId="0" applyFont="1"/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1" applyNumberFormat="1" applyFont="1" applyBorder="1" applyAlignment="1">
      <alignment horizontal="left"/>
    </xf>
    <xf numFmtId="164" fontId="13" fillId="0" borderId="0" xfId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64" fontId="12" fillId="0" borderId="0" xfId="1" applyNumberFormat="1" applyFont="1" applyBorder="1" applyAlignment="1">
      <alignment horizontal="left" vertical="center" wrapText="1"/>
    </xf>
    <xf numFmtId="164" fontId="12" fillId="0" borderId="0" xfId="1" applyNumberFormat="1" applyFont="1" applyFill="1" applyBorder="1" applyAlignment="1">
      <alignment horizontal="left" vertical="center"/>
    </xf>
    <xf numFmtId="164" fontId="12" fillId="0" borderId="0" xfId="1" applyNumberFormat="1" applyFont="1" applyFill="1" applyBorder="1" applyAlignment="1">
      <alignment vertical="center"/>
    </xf>
    <xf numFmtId="49" fontId="12" fillId="0" borderId="0" xfId="1" applyNumberFormat="1" applyFont="1" applyBorder="1" applyAlignment="1"/>
    <xf numFmtId="14" fontId="13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left" vertical="center"/>
    </xf>
    <xf numFmtId="164" fontId="14" fillId="0" borderId="0" xfId="1" applyNumberFormat="1" applyFont="1" applyFill="1" applyBorder="1" applyAlignment="1">
      <alignment horizontal="left" vertical="center"/>
    </xf>
    <xf numFmtId="164" fontId="14" fillId="0" borderId="0" xfId="1" applyNumberFormat="1" applyFont="1" applyFill="1" applyBorder="1" applyAlignment="1">
      <alignment vertical="center"/>
    </xf>
    <xf numFmtId="164" fontId="15" fillId="0" borderId="0" xfId="1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horizontal="left" vertical="center"/>
    </xf>
    <xf numFmtId="164" fontId="14" fillId="0" borderId="0" xfId="1" applyNumberFormat="1" applyFont="1" applyBorder="1" applyAlignment="1">
      <alignment horizontal="center" vertical="center"/>
    </xf>
    <xf numFmtId="164" fontId="14" fillId="0" borderId="0" xfId="1" applyNumberFormat="1" applyFont="1" applyBorder="1" applyAlignment="1">
      <alignment horizontal="right" vertical="center"/>
    </xf>
    <xf numFmtId="164" fontId="14" fillId="0" borderId="0" xfId="1" applyNumberFormat="1" applyFont="1" applyBorder="1" applyAlignment="1">
      <alignment vertical="center"/>
    </xf>
    <xf numFmtId="0" fontId="7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11" fillId="0" borderId="1" xfId="0" applyFont="1" applyBorder="1"/>
    <xf numFmtId="0" fontId="11" fillId="0" borderId="1" xfId="0" applyFont="1" applyFill="1" applyBorder="1"/>
    <xf numFmtId="164" fontId="11" fillId="0" borderId="1" xfId="1" applyNumberFormat="1" applyFont="1" applyBorder="1"/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2" fillId="0" borderId="3" xfId="0" applyFont="1" applyBorder="1" applyAlignment="1">
      <alignment horizontal="right" vertical="center" wrapText="1"/>
    </xf>
    <xf numFmtId="164" fontId="22" fillId="0" borderId="3" xfId="1" applyNumberFormat="1" applyFont="1" applyBorder="1" applyAlignment="1">
      <alignment horizontal="right" vertical="center" wrapText="1"/>
    </xf>
    <xf numFmtId="164" fontId="22" fillId="0" borderId="3" xfId="1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center" vertical="center" wrapText="1"/>
    </xf>
    <xf numFmtId="164" fontId="22" fillId="0" borderId="0" xfId="1" applyNumberFormat="1" applyFont="1" applyBorder="1" applyAlignment="1">
      <alignment horizontal="right" vertical="center" wrapText="1"/>
    </xf>
    <xf numFmtId="164" fontId="22" fillId="0" borderId="0" xfId="1" applyNumberFormat="1" applyFont="1" applyBorder="1" applyAlignment="1">
      <alignment horizontal="right" vertical="center"/>
    </xf>
    <xf numFmtId="0" fontId="22" fillId="0" borderId="7" xfId="0" applyFont="1" applyBorder="1" applyAlignment="1">
      <alignment horizontal="right" vertical="center" wrapText="1"/>
    </xf>
    <xf numFmtId="0" fontId="22" fillId="0" borderId="8" xfId="0" applyFont="1" applyBorder="1" applyAlignment="1">
      <alignment horizontal="right" vertical="center" wrapText="1"/>
    </xf>
    <xf numFmtId="0" fontId="22" fillId="0" borderId="8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164" fontId="24" fillId="0" borderId="0" xfId="1" applyNumberFormat="1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164" fontId="25" fillId="0" borderId="0" xfId="1" applyNumberFormat="1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4" fillId="0" borderId="7" xfId="0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164" fontId="24" fillId="0" borderId="8" xfId="1" applyNumberFormat="1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16" fillId="0" borderId="10" xfId="0" applyFont="1" applyBorder="1"/>
    <xf numFmtId="0" fontId="16" fillId="0" borderId="10" xfId="0" applyFont="1" applyFill="1" applyBorder="1" applyAlignment="1">
      <alignment horizontal="center"/>
    </xf>
    <xf numFmtId="164" fontId="16" fillId="0" borderId="10" xfId="1" applyNumberFormat="1" applyFont="1" applyBorder="1"/>
    <xf numFmtId="9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164" fontId="8" fillId="0" borderId="0" xfId="1" applyNumberFormat="1" applyFont="1" applyBorder="1"/>
    <xf numFmtId="3" fontId="23" fillId="0" borderId="4" xfId="0" applyNumberFormat="1" applyFont="1" applyBorder="1" applyAlignment="1">
      <alignment horizontal="right" vertical="center" wrapText="1"/>
    </xf>
    <xf numFmtId="3" fontId="23" fillId="0" borderId="6" xfId="0" applyNumberFormat="1" applyFont="1" applyBorder="1" applyAlignment="1">
      <alignment horizontal="right" vertical="center" wrapText="1"/>
    </xf>
    <xf numFmtId="164" fontId="22" fillId="0" borderId="8" xfId="1" applyNumberFormat="1" applyFont="1" applyBorder="1" applyAlignment="1">
      <alignment horizontal="right" vertical="center" wrapText="1"/>
    </xf>
    <xf numFmtId="164" fontId="22" fillId="0" borderId="8" xfId="1" applyNumberFormat="1" applyFont="1" applyBorder="1" applyAlignment="1">
      <alignment horizontal="right" vertical="center"/>
    </xf>
    <xf numFmtId="3" fontId="23" fillId="0" borderId="9" xfId="0" applyNumberFormat="1" applyFont="1" applyBorder="1" applyAlignment="1">
      <alignment horizontal="right" vertical="center" wrapText="1"/>
    </xf>
    <xf numFmtId="0" fontId="23" fillId="0" borderId="2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4" fillId="0" borderId="6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8" fillId="0" borderId="2" xfId="0" applyFont="1" applyBorder="1"/>
    <xf numFmtId="164" fontId="8" fillId="0" borderId="3" xfId="1" applyNumberFormat="1" applyFont="1" applyBorder="1"/>
    <xf numFmtId="0" fontId="23" fillId="0" borderId="4" xfId="0" applyFont="1" applyBorder="1" applyAlignment="1">
      <alignment vertical="center" wrapText="1"/>
    </xf>
    <xf numFmtId="0" fontId="8" fillId="0" borderId="5" xfId="0" applyFont="1" applyBorder="1"/>
    <xf numFmtId="164" fontId="24" fillId="0" borderId="8" xfId="1" applyNumberFormat="1" applyFont="1" applyBorder="1" applyAlignment="1">
      <alignment vertical="center"/>
    </xf>
    <xf numFmtId="164" fontId="8" fillId="0" borderId="8" xfId="1" applyNumberFormat="1" applyFont="1" applyBorder="1"/>
    <xf numFmtId="0" fontId="25" fillId="0" borderId="4" xfId="0" applyFont="1" applyFill="1" applyBorder="1" applyAlignment="1">
      <alignment vertical="center" wrapText="1"/>
    </xf>
    <xf numFmtId="0" fontId="8" fillId="0" borderId="1" xfId="0" applyFont="1" applyBorder="1"/>
    <xf numFmtId="164" fontId="11" fillId="0" borderId="0" xfId="1" applyNumberFormat="1" applyFont="1" applyAlignment="1">
      <alignment horizontal="center"/>
    </xf>
    <xf numFmtId="164" fontId="13" fillId="0" borderId="1" xfId="1" applyNumberFormat="1" applyFont="1" applyBorder="1" applyAlignment="1">
      <alignment horizontal="center" vertical="center" wrapText="1"/>
    </xf>
    <xf numFmtId="164" fontId="18" fillId="0" borderId="1" xfId="1" applyNumberFormat="1" applyFont="1" applyBorder="1"/>
    <xf numFmtId="164" fontId="17" fillId="0" borderId="10" xfId="1" applyNumberFormat="1" applyFont="1" applyBorder="1"/>
    <xf numFmtId="164" fontId="23" fillId="0" borderId="3" xfId="1" applyNumberFormat="1" applyFont="1" applyBorder="1" applyAlignment="1">
      <alignment vertical="center" wrapText="1"/>
    </xf>
    <xf numFmtId="164" fontId="25" fillId="0" borderId="3" xfId="1" applyNumberFormat="1" applyFont="1" applyFill="1" applyBorder="1" applyAlignment="1">
      <alignment vertical="center"/>
    </xf>
    <xf numFmtId="164" fontId="3" fillId="0" borderId="0" xfId="1" applyNumberFormat="1" applyFont="1"/>
    <xf numFmtId="0" fontId="10" fillId="0" borderId="0" xfId="0" applyFont="1" applyBorder="1" applyAlignment="1">
      <alignment horizontal="center"/>
    </xf>
    <xf numFmtId="0" fontId="16" fillId="0" borderId="12" xfId="0" applyFont="1" applyBorder="1" applyAlignment="1">
      <alignment horizontal="right"/>
    </xf>
    <xf numFmtId="0" fontId="16" fillId="0" borderId="13" xfId="0" applyFont="1" applyBorder="1" applyAlignment="1">
      <alignment horizontal="right"/>
    </xf>
    <xf numFmtId="164" fontId="16" fillId="0" borderId="11" xfId="0" applyNumberFormat="1" applyFont="1" applyBorder="1" applyAlignment="1">
      <alignment horizontal="right"/>
    </xf>
    <xf numFmtId="0" fontId="11" fillId="0" borderId="10" xfId="0" applyFont="1" applyBorder="1"/>
    <xf numFmtId="0" fontId="16" fillId="0" borderId="1" xfId="0" applyFont="1" applyFill="1" applyBorder="1" applyAlignment="1">
      <alignment horizontal="center"/>
    </xf>
    <xf numFmtId="0" fontId="16" fillId="0" borderId="1" xfId="0" applyFont="1" applyBorder="1"/>
    <xf numFmtId="164" fontId="17" fillId="0" borderId="1" xfId="1" applyNumberFormat="1" applyFont="1" applyBorder="1"/>
    <xf numFmtId="164" fontId="16" fillId="0" borderId="1" xfId="1" applyNumberFormat="1" applyFont="1" applyBorder="1"/>
  </cellXfs>
  <cellStyles count="11">
    <cellStyle name="Comma" xfId="1" builtinId="3"/>
    <cellStyle name="Comma 2" xfId="2"/>
    <cellStyle name="Comma 2 2" xfId="3"/>
    <cellStyle name="Comma 2 3" xfId="4"/>
    <cellStyle name="Comma 3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304800</xdr:colOff>
      <xdr:row>3</xdr:row>
      <xdr:rowOff>38100</xdr:rowOff>
    </xdr:to>
    <xdr:pic>
      <xdr:nvPicPr>
        <xdr:cNvPr id="2" name="Picture 1" descr="logo tieu de 2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28612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50"/>
  <sheetViews>
    <sheetView tabSelected="1" topLeftCell="A25" workbookViewId="0">
      <selection activeCell="J34" sqref="J34"/>
    </sheetView>
  </sheetViews>
  <sheetFormatPr defaultRowHeight="15.75"/>
  <cols>
    <col min="1" max="1" width="6.85546875" style="1" customWidth="1"/>
    <col min="2" max="2" width="7.42578125" style="1" customWidth="1"/>
    <col min="3" max="3" width="30.42578125" style="3" customWidth="1"/>
    <col min="4" max="4" width="5.42578125" style="1" customWidth="1"/>
    <col min="5" max="5" width="6.7109375" style="100" customWidth="1"/>
    <col min="6" max="6" width="9.28515625" style="2" customWidth="1"/>
    <col min="7" max="7" width="11.42578125" style="2" customWidth="1"/>
    <col min="8" max="8" width="10.140625" style="1" customWidth="1"/>
    <col min="9" max="256" width="12.42578125" style="1" customWidth="1"/>
    <col min="257" max="16384" width="9.140625" style="1"/>
  </cols>
  <sheetData>
    <row r="5" spans="1:9" ht="19.5">
      <c r="A5" s="101" t="s">
        <v>34</v>
      </c>
      <c r="B5" s="101"/>
      <c r="C5" s="101"/>
      <c r="D5" s="101"/>
      <c r="E5" s="101"/>
      <c r="F5" s="101"/>
      <c r="G5" s="101"/>
      <c r="H5" s="101"/>
      <c r="I5" s="5"/>
    </row>
    <row r="6" spans="1:9">
      <c r="A6" s="6"/>
      <c r="B6" s="7"/>
      <c r="C6" s="8"/>
      <c r="D6" s="9"/>
      <c r="E6" s="10"/>
      <c r="F6" s="11"/>
      <c r="G6" s="10"/>
      <c r="H6" s="10"/>
      <c r="I6" s="5"/>
    </row>
    <row r="7" spans="1:9">
      <c r="A7" s="12" t="s">
        <v>35</v>
      </c>
      <c r="B7" s="13"/>
      <c r="C7" s="14"/>
      <c r="D7" s="15"/>
      <c r="E7" s="94"/>
      <c r="F7" s="16" t="s">
        <v>36</v>
      </c>
      <c r="G7" s="17" t="s">
        <v>42</v>
      </c>
      <c r="H7" s="17"/>
      <c r="I7" s="18"/>
    </row>
    <row r="8" spans="1:9">
      <c r="A8" s="12" t="s">
        <v>37</v>
      </c>
      <c r="B8" s="13"/>
      <c r="C8" s="14"/>
      <c r="D8" s="15"/>
      <c r="E8" s="94"/>
      <c r="F8" s="16" t="s">
        <v>38</v>
      </c>
      <c r="G8" s="17"/>
      <c r="H8" s="19">
        <v>42780</v>
      </c>
    </row>
    <row r="9" spans="1:9">
      <c r="A9" s="12" t="s">
        <v>39</v>
      </c>
      <c r="B9" s="20"/>
      <c r="C9" s="21"/>
      <c r="D9" s="22"/>
      <c r="E9" s="94"/>
      <c r="F9" s="23" t="s">
        <v>40</v>
      </c>
      <c r="G9" s="24"/>
      <c r="H9" s="19">
        <v>42782</v>
      </c>
      <c r="I9" s="25"/>
    </row>
    <row r="10" spans="1:9">
      <c r="A10" s="26" t="s">
        <v>41</v>
      </c>
      <c r="B10" s="27"/>
      <c r="C10" s="28"/>
      <c r="D10" s="29"/>
      <c r="E10" s="30"/>
      <c r="F10" s="31"/>
      <c r="G10" s="32"/>
      <c r="H10" s="32"/>
      <c r="I10" s="5"/>
    </row>
    <row r="11" spans="1:9">
      <c r="A11" s="33"/>
      <c r="B11" s="27"/>
      <c r="C11" s="28"/>
      <c r="D11" s="29"/>
      <c r="E11" s="30"/>
      <c r="F11" s="31"/>
      <c r="G11" s="32"/>
      <c r="H11" s="32"/>
      <c r="I11" s="5"/>
    </row>
    <row r="13" spans="1:9" s="34" customFormat="1" ht="42.75">
      <c r="A13" s="38" t="s">
        <v>32</v>
      </c>
      <c r="B13" s="38" t="s">
        <v>43</v>
      </c>
      <c r="C13" s="39" t="s">
        <v>8</v>
      </c>
      <c r="D13" s="38" t="s">
        <v>7</v>
      </c>
      <c r="E13" s="95" t="s">
        <v>6</v>
      </c>
      <c r="F13" s="40" t="s">
        <v>5</v>
      </c>
      <c r="G13" s="40" t="s">
        <v>30</v>
      </c>
      <c r="H13" s="38" t="s">
        <v>31</v>
      </c>
    </row>
    <row r="14" spans="1:9">
      <c r="A14" s="35" t="s">
        <v>4</v>
      </c>
      <c r="B14" s="35" t="s">
        <v>10</v>
      </c>
      <c r="C14" s="36" t="s">
        <v>11</v>
      </c>
      <c r="D14" s="35" t="s">
        <v>9</v>
      </c>
      <c r="E14" s="96">
        <v>18</v>
      </c>
      <c r="F14" s="37">
        <v>4909</v>
      </c>
      <c r="G14" s="37">
        <f t="shared" ref="G14:G40" si="0">+F14*E14</f>
        <v>88362</v>
      </c>
      <c r="H14" s="35"/>
    </row>
    <row r="15" spans="1:9">
      <c r="A15" s="35" t="s">
        <v>4</v>
      </c>
      <c r="B15" s="35" t="s">
        <v>12</v>
      </c>
      <c r="C15" s="36" t="s">
        <v>13</v>
      </c>
      <c r="D15" s="35" t="s">
        <v>9</v>
      </c>
      <c r="E15" s="96">
        <v>72</v>
      </c>
      <c r="F15" s="37">
        <v>8545</v>
      </c>
      <c r="G15" s="37">
        <f t="shared" si="0"/>
        <v>615240</v>
      </c>
      <c r="H15" s="35"/>
    </row>
    <row r="16" spans="1:9">
      <c r="A16" s="35" t="s">
        <v>4</v>
      </c>
      <c r="B16" s="35" t="s">
        <v>14</v>
      </c>
      <c r="C16" s="36" t="s">
        <v>15</v>
      </c>
      <c r="D16" s="35" t="s">
        <v>9</v>
      </c>
      <c r="E16" s="96">
        <v>20</v>
      </c>
      <c r="F16" s="37">
        <v>4000</v>
      </c>
      <c r="G16" s="37">
        <f t="shared" si="0"/>
        <v>80000</v>
      </c>
      <c r="H16" s="35"/>
    </row>
    <row r="17" spans="1:8">
      <c r="A17" s="35" t="s">
        <v>4</v>
      </c>
      <c r="B17" s="35" t="s">
        <v>16</v>
      </c>
      <c r="C17" s="36" t="s">
        <v>17</v>
      </c>
      <c r="D17" s="35" t="s">
        <v>9</v>
      </c>
      <c r="E17" s="96">
        <v>6</v>
      </c>
      <c r="F17" s="37">
        <v>10800</v>
      </c>
      <c r="G17" s="37">
        <f t="shared" si="0"/>
        <v>64800</v>
      </c>
      <c r="H17" s="35"/>
    </row>
    <row r="18" spans="1:8">
      <c r="A18" s="35" t="s">
        <v>4</v>
      </c>
      <c r="B18" s="35" t="s">
        <v>49</v>
      </c>
      <c r="C18" s="35" t="s">
        <v>50</v>
      </c>
      <c r="D18" s="35" t="s">
        <v>9</v>
      </c>
      <c r="E18" s="96">
        <v>12</v>
      </c>
      <c r="F18" s="96">
        <v>6200</v>
      </c>
      <c r="G18" s="96">
        <f t="shared" si="0"/>
        <v>74400</v>
      </c>
      <c r="H18" s="93"/>
    </row>
    <row r="19" spans="1:8">
      <c r="A19" s="104">
        <f>SUM(G14:G18)</f>
        <v>922802</v>
      </c>
      <c r="B19" s="102"/>
      <c r="C19" s="102"/>
      <c r="D19" s="102"/>
      <c r="E19" s="102"/>
      <c r="F19" s="102"/>
      <c r="G19" s="103"/>
      <c r="H19" s="93"/>
    </row>
    <row r="20" spans="1:8">
      <c r="A20" s="35" t="s">
        <v>51</v>
      </c>
      <c r="B20" s="35" t="s">
        <v>52</v>
      </c>
      <c r="C20" s="35" t="s">
        <v>53</v>
      </c>
      <c r="D20" s="35" t="s">
        <v>9</v>
      </c>
      <c r="E20" s="96">
        <v>24</v>
      </c>
      <c r="F20" s="96">
        <v>3000</v>
      </c>
      <c r="G20" s="96">
        <f t="shared" si="0"/>
        <v>72000</v>
      </c>
      <c r="H20" s="93"/>
    </row>
    <row r="21" spans="1:8">
      <c r="A21" s="104">
        <f>SUM(G20)</f>
        <v>72000</v>
      </c>
      <c r="B21" s="102"/>
      <c r="C21" s="102"/>
      <c r="D21" s="102"/>
      <c r="E21" s="102"/>
      <c r="F21" s="102"/>
      <c r="G21" s="103"/>
      <c r="H21" s="93"/>
    </row>
    <row r="22" spans="1:8">
      <c r="A22" s="35" t="s">
        <v>3</v>
      </c>
      <c r="B22" s="35" t="s">
        <v>10</v>
      </c>
      <c r="C22" s="36" t="s">
        <v>11</v>
      </c>
      <c r="D22" s="35" t="s">
        <v>9</v>
      </c>
      <c r="E22" s="96">
        <v>18</v>
      </c>
      <c r="F22" s="37">
        <v>4909</v>
      </c>
      <c r="G22" s="37">
        <f t="shared" si="0"/>
        <v>88362</v>
      </c>
      <c r="H22" s="35"/>
    </row>
    <row r="23" spans="1:8">
      <c r="A23" s="35" t="s">
        <v>3</v>
      </c>
      <c r="B23" s="35" t="s">
        <v>18</v>
      </c>
      <c r="C23" s="36" t="s">
        <v>19</v>
      </c>
      <c r="D23" s="35" t="s">
        <v>9</v>
      </c>
      <c r="E23" s="96">
        <v>18</v>
      </c>
      <c r="F23" s="37">
        <v>5636</v>
      </c>
      <c r="G23" s="37">
        <f t="shared" si="0"/>
        <v>101448</v>
      </c>
      <c r="H23" s="35"/>
    </row>
    <row r="24" spans="1:8">
      <c r="A24" s="35" t="s">
        <v>3</v>
      </c>
      <c r="B24" s="35" t="s">
        <v>20</v>
      </c>
      <c r="C24" s="36" t="s">
        <v>21</v>
      </c>
      <c r="D24" s="35" t="s">
        <v>9</v>
      </c>
      <c r="E24" s="96">
        <v>25</v>
      </c>
      <c r="F24" s="37">
        <v>10909</v>
      </c>
      <c r="G24" s="37">
        <f t="shared" si="0"/>
        <v>272725</v>
      </c>
      <c r="H24" s="35"/>
    </row>
    <row r="25" spans="1:8">
      <c r="A25" s="35" t="s">
        <v>3</v>
      </c>
      <c r="B25" s="35" t="s">
        <v>22</v>
      </c>
      <c r="C25" s="36" t="s">
        <v>23</v>
      </c>
      <c r="D25" s="35" t="s">
        <v>9</v>
      </c>
      <c r="E25" s="96">
        <v>12</v>
      </c>
      <c r="F25" s="37">
        <v>22500</v>
      </c>
      <c r="G25" s="37">
        <f t="shared" si="0"/>
        <v>270000</v>
      </c>
      <c r="H25" s="35"/>
    </row>
    <row r="26" spans="1:8">
      <c r="A26" s="104">
        <f>SUM(G22:G25)</f>
        <v>732535</v>
      </c>
      <c r="B26" s="102"/>
      <c r="C26" s="102"/>
      <c r="D26" s="102"/>
      <c r="E26" s="102"/>
      <c r="F26" s="102"/>
      <c r="G26" s="103"/>
      <c r="H26" s="35"/>
    </row>
    <row r="27" spans="1:8">
      <c r="A27" s="35" t="s">
        <v>2</v>
      </c>
      <c r="B27" s="35" t="s">
        <v>10</v>
      </c>
      <c r="C27" s="36" t="s">
        <v>11</v>
      </c>
      <c r="D27" s="35" t="s">
        <v>9</v>
      </c>
      <c r="E27" s="96">
        <v>54</v>
      </c>
      <c r="F27" s="37">
        <v>4909</v>
      </c>
      <c r="G27" s="37">
        <f t="shared" si="0"/>
        <v>265086</v>
      </c>
      <c r="H27" s="35"/>
    </row>
    <row r="28" spans="1:8">
      <c r="A28" s="35" t="s">
        <v>2</v>
      </c>
      <c r="B28" s="35" t="s">
        <v>18</v>
      </c>
      <c r="C28" s="36" t="s">
        <v>19</v>
      </c>
      <c r="D28" s="35" t="s">
        <v>9</v>
      </c>
      <c r="E28" s="96">
        <v>100</v>
      </c>
      <c r="F28" s="37">
        <v>5636</v>
      </c>
      <c r="G28" s="37">
        <f t="shared" si="0"/>
        <v>563600</v>
      </c>
      <c r="H28" s="35"/>
    </row>
    <row r="29" spans="1:8">
      <c r="A29" s="35" t="s">
        <v>2</v>
      </c>
      <c r="B29" s="35" t="s">
        <v>24</v>
      </c>
      <c r="C29" s="36" t="s">
        <v>25</v>
      </c>
      <c r="D29" s="35" t="s">
        <v>9</v>
      </c>
      <c r="E29" s="96">
        <v>54</v>
      </c>
      <c r="F29" s="37">
        <v>7182</v>
      </c>
      <c r="G29" s="37">
        <f t="shared" si="0"/>
        <v>387828</v>
      </c>
      <c r="H29" s="35"/>
    </row>
    <row r="30" spans="1:8">
      <c r="A30" s="35" t="s">
        <v>2</v>
      </c>
      <c r="B30" s="35" t="s">
        <v>20</v>
      </c>
      <c r="C30" s="36" t="s">
        <v>21</v>
      </c>
      <c r="D30" s="35" t="s">
        <v>9</v>
      </c>
      <c r="E30" s="96">
        <v>10</v>
      </c>
      <c r="F30" s="37">
        <v>10909</v>
      </c>
      <c r="G30" s="37">
        <f t="shared" si="0"/>
        <v>109090</v>
      </c>
      <c r="H30" s="35"/>
    </row>
    <row r="31" spans="1:8">
      <c r="A31" s="35" t="s">
        <v>2</v>
      </c>
      <c r="B31" s="35" t="s">
        <v>22</v>
      </c>
      <c r="C31" s="36" t="s">
        <v>23</v>
      </c>
      <c r="D31" s="35" t="s">
        <v>9</v>
      </c>
      <c r="E31" s="96">
        <v>3</v>
      </c>
      <c r="F31" s="37">
        <v>22500</v>
      </c>
      <c r="G31" s="37">
        <f t="shared" si="0"/>
        <v>67500</v>
      </c>
      <c r="H31" s="35"/>
    </row>
    <row r="32" spans="1:8">
      <c r="A32" s="104">
        <f>SUM(G27:G31)</f>
        <v>1393104</v>
      </c>
      <c r="B32" s="102"/>
      <c r="C32" s="102"/>
      <c r="D32" s="102"/>
      <c r="E32" s="102"/>
      <c r="F32" s="102"/>
      <c r="G32" s="103"/>
      <c r="H32" s="35"/>
    </row>
    <row r="33" spans="1:9">
      <c r="A33" s="35" t="s">
        <v>1</v>
      </c>
      <c r="B33" s="35" t="s">
        <v>26</v>
      </c>
      <c r="C33" s="36" t="s">
        <v>27</v>
      </c>
      <c r="D33" s="35" t="s">
        <v>9</v>
      </c>
      <c r="E33" s="96">
        <v>72</v>
      </c>
      <c r="F33" s="37">
        <v>3636</v>
      </c>
      <c r="G33" s="37">
        <f t="shared" si="0"/>
        <v>261792</v>
      </c>
      <c r="H33" s="35"/>
    </row>
    <row r="34" spans="1:9">
      <c r="A34" s="104">
        <f>SUM(G33)</f>
        <v>261792</v>
      </c>
      <c r="B34" s="102"/>
      <c r="C34" s="102"/>
      <c r="D34" s="102"/>
      <c r="E34" s="102"/>
      <c r="F34" s="102"/>
      <c r="G34" s="103"/>
      <c r="H34" s="35"/>
    </row>
    <row r="35" spans="1:9">
      <c r="A35" s="35" t="s">
        <v>0</v>
      </c>
      <c r="B35" s="35" t="s">
        <v>10</v>
      </c>
      <c r="C35" s="36" t="s">
        <v>11</v>
      </c>
      <c r="D35" s="35" t="s">
        <v>9</v>
      </c>
      <c r="E35" s="96">
        <v>18</v>
      </c>
      <c r="F35" s="37">
        <v>4909</v>
      </c>
      <c r="G35" s="37">
        <f t="shared" si="0"/>
        <v>88362</v>
      </c>
      <c r="H35" s="35"/>
    </row>
    <row r="36" spans="1:9">
      <c r="A36" s="35" t="s">
        <v>0</v>
      </c>
      <c r="B36" s="35" t="s">
        <v>12</v>
      </c>
      <c r="C36" s="36" t="s">
        <v>13</v>
      </c>
      <c r="D36" s="35" t="s">
        <v>9</v>
      </c>
      <c r="E36" s="96">
        <v>96</v>
      </c>
      <c r="F36" s="37">
        <v>8545</v>
      </c>
      <c r="G36" s="37">
        <f t="shared" si="0"/>
        <v>820320</v>
      </c>
      <c r="H36" s="35"/>
    </row>
    <row r="37" spans="1:9">
      <c r="A37" s="35" t="s">
        <v>0</v>
      </c>
      <c r="B37" s="35" t="s">
        <v>14</v>
      </c>
      <c r="C37" s="36" t="s">
        <v>15</v>
      </c>
      <c r="D37" s="35" t="s">
        <v>9</v>
      </c>
      <c r="E37" s="96">
        <v>270</v>
      </c>
      <c r="F37" s="37">
        <v>4000</v>
      </c>
      <c r="G37" s="37">
        <f t="shared" si="0"/>
        <v>1080000</v>
      </c>
      <c r="H37" s="35"/>
    </row>
    <row r="38" spans="1:9">
      <c r="A38" s="35" t="s">
        <v>0</v>
      </c>
      <c r="B38" s="35" t="s">
        <v>28</v>
      </c>
      <c r="C38" s="36" t="s">
        <v>29</v>
      </c>
      <c r="D38" s="35" t="s">
        <v>9</v>
      </c>
      <c r="E38" s="96">
        <v>168</v>
      </c>
      <c r="F38" s="37">
        <v>4500</v>
      </c>
      <c r="G38" s="37">
        <f t="shared" si="0"/>
        <v>756000</v>
      </c>
      <c r="H38" s="35"/>
    </row>
    <row r="39" spans="1:9">
      <c r="A39" s="35" t="s">
        <v>0</v>
      </c>
      <c r="B39" s="35" t="s">
        <v>22</v>
      </c>
      <c r="C39" s="36" t="s">
        <v>23</v>
      </c>
      <c r="D39" s="35" t="s">
        <v>9</v>
      </c>
      <c r="E39" s="96">
        <v>2</v>
      </c>
      <c r="F39" s="37">
        <v>22500</v>
      </c>
      <c r="G39" s="37">
        <f t="shared" si="0"/>
        <v>45000</v>
      </c>
      <c r="H39" s="35"/>
    </row>
    <row r="40" spans="1:9">
      <c r="A40" s="35" t="s">
        <v>0</v>
      </c>
      <c r="B40" s="35" t="s">
        <v>20</v>
      </c>
      <c r="C40" s="36" t="s">
        <v>21</v>
      </c>
      <c r="D40" s="35" t="s">
        <v>9</v>
      </c>
      <c r="E40" s="96">
        <v>2</v>
      </c>
      <c r="F40" s="37">
        <v>10909</v>
      </c>
      <c r="G40" s="37">
        <f t="shared" si="0"/>
        <v>21818</v>
      </c>
      <c r="H40" s="35"/>
    </row>
    <row r="41" spans="1:9">
      <c r="A41" s="104">
        <f>SUM(G35:G40)</f>
        <v>2811500</v>
      </c>
      <c r="B41" s="102"/>
      <c r="C41" s="102"/>
      <c r="D41" s="102"/>
      <c r="E41" s="102"/>
      <c r="F41" s="102"/>
      <c r="G41" s="103"/>
      <c r="H41" s="105"/>
    </row>
    <row r="42" spans="1:9" s="4" customFormat="1" ht="17.25" thickBot="1">
      <c r="A42" s="66"/>
      <c r="B42" s="66"/>
      <c r="C42" s="67" t="s">
        <v>33</v>
      </c>
      <c r="D42" s="66"/>
      <c r="E42" s="97"/>
      <c r="F42" s="68"/>
      <c r="G42" s="68">
        <f>SUM(G14:G40)</f>
        <v>6193733</v>
      </c>
      <c r="H42" s="66"/>
    </row>
    <row r="43" spans="1:9">
      <c r="A43" s="41" t="s">
        <v>44</v>
      </c>
      <c r="B43" s="42"/>
      <c r="C43" s="42"/>
      <c r="D43" s="43"/>
      <c r="E43" s="44"/>
      <c r="F43" s="44"/>
      <c r="G43" s="45"/>
      <c r="H43" s="74"/>
      <c r="I43" s="69"/>
    </row>
    <row r="44" spans="1:9">
      <c r="A44" s="46" t="s">
        <v>45</v>
      </c>
      <c r="B44" s="47"/>
      <c r="C44" s="48"/>
      <c r="D44" s="47"/>
      <c r="E44" s="49"/>
      <c r="F44" s="49"/>
      <c r="G44" s="50"/>
      <c r="H44" s="75"/>
      <c r="I44" s="69"/>
    </row>
    <row r="45" spans="1:9" ht="16.5" thickBot="1">
      <c r="A45" s="51"/>
      <c r="B45" s="52"/>
      <c r="C45" s="53"/>
      <c r="D45" s="52"/>
      <c r="E45" s="76"/>
      <c r="F45" s="76"/>
      <c r="G45" s="77"/>
      <c r="H45" s="78"/>
      <c r="I45" s="69"/>
    </row>
    <row r="46" spans="1:9" ht="15.75" customHeight="1">
      <c r="A46" s="79"/>
      <c r="B46" s="80"/>
      <c r="C46" s="92" t="s">
        <v>46</v>
      </c>
      <c r="D46" s="86"/>
      <c r="E46" s="98"/>
      <c r="F46" s="99" t="s">
        <v>47</v>
      </c>
      <c r="G46" s="87"/>
      <c r="H46" s="88"/>
      <c r="I46" s="70"/>
    </row>
    <row r="47" spans="1:9" ht="15.75" customHeight="1">
      <c r="A47" s="81"/>
      <c r="B47" s="72"/>
      <c r="C47" s="82"/>
      <c r="D47" s="89"/>
      <c r="E47" s="56"/>
      <c r="F47" s="56"/>
      <c r="G47" s="73"/>
      <c r="H47" s="57"/>
      <c r="I47" s="55"/>
    </row>
    <row r="48" spans="1:9">
      <c r="A48" s="54"/>
      <c r="B48" s="55"/>
      <c r="C48" s="83"/>
      <c r="D48" s="54"/>
      <c r="E48" s="56"/>
      <c r="F48" s="56"/>
      <c r="G48" s="56"/>
      <c r="H48" s="57"/>
      <c r="I48" s="55"/>
    </row>
    <row r="49" spans="1:9">
      <c r="A49" s="58"/>
      <c r="B49" s="59"/>
      <c r="C49" s="84"/>
      <c r="D49" s="58"/>
      <c r="E49" s="60"/>
      <c r="F49" s="60"/>
      <c r="G49" s="60"/>
      <c r="H49" s="61"/>
      <c r="I49" s="59"/>
    </row>
    <row r="50" spans="1:9" ht="16.5" thickBot="1">
      <c r="A50" s="62"/>
      <c r="B50" s="63"/>
      <c r="C50" s="85"/>
      <c r="D50" s="62"/>
      <c r="E50" s="64"/>
      <c r="F50" s="90" t="s">
        <v>48</v>
      </c>
      <c r="G50" s="91"/>
      <c r="H50" s="65"/>
      <c r="I50" s="71"/>
    </row>
  </sheetData>
  <autoFilter ref="A13:I40"/>
  <mergeCells count="7">
    <mergeCell ref="A32:G32"/>
    <mergeCell ref="A34:G34"/>
    <mergeCell ref="A41:G41"/>
    <mergeCell ref="A5:H5"/>
    <mergeCell ref="A19:G19"/>
    <mergeCell ref="A21:G21"/>
    <mergeCell ref="A26:G26"/>
  </mergeCells>
  <pageMargins left="0.49" right="0.47" top="0.39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L19" sqref="L19"/>
    </sheetView>
  </sheetViews>
  <sheetFormatPr defaultRowHeight="15.75"/>
  <cols>
    <col min="1" max="1" width="40" style="3" customWidth="1"/>
    <col min="2" max="2" width="7.85546875" style="1" customWidth="1"/>
    <col min="3" max="3" width="6.7109375" style="100" customWidth="1"/>
    <col min="4" max="4" width="9.28515625" style="2" customWidth="1"/>
    <col min="5" max="5" width="11.42578125" style="2" customWidth="1"/>
    <col min="6" max="6" width="10.140625" style="1" customWidth="1"/>
    <col min="7" max="254" width="12.42578125" style="1" customWidth="1"/>
    <col min="255" max="16384" width="9.140625" style="1"/>
  </cols>
  <sheetData>
    <row r="1" spans="1:7">
      <c r="A1" s="28"/>
      <c r="B1" s="29"/>
      <c r="C1" s="30"/>
      <c r="D1" s="31"/>
      <c r="E1" s="32"/>
      <c r="F1" s="32"/>
      <c r="G1" s="5"/>
    </row>
    <row r="2" spans="1:7">
      <c r="A2" s="28"/>
      <c r="B2" s="29"/>
      <c r="C2" s="30"/>
      <c r="D2" s="31"/>
      <c r="E2" s="32"/>
      <c r="F2" s="32"/>
      <c r="G2" s="5"/>
    </row>
    <row r="4" spans="1:7" s="34" customFormat="1" ht="42.75">
      <c r="A4" s="39" t="s">
        <v>8</v>
      </c>
      <c r="B4" s="38" t="s">
        <v>7</v>
      </c>
      <c r="C4" s="95" t="s">
        <v>6</v>
      </c>
      <c r="D4" s="40" t="s">
        <v>5</v>
      </c>
      <c r="E4" s="40" t="s">
        <v>30</v>
      </c>
      <c r="F4" s="38" t="s">
        <v>31</v>
      </c>
    </row>
    <row r="5" spans="1:7">
      <c r="A5" s="36" t="s">
        <v>15</v>
      </c>
      <c r="B5" s="35" t="s">
        <v>9</v>
      </c>
      <c r="C5" s="96">
        <v>290</v>
      </c>
      <c r="D5" s="37">
        <v>4000</v>
      </c>
      <c r="E5" s="37">
        <f>+D5*C5</f>
        <v>1160000</v>
      </c>
      <c r="F5" s="35"/>
    </row>
    <row r="6" spans="1:7">
      <c r="A6" s="36" t="s">
        <v>29</v>
      </c>
      <c r="B6" s="35" t="s">
        <v>9</v>
      </c>
      <c r="C6" s="96">
        <v>168</v>
      </c>
      <c r="D6" s="37">
        <v>4500</v>
      </c>
      <c r="E6" s="37">
        <f>+D6*C6</f>
        <v>756000</v>
      </c>
      <c r="F6" s="35"/>
    </row>
    <row r="7" spans="1:7">
      <c r="A7" s="36" t="s">
        <v>19</v>
      </c>
      <c r="B7" s="35" t="s">
        <v>9</v>
      </c>
      <c r="C7" s="96">
        <v>118</v>
      </c>
      <c r="D7" s="37">
        <v>5636</v>
      </c>
      <c r="E7" s="37">
        <f>+D7*C7</f>
        <v>665048</v>
      </c>
      <c r="F7" s="35"/>
    </row>
    <row r="8" spans="1:7">
      <c r="A8" s="36" t="s">
        <v>25</v>
      </c>
      <c r="B8" s="35" t="s">
        <v>9</v>
      </c>
      <c r="C8" s="96">
        <v>54</v>
      </c>
      <c r="D8" s="37">
        <v>7182</v>
      </c>
      <c r="E8" s="37">
        <f>+D8*C8</f>
        <v>387828</v>
      </c>
      <c r="F8" s="35"/>
    </row>
    <row r="9" spans="1:7">
      <c r="A9" s="36" t="s">
        <v>13</v>
      </c>
      <c r="B9" s="35" t="s">
        <v>9</v>
      </c>
      <c r="C9" s="96">
        <v>168</v>
      </c>
      <c r="D9" s="37">
        <v>8545</v>
      </c>
      <c r="E9" s="37">
        <f>+D9*C9</f>
        <v>1435560</v>
      </c>
      <c r="F9" s="35"/>
    </row>
    <row r="10" spans="1:7">
      <c r="A10" s="36" t="s">
        <v>17</v>
      </c>
      <c r="B10" s="35" t="s">
        <v>9</v>
      </c>
      <c r="C10" s="96">
        <v>6</v>
      </c>
      <c r="D10" s="37">
        <v>10800</v>
      </c>
      <c r="E10" s="37">
        <f>+D10*C10</f>
        <v>64800</v>
      </c>
      <c r="F10" s="35"/>
    </row>
    <row r="11" spans="1:7">
      <c r="A11" s="36" t="s">
        <v>21</v>
      </c>
      <c r="B11" s="35" t="s">
        <v>9</v>
      </c>
      <c r="C11" s="96">
        <v>37</v>
      </c>
      <c r="D11" s="37">
        <v>10909</v>
      </c>
      <c r="E11" s="37">
        <f>+D11*C11</f>
        <v>403633</v>
      </c>
      <c r="F11" s="35"/>
    </row>
    <row r="12" spans="1:7">
      <c r="A12" s="35" t="s">
        <v>50</v>
      </c>
      <c r="B12" s="35" t="s">
        <v>9</v>
      </c>
      <c r="C12" s="96">
        <v>12</v>
      </c>
      <c r="D12" s="96">
        <v>6200</v>
      </c>
      <c r="E12" s="96">
        <f>+D12*C12</f>
        <v>74400</v>
      </c>
      <c r="F12" s="93"/>
    </row>
    <row r="13" spans="1:7">
      <c r="A13" s="36" t="s">
        <v>27</v>
      </c>
      <c r="B13" s="35" t="s">
        <v>9</v>
      </c>
      <c r="C13" s="96">
        <v>72</v>
      </c>
      <c r="D13" s="37">
        <v>3636</v>
      </c>
      <c r="E13" s="37">
        <f>+D13*C13</f>
        <v>261792</v>
      </c>
      <c r="F13" s="35"/>
    </row>
    <row r="14" spans="1:7">
      <c r="A14" s="36" t="s">
        <v>11</v>
      </c>
      <c r="B14" s="35" t="s">
        <v>9</v>
      </c>
      <c r="C14" s="96">
        <v>108</v>
      </c>
      <c r="D14" s="37">
        <v>4909</v>
      </c>
      <c r="E14" s="37">
        <f>+D14*C14</f>
        <v>530172</v>
      </c>
      <c r="F14" s="35"/>
    </row>
    <row r="15" spans="1:7">
      <c r="A15" s="35" t="s">
        <v>53</v>
      </c>
      <c r="B15" s="35" t="s">
        <v>9</v>
      </c>
      <c r="C15" s="96">
        <v>24</v>
      </c>
      <c r="D15" s="96">
        <v>3000</v>
      </c>
      <c r="E15" s="96">
        <f>+D15*C15</f>
        <v>72000</v>
      </c>
      <c r="F15" s="93"/>
    </row>
    <row r="16" spans="1:7">
      <c r="A16" s="36" t="s">
        <v>23</v>
      </c>
      <c r="B16" s="35" t="s">
        <v>9</v>
      </c>
      <c r="C16" s="96">
        <v>17</v>
      </c>
      <c r="D16" s="37">
        <v>22500</v>
      </c>
      <c r="E16" s="37">
        <f>+D16*C16</f>
        <v>382500</v>
      </c>
      <c r="F16" s="35"/>
    </row>
    <row r="17" spans="1:6" s="4" customFormat="1" ht="16.5">
      <c r="A17" s="106" t="s">
        <v>33</v>
      </c>
      <c r="B17" s="107"/>
      <c r="C17" s="108"/>
      <c r="D17" s="109"/>
      <c r="E17" s="109">
        <f>SUM(E5:E16)</f>
        <v>6193733</v>
      </c>
      <c r="F17" s="107"/>
    </row>
  </sheetData>
  <autoFilter ref="A4:IV4"/>
  <sortState ref="A5:F27">
    <sortCondition ref="A5:A27"/>
  </sortState>
  <pageMargins left="0.7" right="0.7" top="0.19" bottom="0.75" header="0.16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Quan</dc:creator>
  <cp:lastModifiedBy>phuongnam-server</cp:lastModifiedBy>
  <cp:lastPrinted>2017-02-14T07:46:51Z</cp:lastPrinted>
  <dcterms:created xsi:type="dcterms:W3CDTF">2017-02-14T06:29:40Z</dcterms:created>
  <dcterms:modified xsi:type="dcterms:W3CDTF">2017-02-14T07:47:10Z</dcterms:modified>
</cp:coreProperties>
</file>